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Mohan/Desktop/"/>
    </mc:Choice>
  </mc:AlternateContent>
  <xr:revisionPtr revIDLastSave="0" documentId="8_{84FBC080-6EBC-6940-9B61-EAFD33C32502}" xr6:coauthVersionLast="47" xr6:coauthVersionMax="47" xr10:uidLastSave="{00000000-0000-0000-0000-000000000000}"/>
  <bookViews>
    <workbookView xWindow="-38400" yWindow="0" windowWidth="38400" windowHeight="21600" activeTab="2" xr2:uid="{00000000-000D-0000-FFFF-FFFF00000000}"/>
  </bookViews>
  <sheets>
    <sheet name="Full List of indicators" sheetId="1" r:id="rId1"/>
    <sheet name="SDG 3 Ind" sheetId="2" r:id="rId2"/>
    <sheet name="Health-related SDG Ind" sheetId="3" r:id="rId3"/>
    <sheet name="UHC ind" sheetId="4" r:id="rId4"/>
    <sheet name="2.1.1" sheetId="5" r:id="rId5"/>
    <sheet name="2.1.2" sheetId="6" r:id="rId6"/>
    <sheet name=" 2.2.1" sheetId="7" r:id="rId7"/>
    <sheet name="2.2.2" sheetId="8" r:id="rId8"/>
    <sheet name="2.2.3" sheetId="9" r:id="rId9"/>
    <sheet name="3.1.1" sheetId="10" r:id="rId10"/>
    <sheet name=" 3.1.2" sheetId="11" r:id="rId11"/>
    <sheet name="3.2.1" sheetId="12" r:id="rId12"/>
    <sheet name="3.2.2" sheetId="13" r:id="rId13"/>
    <sheet name=" 3.3.1" sheetId="14" r:id="rId14"/>
    <sheet name="3.3.2" sheetId="15" r:id="rId15"/>
    <sheet name=" 3.3.3" sheetId="16" r:id="rId16"/>
    <sheet name=" 3.3.4" sheetId="17" r:id="rId17"/>
    <sheet name=" 3.3.5" sheetId="18" r:id="rId18"/>
    <sheet name="3.4.1" sheetId="19" r:id="rId19"/>
    <sheet name="3.4.2" sheetId="20" r:id="rId20"/>
    <sheet name=" 3.5.2" sheetId="21" r:id="rId21"/>
    <sheet name="3.6.1" sheetId="22" r:id="rId22"/>
    <sheet name=" 3.7.1" sheetId="23" r:id="rId23"/>
    <sheet name="3.7.2" sheetId="24" r:id="rId24"/>
    <sheet name="3.8.1" sheetId="25" r:id="rId25"/>
    <sheet name="3.8.2" sheetId="26" r:id="rId26"/>
    <sheet name=" 3.9.2" sheetId="27" r:id="rId27"/>
    <sheet name="3.9.3" sheetId="28" r:id="rId28"/>
    <sheet name=" 3.a.1" sheetId="29" r:id="rId29"/>
    <sheet name="3.b.1" sheetId="30" r:id="rId30"/>
    <sheet name="3.c.1" sheetId="31" r:id="rId31"/>
    <sheet name="3.c.1(cont)" sheetId="32" r:id="rId32"/>
    <sheet name=" 3.d.1" sheetId="33" r:id="rId33"/>
    <sheet name="3.d.2" sheetId="34" r:id="rId34"/>
    <sheet name="3.d.2 latest" sheetId="35" r:id="rId35"/>
    <sheet name="4.2.1" sheetId="36" r:id="rId36"/>
    <sheet name=" 16.2.1" sheetId="37" r:id="rId37"/>
    <sheet name="UHC index es" sheetId="38" r:id="rId38"/>
    <sheet name="UHC Index Data sources" sheetId="39" r:id="rId39"/>
  </sheets>
  <definedNames>
    <definedName name="Z_A647DEE4_C70D_44C1_BF06_F0496D22A076_.wvu.FilterData" localSheetId="0" hidden="1">'Full List of indicators'!#REF!</definedName>
  </definedNames>
  <calcPr calcId="191029"/>
  <customWorkbookViews>
    <customWorkbookView name="Filter 1" guid="{A647DEE4-C70D-44C1-BF06-F0496D22A076}"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43" roundtripDataChecksum="AqS8+5O0eeL5kbfXuhFRy0kq5RX/OKvlu85/vKhUsV0="/>
    </ext>
  </extLst>
</workbook>
</file>

<file path=xl/calcChain.xml><?xml version="1.0" encoding="utf-8"?>
<calcChain xmlns="http://schemas.openxmlformats.org/spreadsheetml/2006/main">
  <c r="AA61" i="38" l="1"/>
  <c r="Y61" i="38"/>
  <c r="W61" i="38"/>
  <c r="V61" i="38"/>
  <c r="U61" i="38"/>
  <c r="T61" i="38"/>
  <c r="S61" i="38"/>
  <c r="R61" i="38"/>
  <c r="Q61" i="38"/>
  <c r="P61" i="38"/>
  <c r="O61" i="38"/>
  <c r="N61" i="38"/>
  <c r="M61" i="38"/>
  <c r="L61" i="38"/>
  <c r="K61" i="38"/>
  <c r="J61" i="38"/>
  <c r="I61" i="38"/>
  <c r="H61" i="38"/>
  <c r="G61" i="38"/>
  <c r="F61" i="38"/>
  <c r="E61" i="38"/>
  <c r="D61" i="38"/>
  <c r="AA58" i="38"/>
  <c r="AA62" i="38" s="1"/>
  <c r="AA49" i="38" s="1"/>
  <c r="Y58" i="38"/>
  <c r="Y62" i="38" s="1"/>
  <c r="Y49" i="38" s="1"/>
  <c r="W58" i="38"/>
  <c r="W62" i="38" s="1"/>
  <c r="W49" i="38" s="1"/>
  <c r="V58" i="38"/>
  <c r="V62" i="38" s="1"/>
  <c r="V49" i="38" s="1"/>
  <c r="U58" i="38"/>
  <c r="U62" i="38" s="1"/>
  <c r="U49" i="38" s="1"/>
  <c r="U23" i="38" s="1"/>
  <c r="T58" i="38"/>
  <c r="T62" i="38" s="1"/>
  <c r="T49" i="38" s="1"/>
  <c r="S58" i="38"/>
  <c r="S62" i="38" s="1"/>
  <c r="S49" i="38" s="1"/>
  <c r="R58" i="38"/>
  <c r="R62" i="38" s="1"/>
  <c r="R49" i="38" s="1"/>
  <c r="R23" i="38" s="1"/>
  <c r="Q58" i="38"/>
  <c r="Q62" i="38" s="1"/>
  <c r="Q49" i="38" s="1"/>
  <c r="P58" i="38"/>
  <c r="P62" i="38" s="1"/>
  <c r="P49" i="38" s="1"/>
  <c r="O58" i="38"/>
  <c r="O62" i="38" s="1"/>
  <c r="O49" i="38" s="1"/>
  <c r="N58" i="38"/>
  <c r="N62" i="38" s="1"/>
  <c r="N49" i="38" s="1"/>
  <c r="M58" i="38"/>
  <c r="M62" i="38" s="1"/>
  <c r="M49" i="38" s="1"/>
  <c r="L58" i="38"/>
  <c r="L62" i="38" s="1"/>
  <c r="L49" i="38" s="1"/>
  <c r="K58" i="38"/>
  <c r="K62" i="38" s="1"/>
  <c r="K49" i="38" s="1"/>
  <c r="J58" i="38"/>
  <c r="J62" i="38" s="1"/>
  <c r="J49" i="38" s="1"/>
  <c r="I58" i="38"/>
  <c r="I62" i="38" s="1"/>
  <c r="I49" i="38" s="1"/>
  <c r="I23" i="38" s="1"/>
  <c r="H58" i="38"/>
  <c r="H62" i="38" s="1"/>
  <c r="H49" i="38" s="1"/>
  <c r="G58" i="38"/>
  <c r="G62" i="38" s="1"/>
  <c r="G49" i="38" s="1"/>
  <c r="F58" i="38"/>
  <c r="F62" i="38" s="1"/>
  <c r="F49" i="38" s="1"/>
  <c r="E58" i="38"/>
  <c r="E62" i="38" s="1"/>
  <c r="E49" i="38" s="1"/>
  <c r="D58" i="38"/>
  <c r="D62" i="38" s="1"/>
  <c r="D49" i="38" s="1"/>
  <c r="AA55" i="38"/>
  <c r="Y55" i="38"/>
  <c r="W55" i="38"/>
  <c r="V55" i="38"/>
  <c r="U55" i="38"/>
  <c r="T55" i="38"/>
  <c r="S55" i="38"/>
  <c r="R55" i="38"/>
  <c r="Q55" i="38"/>
  <c r="P55" i="38"/>
  <c r="O55" i="38"/>
  <c r="N55" i="38"/>
  <c r="M55" i="38"/>
  <c r="L55" i="38"/>
  <c r="K55" i="38"/>
  <c r="J55" i="38"/>
  <c r="I55" i="38"/>
  <c r="H55" i="38"/>
  <c r="G55" i="38"/>
  <c r="F55" i="38"/>
  <c r="E55" i="38"/>
  <c r="D55" i="38"/>
  <c r="AA52" i="38"/>
  <c r="Y52" i="38"/>
  <c r="W52" i="38"/>
  <c r="V52" i="38"/>
  <c r="U52" i="38"/>
  <c r="T52" i="38"/>
  <c r="S52" i="38"/>
  <c r="R52" i="38"/>
  <c r="Q52" i="38"/>
  <c r="P52" i="38"/>
  <c r="O52" i="38"/>
  <c r="N52" i="38"/>
  <c r="M52" i="38"/>
  <c r="L52" i="38"/>
  <c r="K52" i="38"/>
  <c r="J52" i="38"/>
  <c r="I52" i="38"/>
  <c r="H52" i="38"/>
  <c r="G52" i="38"/>
  <c r="F52" i="38"/>
  <c r="E52" i="38"/>
  <c r="D52" i="38"/>
  <c r="AA46" i="38"/>
  <c r="Y46" i="38"/>
  <c r="W46" i="38"/>
  <c r="V46" i="38"/>
  <c r="U46" i="38"/>
  <c r="T46" i="38"/>
  <c r="S46" i="38"/>
  <c r="R46" i="38"/>
  <c r="Q46" i="38"/>
  <c r="Q40" i="38" s="1"/>
  <c r="P46" i="38"/>
  <c r="O46" i="38"/>
  <c r="N46" i="38"/>
  <c r="N40" i="38" s="1"/>
  <c r="M46" i="38"/>
  <c r="L46" i="38"/>
  <c r="K46" i="38"/>
  <c r="J46" i="38"/>
  <c r="I46" i="38"/>
  <c r="H46" i="38"/>
  <c r="G46" i="38"/>
  <c r="F46" i="38"/>
  <c r="E46" i="38"/>
  <c r="E40" i="38" s="1"/>
  <c r="D46" i="38"/>
  <c r="AA44" i="38"/>
  <c r="Y44" i="38"/>
  <c r="Y40" i="38" s="1"/>
  <c r="W44" i="38"/>
  <c r="V44" i="38"/>
  <c r="U44" i="38"/>
  <c r="T44" i="38"/>
  <c r="S44" i="38"/>
  <c r="R44" i="38"/>
  <c r="Q44" i="38"/>
  <c r="P44" i="38"/>
  <c r="O44" i="38"/>
  <c r="N44" i="38"/>
  <c r="M44" i="38"/>
  <c r="L44" i="38"/>
  <c r="L40" i="38" s="1"/>
  <c r="K44" i="38"/>
  <c r="J44" i="38"/>
  <c r="I44" i="38"/>
  <c r="H44" i="38"/>
  <c r="G44" i="38"/>
  <c r="F44" i="38"/>
  <c r="E44" i="38"/>
  <c r="D44" i="38"/>
  <c r="AA42" i="38"/>
  <c r="AA40" i="38" s="1"/>
  <c r="Y42" i="38"/>
  <c r="W42" i="38"/>
  <c r="V42" i="38"/>
  <c r="V40" i="38" s="1"/>
  <c r="U42" i="38"/>
  <c r="T42" i="38"/>
  <c r="S42" i="38"/>
  <c r="S40" i="38" s="1"/>
  <c r="R42" i="38"/>
  <c r="Q42" i="38"/>
  <c r="P42" i="38"/>
  <c r="O42" i="38"/>
  <c r="O40" i="38" s="1"/>
  <c r="N42" i="38"/>
  <c r="M42" i="38"/>
  <c r="M40" i="38" s="1"/>
  <c r="L42" i="38"/>
  <c r="K42" i="38"/>
  <c r="J42" i="38"/>
  <c r="J40" i="38" s="1"/>
  <c r="J23" i="38" s="1"/>
  <c r="I42" i="38"/>
  <c r="H42" i="38"/>
  <c r="G42" i="38"/>
  <c r="G40" i="38" s="1"/>
  <c r="F42" i="38"/>
  <c r="E42" i="38"/>
  <c r="D42" i="38"/>
  <c r="W40" i="38"/>
  <c r="U40" i="38"/>
  <c r="T40" i="38"/>
  <c r="R40" i="38"/>
  <c r="P40" i="38"/>
  <c r="K40" i="38"/>
  <c r="I40" i="38"/>
  <c r="H40" i="38"/>
  <c r="F40" i="38"/>
  <c r="D40" i="38"/>
  <c r="AA33" i="38"/>
  <c r="Y33" i="38"/>
  <c r="W33" i="38"/>
  <c r="V33" i="38"/>
  <c r="V23" i="38" s="1"/>
  <c r="U33" i="38"/>
  <c r="T33" i="38"/>
  <c r="S33" i="38"/>
  <c r="R33" i="38"/>
  <c r="Q33" i="38"/>
  <c r="P33" i="38"/>
  <c r="O33" i="38"/>
  <c r="O23" i="38" s="1"/>
  <c r="N33" i="38"/>
  <c r="M33" i="38"/>
  <c r="L33" i="38"/>
  <c r="K33" i="38"/>
  <c r="J33" i="38"/>
  <c r="I33" i="38"/>
  <c r="H33" i="38"/>
  <c r="G33" i="38"/>
  <c r="F33" i="38"/>
  <c r="E33" i="38"/>
  <c r="D33" i="38"/>
  <c r="AA26" i="38"/>
  <c r="AA23" i="38" s="1"/>
  <c r="Y26" i="38"/>
  <c r="Y23" i="38" s="1"/>
  <c r="W26" i="38"/>
  <c r="W23" i="38" s="1"/>
  <c r="V26" i="38"/>
  <c r="U26" i="38"/>
  <c r="T26" i="38"/>
  <c r="T23" i="38" s="1"/>
  <c r="S26" i="38"/>
  <c r="R26" i="38"/>
  <c r="Q26" i="38"/>
  <c r="P26" i="38"/>
  <c r="O26" i="38"/>
  <c r="N26" i="38"/>
  <c r="N23" i="38" s="1"/>
  <c r="M26" i="38"/>
  <c r="M23" i="38" s="1"/>
  <c r="L26" i="38"/>
  <c r="L23" i="38" s="1"/>
  <c r="K26" i="38"/>
  <c r="K23" i="38" s="1"/>
  <c r="J26" i="38"/>
  <c r="I26" i="38"/>
  <c r="H26" i="38"/>
  <c r="H23" i="38" s="1"/>
  <c r="G26" i="38"/>
  <c r="F26" i="38"/>
  <c r="E26" i="38"/>
  <c r="D26" i="38"/>
  <c r="D23" i="38" l="1"/>
  <c r="P23" i="38"/>
  <c r="E23" i="38"/>
  <c r="Q23" i="38"/>
  <c r="G23" i="38"/>
  <c r="S23" i="38"/>
  <c r="F23" i="3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40" authorId="0" shapeId="0" xr:uid="{00000000-0006-0000-0300-000001000000}">
      <text>
        <r>
          <rPr>
            <sz val="10"/>
            <color rgb="FF000000"/>
            <rFont val="Arial"/>
            <family val="2"/>
            <scheme val="minor"/>
          </rPr>
          <t>======
ID#AAAAhMC6cfE
    (2022-10-15 03:57:38)
•	Estimation using WHO Global Health Death 2020 (published Dec 2020)
•	GHE 2021 not available</t>
        </r>
      </text>
    </comment>
  </commentList>
  <extLst>
    <ext xmlns:r="http://schemas.openxmlformats.org/officeDocument/2006/relationships" uri="GoogleSheetsCustomDataVersion2">
      <go:sheetsCustomData xmlns:go="http://customooxmlschemas.google.com/" r:id="rId1" roundtripDataSignature="AMtx7mgzHvTqVgGVWFCxpgMx4ScLiFfF1w=="/>
    </ext>
  </extLst>
</comments>
</file>

<file path=xl/sharedStrings.xml><?xml version="1.0" encoding="utf-8"?>
<sst xmlns="http://schemas.openxmlformats.org/spreadsheetml/2006/main" count="3193" uniqueCount="1137">
  <si>
    <t>SDG Indicators</t>
  </si>
  <si>
    <t>Indicator</t>
  </si>
  <si>
    <t xml:space="preserve"> Data Source</t>
  </si>
  <si>
    <t>Lead Division</t>
  </si>
  <si>
    <t>Data Availability (Malaysia)</t>
  </si>
  <si>
    <t>3.1.1</t>
  </si>
  <si>
    <t>Maternal mortality ratio (per 100 000 live births)</t>
  </si>
  <si>
    <t xml:space="preserve">Vital Statistics, Department of Statistics Malaysia </t>
  </si>
  <si>
    <t>Family Health Development Division, Ministry of Health</t>
  </si>
  <si>
    <t>Y</t>
  </si>
  <si>
    <t>3.1.2</t>
  </si>
  <si>
    <t>Proportion of births attended by skilled health personnel (%)</t>
  </si>
  <si>
    <t>Health Informatics Centre, Planning Division, Ministry of Health</t>
  </si>
  <si>
    <t>3.2.1</t>
  </si>
  <si>
    <t>Under-5 mortality rate (per 1000 live births)</t>
  </si>
  <si>
    <t>Vital Statistics, Department of Statistics Malaysia</t>
  </si>
  <si>
    <t>3.2.2</t>
  </si>
  <si>
    <t>Neonatal mortality rate (per 1000 live births)</t>
  </si>
  <si>
    <t>3.3.1</t>
  </si>
  <si>
    <t>New HIV infections among adults 15-49 years old (per 1000 uninfected population)</t>
  </si>
  <si>
    <t>Disease Control Division, Ministry of Health</t>
  </si>
  <si>
    <t>3.3.2</t>
  </si>
  <si>
    <t>Tuberculosis (TB) incidence (per 100 000 population)</t>
  </si>
  <si>
    <t>3.3.3</t>
  </si>
  <si>
    <t>Malaria incidence (per 1000 population at risk)</t>
  </si>
  <si>
    <t>3.3.4</t>
  </si>
  <si>
    <t>Hepatitis B incidence per 100 000 population</t>
  </si>
  <si>
    <t>Y (P)</t>
  </si>
  <si>
    <t>3.3.5</t>
  </si>
  <si>
    <t>Number of people requiring interventions against neglected tropical diseases (NTD's)</t>
  </si>
  <si>
    <t>3.4.1</t>
  </si>
  <si>
    <t xml:space="preserve">Mortality rate attributed to cardiovascular disease, cancer, diabetes or chronic respiratory disease </t>
  </si>
  <si>
    <t>*Sedang dikemaskini</t>
  </si>
  <si>
    <t>3.4.2</t>
  </si>
  <si>
    <t>Suicide mortality rate (per 100 000 population)</t>
  </si>
  <si>
    <t>3.5.1</t>
  </si>
  <si>
    <t>Coverage of treatment interventions (pharmacological, psychosocial, and rehabilitation and aftercare services) for substance use disorders</t>
  </si>
  <si>
    <t>National Anti-drug Agency</t>
  </si>
  <si>
    <t>3.5.2</t>
  </si>
  <si>
    <t>Harmful used of alcohol defined to the national context as alcohol per capita consumption (aged 15 years and older) within a calendar year in litres of pure alcohol.</t>
  </si>
  <si>
    <t>National Health &amp; Morbidity Survey, Institute for Public Health, Ministry of Health</t>
  </si>
  <si>
    <t>3.6.1</t>
  </si>
  <si>
    <t>Road traffic mortality rate (per 100 000 population)</t>
  </si>
  <si>
    <t>Royal Malaysia Police</t>
  </si>
  <si>
    <t>3.7.1</t>
  </si>
  <si>
    <t xml:space="preserve">Proportion of women of reproductive age(15-49 years)who have their need for family planning satisfied with modern methods </t>
  </si>
  <si>
    <t xml:space="preserve">NHMS </t>
  </si>
  <si>
    <t>*Tidak dapat dianalisa</t>
  </si>
  <si>
    <t>3.7.2</t>
  </si>
  <si>
    <t>Adolescent birth rate (per 1000 women aged 15-19 years)</t>
  </si>
  <si>
    <t>3.8.1</t>
  </si>
  <si>
    <t>Coverage of essential health services(defined as the average coverage of essential services based on tracer intervention that included reproductive, maternal, newborn and child health, infectious disease, non-communicable diseases, and service capacity and access, among the general and the most disadvantage population)</t>
  </si>
  <si>
    <t xml:space="preserve">Ministry of Health </t>
  </si>
  <si>
    <t>3.8.2</t>
  </si>
  <si>
    <t>Proportion of population with large household expenditure on health as a share of total household consumption expenditure or income (%)</t>
  </si>
  <si>
    <t xml:space="preserve">Planning Division, Ministry of Health </t>
  </si>
  <si>
    <t>3.9.1</t>
  </si>
  <si>
    <t>Mortality rate attributed to household and ambient air pollution (per 100 000 population)</t>
  </si>
  <si>
    <t>WHO Estimates, Global Health Observatory</t>
  </si>
  <si>
    <t>N</t>
  </si>
  <si>
    <t>3.9.2</t>
  </si>
  <si>
    <t>Mortality rate attributed to exposure to unsafe water, sanitation and hygiene (wash) services (per 100 000 population)</t>
  </si>
  <si>
    <t>3.9.3</t>
  </si>
  <si>
    <t>Mortality rate from unintentional poisoning (per 100 000 population)</t>
  </si>
  <si>
    <t>3.a.1</t>
  </si>
  <si>
    <t>Age-standardized prevalence of tobacco smoking among persons 15 years and older (%)</t>
  </si>
  <si>
    <t>3.b.1</t>
  </si>
  <si>
    <t>Proportion of the target population covered by all vaccines included in their national programme</t>
  </si>
  <si>
    <t>3.b.2</t>
  </si>
  <si>
    <t xml:space="preserve">Total net official development assistance to medical research and basic health per capita </t>
  </si>
  <si>
    <t>Data not available</t>
  </si>
  <si>
    <t>3.b.3</t>
  </si>
  <si>
    <t>Proportion of health facilities that have a core set of relevant essential medicines available and affordable on a sustainable basis.</t>
  </si>
  <si>
    <t>Pharmaceutical Services Programme, Ministry of Health</t>
  </si>
  <si>
    <t>3.c.1</t>
  </si>
  <si>
    <t xml:space="preserve">Health worker density and distribution </t>
  </si>
  <si>
    <t>Planning Division, Ministry of Health</t>
  </si>
  <si>
    <t>3.d.1</t>
  </si>
  <si>
    <t>Average of 13 International Health Regulations (2005) core capacity scores</t>
  </si>
  <si>
    <t>3.d.2</t>
  </si>
  <si>
    <r>
      <rPr>
        <sz val="12"/>
        <color rgb="FF000000"/>
        <rFont val="Calibri"/>
        <family val="2"/>
      </rPr>
      <t xml:space="preserve">Percentage of bloodstream infections due to selected antimicrobial-resistant organisms
</t>
    </r>
    <r>
      <rPr>
        <i/>
        <sz val="12"/>
        <color rgb="FF000000"/>
        <rFont val="Calibri"/>
        <family val="2"/>
      </rPr>
      <t>Rate of Healthcare-Associated Methicillin-Resistant Staphylococcus Aureus Blood Stream Infection per 10,000 patient admissions</t>
    </r>
  </si>
  <si>
    <t>Medical Development Division, Ministry of Health</t>
  </si>
  <si>
    <t>1.a.2</t>
  </si>
  <si>
    <r>
      <rPr>
        <sz val="12"/>
        <color rgb="FF000000"/>
        <rFont val="Calibri"/>
        <family val="2"/>
      </rPr>
      <t xml:space="preserve">Proportion of total government spending on essential services (education, health and social protection)    
</t>
    </r>
    <r>
      <rPr>
        <i/>
        <sz val="12"/>
        <color rgb="FF000000"/>
        <rFont val="Calibri"/>
        <family val="2"/>
      </rPr>
      <t>Proxy: General government health expenditure as % of general government expenditure</t>
    </r>
  </si>
  <si>
    <t>1.3.1</t>
  </si>
  <si>
    <t>Proportion of population covered by Social Protection Floors/systems, by sex distinguishing children, unemployed persons, older persons, persons with disabilities, pregnant women, newborns, work-injury victims and the poor and vulnerable    (Proxy: Social health coverage as a per cent of total population)</t>
  </si>
  <si>
    <t>i. Department of Social Wellfare
ii. National Disaster Management Agency
iii. Social Security Organization</t>
  </si>
  <si>
    <t>1.4.1</t>
  </si>
  <si>
    <r>
      <rPr>
        <sz val="11"/>
        <color theme="1"/>
        <rFont val="Calibri"/>
        <family val="2"/>
      </rPr>
      <t xml:space="preserve">Proportion of population living in households with access to basic services
</t>
    </r>
    <r>
      <rPr>
        <i/>
        <sz val="11"/>
        <color theme="1"/>
        <rFont val="Calibri"/>
        <family val="2"/>
      </rPr>
      <t>Proxy: Proportion of population using safely managed drinking water services</t>
    </r>
  </si>
  <si>
    <t xml:space="preserve"> Ministry of environment and water &amp; natoinal water services Comission </t>
  </si>
  <si>
    <t>1.5.1/ 11.5.1/ 13.1.1</t>
  </si>
  <si>
    <t>Number of death, missing person and directly affected person attributed to disasters per 100 000 population</t>
  </si>
  <si>
    <t>National Disaster Management Agency (NADMA)</t>
  </si>
  <si>
    <t>2.1.1</t>
  </si>
  <si>
    <t>Prevalence of undernourishment</t>
  </si>
  <si>
    <t>Nutrition Division, Ministry of Health</t>
  </si>
  <si>
    <t>2.1.2</t>
  </si>
  <si>
    <t>Prevalence of moderate or severe food insecurity in the population, based on the Food Insecurity Experience Scale (FIES)</t>
  </si>
  <si>
    <t>2.2.1</t>
  </si>
  <si>
    <t>Prevalence of stunting (height for age less than -2 standard deviation from the median of WHO Childs’ Growth Standards) among children under 5 (%)</t>
  </si>
  <si>
    <t>2.2.2</t>
  </si>
  <si>
    <t>Prevalence of malnutrition (weight for height &gt;+2 or &lt;-2 standard deviation from the median of the WHO Child Growth Standards) among children under 5 years of age, by type (wasting and overweight)</t>
  </si>
  <si>
    <t>2.2.3</t>
  </si>
  <si>
    <t>Prevalence of anaemia in women aged 15 to 49 years</t>
  </si>
  <si>
    <t>4.2.1</t>
  </si>
  <si>
    <r>
      <rPr>
        <sz val="12"/>
        <color rgb="FF000000"/>
        <rFont val="Calibri"/>
        <family val="2"/>
      </rPr>
      <t xml:space="preserve">Proportion of children aged 24-59 months who are developmentally on track in health, learning and psychosocial well-being
</t>
    </r>
    <r>
      <rPr>
        <i/>
        <sz val="12"/>
        <color rgb="FF000000"/>
        <rFont val="Calibri"/>
        <family val="2"/>
      </rPr>
      <t>Proportion of children aged 24-59 months who are developmentally on track in health (%)</t>
    </r>
  </si>
  <si>
    <t>5.2.1</t>
  </si>
  <si>
    <t>Proportion of ever-partnered women and girls over aged 15 years and older who have experienced physical, sexual or psychological violence by a current or former intimate partner, in the previous 12 months by form of violence and by age.</t>
  </si>
  <si>
    <t>RMP &amp; KPWKM-DOSM</t>
  </si>
  <si>
    <t>5.2.2</t>
  </si>
  <si>
    <t>Proportion of women and girls aged 15 years and older subjected to sexual violence by persons other than an intimate partner in the previous 12 months by age and place of occurrence.</t>
  </si>
  <si>
    <t>5.6.2</t>
  </si>
  <si>
    <t>Number of countries with laws and regulations that guarantee full and equal access to women and men aged 15 years and older to sexual and reproductive health care, information and education</t>
  </si>
  <si>
    <t>National Population and Family Development Board, Ministry of Women, Family and Community Development</t>
  </si>
  <si>
    <t>6.1.1</t>
  </si>
  <si>
    <r>
      <rPr>
        <sz val="12"/>
        <color rgb="FF000000"/>
        <rFont val="Calibri"/>
        <family val="2"/>
      </rPr>
      <t xml:space="preserve">Proportion of population using safely managed drinking water services </t>
    </r>
    <r>
      <rPr>
        <sz val="12"/>
        <color rgb="FFFF0000"/>
        <rFont val="Calibri"/>
        <family val="2"/>
      </rPr>
      <t xml:space="preserve"> </t>
    </r>
  </si>
  <si>
    <t xml:space="preserve">National Water Services Commission </t>
  </si>
  <si>
    <t>new indicator added in WHS 2022</t>
  </si>
  <si>
    <t>6.2.1</t>
  </si>
  <si>
    <t>Proportion of population using safely managed sanitation services including hands washing facilities with soap and water (%)</t>
  </si>
  <si>
    <t>Household Income and Basic Amenities Survey, Department of Statistics Malaysia</t>
  </si>
  <si>
    <t>6.3.1</t>
  </si>
  <si>
    <t>Proportion of domestic and industrial wastewater flows safely treated</t>
  </si>
  <si>
    <t>i. indah water ii.national water service comssion iii.ministry energy,green tech and water m'sia iv. DOE</t>
  </si>
  <si>
    <t>PAND</t>
  </si>
  <si>
    <t>6.a</t>
  </si>
  <si>
    <t>Amount of water- and sanitation-related official development assistance that is part of a government-coordinated spending plan</t>
  </si>
  <si>
    <t>Not relevant</t>
  </si>
  <si>
    <t>7.1.2</t>
  </si>
  <si>
    <t>Proportion of population with primary reliance on clean fuels and technology</t>
  </si>
  <si>
    <t>11.6.2</t>
  </si>
  <si>
    <t>Annual mean concentrations of fine particulate matter (PM 2.5 &amp; PM 10) in cities (population weighted)</t>
  </si>
  <si>
    <t>Department of Environment, Ministry of Environment and Water</t>
  </si>
  <si>
    <t>16.1.1</t>
  </si>
  <si>
    <t>Number of victims of intentional homicide per 100 000 population by sex and age</t>
  </si>
  <si>
    <t>16.1.2</t>
  </si>
  <si>
    <t>Estimated direct death from major conflicts (per 100 000 population)</t>
  </si>
  <si>
    <t>not relevan</t>
  </si>
  <si>
    <t>NR</t>
  </si>
  <si>
    <t>16.1.3</t>
  </si>
  <si>
    <t>Proportion of the population subjected to physical, psychological or sexual violence in the previous 12 months</t>
  </si>
  <si>
    <t>16.2.1</t>
  </si>
  <si>
    <r>
      <rPr>
        <sz val="12"/>
        <color rgb="FF000000"/>
        <rFont val="Calibri"/>
        <family val="2"/>
      </rPr>
      <t xml:space="preserve">Proportion of children aged 1-17 years who experienced any physical punishment and/ or psychological aggression by caregivers in the past months
</t>
    </r>
    <r>
      <rPr>
        <i/>
        <sz val="12"/>
        <color rgb="FF000000"/>
        <rFont val="Calibri"/>
        <family val="2"/>
      </rPr>
      <t>Proportion of children aged 1-5 years who experienced any physical punishment and/or psychological aggression by caregivers in the past month</t>
    </r>
  </si>
  <si>
    <t>16.2.2</t>
  </si>
  <si>
    <t>Number of victims of human trafficking per 100 000 population, by sex, age and form of exploitation</t>
  </si>
  <si>
    <t>Ministry of Home Affairs</t>
  </si>
  <si>
    <t>16.2.3</t>
  </si>
  <si>
    <t>Proportion of young women and men aged 18-29 years who experienced sexual violence by age 18    (Proxy: Percentage of women who reported experiencing sexual abuse before the age of 15)</t>
  </si>
  <si>
    <t>16.9.1</t>
  </si>
  <si>
    <t>Proportion of children under 5 years of are whose birth have been registered with a civil authority by age.</t>
  </si>
  <si>
    <t>Department of Statistics Malaysia</t>
  </si>
  <si>
    <t>17.19.2 (b)</t>
  </si>
  <si>
    <t>Proportion of countries that have achieved 100% birth registration and 80% death registration</t>
  </si>
  <si>
    <t>Life expectancy at birth</t>
  </si>
  <si>
    <t>Total current expenditure on health as a percentage of gross domestic product</t>
  </si>
  <si>
    <t>Seat-belt wearing rate (%)</t>
  </si>
  <si>
    <t>Malaysian Institute for Road Safety Research</t>
  </si>
  <si>
    <t>Motorcycle helmet wearing rate (%)</t>
  </si>
  <si>
    <t>Bed occupancy rate (%)</t>
  </si>
  <si>
    <t>Immunization coverage rate for DPT3 (diphtheria tetanus-pertussis) (%)</t>
  </si>
  <si>
    <t>Immunization coverage rate for measles (%)</t>
  </si>
  <si>
    <t>Stillbirth rate (per 1000 total births)</t>
  </si>
  <si>
    <t>Case rate of congenital syphilis (per 100 000 live births)</t>
  </si>
  <si>
    <t>Exclusively breastfed rate in infants 0-5 months of age (%)</t>
  </si>
  <si>
    <t>Incidence of low birth weight among newborns (%)</t>
  </si>
  <si>
    <t>Anaemia prevalence among women of reproduction age (aged 15-49 years)</t>
  </si>
  <si>
    <t>Prevalence of anemia in children under 6-59 months</t>
  </si>
  <si>
    <t>Age-standardized prevalence of raised blood glucose level among adults 18+ years</t>
  </si>
  <si>
    <r>
      <rPr>
        <sz val="12"/>
        <color rgb="FF000000"/>
        <rFont val="Calibri"/>
        <family val="2"/>
      </rPr>
      <t xml:space="preserve">Age-standardized prevalence of overweight (body mass index </t>
    </r>
    <r>
      <rPr>
        <u/>
        <sz val="12"/>
        <color rgb="FF000000"/>
        <rFont val="Calibri"/>
        <family val="2"/>
      </rPr>
      <t>&gt;</t>
    </r>
    <r>
      <rPr>
        <sz val="12"/>
        <color rgb="FF000000"/>
        <rFont val="Calibri"/>
        <family val="2"/>
      </rPr>
      <t xml:space="preserve"> 25)  and obesity (body mass index </t>
    </r>
    <r>
      <rPr>
        <u/>
        <sz val="12"/>
        <color rgb="FF000000"/>
        <rFont val="Calibri"/>
        <family val="2"/>
      </rPr>
      <t>&gt;</t>
    </r>
    <r>
      <rPr>
        <sz val="12"/>
        <color rgb="FF000000"/>
        <rFont val="Calibri"/>
        <family val="2"/>
      </rPr>
      <t xml:space="preserve"> 30 in person aged 18+ years</t>
    </r>
  </si>
  <si>
    <t>Age-standardized prevalence of raised blood pressure among persons aged 18+ years</t>
  </si>
  <si>
    <t>Age-standardized prevalence of insufficiently physically active persons aged 18+ years</t>
  </si>
  <si>
    <t>Percentage of children under 5 years of age with suspected pneumonia who were taken to a health facility</t>
  </si>
  <si>
    <t>Antiretroviral therapy coverage</t>
  </si>
  <si>
    <t>Treatment success rate for patients treated for multidrug-resistant tuberculosis MDR-TB</t>
  </si>
  <si>
    <r>
      <rPr>
        <sz val="12"/>
        <color rgb="FF000000"/>
        <rFont val="Calibri"/>
        <family val="2"/>
      </rPr>
      <t xml:space="preserve">Cervical cancer screening rate </t>
    </r>
    <r>
      <rPr>
        <i/>
        <sz val="12"/>
        <color theme="1"/>
        <rFont val="Calibri"/>
        <family val="2"/>
      </rPr>
      <t xml:space="preserve"> 
Proxy: Percentage of pap smear coverage</t>
    </r>
  </si>
  <si>
    <r>
      <rPr>
        <sz val="12"/>
        <color rgb="FF000000"/>
        <rFont val="Calibri"/>
        <family val="2"/>
      </rPr>
      <t>Coverage of services for severe mental health disorder</t>
    </r>
    <r>
      <rPr>
        <i/>
        <sz val="12"/>
        <color theme="1"/>
        <rFont val="Calibri"/>
        <family val="2"/>
      </rPr>
      <t xml:space="preserve"> 
Proxy: Number of cases of mental and behavioral disorders discharged from mental institutions and government</t>
    </r>
  </si>
  <si>
    <t xml:space="preserve">Current expenditure on health by general government and compulsory schemes as a percentage of total current expenditure on health </t>
  </si>
  <si>
    <t>Rate of use of assistive devices among people with disabilities</t>
  </si>
  <si>
    <t>Proportion of newborns receiving essential newborn care</t>
  </si>
  <si>
    <r>
      <rPr>
        <sz val="12"/>
        <color rgb="FF000000"/>
        <rFont val="Calibri"/>
        <family val="2"/>
      </rPr>
      <t xml:space="preserve">30-day mortality after admission to hospital for acute myocardial infarction
</t>
    </r>
    <r>
      <rPr>
        <i/>
        <sz val="12"/>
        <color rgb="FF000000"/>
        <rFont val="Calibri"/>
        <family val="2"/>
      </rPr>
      <t>Proxy: STEMI / NSTEMI in-patient mortality rate</t>
    </r>
  </si>
  <si>
    <t xml:space="preserve">Medical Development Division, Ministry of Health </t>
  </si>
  <si>
    <t>Patient experience</t>
  </si>
  <si>
    <t>Proportion of health care facilities with basic water supply</t>
  </si>
  <si>
    <t xml:space="preserve">Engineering Services Division, Ministry of Health </t>
  </si>
  <si>
    <t>Proportion of health care facilities with basic sanitation</t>
  </si>
  <si>
    <t>Hospital average length of stay (in days)</t>
  </si>
  <si>
    <t xml:space="preserve">Dengue mortality rate </t>
  </si>
  <si>
    <r>
      <rPr>
        <sz val="11"/>
        <color theme="1"/>
        <rFont val="Calibri"/>
        <family val="2"/>
      </rPr>
      <t>Mortality rate attributable to HBV and HCV infection</t>
    </r>
    <r>
      <rPr>
        <sz val="11"/>
        <color rgb="FFFF0000"/>
        <rFont val="Calibri"/>
        <family val="2"/>
      </rPr>
      <t xml:space="preserve"> </t>
    </r>
  </si>
  <si>
    <t>Proportion of deliveries in health facilities</t>
  </si>
  <si>
    <t>Age-standardized prevalence of current tobacco use among persons aged 13-15 years</t>
  </si>
  <si>
    <t>Outpatient service utilization rate</t>
  </si>
  <si>
    <t>Cataract surgical rate and coverage</t>
  </si>
  <si>
    <r>
      <rPr>
        <sz val="12"/>
        <color rgb="FF000000"/>
        <rFont val="Calibri"/>
        <family val="2"/>
      </rPr>
      <t xml:space="preserve">Post-operative sepsis rate 
</t>
    </r>
    <r>
      <rPr>
        <i/>
        <sz val="12"/>
        <color rgb="FF000000"/>
        <rFont val="Calibri"/>
        <family val="2"/>
      </rPr>
      <t>Proxy: Percentage of surgical site infection in clean elective orthopaedic surgery</t>
    </r>
  </si>
  <si>
    <r>
      <rPr>
        <sz val="12"/>
        <color rgb="FF000000"/>
        <rFont val="Calibri"/>
        <family val="2"/>
      </rPr>
      <t xml:space="preserve">Hospital readmission rate
</t>
    </r>
    <r>
      <rPr>
        <i/>
        <sz val="12"/>
        <color rgb="FF000000"/>
        <rFont val="Calibri"/>
        <family val="2"/>
      </rPr>
      <t>Proxy: Percentage of paediatric patients with unplanned readmissions to the paediatric ward within 48 hours of discharge</t>
    </r>
  </si>
  <si>
    <t>Proportion of The Population Utilizing The Rehabilitation Services They Require</t>
  </si>
  <si>
    <t>Allied Health Division</t>
  </si>
  <si>
    <t xml:space="preserve">HIV testing coverage among people living with HIV </t>
  </si>
  <si>
    <t>Viral suppression rate among people on ART</t>
  </si>
  <si>
    <t>No.</t>
  </si>
  <si>
    <t>MOH 2020 Target</t>
  </si>
  <si>
    <t>MOH 2025 Target</t>
  </si>
  <si>
    <t>MOH 2030 Target</t>
  </si>
  <si>
    <t xml:space="preserve">UN SDG target </t>
  </si>
  <si>
    <t>REPORTED BY WHS 2022</t>
  </si>
  <si>
    <t>GLOBAL VALUE</t>
  </si>
  <si>
    <t>WPRO VALUE</t>
  </si>
  <si>
    <t>Australia</t>
  </si>
  <si>
    <t>&lt;20.1</t>
  </si>
  <si>
    <t>&lt;70</t>
  </si>
  <si>
    <t>STAGNANT</t>
  </si>
  <si>
    <t>&gt;95</t>
  </si>
  <si>
    <t>ON TRACK</t>
  </si>
  <si>
    <t>&lt;9.85</t>
  </si>
  <si>
    <t>&lt; 25</t>
  </si>
  <si>
    <t>NOT ON TRACK</t>
  </si>
  <si>
    <t>&lt;4.4</t>
  </si>
  <si>
    <t>&lt; 12</t>
  </si>
  <si>
    <t>0.14r</t>
  </si>
  <si>
    <t>0.12r</t>
  </si>
  <si>
    <t>0.11r</t>
  </si>
  <si>
    <t>0.1r</t>
  </si>
  <si>
    <t>&lt;0.20</t>
  </si>
  <si>
    <t>End the epidemics of CDs</t>
  </si>
  <si>
    <t>&lt;57</t>
  </si>
  <si>
    <t>&lt;0.1</t>
  </si>
  <si>
    <t>&lt; 0.05</t>
  </si>
  <si>
    <r>
      <rPr>
        <sz val="12"/>
        <color rgb="FF000000"/>
        <rFont val="Calibri"/>
        <family val="2"/>
      </rPr>
      <t>Hepatitis B surface antigen (HBsAg) prevalence among children under 5 years(%) 
(</t>
    </r>
    <r>
      <rPr>
        <b/>
        <sz val="12"/>
        <color rgb="FF000000"/>
        <rFont val="Calibri"/>
        <family val="2"/>
      </rPr>
      <t>Proxy</t>
    </r>
    <r>
      <rPr>
        <sz val="12"/>
        <color rgb="FF000000"/>
        <rFont val="Calibri"/>
        <family val="2"/>
      </rPr>
      <t xml:space="preserve">: Hepatitis B notification rate per 100,000 population among children under 5 years (%))
</t>
    </r>
  </si>
  <si>
    <t>&lt; 0.5</t>
  </si>
  <si>
    <t xml:space="preserve">Number of people requiring interventions against neglected tropical diseases (NTD's) 
(Number of targeted population involved in Mass Drug Administration (MDA) in filarial endemic states)
</t>
  </si>
  <si>
    <t>&gt; 90</t>
  </si>
  <si>
    <t>1000( achieve lymphatic filariasis elimination status from  WHO )</t>
  </si>
  <si>
    <r>
      <rPr>
        <sz val="12"/>
        <color rgb="FF000000"/>
        <rFont val="Calibri"/>
        <family val="2"/>
      </rPr>
      <t xml:space="preserve">Mortality rate attributed to cardiovascular disease, cancer, diabetes or chronic respiratory disease 
</t>
    </r>
    <r>
      <rPr>
        <i/>
        <sz val="12"/>
        <color rgb="FF000000"/>
        <rFont val="Calibri"/>
        <family val="2"/>
      </rPr>
      <t>Probability of dying between the ages of 30 and 70 years from cardiovascular diseases, cancer, diabetes or chronic respiratory diseases (%)</t>
    </r>
    <r>
      <rPr>
        <sz val="12"/>
        <color rgb="FF000000"/>
        <rFont val="Calibri"/>
        <family val="2"/>
      </rPr>
      <t xml:space="preserve">
</t>
    </r>
  </si>
  <si>
    <t>na</t>
  </si>
  <si>
    <t xml:space="preserve">awaiting COD data release by DOSM </t>
  </si>
  <si>
    <t>Reduce 1/3 by 2030
(15.1 by 2020)</t>
  </si>
  <si>
    <t>Reduce 1/3 by 2030</t>
  </si>
  <si>
    <t xml:space="preserve">Suicide mortality rate 
</t>
  </si>
  <si>
    <t>0.26
(proxy: intentional self harm in MOH facilities)</t>
  </si>
  <si>
    <t>0.2
(proxy: intentional self harm in MOH facilities)</t>
  </si>
  <si>
    <t>0.25
(proxy: intentional self harm in MOH facilities)</t>
  </si>
  <si>
    <t>1.87
(PDRM)</t>
  </si>
  <si>
    <t>1.9
(PDRM)</t>
  </si>
  <si>
    <t>3.4
(PDRM)</t>
  </si>
  <si>
    <t>2.98
(PDRM)</t>
  </si>
  <si>
    <t xml:space="preserve">Reduce 1/3 by 2030(= 0.173) </t>
  </si>
  <si>
    <t>Strengthen the prevention and treatment of substance abuse, including narcotic drug abuse and harmful use of alcohol</t>
  </si>
  <si>
    <r>
      <rPr>
        <sz val="12"/>
        <color rgb="FF000000"/>
        <rFont val="Calibri"/>
        <family val="2"/>
      </rPr>
      <t xml:space="preserve">Harmful used of alcohol defined to the national context as alcohol per capita consumption (aged 15 years and older) within a calendar year in litres of pure alcohol
</t>
    </r>
    <r>
      <rPr>
        <b/>
        <i/>
        <sz val="12"/>
        <color rgb="FF000000"/>
        <rFont val="Calibri"/>
        <family val="2"/>
      </rPr>
      <t xml:space="preserve">Proxy: </t>
    </r>
    <r>
      <rPr>
        <i/>
        <sz val="12"/>
        <color rgb="FF000000"/>
        <rFont val="Calibri"/>
        <family val="2"/>
      </rPr>
      <t>Prevalence of Heavy Episodic Drinking (HED) among 18 years old and older (%)</t>
    </r>
  </si>
  <si>
    <t>0.9 (2015)</t>
  </si>
  <si>
    <t>NA (next NHMS 2023)</t>
  </si>
  <si>
    <t>&lt;1.2</t>
  </si>
  <si>
    <t>≤ 1.0%</t>
  </si>
  <si>
    <t>(not under MOH jurisdiction)</t>
  </si>
  <si>
    <t>&lt;3084 (2030)</t>
  </si>
  <si>
    <t>Half by 2030</t>
  </si>
  <si>
    <t xml:space="preserve">Proportion of women of reproductive age(15-49 years)who have their need for family planning satisfied with modern methods (%) </t>
  </si>
  <si>
    <t>Increasing trend</t>
  </si>
  <si>
    <t>ensure universal access to sexual and reproductive health-care services</t>
  </si>
  <si>
    <t>&lt;9.0</t>
  </si>
  <si>
    <t>&lt; 9.0</t>
  </si>
  <si>
    <t>NA</t>
  </si>
  <si>
    <t>77r</t>
  </si>
  <si>
    <t>78r</t>
  </si>
  <si>
    <t>76r</t>
  </si>
  <si>
    <t>&gt;74.5</t>
  </si>
  <si>
    <t>&gt; 76(2023)</t>
  </si>
  <si>
    <t>Achieve universal health coverage</t>
  </si>
  <si>
    <t>Proportion of population with large household expenditure on health as a share of total household consumption expenditure (10%)</t>
  </si>
  <si>
    <t xml:space="preserve">in process of calculating data </t>
  </si>
  <si>
    <t>&lt;5.0</t>
  </si>
  <si>
    <t>Proportion of population with large household expenditure on health as a share of total household consumption expenditure (25%)</t>
  </si>
  <si>
    <t>&lt;1.0</t>
  </si>
  <si>
    <t>data sedang dibangunkan oleh bahagian bertanggungjwab</t>
  </si>
  <si>
    <t>substantially reduce the number of deaths and illnesses from hazardous chemicals and air, water and soil pollution and contamination</t>
  </si>
  <si>
    <t>&lt;0.5</t>
  </si>
  <si>
    <t>&lt;0.3</t>
  </si>
  <si>
    <t>&lt; 0.313</t>
  </si>
  <si>
    <t>22.8 (2015)</t>
  </si>
  <si>
    <t>&lt;15 (30% relative reduction)</t>
  </si>
  <si>
    <t xml:space="preserve"> Strengthen the implementation of the World Health Organization Framework Convention on Tobacco Control</t>
  </si>
  <si>
    <t>Support the research and development of vaccines and medicines for the communicable and non‑communicable diseases</t>
  </si>
  <si>
    <t>Immunization coverage of infants for DPT (completion dose)</t>
  </si>
  <si>
    <t>97.2p</t>
  </si>
  <si>
    <t>Immunization coverage of MMR (Mumps, measles and rubella) for children aged 1 - 2 years</t>
  </si>
  <si>
    <t>96.3p</t>
  </si>
  <si>
    <t>Immunization coverage of female aged 15 years for HPV (human papilloma virus) (2nd dose)</t>
  </si>
  <si>
    <t>isu bekalan vaksin HPV menyebabkan gangguan ke atas pelaksanaan pemberian vaksin HPV 
tiada data dapat diberikan untuk pencapaian liputan HPV untuk tahun 2022.</t>
  </si>
  <si>
    <t>NIL</t>
  </si>
  <si>
    <r>
      <rPr>
        <sz val="11"/>
        <color theme="1"/>
        <rFont val="Calibri"/>
        <family val="2"/>
      </rPr>
      <t xml:space="preserve">Pneumococcal Conjugate 3rd dose(PCV3) immunization coverage among 1-year old
</t>
    </r>
    <r>
      <rPr>
        <i/>
        <sz val="11"/>
        <color theme="1"/>
        <rFont val="Calibri"/>
        <family val="2"/>
      </rPr>
      <t>Proxy: Proportion of the target population with access to Pneumococcal Conjugate 2nd Primer dose-at 6 month old (%)</t>
    </r>
  </si>
  <si>
    <t>Proportion of health facilities that have a core set of relevant essential medicines available and affordable on a sustainable basis(%)</t>
  </si>
  <si>
    <t xml:space="preserve">Total  </t>
  </si>
  <si>
    <t>public sector</t>
  </si>
  <si>
    <t>Private sector</t>
  </si>
  <si>
    <t>Health worker density and distribution per 10,000 population</t>
  </si>
  <si>
    <t>Substantially increase health financing and the recruitment, development, training and retention of the health workforce</t>
  </si>
  <si>
    <t>Doctor density (incl HO)</t>
  </si>
  <si>
    <t>25 (1:400)</t>
  </si>
  <si>
    <t>Dentist</t>
  </si>
  <si>
    <t>6.7(2030)</t>
  </si>
  <si>
    <t>Pharmacist</t>
  </si>
  <si>
    <t>Registered nurse &amp; midwife</t>
  </si>
  <si>
    <t>*Midwife</t>
  </si>
  <si>
    <t>Average of 15 International Health Regulations (2005) core capacity scores</t>
  </si>
  <si>
    <t>Strengthen the capacity of all countries, in particular developing countries, for early warning, risk reduction and management of national and global health risks</t>
  </si>
  <si>
    <t>Percentage of bloodstream infections due to selected antimicrobial-resistant organisms</t>
  </si>
  <si>
    <t>Proxy: Healthcare Associated MRSA
Blood Stream Infection per 100,000
patient days in tertiary MOH
facilities</t>
  </si>
  <si>
    <t>&lt;5</t>
  </si>
  <si>
    <t>≤  8</t>
  </si>
  <si>
    <t>≤ 7</t>
  </si>
  <si>
    <t>Proxy: Healthcare Associated ESBL
E.Coli blood stream infection per 100,000
patient days in tertiary MOH
facilities</t>
  </si>
  <si>
    <t>≤ 6</t>
  </si>
  <si>
    <t>≤ 5</t>
  </si>
  <si>
    <t>MOH 2025 Target /UN SDG target</t>
  </si>
  <si>
    <t>status based on target 2025</t>
  </si>
  <si>
    <t>Status</t>
  </si>
  <si>
    <t>thailand</t>
  </si>
  <si>
    <t>SOURCE OF DATA</t>
  </si>
  <si>
    <r>
      <rPr>
        <sz val="11"/>
        <color theme="1"/>
        <rFont val="Calibri"/>
        <family val="2"/>
      </rPr>
      <t xml:space="preserve">Proportion of total government spending on essential services (education, health and social protection)   
</t>
    </r>
    <r>
      <rPr>
        <i/>
        <sz val="11"/>
        <color theme="1"/>
        <rFont val="Calibri"/>
        <family val="2"/>
      </rPr>
      <t>Proxy: General government health expenditure as % of general government expenditure</t>
    </r>
  </si>
  <si>
    <t>ASEAN 2017 ; 3.5-15%
UMIC 2017 : 5-27%
HIC 2017 : 11-23.64%</t>
  </si>
  <si>
    <t>Ensure significant mobilization of resources from a variety of sources</t>
  </si>
  <si>
    <t>8.5(e-2019)</t>
  </si>
  <si>
    <t>: proxy data (source MOH)</t>
  </si>
  <si>
    <t>Implement nationally appropriate social protection systems and measures for all</t>
  </si>
  <si>
    <t>MOH data</t>
  </si>
  <si>
    <r>
      <rPr>
        <sz val="11"/>
        <color theme="1"/>
        <rFont val="Calibri"/>
        <family val="2"/>
      </rPr>
      <t xml:space="preserve">Proportion of population living in households with access to basic services
</t>
    </r>
    <r>
      <rPr>
        <i/>
        <sz val="11"/>
        <color theme="1"/>
        <rFont val="Calibri"/>
        <family val="2"/>
      </rPr>
      <t>Proxy: Proportion of population using safely managed drinking water services</t>
    </r>
  </si>
  <si>
    <t>ensure that all men and women, in particular the poor and the vulnerable, have equal rights to economic resources, as well as access to basic services,</t>
  </si>
  <si>
    <t>new indicator by WHS 2022</t>
  </si>
  <si>
    <t xml:space="preserve"> </t>
  </si>
  <si>
    <t>not under MOH jurisdiction</t>
  </si>
  <si>
    <t>uild the resilience of the poor and those in vulnerable situations and reduce their exposure and vulnerability to climate-related extreme events and other economic, social and environmental shocks and disasters</t>
  </si>
  <si>
    <t xml:space="preserve"> death </t>
  </si>
  <si>
    <t xml:space="preserve">missing person </t>
  </si>
  <si>
    <t>Nil</t>
  </si>
  <si>
    <t xml:space="preserve">affected person </t>
  </si>
  <si>
    <t xml:space="preserve">2.1.1 </t>
  </si>
  <si>
    <t xml:space="preserve">Prevalence of undernourishment in the population </t>
  </si>
  <si>
    <t xml:space="preserve">reduction from baseline(2021) </t>
  </si>
  <si>
    <t>9.9%(2020)</t>
  </si>
  <si>
    <t>FAO estimation</t>
  </si>
  <si>
    <t>PROXY:Prevalence of underweight among children under 5 years of age</t>
  </si>
  <si>
    <t>12.4 
(2015)</t>
  </si>
  <si>
    <t>≤10.0</t>
  </si>
  <si>
    <t xml:space="preserve">Prevalence of moderate or severe food insecurity in the population, based on the Food Insecurity Experience Scale (FIES) </t>
  </si>
  <si>
    <t xml:space="preserve">reduction from baseline (2021) </t>
  </si>
  <si>
    <t>29.3%(2021)</t>
  </si>
  <si>
    <t>17.7 (2015)</t>
  </si>
  <si>
    <t>21.8% (NCD)</t>
  </si>
  <si>
    <t>21.2% (MCH)</t>
  </si>
  <si>
    <t>≤ 17.3%</t>
  </si>
  <si>
    <t>&lt;8.9%</t>
  </si>
  <si>
    <t>20.9(e-2020)</t>
  </si>
  <si>
    <t>22(2020)</t>
  </si>
  <si>
    <t>NHMS</t>
  </si>
  <si>
    <t>end all forms of malnutrition</t>
  </si>
  <si>
    <t>indikator di bawah seliaan KKM</t>
  </si>
  <si>
    <t>Prevalence of wasting among children under 5 years of age</t>
  </si>
  <si>
    <t>8.0 (2015)</t>
  </si>
  <si>
    <t>&lt;7.1%</t>
  </si>
  <si>
    <t>&lt; 3.0</t>
  </si>
  <si>
    <t>9.7(p-2012-2020)</t>
  </si>
  <si>
    <t>6.7 (2020)</t>
  </si>
  <si>
    <t>Prevalence of overweight among children under 5 years of age</t>
  </si>
  <si>
    <t>7.1 (2015)</t>
  </si>
  <si>
    <t>no increase</t>
  </si>
  <si>
    <t>&lt;3.8%</t>
  </si>
  <si>
    <t>6.1(e-2020)</t>
  </si>
  <si>
    <t>5.7(2020)</t>
  </si>
  <si>
    <t>34.7 (2015)</t>
  </si>
  <si>
    <t>next Nutrition surey 2024</t>
  </si>
  <si>
    <t>≤20.0 %</t>
  </si>
  <si>
    <t>32(e-2019)</t>
  </si>
  <si>
    <r>
      <rPr>
        <sz val="12"/>
        <color rgb="FF000000"/>
        <rFont val="Calibri"/>
        <family val="2"/>
      </rPr>
      <t xml:space="preserve">Proportion of children aged 24-59 months who are developmentally on track in health, learning and psychosocial well-being
</t>
    </r>
    <r>
      <rPr>
        <i/>
        <sz val="12"/>
        <color rgb="FF000000"/>
        <rFont val="Calibri"/>
        <family val="2"/>
      </rPr>
      <t>Proportion of children aged 24-59 months who are developmentally on track in health (%)</t>
    </r>
  </si>
  <si>
    <t>2019: 29.9%  (Baseline for Phase 2)</t>
  </si>
  <si>
    <t>ensure that all girls and boys have access to quality early childhood development, care and pre‑primary education so that they are ready for primary education</t>
  </si>
  <si>
    <r>
      <rPr>
        <sz val="11"/>
        <color theme="1"/>
        <rFont val="Calibri"/>
        <family val="2"/>
      </rPr>
      <t xml:space="preserve">Proportion of ever-partnered women and girls over aged 15 years and older who have experienced physical, sexual or psychological violence by a current or former intimate partner, in the previous 12 months by form of violence and by age.
</t>
    </r>
    <r>
      <rPr>
        <i/>
        <sz val="11"/>
        <color theme="1"/>
        <rFont val="Calibri"/>
        <family val="2"/>
      </rPr>
      <t>(OSCC RETEN)/proxy:  number of cases of ever-partnered women and girls over aged 15 years and older who have experienced physical, sexual or psychological violence by a current or former intimate partner, in the previous 12 months in MOH facilities</t>
    </r>
  </si>
  <si>
    <t>1220 cases</t>
  </si>
  <si>
    <t>1321 cases</t>
  </si>
  <si>
    <t>4183 cases</t>
  </si>
  <si>
    <t>7467 cases</t>
  </si>
  <si>
    <t>PDRM HAVE DATA *</t>
  </si>
  <si>
    <t>Eliminate all forms of violence against all women and girls in the public and private spheres, including trafficking and sexual and other types of exploitation</t>
  </si>
  <si>
    <r>
      <rPr>
        <sz val="11"/>
        <color theme="1"/>
        <rFont val="Calibri"/>
        <family val="2"/>
      </rPr>
      <t xml:space="preserve">Proportion of women and girls aged 15 years and older subjected to sexual violence by persons other than an intimate partner in the previous 12 months by age and place of occurrence.
</t>
    </r>
    <r>
      <rPr>
        <i/>
        <sz val="11"/>
        <color theme="1"/>
        <rFont val="Calibri"/>
        <family val="2"/>
      </rPr>
      <t>Proxy: Percentage of women who reported experiencing sexual abuse before the age of 17 in the previous  12 months in MOH facilities -(OSCC RETEN)</t>
    </r>
  </si>
  <si>
    <t>19(e-2018)</t>
  </si>
  <si>
    <t>Malaysia has Adolescent Social and Reproductive Health Policy to ensure adolescent access to reproductive health information and education.</t>
  </si>
  <si>
    <t>Ensure universal access to sexual and reproductive health and reproductive rights</t>
  </si>
  <si>
    <t xml:space="preserve">Proportion of population using safely managed drinking water services  </t>
  </si>
  <si>
    <t>achieve universal and equitable access to safe and affordable drinking water for all</t>
  </si>
  <si>
    <t>94(e-2020)</t>
  </si>
  <si>
    <t xml:space="preserve">Proportion of population using safely managed sanitation services /including hands washing facilities with soap and water (%)
</t>
  </si>
  <si>
    <t>chieve access to adequate and equitable sanitation and hygiene for all</t>
  </si>
  <si>
    <t>NA/NA</t>
  </si>
  <si>
    <t>88(e-2020)</t>
  </si>
  <si>
    <t>expand international cooperation and capacity-building support to developing countries in water- and sanitation-related activities and programmes</t>
  </si>
  <si>
    <t>0.63(p-2020)</t>
  </si>
  <si>
    <t>ensure universal access to affordable, reliable and modern energy services</t>
  </si>
  <si>
    <t>96(e-2020)</t>
  </si>
  <si>
    <t>reduce the adverse per capita environmental impact of cities, including by paying special attention to air quality and municipal and other waste management</t>
  </si>
  <si>
    <t>PM 10</t>
  </si>
  <si>
    <t>PM 2.5</t>
  </si>
  <si>
    <t>17.1(e-2016)</t>
  </si>
  <si>
    <r>
      <rPr>
        <sz val="11"/>
        <color theme="1"/>
        <rFont val="Calibri"/>
        <family val="2"/>
      </rPr>
      <t xml:space="preserve">number of victims of intentional homicide per 100 000 population by sex and age
</t>
    </r>
    <r>
      <rPr>
        <i/>
        <sz val="11"/>
        <color theme="1"/>
        <rFont val="Calibri"/>
        <family val="2"/>
      </rPr>
      <t>Proxy: Number of reported violent crime causing murder</t>
    </r>
    <r>
      <rPr>
        <sz val="11"/>
        <color theme="1"/>
        <rFont val="Calibri"/>
        <family val="2"/>
      </rPr>
      <t xml:space="preserve"> </t>
    </r>
  </si>
  <si>
    <t>Significantly reduce all forms of violence and related death rates everywhere</t>
  </si>
  <si>
    <t>2.7(e-2019)</t>
  </si>
  <si>
    <r>
      <rPr>
        <sz val="11"/>
        <color theme="1"/>
        <rFont val="Calibri"/>
        <family val="2"/>
      </rPr>
      <t xml:space="preserve">Proportion of children aged 1-17 years who experienced any physical punishment and/ or psychological aggression by caregivers in the past months
</t>
    </r>
    <r>
      <rPr>
        <i/>
        <sz val="11"/>
        <color theme="1"/>
        <rFont val="Calibri"/>
        <family val="2"/>
      </rPr>
      <t>Proportion of children aged 1-5 years who experienced any physical punishment and/or psychological aggression by caregivers in the past month</t>
    </r>
    <r>
      <rPr>
        <sz val="11"/>
        <color theme="1"/>
        <rFont val="Calibri"/>
        <family val="2"/>
      </rPr>
      <t xml:space="preserve">
</t>
    </r>
  </si>
  <si>
    <t>End abuse, exploitation, trafficking and all forms of violence against and torture of children</t>
  </si>
  <si>
    <r>
      <rPr>
        <sz val="11"/>
        <color theme="1"/>
        <rFont val="Calibri"/>
        <family val="2"/>
      </rPr>
      <t xml:space="preserve">Number of victims of human trafficking per 100 000 population, by sex, age and form of exploitation
</t>
    </r>
    <r>
      <rPr>
        <i/>
        <sz val="11"/>
        <color theme="1"/>
        <rFont val="Calibri"/>
        <family val="2"/>
      </rPr>
      <t xml:space="preserve">Proxy: Detected victims of human trafficking
</t>
    </r>
  </si>
  <si>
    <t xml:space="preserve">Proportion of young women and men aged 18-29 years who experienced sexual violence by age 18 </t>
  </si>
  <si>
    <t>provide legal identity for all, including birth registration</t>
  </si>
  <si>
    <t>Malaysia has conducted at least one population and housing census in the last 10 years and has achieved 80 per cent death registration</t>
  </si>
  <si>
    <t>build on existing initiatives to develop measurements of progress on sustainable development that complement gross domestic product, and support statistical capacity-building in developing countries</t>
  </si>
  <si>
    <t>GPW13</t>
  </si>
  <si>
    <t>GPW13 global</t>
  </si>
  <si>
    <t>GPW13 WPRO</t>
  </si>
  <si>
    <t>76.9 (?2021)</t>
  </si>
  <si>
    <t>Male</t>
  </si>
  <si>
    <t>73.9(est PIK)</t>
  </si>
  <si>
    <t>data not available for the year</t>
  </si>
  <si>
    <t>Female</t>
  </si>
  <si>
    <t>79.4(est PIK)</t>
  </si>
  <si>
    <t>no target set</t>
  </si>
  <si>
    <t>Current expenditure on health as a percentage of gross domestic product</t>
  </si>
  <si>
    <t>MNHA</t>
  </si>
  <si>
    <t>ASEAN 2017: 2.37-5.92 %
UMIC 2017 : 3.5 – 10.36%
HIC 2017 : 7.6-17.6%</t>
  </si>
  <si>
    <t>no (local) data available</t>
  </si>
  <si>
    <t>48.4% 
(2015)</t>
  </si>
  <si>
    <t>88.9%
(2015)</t>
  </si>
  <si>
    <t>94.24% (p)</t>
  </si>
  <si>
    <t>&gt;95%</t>
  </si>
  <si>
    <t>99.53% (p)</t>
  </si>
  <si>
    <t>&lt;5.2</t>
  </si>
  <si>
    <t>&lt;50</t>
  </si>
  <si>
    <t>NHMS 2021/22</t>
  </si>
  <si>
    <t>&gt;56</t>
  </si>
  <si>
    <t>&gt;70</t>
  </si>
  <si>
    <t>&lt;8.1</t>
  </si>
  <si>
    <t>≤9.2</t>
  </si>
  <si>
    <t>34.7 
(2015)</t>
  </si>
  <si>
    <t>&lt;25.9</t>
  </si>
  <si>
    <t>≤23</t>
  </si>
  <si>
    <t>Tinjauan Anemia U5 akan dijalankan pada 2022</t>
  </si>
  <si>
    <t>9.5
(2015)</t>
  </si>
  <si>
    <t>&lt;9.5</t>
  </si>
  <si>
    <t>&lt; 15.0% (2021)</t>
  </si>
  <si>
    <r>
      <rPr>
        <sz val="12"/>
        <color rgb="FF000000"/>
        <rFont val="Calibri"/>
        <family val="2"/>
      </rPr>
      <t xml:space="preserve">Age-standardized prevalence of overweight (body mass index </t>
    </r>
    <r>
      <rPr>
        <u/>
        <sz val="12"/>
        <color rgb="FF000000"/>
        <rFont val="Calibri"/>
        <family val="2"/>
      </rPr>
      <t>&gt;</t>
    </r>
    <r>
      <rPr>
        <sz val="12"/>
        <color rgb="FF000000"/>
        <rFont val="Calibri"/>
        <family val="2"/>
      </rPr>
      <t xml:space="preserve"> 25)  and obesity (body mass index </t>
    </r>
    <r>
      <rPr>
        <u/>
        <sz val="12"/>
        <color rgb="FF000000"/>
        <rFont val="Calibri"/>
        <family val="2"/>
      </rPr>
      <t>&gt;</t>
    </r>
    <r>
      <rPr>
        <sz val="12"/>
        <color rgb="FF000000"/>
        <rFont val="Calibri"/>
        <family val="2"/>
      </rPr>
      <t xml:space="preserve"> 30 in person aged 18+ years</t>
    </r>
  </si>
  <si>
    <t>≤ 47.7</t>
  </si>
  <si>
    <t>over-weight</t>
  </si>
  <si>
    <t>32.8
(2015)</t>
  </si>
  <si>
    <t xml:space="preserve">no increase in baseline </t>
  </si>
  <si>
    <t>obese</t>
  </si>
  <si>
    <t>12.2
(2015)</t>
  </si>
  <si>
    <t>age-standardized prevalance of obesity among adults aged 18+(15.6 e2016)</t>
  </si>
  <si>
    <t>30.3
(2015)</t>
  </si>
  <si>
    <t>&lt;20</t>
  </si>
  <si>
    <t>age-standardized prevalance of hypertension among adults aged 30-79(40.8-e2019)</t>
  </si>
  <si>
    <t>33.5
(2015)</t>
  </si>
  <si>
    <t>&gt;32</t>
  </si>
  <si>
    <t>&gt;94.3</t>
  </si>
  <si>
    <t>Antiretroviral therapy coverage (%)</t>
  </si>
  <si>
    <t>66%%</t>
  </si>
  <si>
    <t>&gt;90</t>
  </si>
  <si>
    <t>Treatment success rate for patients treated for multidrug-resistant tuberculosis (MDR-TB) (%)</t>
  </si>
  <si>
    <t>71% </t>
  </si>
  <si>
    <t xml:space="preserve">Cervical cancer screening coverage
</t>
  </si>
  <si>
    <t>26.9r</t>
  </si>
  <si>
    <t>24.2r</t>
  </si>
  <si>
    <t>26.7r</t>
  </si>
  <si>
    <t>16.5r</t>
  </si>
  <si>
    <t>15.8r</t>
  </si>
  <si>
    <t>22.6r</t>
  </si>
  <si>
    <t>&gt;40</t>
  </si>
  <si>
    <t>&gt; 20/ 25</t>
  </si>
  <si>
    <r>
      <rPr>
        <sz val="12"/>
        <color rgb="FF000000"/>
        <rFont val="Calibri"/>
        <family val="2"/>
      </rPr>
      <t>Coverage of services for severe mental health disorder</t>
    </r>
    <r>
      <rPr>
        <i/>
        <sz val="12"/>
        <color rgb="FF000000"/>
        <rFont val="Calibri"/>
        <family val="2"/>
      </rPr>
      <t xml:space="preserve"> 
</t>
    </r>
  </si>
  <si>
    <t>NHMS 2023</t>
  </si>
  <si>
    <t>Proportion of newborns receiving essential newborn care (%)</t>
  </si>
  <si>
    <t xml:space="preserve">30-day mortality after admission to hospital for acute myocardial infarction
</t>
  </si>
  <si>
    <t>Proxy: STEMI in-patient mortality rate/</t>
  </si>
  <si>
    <t>≤ 10%</t>
  </si>
  <si>
    <t>Proxy: NSTEMI in-patient mortality rate</t>
  </si>
  <si>
    <t>&gt; 80%</t>
  </si>
  <si>
    <t>&gt;100</t>
  </si>
  <si>
    <t>Dengue mortality rate (per 100,000 population)</t>
  </si>
  <si>
    <t>&lt;1</t>
  </si>
  <si>
    <r>
      <rPr>
        <sz val="11"/>
        <color theme="1"/>
        <rFont val="Calibri"/>
        <family val="2"/>
      </rPr>
      <t>Mortality rate attributable to HCV infection</t>
    </r>
    <r>
      <rPr>
        <sz val="11"/>
        <color rgb="FFFF0000"/>
        <rFont val="Calibri"/>
        <family val="2"/>
      </rPr>
      <t xml:space="preserve"> </t>
    </r>
  </si>
  <si>
    <t>&lt;2.0</t>
  </si>
  <si>
    <t>Notes :
1) Mortality rate attributable to HCV infection means Estimated number of deaths from HCC, cirrhosis and chronic liver diseases attributable to HCV infection.
2) Difficult to capture exact number of death from HCC, cirrhosis and chronic liver diseases attributable to HCV infection.
3) Have to use estimation method (mortality envelope for cirrhosis and hepatocellular carcinoma from mortality data in Malaysia)
4) Data by state : not available only estimation national level.</t>
  </si>
  <si>
    <t>Mortality rate attributable to HBV infection</t>
  </si>
  <si>
    <t>Proportion of deliveries in health facilities (%)</t>
  </si>
  <si>
    <t>Age-standardized prevalence of current tobacco use among persons aged 13-15 years (%)</t>
  </si>
  <si>
    <t>&lt;15</t>
  </si>
  <si>
    <r>
      <rPr>
        <sz val="12"/>
        <color rgb="FF000000"/>
        <rFont val="Calibri"/>
        <family val="2"/>
      </rPr>
      <t xml:space="preserve">Post-operative sepsis rate 
</t>
    </r>
    <r>
      <rPr>
        <i/>
        <sz val="12"/>
        <color rgb="FF000000"/>
        <rFont val="Calibri"/>
        <family val="2"/>
      </rPr>
      <t>Proxy: Percentage of surgical site infection in clean elective orthopaedic surgery (%)</t>
    </r>
  </si>
  <si>
    <t>≤ 2%</t>
  </si>
  <si>
    <r>
      <rPr>
        <sz val="12"/>
        <color rgb="FF000000"/>
        <rFont val="Calibri"/>
        <family val="2"/>
      </rPr>
      <t xml:space="preserve">Hospital readmission rate
</t>
    </r>
    <r>
      <rPr>
        <i/>
        <sz val="12"/>
        <color rgb="FF000000"/>
        <rFont val="Calibri"/>
        <family val="2"/>
      </rPr>
      <t>Proxy: Percentage of paediatric patients with unplanned readmissions to the paediatric ward within 48 hours of discharge (%)</t>
    </r>
  </si>
  <si>
    <t>≤ 0.5%</t>
  </si>
  <si>
    <t>Proportion of the population utilizing the rehabilitation services they require (%)</t>
  </si>
  <si>
    <t>HIV testing coverage among people living with HIV (%)</t>
  </si>
  <si>
    <t>Viral suppression rate among people on ART (%)</t>
  </si>
  <si>
    <t>Legend:</t>
  </si>
  <si>
    <t xml:space="preserve">data not available </t>
  </si>
  <si>
    <t>stagnant/static</t>
  </si>
  <si>
    <t>not on track</t>
  </si>
  <si>
    <t>data by survey</t>
  </si>
  <si>
    <t>on track</t>
  </si>
  <si>
    <t>Indikator 2.1.1</t>
  </si>
  <si>
    <t>:</t>
  </si>
  <si>
    <t>Prevalens kekurangan zat makanan</t>
  </si>
  <si>
    <t>Indicator 2.1.1</t>
  </si>
  <si>
    <t xml:space="preserve">Prevalence of undernourishment  </t>
  </si>
  <si>
    <t>Jadual 2.1</t>
  </si>
  <si>
    <t>Prevalens kurang berat badan dalam kalangan kanak-kanak di bawah umur 5 tahun, Malaysia,                            2015 dan 2019 (Proksi)</t>
  </si>
  <si>
    <t>Table 2.1</t>
  </si>
  <si>
    <t>Prevalence of underweight among children under 5 years of age (Proxy)</t>
  </si>
  <si>
    <t>(%)</t>
  </si>
  <si>
    <t>Malaysia</t>
  </si>
  <si>
    <t>Sumber: Laporan Tinjauan Kebangsaan Kesihatan dan Morbiditi, 2015, 2019</t>
  </si>
  <si>
    <t>Kementerian Kesihatan Malaysia</t>
  </si>
  <si>
    <t>Source: National Health and Morbidity Survey Report, 2015, 2019</t>
  </si>
  <si>
    <t>Ministry of Health Malaysia</t>
  </si>
  <si>
    <t>Indikator 2.1.2</t>
  </si>
  <si>
    <r>
      <rPr>
        <b/>
        <sz val="10"/>
        <color theme="1"/>
        <rFont val="Arial"/>
        <family val="2"/>
      </rPr>
      <t xml:space="preserve">Prevalens tiada jaminan makanan yang sederhana atau teruk dalam penduduk, berdasarkan </t>
    </r>
    <r>
      <rPr>
        <b/>
        <i/>
        <sz val="10"/>
        <color theme="1"/>
        <rFont val="Arial"/>
        <family val="2"/>
      </rPr>
      <t>Food Insecurity Experience Scale (FIES</t>
    </r>
    <r>
      <rPr>
        <b/>
        <sz val="10"/>
        <color theme="1"/>
        <rFont val="Arial"/>
        <family val="2"/>
      </rPr>
      <t>)</t>
    </r>
  </si>
  <si>
    <t>Indicator 2.1.2</t>
  </si>
  <si>
    <t>Jadual 2.2</t>
  </si>
  <si>
    <r>
      <rPr>
        <b/>
        <sz val="10"/>
        <color theme="1"/>
        <rFont val="Arial"/>
        <family val="2"/>
      </rPr>
      <t>Prevalens tahap sekuriti makanan di peringkat isi rumah, dewasa dan di peringkat kanak-kanak</t>
    </r>
    <r>
      <rPr>
        <b/>
        <vertAlign val="superscript"/>
        <sz val="10"/>
        <color theme="1"/>
        <rFont val="Arial"/>
        <family val="2"/>
      </rPr>
      <t xml:space="preserve">a </t>
    </r>
    <r>
      <rPr>
        <b/>
        <sz val="10"/>
        <color theme="1"/>
        <rFont val="Arial"/>
        <family val="2"/>
      </rPr>
      <t>, Malaysia, 2014 (Proksi)</t>
    </r>
  </si>
  <si>
    <t>Table 2.2</t>
  </si>
  <si>
    <r>
      <rPr>
        <i/>
        <sz val="10"/>
        <color theme="1"/>
        <rFont val="Arial"/>
        <family val="2"/>
      </rPr>
      <t>Prevalence of food insecurity at household, adult and child levels</t>
    </r>
    <r>
      <rPr>
        <i/>
        <vertAlign val="superscript"/>
        <sz val="10"/>
        <color theme="1"/>
        <rFont val="Arial"/>
        <family val="2"/>
      </rPr>
      <t>a</t>
    </r>
    <r>
      <rPr>
        <i/>
        <sz val="10"/>
        <color theme="1"/>
        <rFont val="Arial"/>
        <family val="2"/>
      </rPr>
      <t>,</t>
    </r>
    <r>
      <rPr>
        <i/>
        <vertAlign val="superscript"/>
        <sz val="10"/>
        <color theme="1"/>
        <rFont val="Arial"/>
        <family val="2"/>
      </rPr>
      <t xml:space="preserve"> </t>
    </r>
    <r>
      <rPr>
        <i/>
        <sz val="10"/>
        <color theme="1"/>
        <rFont val="Arial"/>
        <family val="2"/>
      </rPr>
      <t>Malaysia, 2014 (Proxy)</t>
    </r>
  </si>
  <si>
    <t>Prevalens kekurangan kuantiti makanan disebabkan oleh kekangan kewangan dalam 12 bulan terakhir</t>
  </si>
  <si>
    <t>Prevalence of food quantity insufficiency due to financial constraint in the past 12 months</t>
  </si>
  <si>
    <t>Prevalens kekurangan kepelbagaian makanan disebabkan kekangan kewangan dalam 12 bulan terakhir</t>
  </si>
  <si>
    <t>Prevalence of food variety insufficiency due to financial constraint in the past 12 months</t>
  </si>
  <si>
    <t>Prevalens kekurangan saiz makanan disebabkan kekangan kewangan dalam 12 bulan terakhir</t>
  </si>
  <si>
    <t>Prevalence of meal size reduction due to financial constraint in the past 12 months</t>
  </si>
  <si>
    <t>Prevalens tidak mengambil hidangan utama disebabkan kekangan kewangan dalam 12 bulan terakhir</t>
  </si>
  <si>
    <t>Prevalence of main meal skip due to financial constraint in the past 12 months</t>
  </si>
  <si>
    <t>Prevalens pemberian makanan kepada kanak-kanak dengan makanan yang murah dan berpatutan</t>
  </si>
  <si>
    <t>Prevalence of children feeding with cheap and affordable food</t>
  </si>
  <si>
    <t>Prevalens pemberian makanan kepada kanak-kanak dengan pilihan makanan yang kurang disebabkan kekangan kewangan</t>
  </si>
  <si>
    <t>Prevalence of children feeding with less food variety due to financial constraint</t>
  </si>
  <si>
    <t>Sumber: Laporan Tinjauan Kebangsaan Kesihatan dan Morbiditi, 2014</t>
  </si>
  <si>
    <t>Source: National Health and Morbidity Survey Report, 2014</t>
  </si>
  <si>
    <r>
      <rPr>
        <b/>
        <sz val="8"/>
        <color theme="1"/>
        <rFont val="Arial"/>
        <family val="2"/>
      </rPr>
      <t>Nota/</t>
    </r>
    <r>
      <rPr>
        <i/>
        <sz val="8"/>
        <color theme="1"/>
        <rFont val="Arial"/>
        <family val="2"/>
      </rPr>
      <t>Note</t>
    </r>
    <r>
      <rPr>
        <sz val="8"/>
        <color theme="1"/>
        <rFont val="Arial"/>
        <family val="2"/>
      </rPr>
      <t>:</t>
    </r>
  </si>
  <si>
    <r>
      <rPr>
        <b/>
        <vertAlign val="superscript"/>
        <sz val="8"/>
        <color theme="1"/>
        <rFont val="Arial"/>
        <family val="2"/>
      </rPr>
      <t xml:space="preserve">a </t>
    </r>
    <r>
      <rPr>
        <b/>
        <sz val="8"/>
        <color theme="1"/>
        <rFont val="Arial"/>
        <family val="2"/>
      </rPr>
      <t xml:space="preserve">Menggunakan enam item yang diadaptasi dari 18 item USDA, </t>
    </r>
  </si>
  <si>
    <t xml:space="preserve">  Modul Kajian Keselamatan Makanan Rumah Tangga</t>
  </si>
  <si>
    <t xml:space="preserve">  Using six items adapted from USDA 18-item,</t>
  </si>
  <si>
    <t xml:space="preserve">  Household Food Security Survey Module</t>
  </si>
  <si>
    <t>Indikator 2.2.1</t>
  </si>
  <si>
    <r>
      <rPr>
        <b/>
        <sz val="10"/>
        <color theme="1"/>
        <rFont val="Arial"/>
        <family val="2"/>
      </rPr>
      <t>Prevalens pembantutan (ketinggian bagi umur &lt;-2 sisihan piawai daripada median Standard Pertumbuhan Kanak-kanak Pertubuhan Kesihatan Sedunia (</t>
    </r>
    <r>
      <rPr>
        <b/>
        <i/>
        <sz val="10"/>
        <color theme="1"/>
        <rFont val="Arial"/>
        <family val="2"/>
      </rPr>
      <t>World Health Organization, WHO</t>
    </r>
    <r>
      <rPr>
        <b/>
        <sz val="10"/>
        <color theme="1"/>
        <rFont val="Arial"/>
        <family val="2"/>
      </rPr>
      <t>) dalam kalangan kanak-kanak di bawah umur 5 tahun</t>
    </r>
  </si>
  <si>
    <t>Indicator 2.2.1</t>
  </si>
  <si>
    <t>Prevalence of stunting (height for age &lt;-2 standard deviation from the median of  the World Health Organization (WHO) Child Growth Standards) among children under 5 years of age</t>
  </si>
  <si>
    <t>Jadual 2.3a</t>
  </si>
  <si>
    <t>Prevalens pembantutan dalam kalangan kanak-kanak di bawah umur 5 tahun, Malaysia,                   2015 dan 2019</t>
  </si>
  <si>
    <t>Table 2.3a</t>
  </si>
  <si>
    <t>Prevalence of stunting among children under 5 years of age, Malaysia, 2015 and 2019</t>
  </si>
  <si>
    <t>Jadual 2.3b</t>
  </si>
  <si>
    <t>Prevalens pembantutan dalam kalangan kanak-kanak di bawah umur 5 tahun mengikut jantina, Malaysia, 2019</t>
  </si>
  <si>
    <t>Table 2.3b</t>
  </si>
  <si>
    <t>Prevalence of stunting among children under 5 years of age by sex, Malaysia, 2019</t>
  </si>
  <si>
    <r>
      <rPr>
        <b/>
        <sz val="10"/>
        <color theme="0"/>
        <rFont val="Arial"/>
        <family val="2"/>
      </rPr>
      <t xml:space="preserve">Jantina
</t>
    </r>
    <r>
      <rPr>
        <i/>
        <sz val="10"/>
        <color theme="0"/>
        <rFont val="Arial"/>
        <family val="2"/>
      </rPr>
      <t>Sex</t>
    </r>
  </si>
  <si>
    <r>
      <rPr>
        <b/>
        <sz val="10"/>
        <color theme="0"/>
        <rFont val="Arial"/>
        <family val="2"/>
      </rPr>
      <t xml:space="preserve">Jumlah
</t>
    </r>
    <r>
      <rPr>
        <i/>
        <sz val="10"/>
        <color theme="0"/>
        <rFont val="Arial"/>
        <family val="2"/>
      </rPr>
      <t>Total</t>
    </r>
  </si>
  <si>
    <r>
      <rPr>
        <b/>
        <sz val="10"/>
        <color theme="0"/>
        <rFont val="Arial"/>
        <family val="2"/>
      </rPr>
      <t>Lelaki</t>
    </r>
    <r>
      <rPr>
        <i/>
        <sz val="10"/>
        <color theme="0"/>
        <rFont val="Arial"/>
        <family val="2"/>
      </rPr>
      <t xml:space="preserve">
Male</t>
    </r>
  </si>
  <si>
    <r>
      <rPr>
        <b/>
        <sz val="10"/>
        <color theme="0"/>
        <rFont val="Arial"/>
        <family val="2"/>
      </rPr>
      <t xml:space="preserve">Perempuan
</t>
    </r>
    <r>
      <rPr>
        <i/>
        <sz val="10"/>
        <color theme="0"/>
        <rFont val="Arial"/>
        <family val="2"/>
      </rPr>
      <t>Female</t>
    </r>
  </si>
  <si>
    <t>Sumber: Laporan Tinjauan Kebangsaan Kesihatan dan Morbiditi, 2019</t>
  </si>
  <si>
    <t>Source: National Health and Morbidity Survey Report, 2019</t>
  </si>
  <si>
    <t>Jadual 2.3c</t>
  </si>
  <si>
    <t>Prevalens pembantutan dalam kalangan kanak-kanak di bawah umur 5 tahun mengikut strata, Malaysia, 2019</t>
  </si>
  <si>
    <t>Table 2.3c</t>
  </si>
  <si>
    <t>Prevalence of stunting among children under 5 years of age by strata, Malaysia, 2019</t>
  </si>
  <si>
    <t>Strata</t>
  </si>
  <si>
    <r>
      <rPr>
        <b/>
        <sz val="10"/>
        <color theme="0"/>
        <rFont val="Arial"/>
        <family val="2"/>
      </rPr>
      <t xml:space="preserve">Jumlah
</t>
    </r>
    <r>
      <rPr>
        <i/>
        <sz val="10"/>
        <color theme="0"/>
        <rFont val="Arial"/>
        <family val="2"/>
      </rPr>
      <t>Total</t>
    </r>
  </si>
  <si>
    <r>
      <rPr>
        <b/>
        <sz val="10"/>
        <color theme="0"/>
        <rFont val="Arial"/>
        <family val="2"/>
      </rPr>
      <t xml:space="preserve">Bandar
</t>
    </r>
    <r>
      <rPr>
        <i/>
        <sz val="10"/>
        <color theme="0"/>
        <rFont val="Arial"/>
        <family val="2"/>
      </rPr>
      <t>Urban</t>
    </r>
  </si>
  <si>
    <r>
      <rPr>
        <b/>
        <sz val="10"/>
        <color theme="0"/>
        <rFont val="Arial"/>
        <family val="2"/>
      </rPr>
      <t xml:space="preserve">Luar Bandar
</t>
    </r>
    <r>
      <rPr>
        <i/>
        <sz val="10"/>
        <color theme="0"/>
        <rFont val="Arial"/>
        <family val="2"/>
      </rPr>
      <t>Rural</t>
    </r>
  </si>
  <si>
    <t>Indikator 2.2.2</t>
  </si>
  <si>
    <t>Prevalens kekurangan nutrisi (berat bagi ketinggian &gt;+2 atau &lt;-2 sisihan piawai daripada median Standard Pertumbuhan Kanak-kanak WHO) dalam kalangan kanak-kanak di bawah umur 5 tahun, mengikut jenis (susut badan dan berlebihan berat badan)</t>
  </si>
  <si>
    <t>Indicator 2.2.2</t>
  </si>
  <si>
    <t xml:space="preserve">  </t>
  </si>
  <si>
    <t>Jadual 2.4a</t>
  </si>
  <si>
    <t>Prevalens susut badan dalam kalangan kanak-kanak di bawah umur 5 tahun, Malaysia,                           2015 dan 2019</t>
  </si>
  <si>
    <t>Table 2.4a</t>
  </si>
  <si>
    <t>Prevalence of wasting among children under 5 years of age, Malaysia, 2015 and 2019</t>
  </si>
  <si>
    <t>Jadual 2.4b</t>
  </si>
  <si>
    <t xml:space="preserve">Prevalens berlebihan berat badan dalam kalangan kanak-kanak di bawah umur 5 tahun, Malaysia, 2015 dan 2019
</t>
  </si>
  <si>
    <t>Table 2.4b</t>
  </si>
  <si>
    <t xml:space="preserve">Prevalence of overweight among children under 5 years of age, Malaysia, 2015 and 2019
</t>
  </si>
  <si>
    <t>Indikator 2.2.3</t>
  </si>
  <si>
    <t>Prevalens anemia pada wanita berumur 15 hingga 49 tahun, mengikut status kehamilan</t>
  </si>
  <si>
    <t>Indicator 2.2.3</t>
  </si>
  <si>
    <t>Prevalence of anaemia in women aged 15 to 49 years, by pregnancy status</t>
  </si>
  <si>
    <t>Jadual 2.5</t>
  </si>
  <si>
    <t>Prevalens anemia dalam kalangan wanita usia reproduksi (berumur 15-49 tahun)</t>
  </si>
  <si>
    <t>Table 2.5</t>
  </si>
  <si>
    <t>Prevalence of aneamia among women of reproduction age (aged 15-49 years)</t>
  </si>
  <si>
    <r>
      <rPr>
        <b/>
        <sz val="10"/>
        <color theme="0"/>
        <rFont val="Arial"/>
        <family val="2"/>
      </rPr>
      <t xml:space="preserve">Negeri
</t>
    </r>
    <r>
      <rPr>
        <i/>
        <sz val="10"/>
        <color theme="0"/>
        <rFont val="Arial"/>
        <family val="2"/>
      </rPr>
      <t>State</t>
    </r>
  </si>
  <si>
    <t>Johor</t>
  </si>
  <si>
    <t>Kedah</t>
  </si>
  <si>
    <t>Kelantan</t>
  </si>
  <si>
    <t>Melaka</t>
  </si>
  <si>
    <t>Negeri Sembilan</t>
  </si>
  <si>
    <t>Pahang</t>
  </si>
  <si>
    <t>Perak</t>
  </si>
  <si>
    <t>Perlis</t>
  </si>
  <si>
    <t>Pulau Pinang</t>
  </si>
  <si>
    <t>Sabah</t>
  </si>
  <si>
    <t>Sarawak</t>
  </si>
  <si>
    <t xml:space="preserve">Selangor </t>
  </si>
  <si>
    <t>Terengganu</t>
  </si>
  <si>
    <t>W.P. Kuala Lumpur</t>
  </si>
  <si>
    <t>W.P. Labuan</t>
  </si>
  <si>
    <t>W.P. Putrajaya</t>
  </si>
  <si>
    <t xml:space="preserve">Indikator 3.1.1 
</t>
  </si>
  <si>
    <t>Nisbah mortaliti ibu bersalin</t>
  </si>
  <si>
    <t xml:space="preserve">Indicator 3.1.1 
</t>
  </si>
  <si>
    <t>Maternal mortality ratio</t>
  </si>
  <si>
    <t xml:space="preserve">Jadual 3.1
</t>
  </si>
  <si>
    <t>Nisbah mortaliti ibu bersalin mengikut negeri</t>
  </si>
  <si>
    <t xml:space="preserve">Table 3.1
</t>
  </si>
  <si>
    <t>Maternal mortality ratio by state</t>
  </si>
  <si>
    <r>
      <rPr>
        <b/>
        <sz val="10"/>
        <color theme="0"/>
        <rFont val="Arial"/>
        <family val="2"/>
      </rPr>
      <t xml:space="preserve">Negeri
</t>
    </r>
    <r>
      <rPr>
        <i/>
        <sz val="10"/>
        <color theme="0"/>
        <rFont val="Arial"/>
        <family val="2"/>
      </rPr>
      <t>State</t>
    </r>
  </si>
  <si>
    <t>Year</t>
  </si>
  <si>
    <t>Nisbah</t>
  </si>
  <si>
    <t>-</t>
  </si>
  <si>
    <t xml:space="preserve">Sabah </t>
  </si>
  <si>
    <t>Sumber: Perangkaan Penting, Jabatan Perangkaan Malaysia</t>
  </si>
  <si>
    <t>Source: Vital Statistics, Department of Statistics Malaysia</t>
  </si>
  <si>
    <r>
      <rPr>
        <b/>
        <sz val="8"/>
        <color theme="1"/>
        <rFont val="Arial"/>
        <family val="2"/>
      </rPr>
      <t>Nota/</t>
    </r>
    <r>
      <rPr>
        <i/>
        <sz val="8"/>
        <color theme="1"/>
        <rFont val="Arial"/>
        <family val="2"/>
      </rPr>
      <t>Notes</t>
    </r>
    <r>
      <rPr>
        <sz val="8"/>
        <color theme="1"/>
        <rFont val="Arial"/>
        <family val="2"/>
      </rPr>
      <t>:</t>
    </r>
  </si>
  <si>
    <t>1. Nisbah adalah bagi setiap 100,000 kelahiran hidup</t>
  </si>
  <si>
    <t xml:space="preserve">     The ratios are per 100,000 live births</t>
  </si>
  <si>
    <t>2. (-) Tiada/kosong/tiada kes</t>
  </si>
  <si>
    <t xml:space="preserve">          Nil/blank/no cases</t>
  </si>
  <si>
    <t>Indikator 3.1.2</t>
  </si>
  <si>
    <t>Peratusan kelahiran yang disambut oleh kakitangan kesihatan terlatih</t>
  </si>
  <si>
    <t xml:space="preserve">Indicator 3.1.2 </t>
  </si>
  <si>
    <t xml:space="preserve">: </t>
  </si>
  <si>
    <t>Proportion of births attended by skilled health personnel</t>
  </si>
  <si>
    <t>Jadual 3.2</t>
  </si>
  <si>
    <t>Peratusan kelahiran yang disambut oleh kakitangan kesihatan terlatih mengikut negeri</t>
  </si>
  <si>
    <t>Table 3.2</t>
  </si>
  <si>
    <t>Proportion of births attended by skilled health personnel by state</t>
  </si>
  <si>
    <r>
      <rPr>
        <b/>
        <sz val="10"/>
        <color theme="0"/>
        <rFont val="Arial"/>
        <family val="2"/>
      </rPr>
      <t xml:space="preserve">Negeri
</t>
    </r>
    <r>
      <rPr>
        <i/>
        <sz val="10"/>
        <color theme="0"/>
        <rFont val="Arial"/>
        <family val="2"/>
      </rPr>
      <t>State</t>
    </r>
  </si>
  <si>
    <t>Sumber: Kementerian Kesihatan Malaysia</t>
  </si>
  <si>
    <t>Source: Ministry of Health Malaysia</t>
  </si>
  <si>
    <t xml:space="preserve">Indikator 3.2.1
</t>
  </si>
  <si>
    <t xml:space="preserve">Kadar mortaliti kurang daripada 5 tahun </t>
  </si>
  <si>
    <t xml:space="preserve">Indicator 3.2.1
</t>
  </si>
  <si>
    <t>Under-5 mortality rate</t>
  </si>
  <si>
    <t xml:space="preserve">Jadual 3.3
</t>
  </si>
  <si>
    <t>Kadar mortaliti kurang daripada 5 tahun mengikut negeri</t>
  </si>
  <si>
    <t xml:space="preserve">Table 3.3
</t>
  </si>
  <si>
    <t>Under-5 mortality rate by state</t>
  </si>
  <si>
    <r>
      <rPr>
        <b/>
        <sz val="10"/>
        <color theme="0"/>
        <rFont val="Arial"/>
        <family val="2"/>
      </rPr>
      <t xml:space="preserve">Negeri
</t>
    </r>
    <r>
      <rPr>
        <i/>
        <sz val="10"/>
        <color theme="0"/>
        <rFont val="Arial"/>
        <family val="2"/>
      </rPr>
      <t>State</t>
    </r>
  </si>
  <si>
    <r>
      <rPr>
        <b/>
        <sz val="8"/>
        <color theme="1"/>
        <rFont val="Arial"/>
        <family val="2"/>
      </rPr>
      <t>Nota/</t>
    </r>
    <r>
      <rPr>
        <i/>
        <sz val="8"/>
        <color theme="1"/>
        <rFont val="Arial"/>
        <family val="2"/>
      </rPr>
      <t>Note</t>
    </r>
    <r>
      <rPr>
        <sz val="8"/>
        <color theme="1"/>
        <rFont val="Arial"/>
        <family val="2"/>
      </rPr>
      <t>:</t>
    </r>
  </si>
  <si>
    <t>Kadar adalah bagi setiap 1,000 kelahiran hidup</t>
  </si>
  <si>
    <t>The rates are per 1,000 live births</t>
  </si>
  <si>
    <t xml:space="preserve">Indikator 3.2.2 
</t>
  </si>
  <si>
    <t xml:space="preserve">:  </t>
  </si>
  <si>
    <t>Kadar mortaliti neonatal</t>
  </si>
  <si>
    <t xml:space="preserve">Indicator 3.2.2 
</t>
  </si>
  <si>
    <t>Neonatal mortality rate</t>
  </si>
  <si>
    <t xml:space="preserve">Jadual 3.4 
</t>
  </si>
  <si>
    <t>Kadar mortaliti neonatal mengikut negeri</t>
  </si>
  <si>
    <t xml:space="preserve">Table 3.4 
</t>
  </si>
  <si>
    <t>Neonatal mortality rate by state</t>
  </si>
  <si>
    <r>
      <rPr>
        <b/>
        <sz val="10"/>
        <color theme="0"/>
        <rFont val="Arial"/>
        <family val="2"/>
      </rPr>
      <t xml:space="preserve">Negeri
</t>
    </r>
    <r>
      <rPr>
        <i/>
        <sz val="10"/>
        <color theme="0"/>
        <rFont val="Arial"/>
        <family val="2"/>
      </rPr>
      <t>State</t>
    </r>
  </si>
  <si>
    <r>
      <rPr>
        <b/>
        <sz val="8"/>
        <color theme="1"/>
        <rFont val="Arial"/>
        <family val="2"/>
      </rPr>
      <t>Nota/</t>
    </r>
    <r>
      <rPr>
        <i/>
        <sz val="8"/>
        <color theme="1"/>
        <rFont val="Arial"/>
        <family val="2"/>
      </rPr>
      <t>Note</t>
    </r>
    <r>
      <rPr>
        <sz val="8"/>
        <color theme="1"/>
        <rFont val="Arial"/>
        <family val="2"/>
      </rPr>
      <t>:</t>
    </r>
  </si>
  <si>
    <t>Indikator 3.3.1</t>
  </si>
  <si>
    <t xml:space="preserve">Bilangan jangkitan HIV baharu bagi setiap 1,000 penduduk yang tidak dijangkiti mengikut penduduk utama, jantina dan umur </t>
  </si>
  <si>
    <t>Indicator 3.3.1</t>
  </si>
  <si>
    <t>Number of new HIV infections per 1,000 uninfected population, by sex, age and key populations</t>
  </si>
  <si>
    <t>Jadual 3.5</t>
  </si>
  <si>
    <t>Bilangan jangkitan HIV baharu bagi setiap 1,000 penduduk yang tidak dijangkiti mengikut jantina</t>
  </si>
  <si>
    <t>Table 3.5</t>
  </si>
  <si>
    <t>Number of new HIV infections per 1,000 uninfected population by sex</t>
  </si>
  <si>
    <r>
      <rPr>
        <b/>
        <sz val="10"/>
        <color theme="0"/>
        <rFont val="Arial"/>
        <family val="2"/>
      </rPr>
      <t xml:space="preserve">Jantina
</t>
    </r>
    <r>
      <rPr>
        <i/>
        <sz val="10"/>
        <color theme="0"/>
        <rFont val="Arial"/>
        <family val="2"/>
      </rPr>
      <t>Sex</t>
    </r>
  </si>
  <si>
    <r>
      <rPr>
        <b/>
        <sz val="10"/>
        <color theme="1"/>
        <rFont val="Arial"/>
        <family val="2"/>
      </rPr>
      <t>Lelaki</t>
    </r>
    <r>
      <rPr>
        <sz val="10"/>
        <color theme="1"/>
        <rFont val="Arial"/>
        <family val="2"/>
      </rPr>
      <t xml:space="preserve">
</t>
    </r>
    <r>
      <rPr>
        <i/>
        <sz val="10"/>
        <color theme="1"/>
        <rFont val="Arial"/>
        <family val="2"/>
      </rPr>
      <t>Male</t>
    </r>
  </si>
  <si>
    <r>
      <rPr>
        <b/>
        <sz val="10"/>
        <color theme="1"/>
        <rFont val="Arial"/>
        <family val="2"/>
      </rPr>
      <t>Perempuan</t>
    </r>
    <r>
      <rPr>
        <sz val="10"/>
        <color theme="1"/>
        <rFont val="Arial"/>
        <family val="2"/>
      </rPr>
      <t xml:space="preserve">
</t>
    </r>
    <r>
      <rPr>
        <i/>
        <sz val="10"/>
        <color theme="1"/>
        <rFont val="Arial"/>
        <family val="2"/>
      </rPr>
      <t>Female</t>
    </r>
  </si>
  <si>
    <t xml:space="preserve"> - </t>
  </si>
  <si>
    <r>
      <rPr>
        <b/>
        <sz val="8"/>
        <color theme="1"/>
        <rFont val="Arial"/>
        <family val="2"/>
      </rPr>
      <t>Nota/</t>
    </r>
    <r>
      <rPr>
        <i/>
        <sz val="8"/>
        <color theme="1"/>
        <rFont val="Arial"/>
        <family val="2"/>
      </rPr>
      <t>Notes</t>
    </r>
    <r>
      <rPr>
        <sz val="8"/>
        <color theme="1"/>
        <rFont val="Arial"/>
        <family val="2"/>
      </rPr>
      <t>:</t>
    </r>
  </si>
  <si>
    <t>1. Jangkitan adalah bagi 1,000 penduduk</t>
  </si>
  <si>
    <t xml:space="preserve">    The infections are per 1,000 population</t>
  </si>
  <si>
    <t>2. 0.0 merujuk kepada kurang daripada setengah unit terkecil yang ditunjukkan</t>
  </si>
  <si>
    <t xml:space="preserve">           refers to less than half smallest unit shown</t>
  </si>
  <si>
    <t>Indikator 3.3.2</t>
  </si>
  <si>
    <t>Insidens tibi/batuk kering bagi setiap 100,000 penduduk</t>
  </si>
  <si>
    <t>Indicator 3.3.2</t>
  </si>
  <si>
    <t>Tuberculosis incidence per 100,000 population</t>
  </si>
  <si>
    <t>Jadual 3.6</t>
  </si>
  <si>
    <t>Insidens tibi/batuk kering mengikut negeri</t>
  </si>
  <si>
    <t xml:space="preserve">Table 3.6
</t>
  </si>
  <si>
    <t>Tuberculosis incidence by state</t>
  </si>
  <si>
    <r>
      <rPr>
        <b/>
        <sz val="10"/>
        <color theme="0"/>
        <rFont val="Arial"/>
        <family val="2"/>
      </rPr>
      <t xml:space="preserve">Negeri
</t>
    </r>
    <r>
      <rPr>
        <i/>
        <sz val="10"/>
        <color theme="0"/>
        <rFont val="Arial"/>
        <family val="2"/>
      </rPr>
      <t>State</t>
    </r>
  </si>
  <si>
    <r>
      <rPr>
        <sz val="10"/>
        <color theme="1"/>
        <rFont val="Arial"/>
        <family val="2"/>
      </rPr>
      <t>W.P. Kuala Lumpur</t>
    </r>
    <r>
      <rPr>
        <vertAlign val="superscript"/>
        <sz val="10"/>
        <color theme="1"/>
        <rFont val="Arial"/>
        <family val="2"/>
      </rPr>
      <t>a</t>
    </r>
  </si>
  <si>
    <r>
      <rPr>
        <b/>
        <sz val="8"/>
        <color theme="1"/>
        <rFont val="Arial"/>
        <family val="2"/>
      </rPr>
      <t>Nota/</t>
    </r>
    <r>
      <rPr>
        <i/>
        <sz val="8"/>
        <color theme="1"/>
        <rFont val="Arial"/>
        <family val="2"/>
      </rPr>
      <t>Notes</t>
    </r>
    <r>
      <rPr>
        <sz val="8"/>
        <color theme="1"/>
        <rFont val="Arial"/>
        <family val="2"/>
      </rPr>
      <t>:</t>
    </r>
  </si>
  <si>
    <r>
      <rPr>
        <b/>
        <sz val="8"/>
        <color theme="1"/>
        <rFont val="Arial"/>
        <family val="2"/>
      </rPr>
      <t xml:space="preserve">1. </t>
    </r>
    <r>
      <rPr>
        <b/>
        <vertAlign val="superscript"/>
        <sz val="8"/>
        <color theme="1"/>
        <rFont val="Arial"/>
        <family val="2"/>
      </rPr>
      <t>a</t>
    </r>
    <r>
      <rPr>
        <sz val="8"/>
        <color theme="1"/>
        <rFont val="Arial"/>
        <family val="2"/>
      </rPr>
      <t xml:space="preserve"> </t>
    </r>
    <r>
      <rPr>
        <b/>
        <sz val="8"/>
        <color theme="1"/>
        <rFont val="Arial"/>
        <family val="2"/>
      </rPr>
      <t>Termasuk/</t>
    </r>
    <r>
      <rPr>
        <i/>
        <sz val="8"/>
        <color theme="1"/>
        <rFont val="Arial"/>
        <family val="2"/>
      </rPr>
      <t>Includes</t>
    </r>
    <r>
      <rPr>
        <sz val="8"/>
        <color theme="1"/>
        <rFont val="Arial"/>
        <family val="2"/>
      </rPr>
      <t xml:space="preserve"> </t>
    </r>
    <r>
      <rPr>
        <b/>
        <sz val="8"/>
        <color theme="1"/>
        <rFont val="Arial"/>
        <family val="2"/>
      </rPr>
      <t>W.P. Putrajaya</t>
    </r>
  </si>
  <si>
    <t>2. Insidens adalah bagi setiap 100,000 penduduk</t>
  </si>
  <si>
    <t xml:space="preserve">    The incidence are per 100,000 population</t>
  </si>
  <si>
    <t>Indikator 3.3.3</t>
  </si>
  <si>
    <t>Insidens malaria bagi setiap 1,000 penduduk</t>
  </si>
  <si>
    <t xml:space="preserve">Indicator 3.3.3 
</t>
  </si>
  <si>
    <t>Malaria incidence per 1,000 population</t>
  </si>
  <si>
    <t>Jadual 3.7</t>
  </si>
  <si>
    <t>Insidens malaria mengikut negeri</t>
  </si>
  <si>
    <t xml:space="preserve">Table 3.7
</t>
  </si>
  <si>
    <t>Malaria incidence by state</t>
  </si>
  <si>
    <r>
      <rPr>
        <b/>
        <sz val="10"/>
        <color theme="0"/>
        <rFont val="Arial"/>
        <family val="2"/>
      </rPr>
      <t xml:space="preserve">Negeri
</t>
    </r>
    <r>
      <rPr>
        <i/>
        <sz val="10"/>
        <color theme="0"/>
        <rFont val="Arial"/>
        <family val="2"/>
      </rPr>
      <t>State</t>
    </r>
  </si>
  <si>
    <r>
      <rPr>
        <sz val="10"/>
        <color theme="1"/>
        <rFont val="Arial"/>
        <family val="2"/>
      </rPr>
      <t>W.P. Kuala Lumpur</t>
    </r>
    <r>
      <rPr>
        <vertAlign val="superscript"/>
        <sz val="10"/>
        <color theme="1"/>
        <rFont val="Arial"/>
        <family val="2"/>
      </rPr>
      <t>a</t>
    </r>
  </si>
  <si>
    <r>
      <rPr>
        <b/>
        <sz val="8"/>
        <color theme="1"/>
        <rFont val="Arial"/>
        <family val="2"/>
      </rPr>
      <t>Nota/</t>
    </r>
    <r>
      <rPr>
        <i/>
        <sz val="8"/>
        <color theme="1"/>
        <rFont val="Arial"/>
        <family val="2"/>
      </rPr>
      <t>Notes</t>
    </r>
    <r>
      <rPr>
        <sz val="8"/>
        <color theme="1"/>
        <rFont val="Arial"/>
        <family val="2"/>
      </rPr>
      <t>:</t>
    </r>
  </si>
  <si>
    <r>
      <rPr>
        <b/>
        <sz val="8"/>
        <color theme="1"/>
        <rFont val="Arial"/>
        <family val="2"/>
      </rPr>
      <t xml:space="preserve">1. </t>
    </r>
    <r>
      <rPr>
        <b/>
        <vertAlign val="superscript"/>
        <sz val="8"/>
        <color theme="1"/>
        <rFont val="Arial"/>
        <family val="2"/>
      </rPr>
      <t>a</t>
    </r>
    <r>
      <rPr>
        <sz val="8"/>
        <color theme="1"/>
        <rFont val="Arial"/>
        <family val="2"/>
      </rPr>
      <t xml:space="preserve"> </t>
    </r>
    <r>
      <rPr>
        <b/>
        <sz val="8"/>
        <color theme="1"/>
        <rFont val="Arial"/>
        <family val="2"/>
      </rPr>
      <t>Termasuk/</t>
    </r>
    <r>
      <rPr>
        <i/>
        <sz val="8"/>
        <color theme="1"/>
        <rFont val="Arial"/>
        <family val="2"/>
      </rPr>
      <t>Includes</t>
    </r>
    <r>
      <rPr>
        <sz val="8"/>
        <color theme="1"/>
        <rFont val="Arial"/>
        <family val="2"/>
      </rPr>
      <t xml:space="preserve"> </t>
    </r>
    <r>
      <rPr>
        <b/>
        <sz val="8"/>
        <color theme="1"/>
        <rFont val="Arial"/>
        <family val="2"/>
      </rPr>
      <t>W.P. Putrajaya</t>
    </r>
  </si>
  <si>
    <t>2. Insidens adalah bagi setiap 1,000 penduduk</t>
  </si>
  <si>
    <t xml:space="preserve">    The incidence are per 1,000 population</t>
  </si>
  <si>
    <t>3. (-) Tiada/kosong/tiada kes</t>
  </si>
  <si>
    <r>
      <rPr>
        <sz val="8"/>
        <color theme="1"/>
        <rFont val="Arial"/>
        <family val="2"/>
      </rPr>
      <t xml:space="preserve">         </t>
    </r>
    <r>
      <rPr>
        <i/>
        <sz val="8"/>
        <color theme="1"/>
        <rFont val="Arial"/>
        <family val="2"/>
      </rPr>
      <t>Nil/blank/no cases</t>
    </r>
  </si>
  <si>
    <t>4. 0.0 merujuk kepada kurang daripada setengah unit terkecil yang ditunjukkan</t>
  </si>
  <si>
    <t xml:space="preserve">Indikator 3.3.4 </t>
  </si>
  <si>
    <t>Insidens hepatitis B bagi setiap 100,000 penduduk</t>
  </si>
  <si>
    <t xml:space="preserve">Indicator 3.3.4 </t>
  </si>
  <si>
    <t>Hepatitis B incidence per 100,000 population</t>
  </si>
  <si>
    <t xml:space="preserve">Jadual 3.8 
</t>
  </si>
  <si>
    <t>Kadar notifikasi hepatitis B mengikut negeri</t>
  </si>
  <si>
    <t xml:space="preserve">Table 3.8 
</t>
  </si>
  <si>
    <t>Hepatitis B notification rate by state</t>
  </si>
  <si>
    <r>
      <rPr>
        <b/>
        <sz val="10"/>
        <color theme="0"/>
        <rFont val="Arial"/>
        <family val="2"/>
      </rPr>
      <t xml:space="preserve">Negeri
</t>
    </r>
    <r>
      <rPr>
        <i/>
        <sz val="10"/>
        <color theme="0"/>
        <rFont val="Arial"/>
        <family val="2"/>
      </rPr>
      <t>State</t>
    </r>
  </si>
  <si>
    <r>
      <rPr>
        <sz val="10"/>
        <color theme="1"/>
        <rFont val="Arial"/>
        <family val="2"/>
      </rPr>
      <t>W.P. Kuala Lumpur</t>
    </r>
    <r>
      <rPr>
        <vertAlign val="superscript"/>
        <sz val="10"/>
        <color theme="1"/>
        <rFont val="Arial"/>
        <family val="2"/>
      </rPr>
      <t>a</t>
    </r>
  </si>
  <si>
    <r>
      <rPr>
        <b/>
        <sz val="8"/>
        <color theme="1"/>
        <rFont val="Arial"/>
        <family val="2"/>
      </rPr>
      <t>Nota/</t>
    </r>
    <r>
      <rPr>
        <i/>
        <sz val="8"/>
        <color theme="1"/>
        <rFont val="Arial"/>
        <family val="2"/>
      </rPr>
      <t>Notes</t>
    </r>
    <r>
      <rPr>
        <sz val="8"/>
        <color theme="1"/>
        <rFont val="Arial"/>
        <family val="2"/>
      </rPr>
      <t>:</t>
    </r>
  </si>
  <si>
    <t>1. Kadar notifikasi adalah bagi setiap 100,000 penduduk</t>
  </si>
  <si>
    <t xml:space="preserve">    The notification rate are per 100,000 population</t>
  </si>
  <si>
    <r>
      <rPr>
        <sz val="8"/>
        <color theme="1"/>
        <rFont val="Arial"/>
        <family val="2"/>
      </rPr>
      <t xml:space="preserve">         </t>
    </r>
    <r>
      <rPr>
        <i/>
        <sz val="8"/>
        <color theme="1"/>
        <rFont val="Arial"/>
        <family val="2"/>
      </rPr>
      <t>Nil/blank/no cases</t>
    </r>
  </si>
  <si>
    <r>
      <rPr>
        <b/>
        <sz val="8"/>
        <color rgb="FF000000"/>
        <rFont val="Arial"/>
        <family val="2"/>
      </rPr>
      <t xml:space="preserve">3. </t>
    </r>
    <r>
      <rPr>
        <b/>
        <vertAlign val="superscript"/>
        <sz val="8"/>
        <color rgb="FF000000"/>
        <rFont val="Arial"/>
        <family val="2"/>
      </rPr>
      <t>a</t>
    </r>
    <r>
      <rPr>
        <sz val="8"/>
        <color rgb="FF000000"/>
        <rFont val="Arial"/>
        <family val="2"/>
      </rPr>
      <t xml:space="preserve"> </t>
    </r>
    <r>
      <rPr>
        <b/>
        <sz val="8"/>
        <color rgb="FF000000"/>
        <rFont val="Arial"/>
        <family val="2"/>
      </rPr>
      <t>Termasuk/</t>
    </r>
    <r>
      <rPr>
        <i/>
        <sz val="8"/>
        <color rgb="FF000000"/>
        <rFont val="Arial"/>
        <family val="2"/>
      </rPr>
      <t>Includes</t>
    </r>
    <r>
      <rPr>
        <sz val="8"/>
        <color rgb="FF000000"/>
        <rFont val="Arial"/>
        <family val="2"/>
      </rPr>
      <t xml:space="preserve"> </t>
    </r>
    <r>
      <rPr>
        <b/>
        <sz val="8"/>
        <color rgb="FF000000"/>
        <rFont val="Arial"/>
        <family val="2"/>
      </rPr>
      <t>W.P. Putrajaya</t>
    </r>
  </si>
  <si>
    <t xml:space="preserve">Indikator 3.3.5 
</t>
  </si>
  <si>
    <t>Bilangan orang yang memerlukan intervensi terhadap penyakit tropika terabai</t>
  </si>
  <si>
    <t xml:space="preserve">Indicator 3.3.5 
</t>
  </si>
  <si>
    <t>Number of people requiring interventions against neglected tropical diseases</t>
  </si>
  <si>
    <t xml:space="preserve">Jadual 3.9
</t>
  </si>
  <si>
    <t>Liputan Pemberian Ubat secara beramai-ramai di kalangan penduduk sasaran di negeri dengan endemik filariasis</t>
  </si>
  <si>
    <t xml:space="preserve">Table 3.9
</t>
  </si>
  <si>
    <t>Mass Drug Administration coverage among targeted population in filarial endemic states</t>
  </si>
  <si>
    <t>Indikator 3.4.1</t>
  </si>
  <si>
    <r>
      <rPr>
        <b/>
        <sz val="10"/>
        <color theme="1"/>
        <rFont val="Arial"/>
        <family val="2"/>
      </rPr>
      <t xml:space="preserve">Kadar kematian yang berpunca daripada </t>
    </r>
    <r>
      <rPr>
        <b/>
        <i/>
        <sz val="10"/>
        <color theme="1"/>
        <rFont val="Arial"/>
        <family val="2"/>
      </rPr>
      <t>cardiovascular disease, cancer, diabetes</t>
    </r>
    <r>
      <rPr>
        <b/>
        <sz val="10"/>
        <color theme="1"/>
        <rFont val="Arial"/>
        <family val="2"/>
      </rPr>
      <t xml:space="preserve"> atau </t>
    </r>
    <r>
      <rPr>
        <b/>
        <i/>
        <sz val="10"/>
        <color theme="1"/>
        <rFont val="Arial"/>
        <family val="2"/>
      </rPr>
      <t>chronic respiratory disease</t>
    </r>
  </si>
  <si>
    <t>Indicator 3.4.1</t>
  </si>
  <si>
    <t>Mortality rate attributed to cardiovascular disease, cancer, diabetes or chronic respiratory disease</t>
  </si>
  <si>
    <t>Jadual 3.10</t>
  </si>
  <si>
    <r>
      <rPr>
        <b/>
        <sz val="10"/>
        <color theme="1"/>
        <rFont val="Arial"/>
        <family val="2"/>
      </rPr>
      <t xml:space="preserve">Kebarangkalian kematian pramatang yang berpunca daripada </t>
    </r>
    <r>
      <rPr>
        <b/>
        <i/>
        <sz val="10"/>
        <color theme="1"/>
        <rFont val="Arial"/>
        <family val="2"/>
      </rPr>
      <t>cardiovascular disease, cancer, diabetes</t>
    </r>
    <r>
      <rPr>
        <b/>
        <sz val="10"/>
        <color theme="1"/>
        <rFont val="Arial"/>
        <family val="2"/>
      </rPr>
      <t xml:space="preserve"> atau </t>
    </r>
    <r>
      <rPr>
        <b/>
        <i/>
        <sz val="10"/>
        <color theme="1"/>
        <rFont val="Arial"/>
        <family val="2"/>
      </rPr>
      <t>chronic respiratory disease</t>
    </r>
    <r>
      <rPr>
        <b/>
        <sz val="10"/>
        <color theme="1"/>
        <rFont val="Arial"/>
        <family val="2"/>
      </rPr>
      <t xml:space="preserve"> </t>
    </r>
  </si>
  <si>
    <t>Table 3.10</t>
  </si>
  <si>
    <t>Probability premature mortality attributed to cardiovascular disease, cancer, diabetes or chronic respiratory disease</t>
  </si>
  <si>
    <t xml:space="preserve">   </t>
  </si>
  <si>
    <t>Jantina
Sex</t>
  </si>
  <si>
    <t xml:space="preserve">Indikator 3.4.2 </t>
  </si>
  <si>
    <t>Kadar kematian bunuh diri</t>
  </si>
  <si>
    <t>Indicator 3.4.2</t>
  </si>
  <si>
    <t>Suicide mortality rate</t>
  </si>
  <si>
    <t>Jadual 3.11</t>
  </si>
  <si>
    <t>Kadar kematian berpunca dari kecederaan sendiri yang disengajakan di hospital KKM bagi 100,000 penduduk</t>
  </si>
  <si>
    <t>Table 3.11</t>
  </si>
  <si>
    <t>Mortality rate due to intentional self harm in MOH hospital per 100,000 population</t>
  </si>
  <si>
    <t xml:space="preserve">Indikator 3.5.2 </t>
  </si>
  <si>
    <t>Penggunaan alkohol per kapita (berumur 15 tahun dan ke atas) dalam satu tahun kalendar mengikut liter alkohol tulen</t>
  </si>
  <si>
    <t xml:space="preserve">Indicator 3.5.2 </t>
  </si>
  <si>
    <t>Alcohol per capita consumption (aged 15 years and older) within a calendar year in litres of pure alcohol</t>
  </si>
  <si>
    <t>Jadual 3.13b</t>
  </si>
  <si>
    <r>
      <rPr>
        <b/>
        <sz val="10"/>
        <color theme="1"/>
        <rFont val="Arial"/>
        <family val="2"/>
      </rPr>
      <t xml:space="preserve">Prevalens </t>
    </r>
    <r>
      <rPr>
        <b/>
        <i/>
        <sz val="10"/>
        <color theme="1"/>
        <rFont val="Arial"/>
        <family val="2"/>
      </rPr>
      <t>Heavy Episodic Drinking (HED)</t>
    </r>
    <r>
      <rPr>
        <b/>
        <sz val="10"/>
        <color theme="1"/>
        <rFont val="Arial"/>
        <family val="2"/>
      </rPr>
      <t xml:space="preserve"> dikalangan 18 tahun dan ke atas</t>
    </r>
  </si>
  <si>
    <t>Table 3.13b</t>
  </si>
  <si>
    <t>Prevalence of Heavy Episodic Drinking (HED) among 18 years old and above</t>
  </si>
  <si>
    <r>
      <rPr>
        <b/>
        <sz val="10"/>
        <color theme="0"/>
        <rFont val="Arial"/>
        <family val="2"/>
      </rPr>
      <t xml:space="preserve">Jantina
</t>
    </r>
    <r>
      <rPr>
        <i/>
        <sz val="10"/>
        <color theme="0"/>
        <rFont val="Arial"/>
        <family val="2"/>
      </rPr>
      <t>Sex</t>
    </r>
  </si>
  <si>
    <r>
      <rPr>
        <b/>
        <sz val="10"/>
        <color theme="1"/>
        <rFont val="Arial"/>
        <family val="2"/>
      </rPr>
      <t>Lelaki</t>
    </r>
    <r>
      <rPr>
        <sz val="10"/>
        <color theme="1"/>
        <rFont val="Arial"/>
        <family val="2"/>
      </rPr>
      <t xml:space="preserve">
</t>
    </r>
    <r>
      <rPr>
        <i/>
        <sz val="10"/>
        <color theme="1"/>
        <rFont val="Arial"/>
        <family val="2"/>
      </rPr>
      <t>Male</t>
    </r>
  </si>
  <si>
    <r>
      <rPr>
        <b/>
        <sz val="10"/>
        <color theme="1"/>
        <rFont val="Arial"/>
        <family val="2"/>
      </rPr>
      <t>Perempuan</t>
    </r>
    <r>
      <rPr>
        <sz val="10"/>
        <color theme="1"/>
        <rFont val="Arial"/>
        <family val="2"/>
      </rPr>
      <t xml:space="preserve">
</t>
    </r>
    <r>
      <rPr>
        <i/>
        <sz val="10"/>
        <color theme="1"/>
        <rFont val="Arial"/>
        <family val="2"/>
      </rPr>
      <t>Female</t>
    </r>
  </si>
  <si>
    <r>
      <rPr>
        <b/>
        <sz val="10"/>
        <color theme="1"/>
        <rFont val="Arial"/>
        <family val="2"/>
      </rPr>
      <t>Bandar</t>
    </r>
    <r>
      <rPr>
        <sz val="10"/>
        <color theme="1"/>
        <rFont val="Arial"/>
        <family val="2"/>
      </rPr>
      <t xml:space="preserve">
</t>
    </r>
    <r>
      <rPr>
        <i/>
        <sz val="10"/>
        <color theme="1"/>
        <rFont val="Arial"/>
        <family val="2"/>
      </rPr>
      <t>Urban</t>
    </r>
  </si>
  <si>
    <r>
      <rPr>
        <b/>
        <sz val="10"/>
        <color theme="1"/>
        <rFont val="Arial"/>
        <family val="2"/>
      </rPr>
      <t>Luar Bandar</t>
    </r>
    <r>
      <rPr>
        <sz val="10"/>
        <color theme="1"/>
        <rFont val="Arial"/>
        <family val="2"/>
      </rPr>
      <t xml:space="preserve">
</t>
    </r>
    <r>
      <rPr>
        <i/>
        <sz val="10"/>
        <color theme="1"/>
        <rFont val="Arial"/>
        <family val="2"/>
      </rPr>
      <t>Rural</t>
    </r>
  </si>
  <si>
    <r>
      <rPr>
        <b/>
        <sz val="8"/>
        <color theme="1"/>
        <rFont val="Arial"/>
        <family val="2"/>
      </rPr>
      <t>Nota/</t>
    </r>
    <r>
      <rPr>
        <sz val="8"/>
        <color theme="1"/>
        <rFont val="Arial"/>
        <family val="2"/>
      </rPr>
      <t>Notes:</t>
    </r>
  </si>
  <si>
    <r>
      <rPr>
        <b/>
        <sz val="8"/>
        <color theme="1"/>
        <rFont val="Arial"/>
        <family val="2"/>
      </rPr>
      <t xml:space="preserve">1. Proksi: Prevalens </t>
    </r>
    <r>
      <rPr>
        <b/>
        <i/>
        <sz val="8"/>
        <color theme="1"/>
        <rFont val="Arial"/>
        <family val="2"/>
      </rPr>
      <t>Heavy Episodic Drinking (HED)</t>
    </r>
    <r>
      <rPr>
        <b/>
        <sz val="8"/>
        <color theme="1"/>
        <rFont val="Arial"/>
        <family val="2"/>
      </rPr>
      <t xml:space="preserve"> dikalangan 18 tahun dan ke atas (%)</t>
    </r>
  </si>
  <si>
    <t xml:space="preserve">    Proxy: Prevalence of Heavy Episodic Drinking (HED) among 18 years old and above (%)</t>
  </si>
  <si>
    <t>2. HED merujuk kepada pengambilan 6 atau lebih unit minuman beralkohol pada satu masa sekurang-kurangnya sekali seminggu</t>
  </si>
  <si>
    <t xml:space="preserve">    HED refers to consuming 6 or more standard alcoholic drinks at one sitting weekly</t>
  </si>
  <si>
    <t xml:space="preserve">Indikator 3.6.1 
</t>
  </si>
  <si>
    <t>Kadar kematian disebabkan kemalangan jalan raya</t>
  </si>
  <si>
    <t xml:space="preserve">Indicator 3.6.1 
</t>
  </si>
  <si>
    <t>Death rate due to road traffic injuries</t>
  </si>
  <si>
    <t xml:space="preserve">Jadual 3.14
</t>
  </si>
  <si>
    <t>Kadar kematian disebabkan kemalangan jalan raya mengikut negeri</t>
  </si>
  <si>
    <t xml:space="preserve">Table 3.14
</t>
  </si>
  <si>
    <t>Death rate due to road traffic injuries by state</t>
  </si>
  <si>
    <t>State</t>
  </si>
  <si>
    <t>Note:</t>
  </si>
  <si>
    <t>The rate are per 100,000 population</t>
  </si>
  <si>
    <t>Indikator 3.7.1</t>
  </si>
  <si>
    <t>Peratusan wanita umur reproduktif (15-49 tahun) yang berpuas hati dengan kaedah moden bagi keperluan perancangan keluarga mereka</t>
  </si>
  <si>
    <t>Indicator 3.7.1</t>
  </si>
  <si>
    <t>Proportion of women of reproductive age (aged 15-49 years) who have  their need for family planning satisfied with modern methods</t>
  </si>
  <si>
    <t>Jadual 3.15a</t>
  </si>
  <si>
    <t xml:space="preserve">Bilangan dan peratusan wanita berkahwin (umur reproduktif) yang keperluan perancang keluarga dipenuhi dengan kaedah moden
</t>
  </si>
  <si>
    <t>Table 3.15a</t>
  </si>
  <si>
    <t xml:space="preserve">Number and proportion of married women (reproductive age) who have their need for family planning satisfied with modern methods
</t>
  </si>
  <si>
    <t>Sumber: Kajian Penduduk dan Keluarga Malaysia Kelima 2014,</t>
  </si>
  <si>
    <t>Lembaga Penduduk dan Pembangunan Keluarga Negara</t>
  </si>
  <si>
    <t>Source: Fifth Malaysian Population and Family Survey 2014,</t>
  </si>
  <si>
    <t>National Population and Family Development Board</t>
  </si>
  <si>
    <t>Target 3.7</t>
  </si>
  <si>
    <t>By 2030, ensure universal access to sexual and reproductive health-care  services, including for family planning, information and education, and the integration of reproductive health into national strategies and programmes</t>
  </si>
  <si>
    <t>Indicator 3.7.2</t>
  </si>
  <si>
    <t xml:space="preserve">Adolescent birth rate (aged 10-14 years; aged 15-19 years) per 1,000 women in that age group </t>
  </si>
  <si>
    <t>Adolescent birth rate by age group and state</t>
  </si>
  <si>
    <t>Aged 10-14 years</t>
  </si>
  <si>
    <t>Aged 15-19 years</t>
  </si>
  <si>
    <t>Notes:</t>
  </si>
  <si>
    <t>1. The rate are per 1,000 women</t>
  </si>
  <si>
    <t>2. 0.0 refers to less than half smallest unit shown</t>
  </si>
  <si>
    <t xml:space="preserve">Indikator 3.8.1 </t>
  </si>
  <si>
    <t>Perlindungan perkhidmatan kesihatan penting</t>
  </si>
  <si>
    <t xml:space="preserve">Indicator 3.8.1 </t>
  </si>
  <si>
    <t>Coverage of essential health services</t>
  </si>
  <si>
    <t>Jadual 3.17</t>
  </si>
  <si>
    <t>Perlindungan perkhidmatan kesihatan penting, Malaysia, 2010, 2015 dan 2017</t>
  </si>
  <si>
    <t>Table 3.17</t>
  </si>
  <si>
    <t>Coverage of essential health service, Malaysia, 2010, 2015 and 2017</t>
  </si>
  <si>
    <r>
      <rPr>
        <b/>
        <sz val="10"/>
        <color theme="0"/>
        <rFont val="Arial"/>
        <family val="2"/>
      </rPr>
      <t>2010</t>
    </r>
    <r>
      <rPr>
        <b/>
        <vertAlign val="superscript"/>
        <sz val="10"/>
        <color theme="0"/>
        <rFont val="Arial"/>
        <family val="2"/>
      </rPr>
      <t>e</t>
    </r>
  </si>
  <si>
    <r>
      <rPr>
        <b/>
        <sz val="10"/>
        <color theme="0"/>
        <rFont val="Arial"/>
        <family val="2"/>
      </rPr>
      <t>2015</t>
    </r>
    <r>
      <rPr>
        <b/>
        <vertAlign val="superscript"/>
        <sz val="10"/>
        <color theme="0"/>
        <rFont val="Arial"/>
        <family val="2"/>
      </rPr>
      <t>e</t>
    </r>
  </si>
  <si>
    <r>
      <rPr>
        <b/>
        <sz val="10"/>
        <color theme="0"/>
        <rFont val="Arial"/>
        <family val="2"/>
      </rPr>
      <t>2017</t>
    </r>
    <r>
      <rPr>
        <b/>
        <vertAlign val="superscript"/>
        <sz val="10"/>
        <color theme="0"/>
        <rFont val="Arial"/>
        <family val="2"/>
      </rPr>
      <t>e</t>
    </r>
  </si>
  <si>
    <r>
      <rPr>
        <b/>
        <sz val="10"/>
        <color theme="0"/>
        <rFont val="Arial"/>
        <family val="2"/>
      </rPr>
      <t>2019</t>
    </r>
    <r>
      <rPr>
        <b/>
        <vertAlign val="superscript"/>
        <sz val="10"/>
        <color theme="0"/>
        <rFont val="Arial"/>
        <family val="2"/>
      </rPr>
      <t>e</t>
    </r>
  </si>
  <si>
    <t>2020e</t>
  </si>
  <si>
    <t>2021e</t>
  </si>
  <si>
    <t>REFER SHEET UHC INDEX FOR LIST OF INDICATOR</t>
  </si>
  <si>
    <t>Sumber: Platform Data Indikator SDG Global</t>
  </si>
  <si>
    <t>Source: Global SDG Indicators Data Platform</t>
  </si>
  <si>
    <r>
      <rPr>
        <b/>
        <sz val="8"/>
        <color theme="1"/>
        <rFont val="Arial"/>
        <family val="2"/>
      </rPr>
      <t>Nota/</t>
    </r>
    <r>
      <rPr>
        <i/>
        <sz val="8"/>
        <color theme="1"/>
        <rFont val="Arial"/>
        <family val="2"/>
      </rPr>
      <t>Notes</t>
    </r>
    <r>
      <rPr>
        <sz val="8"/>
        <color theme="1"/>
        <rFont val="Arial"/>
        <family val="2"/>
      </rPr>
      <t>:</t>
    </r>
  </si>
  <si>
    <r>
      <rPr>
        <b/>
        <sz val="8"/>
        <color theme="1"/>
        <rFont val="Arial"/>
        <family val="2"/>
      </rPr>
      <t>1.</t>
    </r>
    <r>
      <rPr>
        <b/>
        <vertAlign val="superscript"/>
        <sz val="8"/>
        <color theme="1"/>
        <rFont val="Arial"/>
        <family val="2"/>
      </rPr>
      <t>e</t>
    </r>
    <r>
      <rPr>
        <b/>
        <sz val="8"/>
        <color theme="1"/>
        <rFont val="Arial"/>
        <family val="2"/>
      </rPr>
      <t>Anggaran</t>
    </r>
  </si>
  <si>
    <t xml:space="preserve">     Estimate</t>
  </si>
  <si>
    <t>2. Menjejaki liputan kesihatan sejagat: Laporan Pemantauan Global 2019.</t>
  </si>
  <si>
    <t xml:space="preserve">    Tracking universal health coverage: 2019 Global Monitoring Report.</t>
  </si>
  <si>
    <t xml:space="preserve">Indikator 3.8.2 </t>
  </si>
  <si>
    <t>Peratusan penduduk dengan perbelanjaan isi rumah yang besar untuk kesihatan sebagai bahagian daripada jumlah perbelanjaan atau pendapatan isi rumah</t>
  </si>
  <si>
    <t>Indicator 3.8.2</t>
  </si>
  <si>
    <t>Proportion of population with large household expenditures on health as a share of total household expenditure or income</t>
  </si>
  <si>
    <t>Jadual 3.18</t>
  </si>
  <si>
    <t>Peratusan penduduk dengan perbelanjaan isi rumah yang besar untuk kesihatan sebagai bahagian daripada jumlah perbelanjaan isi rumah mengikut strata, Malaysia, 2016 dan 2019</t>
  </si>
  <si>
    <t>Table 3.18</t>
  </si>
  <si>
    <t>Proportion of population with large household expenditures on health as a share of total household expenditure by strata, Malaysia, 2016 and 2019</t>
  </si>
  <si>
    <r>
      <rPr>
        <b/>
        <sz val="10"/>
        <color theme="0"/>
        <rFont val="Arial"/>
        <family val="2"/>
      </rPr>
      <t xml:space="preserve">Tahun
</t>
    </r>
    <r>
      <rPr>
        <i/>
        <sz val="10"/>
        <color theme="0"/>
        <rFont val="Arial"/>
        <family val="2"/>
      </rPr>
      <t>Year</t>
    </r>
  </si>
  <si>
    <r>
      <rPr>
        <b/>
        <sz val="10"/>
        <color theme="0"/>
        <rFont val="Arial"/>
        <family val="2"/>
      </rPr>
      <t xml:space="preserve">10 peratus
</t>
    </r>
    <r>
      <rPr>
        <i/>
        <sz val="10"/>
        <color theme="0"/>
        <rFont val="Arial"/>
        <family val="2"/>
      </rPr>
      <t>10 per cent</t>
    </r>
  </si>
  <si>
    <r>
      <rPr>
        <b/>
        <sz val="10"/>
        <color theme="0"/>
        <rFont val="Arial"/>
        <family val="2"/>
      </rPr>
      <t xml:space="preserve">25 peratus
</t>
    </r>
    <r>
      <rPr>
        <i/>
        <sz val="10"/>
        <color theme="0"/>
        <rFont val="Arial"/>
        <family val="2"/>
      </rPr>
      <t>25 per cent</t>
    </r>
  </si>
  <si>
    <t>Bandar</t>
  </si>
  <si>
    <t>Urban</t>
  </si>
  <si>
    <t>Luar Bandar</t>
  </si>
  <si>
    <t>Rural</t>
  </si>
  <si>
    <t>Indikator 3.9.2</t>
  </si>
  <si>
    <t>Kadar kematian disebabkan oleh air yang tidak selamat, sanitasi yang tidak selamat dan kurang kebersihan (pendedahan kepada perkhidmatan Air, Sanitasi dan Kebersihan untuk Semua (Water, Sanitation and Hygiene for All (WASH)) yang tidak selamat)</t>
  </si>
  <si>
    <t>Indicator 3.9.2</t>
  </si>
  <si>
    <t>Mortality rate attributed to unsafe water, unsafe sanitation and lack of hygiene (exposure to unsafe Water, Sanitation and Hygiene for All (WASH) services)</t>
  </si>
  <si>
    <t>Jadual 3.19</t>
  </si>
  <si>
    <t>Kadar kematian (yang dilaporkan di Fasiliti KKM sahaja) disebabkan oleh air yang tidak selamat, sanitasi yang tidak selamat dan kurang kebersihan</t>
  </si>
  <si>
    <t>Table 3.19</t>
  </si>
  <si>
    <t>Mortality rate (deaths reported by MOH facilities ) attributed to unsafe water, unsafe sanitation and lack of hygiene</t>
  </si>
  <si>
    <t>Negeri
 State</t>
  </si>
  <si>
    <t>Selangor</t>
  </si>
  <si>
    <t>Nota/Notes:</t>
  </si>
  <si>
    <t>1. Berdasarkan jumlah kematian (UCOD) di hospital KKM sahaja</t>
  </si>
  <si>
    <t>Based on number of mortality (UCOD) in MoH hospitals only</t>
  </si>
  <si>
    <t>2. Bilangan kematian untuk semua peringkat umur</t>
  </si>
  <si>
    <t>Number of mortality for all ages</t>
  </si>
  <si>
    <t>3. Nisbah adalah bagi setiap 100,000 penduduk</t>
  </si>
  <si>
    <t>The ratios are per 100,000 population</t>
  </si>
  <si>
    <t>0.0 refers to less than half smallest unit shown</t>
  </si>
  <si>
    <t>5. "-" merujuk kepada tiada kes yang dilaporkan</t>
  </si>
  <si>
    <t>Indikator 3.9.3</t>
  </si>
  <si>
    <t>Kadar kematian yang berpunca daripada keracunan tidak sengaja</t>
  </si>
  <si>
    <t>Indicator 3.9.3</t>
  </si>
  <si>
    <t>Mortality rate attributed to unintentional poisoning</t>
  </si>
  <si>
    <t>Kadar kematian (yang dilaporkan di Fasiliti KKM dan swasta sahaja) disebabkan oleh keracunan secara tidak sengaja dan pendedahan kepada bahan berbahaya</t>
  </si>
  <si>
    <t>Mortality rate (deaths reported by MOH dan private facilities only) due to the accidental poisoning by and exposure to obnoxious substance</t>
  </si>
  <si>
    <t>1. Berdasarkan jumlah kematian (UCOD) di hospital KKM dan swasta sahaja</t>
  </si>
  <si>
    <t>Based on number of mortality (UCOD) in MoH and private hospitals only</t>
  </si>
  <si>
    <t>Indikator 3.a.1</t>
  </si>
  <si>
    <t>Prevalens umur standard bagi penggunaan tembakau semasa dalam kalangan individu berumur 15 tahun dan ke atas</t>
  </si>
  <si>
    <t>Indicator 3.a.1</t>
  </si>
  <si>
    <t>Age-standardized prevalence of current tobacco use among persons aged 15 years and older</t>
  </si>
  <si>
    <t>Jadual 3.21</t>
  </si>
  <si>
    <t>Table 3.21</t>
  </si>
  <si>
    <r>
      <rPr>
        <b/>
        <sz val="10"/>
        <color theme="0"/>
        <rFont val="Arial"/>
        <family val="2"/>
      </rPr>
      <t xml:space="preserve">Negeri
</t>
    </r>
    <r>
      <rPr>
        <i/>
        <sz val="10"/>
        <color theme="0"/>
        <rFont val="Arial"/>
        <family val="2"/>
      </rPr>
      <t>State</t>
    </r>
  </si>
  <si>
    <t>Indikator 3.b.1</t>
  </si>
  <si>
    <t>Peratusan penduduk sasaran yang diliputi oleh semua vaksin dalam program kebangsaan</t>
  </si>
  <si>
    <t>Indicator 3.b.1</t>
  </si>
  <si>
    <t>Peratusan penduduk sasaran yang diliputi oleh semua vaksin dalam program imunisasi kebangsaan</t>
  </si>
  <si>
    <t>Proportion of the target population covered by all vaccines included in their immunization national programme</t>
  </si>
  <si>
    <t>Immunization coverage of infants for DPT (completion dose) by state</t>
  </si>
  <si>
    <t>Immunization coverage of MMR (Mumps, measles and rubella) for children aged 1 - 2 years by state</t>
  </si>
  <si>
    <t>Immunisation Coverage of Female of age 13 years for HPV (Human Papilloma Virus) (Completed 2 Doses) by State</t>
  </si>
  <si>
    <t>2019 r</t>
  </si>
  <si>
    <t>2020 r</t>
  </si>
  <si>
    <t>2021 r</t>
  </si>
  <si>
    <t>nota :Liputan HPV Dos 2 bagi tahun 2021 adalah rendah berbanding tahun sebelumnya disebabkan kekangan stok vaksin HPV di peringkat global.</t>
  </si>
  <si>
    <t>Note: the coverage of HPV Dose 2 for 2021 is low compared to the previous year due to HPV stock constrains at the global level</t>
  </si>
  <si>
    <t>Immunization coverage of second dose(2nd dose) for Pneumococcal vaccine (PCV) given at the age of 6 month by state</t>
  </si>
  <si>
    <t>LIPUTAN IMUNISASI PNEUMOKOKAL DOS KE-2 (diberi pada masa umur 6 bulan)</t>
  </si>
  <si>
    <t>Nota :</t>
  </si>
  <si>
    <t>Numerator</t>
  </si>
  <si>
    <t>Jumlah pemberian imunisasi dos 2 X 100</t>
  </si>
  <si>
    <t>Denominator</t>
  </si>
  <si>
    <t>Anggaran kelahiran hidup</t>
  </si>
  <si>
    <t xml:space="preserve">Indikator 3.c.1 
</t>
  </si>
  <si>
    <t xml:space="preserve">Kepadatan dan agihan pekerja kesihatan </t>
  </si>
  <si>
    <t xml:space="preserve">Indicator 3.c.1 
</t>
  </si>
  <si>
    <t xml:space="preserve">Jadual 3.22
</t>
  </si>
  <si>
    <t>Kepadatan dan agihan pekerja kesihatan mengikut negeri, Malaysia, 2017-2019</t>
  </si>
  <si>
    <t>Table 3.22</t>
  </si>
  <si>
    <t>Health worker density and distribution by state, Malaysia, 2017-2019</t>
  </si>
  <si>
    <t xml:space="preserve">Disaggregated by: </t>
  </si>
  <si>
    <t>Total number</t>
  </si>
  <si>
    <t>Density (per 1000 population)</t>
  </si>
  <si>
    <t>Doctors</t>
  </si>
  <si>
    <t>Dentists</t>
  </si>
  <si>
    <t>Pharmacists</t>
  </si>
  <si>
    <t>Registered nurse</t>
  </si>
  <si>
    <t>Midwifery Personnel</t>
  </si>
  <si>
    <t>Disaggregated data by:</t>
  </si>
  <si>
    <t>Registered Nurse</t>
  </si>
  <si>
    <t>Midwifery Professionals (RN with Midwifery PB + Community Nurse)</t>
  </si>
  <si>
    <t>Matlamat 3: Kesihatan yang Baik dan Kesejahteraan</t>
  </si>
  <si>
    <t>Goal 3: Good Health and Well-Being</t>
  </si>
  <si>
    <t>Indikator 3.c.1</t>
  </si>
  <si>
    <t>Kepadatan dan agihan pekerja kesihatan</t>
  </si>
  <si>
    <t>Indicator 3.c.1</t>
  </si>
  <si>
    <t>Health worker density and distribution</t>
  </si>
  <si>
    <t>Jadual 3.23</t>
  </si>
  <si>
    <t>Kepadatan dan agihan pekerja kesihatan mengikut negeri, Malaysia, 2019-2021</t>
  </si>
  <si>
    <t>Table 3.23</t>
  </si>
  <si>
    <t>Health worker density and distribution by state, Malaysia, 2019-2021</t>
  </si>
  <si>
    <t>Tahun
 Year</t>
  </si>
  <si>
    <t>Doktor
 Doctor</t>
  </si>
  <si>
    <t>Doktor gigi
 Dentist</t>
  </si>
  <si>
    <t>Pegawai farmasi
 Pharmacist</t>
  </si>
  <si>
    <t>Jururawat berdaftar
 Registered nurse</t>
  </si>
  <si>
    <t>Anggota perbidanan
 Midwifery personnel</t>
  </si>
  <si>
    <t>Bilangan
 Number</t>
  </si>
  <si>
    <t>Kadar
 Rate</t>
  </si>
  <si>
    <t>Nota/Note:</t>
  </si>
  <si>
    <t>Kadar adalah bagi setiap 1,000 penduduk</t>
  </si>
  <si>
    <t>The rates are per 1,000 population</t>
  </si>
  <si>
    <t>Kepadatan dan agihan pekerja kesihatan mengikut negeri, Malaysia, 2019-2021 (samb.)</t>
  </si>
  <si>
    <t>Health worker density and distribution by state, Malaysia, 2019-2021 (cont'd)</t>
  </si>
  <si>
    <t xml:space="preserve">Indikator 3.d.1 </t>
  </si>
  <si>
    <r>
      <rPr>
        <b/>
        <sz val="10"/>
        <color theme="1"/>
        <rFont val="Arial"/>
        <family val="2"/>
      </rPr>
      <t>Keupayaan dan ketersediaan kecemasan kesihatan Peraturan Kesihatan Antarabangsa (</t>
    </r>
    <r>
      <rPr>
        <b/>
        <i/>
        <sz val="10"/>
        <color theme="1"/>
        <rFont val="Arial"/>
        <family val="2"/>
      </rPr>
      <t>International Health Regulations</t>
    </r>
    <r>
      <rPr>
        <b/>
        <sz val="10"/>
        <color theme="1"/>
        <rFont val="Arial"/>
        <family val="2"/>
      </rPr>
      <t>, IHR)</t>
    </r>
  </si>
  <si>
    <t xml:space="preserve">Indicator 3.d.1 </t>
  </si>
  <si>
    <t>International Health Regulations (IHR) capacity and health emergency preparedness</t>
  </si>
  <si>
    <t>Jadual 3.24</t>
  </si>
  <si>
    <r>
      <rPr>
        <b/>
        <sz val="10"/>
        <color theme="1"/>
        <rFont val="Arial"/>
        <family val="2"/>
      </rPr>
      <t>Keupayaan dan ketersediaan kecemasan kesihatan Peraturan Kesihatan Antarabangsa (</t>
    </r>
    <r>
      <rPr>
        <b/>
        <i/>
        <sz val="10"/>
        <color theme="1"/>
        <rFont val="Arial"/>
        <family val="2"/>
      </rPr>
      <t xml:space="preserve">International Health Regulations, </t>
    </r>
    <r>
      <rPr>
        <b/>
        <sz val="10"/>
        <color theme="1"/>
        <rFont val="Arial"/>
        <family val="2"/>
      </rPr>
      <t>IHR), Malaysia</t>
    </r>
  </si>
  <si>
    <t>Table 3.24</t>
  </si>
  <si>
    <t>International Health Regulations (IHR) capacity and health emergency preparedness, Malaysia</t>
  </si>
  <si>
    <t>Indikator 3.d.2</t>
  </si>
  <si>
    <t>Peratusan jangkitan aliran darah disebabkan oleh organisma rintangan antimikrobial                                  terpilih</t>
  </si>
  <si>
    <t>Indicator 3.d.2</t>
  </si>
  <si>
    <t>Jadual 3.25</t>
  </si>
  <si>
    <r>
      <rPr>
        <b/>
        <sz val="10"/>
        <color theme="1"/>
        <rFont val="Arial"/>
        <family val="2"/>
      </rPr>
      <t xml:space="preserve">Kadar </t>
    </r>
    <r>
      <rPr>
        <b/>
        <i/>
        <sz val="10"/>
        <color theme="1"/>
        <rFont val="Arial"/>
        <family val="2"/>
      </rPr>
      <t>Healthcare-Associated Methicillin-Resistant Staphylococcus Aureus Blood Stream Infection</t>
    </r>
    <r>
      <rPr>
        <b/>
        <sz val="10"/>
        <color theme="1"/>
        <rFont val="Arial"/>
        <family val="2"/>
      </rPr>
      <t xml:space="preserve"> bagi setiap 10,000 kemasukan pesakit</t>
    </r>
  </si>
  <si>
    <t>Table 3.25</t>
  </si>
  <si>
    <t>Rate of Healthcare-Associated Methicillin-Resistant Staphylococcus Aureus Blood Stream Infection per 10,000 patient admissions</t>
  </si>
  <si>
    <r>
      <rPr>
        <b/>
        <sz val="10"/>
        <color theme="0"/>
        <rFont val="Arial"/>
        <family val="2"/>
      </rPr>
      <t xml:space="preserve">Negeri
</t>
    </r>
    <r>
      <rPr>
        <i/>
        <sz val="10"/>
        <color theme="0"/>
        <rFont val="Arial"/>
        <family val="2"/>
      </rPr>
      <t>State</t>
    </r>
  </si>
  <si>
    <t>n.a</t>
  </si>
  <si>
    <r>
      <rPr>
        <b/>
        <sz val="8"/>
        <color theme="1"/>
        <rFont val="Arial"/>
        <family val="2"/>
      </rPr>
      <t>Nota/</t>
    </r>
    <r>
      <rPr>
        <i/>
        <sz val="8"/>
        <color theme="1"/>
        <rFont val="Arial"/>
        <family val="2"/>
      </rPr>
      <t>Notes</t>
    </r>
    <r>
      <rPr>
        <sz val="8"/>
        <color theme="1"/>
        <rFont val="Arial"/>
        <family val="2"/>
      </rPr>
      <t>:</t>
    </r>
  </si>
  <si>
    <t>1. 0.0 merujuk kepada kurang daripada setengah unit terkecil yang ditunjukkan</t>
  </si>
  <si>
    <t>2. n.a. tidak tersedia</t>
  </si>
  <si>
    <t xml:space="preserve">           not applicable</t>
  </si>
  <si>
    <t>Prevalen jangkitan aliran darah disebabkan oleh organisma rintang antimikrobial terpilih di hospital awam tertiari KKM (Healthcare-Associated Methicillin-Resistant Staphylococcus Aureus Bloodstream Infection and Healthcare-Associated ESBL E.Coli Bloodstream infection)</t>
  </si>
  <si>
    <t>Prevalence of bloodstream infections due to selected antimicrobial-resistant organisms in tertiary MOH hospitals (Healthcare-Associated Methicillin-Resistant Staphylococcus Aureus Bloodstream Infection and Healthcare-Associated ESBL E.Coli Bacteraemia)</t>
  </si>
  <si>
    <t>Prevalen jangkitan aliran darah disebabkan oleh organisma rintang antimikrobial terpilih (Healthcare-Associated Methicillin-Resistant Staphylococcus Aureus Bloodstream Infection and Healthcare-Associated ESBL E.Coli Bloodstream iInfection) per 100,000 patient days di hospital awam tertiari Malaysia mengikut negeri, 2017-2021</t>
  </si>
  <si>
    <t>Prevalence of bloodstream infections due to selected antimicrobial-resistant organisms (Healthcare-Associated Methicillin-Resistant Staphylococcus Aureus Bloodstream Infection and Healthcare-Associated ESBL E.Coli Bloodstream Infection) per 100,000 patient days in tertiary MOH hospitals by state, 2017-2021</t>
  </si>
  <si>
    <t>HA-MRSA Blood Stream Infection</t>
  </si>
  <si>
    <t>*Prevalence rate for 2021 was calculated based on 100,000 patient days
  Prevalence rate from 2018 - 2020 was calculated based on 10,000 patient admissions</t>
  </si>
  <si>
    <t>HA-ESBL E.Coli Bacteraemia</t>
  </si>
  <si>
    <t>*Prevalence rate for 2021 was calculated based on 100,000 patient days</t>
  </si>
  <si>
    <t>Nota/ Note:</t>
  </si>
  <si>
    <t>n.a merujuk kepada tidak tersedia</t>
  </si>
  <si>
    <t>refers to not available</t>
  </si>
  <si>
    <t>Indikator 4.2.1</t>
  </si>
  <si>
    <t>Peratusan kanak-kanak berumur 24-59 bulan yang berada dalam tahap perkembangan kesihatan yang sepatutnya, pembelajaran dan kesejahteraan psikososial, mengikut jantina</t>
  </si>
  <si>
    <t xml:space="preserve">Indicator 4.2.1 
 </t>
  </si>
  <si>
    <t>Proportion of children aged 24-59 months who are developmentally on track in health, learning and psychosocial well-being, by sex</t>
  </si>
  <si>
    <t>Jadual 4.2</t>
  </si>
  <si>
    <t>Peratusan kanak-kanak berumur 24-59 bulan yang berada dalam tahap perkembangan kesihatan yang sepatutnya</t>
  </si>
  <si>
    <t xml:space="preserve">Table 4.2 
 </t>
  </si>
  <si>
    <t>Proportion of children aged 24-59 months who are developmentally on track in health</t>
  </si>
  <si>
    <r>
      <rPr>
        <b/>
        <sz val="10"/>
        <color theme="0"/>
        <rFont val="Arial"/>
        <family val="2"/>
      </rPr>
      <t xml:space="preserve">Negeri
</t>
    </r>
    <r>
      <rPr>
        <i/>
        <sz val="10"/>
        <color theme="0"/>
        <rFont val="Arial "/>
      </rPr>
      <t>State</t>
    </r>
  </si>
  <si>
    <r>
      <rPr>
        <b/>
        <sz val="10"/>
        <color theme="0"/>
        <rFont val="Arial"/>
        <family val="2"/>
      </rPr>
      <t xml:space="preserve">Jumlah
</t>
    </r>
    <r>
      <rPr>
        <i/>
        <sz val="10"/>
        <color theme="0"/>
        <rFont val="Arial "/>
      </rPr>
      <t>Total</t>
    </r>
  </si>
  <si>
    <r>
      <rPr>
        <b/>
        <sz val="10"/>
        <color theme="0"/>
        <rFont val="Arial"/>
        <family val="2"/>
      </rPr>
      <t xml:space="preserve">Lelaki
</t>
    </r>
    <r>
      <rPr>
        <i/>
        <sz val="10"/>
        <color theme="0"/>
        <rFont val="Arial "/>
      </rPr>
      <t>Male</t>
    </r>
  </si>
  <si>
    <r>
      <rPr>
        <b/>
        <sz val="10"/>
        <color theme="0"/>
        <rFont val="Arial"/>
        <family val="2"/>
      </rPr>
      <t xml:space="preserve">Perempuan
</t>
    </r>
    <r>
      <rPr>
        <i/>
        <sz val="10"/>
        <color theme="0"/>
        <rFont val="Arial "/>
      </rPr>
      <t>Female</t>
    </r>
  </si>
  <si>
    <t>Sumber: Laporan Tinjauan Kebangsaan Kesihatan dan Morbiditi, 2016</t>
  </si>
  <si>
    <t>Source: National Health and Morbidity Survey Report, 2016</t>
  </si>
  <si>
    <t xml:space="preserve">Indikator 16.2.1 </t>
  </si>
  <si>
    <t>Peratusan kanak-kanak berumur 1-17 tahun yang mengalami sebarang hukuman fizikal dan/atau penderaan psikologi oleh penjaga pada bulan lepas</t>
  </si>
  <si>
    <t xml:space="preserve">Indicator 16.2.1 </t>
  </si>
  <si>
    <t>Proportion of children aged 1-17 years who experienced any physical punishment and/or psychological aggression by caregivers in the past month</t>
  </si>
  <si>
    <t>Jadual 16.3a</t>
  </si>
  <si>
    <t xml:space="preserve">Peratusan kanak-kanak berumur 1-5 tahun yang mengalami sebarang hukuman fizikal dan/atau penderaan psikologi oleh penjaga pada bulan lepas </t>
  </si>
  <si>
    <t>Table 16.3a</t>
  </si>
  <si>
    <t>Proportion of children aged 1-5 years who experienced any physical punishment and/or psychological aggression by caregivers in the past month</t>
  </si>
  <si>
    <r>
      <rPr>
        <b/>
        <sz val="10"/>
        <color theme="0"/>
        <rFont val="Arial"/>
        <family val="2"/>
      </rPr>
      <t xml:space="preserve">Jantina
</t>
    </r>
    <r>
      <rPr>
        <i/>
        <sz val="10"/>
        <color theme="0"/>
        <rFont val="Arial"/>
        <family val="2"/>
      </rPr>
      <t>Sex</t>
    </r>
  </si>
  <si>
    <r>
      <rPr>
        <b/>
        <sz val="10"/>
        <color theme="1"/>
        <rFont val="Arial"/>
        <family val="2"/>
      </rPr>
      <t>Lelaki</t>
    </r>
    <r>
      <rPr>
        <sz val="10"/>
        <color theme="1"/>
        <rFont val="Arial"/>
        <family val="2"/>
      </rPr>
      <t xml:space="preserve">
</t>
    </r>
    <r>
      <rPr>
        <i/>
        <sz val="10"/>
        <color theme="1"/>
        <rFont val="Arial"/>
        <family val="2"/>
      </rPr>
      <t>Male</t>
    </r>
  </si>
  <si>
    <r>
      <rPr>
        <b/>
        <sz val="10"/>
        <color theme="1"/>
        <rFont val="Arial"/>
        <family val="2"/>
      </rPr>
      <t>Perempuan</t>
    </r>
    <r>
      <rPr>
        <sz val="10"/>
        <color theme="1"/>
        <rFont val="Arial"/>
        <family val="2"/>
      </rPr>
      <t xml:space="preserve">
</t>
    </r>
    <r>
      <rPr>
        <i/>
        <sz val="10"/>
        <color theme="1"/>
        <rFont val="Arial"/>
        <family val="2"/>
      </rPr>
      <t>Female</t>
    </r>
  </si>
  <si>
    <t>Jadual 16.3b</t>
  </si>
  <si>
    <t>Peratusan kanak-kanak berumur 1-5 tahun yang mengalami sebarang hukuman fizikal dan/atau penderaan psikologi oleh penjaga pada bulan lepas mengikut strata, Malaysia, 2016</t>
  </si>
  <si>
    <t>Table 16.3b</t>
  </si>
  <si>
    <t>Proportion of children aged 1-5 years who experienced any physical punishment and/or psychological aggression by caregivers in the past month by strata, Malaysia, 2016</t>
  </si>
  <si>
    <r>
      <rPr>
        <b/>
        <sz val="10"/>
        <color theme="1"/>
        <rFont val="Arial"/>
        <family val="2"/>
      </rPr>
      <t>Bandar</t>
    </r>
    <r>
      <rPr>
        <sz val="10"/>
        <color theme="1"/>
        <rFont val="Arial"/>
        <family val="2"/>
      </rPr>
      <t xml:space="preserve">
</t>
    </r>
    <r>
      <rPr>
        <i/>
        <sz val="10"/>
        <color theme="1"/>
        <rFont val="Arial"/>
        <family val="2"/>
      </rPr>
      <t>Urban</t>
    </r>
  </si>
  <si>
    <r>
      <rPr>
        <b/>
        <sz val="10"/>
        <color theme="1"/>
        <rFont val="Arial"/>
        <family val="2"/>
      </rPr>
      <t>Luar Bandar</t>
    </r>
    <r>
      <rPr>
        <sz val="10"/>
        <color theme="1"/>
        <rFont val="Arial"/>
        <family val="2"/>
      </rPr>
      <t xml:space="preserve">
</t>
    </r>
    <r>
      <rPr>
        <i/>
        <sz val="10"/>
        <color theme="1"/>
        <rFont val="Arial"/>
        <family val="2"/>
      </rPr>
      <t>Rural</t>
    </r>
  </si>
  <si>
    <t xml:space="preserve">Draft estimates for SDG 3.8.1: Universal Health Coverage (UHC) index of the coverage of essential health services. </t>
  </si>
  <si>
    <r>
      <rPr>
        <b/>
        <sz val="11"/>
        <color theme="1"/>
        <rFont val="Calibri"/>
        <family val="2"/>
      </rPr>
      <t xml:space="preserve">Methodology: </t>
    </r>
    <r>
      <rPr>
        <sz val="11"/>
        <color theme="1"/>
        <rFont val="Calibri"/>
        <family val="2"/>
      </rPr>
      <t>please see the metadata for SDG indicator 3.8.1 for a technical description of the methodology for computing the index</t>
    </r>
    <r>
      <rPr>
        <b/>
        <sz val="11"/>
        <color theme="1"/>
        <rFont val="Calibri"/>
        <family val="2"/>
      </rPr>
      <t xml:space="preserve">: </t>
    </r>
  </si>
  <si>
    <t>https://unstats.un.org/sdgs/metadata/files/Metadata-03-08-01.pdf</t>
  </si>
  <si>
    <t xml:space="preserve">The index is computed from tracer indicators of service coverage, which are grouped in four domains. Proxy indicators are used in the absence of direct measure of service coverage or enough comparable data across all countries and years. The values for tracer indicators used to compute the index are based on existing WHO/UN agency estimates, country data reported to WHO, and published results from household surveys. The inputs have been selected for comparability and may differ from official national estimates produced using alternate methods.  Some indicators are converted and/or re-scaled before being entered into the index, so that an increase means an improvement and/or that they range on a scale from 0 to 100 (see notes below the table). If data are missing for certain years or if no data are available for an indicator, data are imputed (see notes below the table). Those imputed data are colored in blue and used as placeholders to allow for the calculation of the index. If two data points are available for the same year (e.g. two different surveys), an average is calculated. Indicators are averaged together using geometric means. Formulas are embedded throughout the table to demonstrate calculations. </t>
  </si>
  <si>
    <r>
      <rPr>
        <b/>
        <sz val="11"/>
        <color theme="1"/>
        <rFont val="Calibri"/>
        <family val="2"/>
      </rPr>
      <t xml:space="preserve">Data: </t>
    </r>
    <r>
      <rPr>
        <sz val="11"/>
        <color theme="1"/>
        <rFont val="Calibri"/>
        <family val="2"/>
      </rPr>
      <t xml:space="preserve">the below table provides the values for the indicators currently used to construct the UHC index of essential health services. Cells are shaded in gray if the estimates are routinely consulted through a separate process and we do not expect feedback on these. </t>
    </r>
    <r>
      <rPr>
        <b/>
        <sz val="11"/>
        <color theme="1"/>
        <rFont val="Calibri"/>
        <family val="2"/>
      </rPr>
      <t xml:space="preserve">At this time, we are kindly asking you to REVISE OR FILL all the other cells. </t>
    </r>
    <r>
      <rPr>
        <sz val="11"/>
        <color theme="1"/>
        <rFont val="Calibri"/>
        <family val="2"/>
      </rPr>
      <t xml:space="preserve">Source weblinks are provided for more detailed information on the methodology and underlying data for each indicator and the data source for each data point is available in the worksheet "Data sources". </t>
    </r>
  </si>
  <si>
    <t>Legend</t>
  </si>
  <si>
    <t>Index and sub-indexes</t>
  </si>
  <si>
    <t>black value</t>
  </si>
  <si>
    <t>Reported or estimated values</t>
  </si>
  <si>
    <t>Values already or currently being consulted</t>
  </si>
  <si>
    <t>blue value</t>
  </si>
  <si>
    <t>Imputed values used as place holders</t>
  </si>
  <si>
    <t>Tracer area</t>
  </si>
  <si>
    <t>Data source weblink</t>
  </si>
  <si>
    <t>Data source</t>
  </si>
  <si>
    <t xml:space="preserve">Data source </t>
  </si>
  <si>
    <t>SDG 381 UHC Service Coverage Index</t>
  </si>
  <si>
    <t>Reproductive, maternal, newborn and child health</t>
  </si>
  <si>
    <t>Sub-index</t>
  </si>
  <si>
    <t>Family planning</t>
  </si>
  <si>
    <t>Need for family planning satisfied with modern methods in women aged 15-49 who are married or in a union (%) 1</t>
  </si>
  <si>
    <t xml:space="preserve">https://www.un.org/development/desa/pd/themes/family-planning </t>
  </si>
  <si>
    <t>Malaysian Population and Family Survey 2014</t>
  </si>
  <si>
    <t>Pregnancy and delivery care</t>
  </si>
  <si>
    <r>
      <rPr>
        <sz val="8"/>
        <color theme="1"/>
        <rFont val="Calibri"/>
        <family val="2"/>
      </rPr>
      <t xml:space="preserve">Antenatal care coverage, +4 visits (%) </t>
    </r>
    <r>
      <rPr>
        <vertAlign val="superscript"/>
        <sz val="8"/>
        <color theme="1"/>
        <rFont val="Calibri"/>
        <family val="2"/>
      </rPr>
      <t>2</t>
    </r>
  </si>
  <si>
    <t>See the "Data sources" worksheet</t>
  </si>
  <si>
    <t>National Health and Morbidity Survey 2016</t>
  </si>
  <si>
    <t>Child immunization</t>
  </si>
  <si>
    <t>DTP3 immunization coverage in children aged 1 (%)</t>
  </si>
  <si>
    <t>https://apps.who.int/immunization_monitoring/globalsummary/timeseries/tswucoveragedtp3.html</t>
  </si>
  <si>
    <t>Health Facts 2021</t>
  </si>
  <si>
    <t>Child treatment</t>
  </si>
  <si>
    <t>Care seeking for children &lt;5 with suspected pneumonia (%)</t>
  </si>
  <si>
    <t>https://data.unicef.org/topic/child-health/pneumonia/</t>
  </si>
  <si>
    <t xml:space="preserve">Infectious diseases </t>
  </si>
  <si>
    <t>TB treatment</t>
  </si>
  <si>
    <t>TB treatment coverage (%)</t>
  </si>
  <si>
    <t>http://www.who.int/tb/country/data/download/en/</t>
  </si>
  <si>
    <t>TB Report 2020</t>
  </si>
  <si>
    <t>TB Report 2021</t>
  </si>
  <si>
    <t>HIV therapy</t>
  </si>
  <si>
    <t>HIV ART coverage (%)</t>
  </si>
  <si>
    <t>http://aidsinfo.unaids.org/</t>
  </si>
  <si>
    <t>Malaysia Global AIDS Monitoring Report 2020</t>
  </si>
  <si>
    <t>Malaysia Global AIDS Monitoring Report 2021</t>
  </si>
  <si>
    <t>Malaria prevention</t>
  </si>
  <si>
    <r>
      <rPr>
        <sz val="8"/>
        <color theme="1"/>
        <rFont val="Calibri"/>
        <family val="2"/>
      </rPr>
      <t xml:space="preserve">ITN use among people living in malaria endemic areas (%) </t>
    </r>
    <r>
      <rPr>
        <vertAlign val="superscript"/>
        <sz val="8"/>
        <color theme="1"/>
        <rFont val="Calibri"/>
        <family val="2"/>
      </rPr>
      <t>3</t>
    </r>
  </si>
  <si>
    <t>https://malariaatlas.org/</t>
  </si>
  <si>
    <t>Water and sanitation</t>
  </si>
  <si>
    <t>Population access to at least basic sanitation (%)</t>
  </si>
  <si>
    <t>https://www.washdata.org/</t>
  </si>
  <si>
    <t>Household Income and Basic Amenities Survey 2019</t>
  </si>
  <si>
    <t>Non-communicable diseases</t>
  </si>
  <si>
    <t>Prevention of cardiovascular diseases</t>
  </si>
  <si>
    <r>
      <rPr>
        <sz val="8"/>
        <color theme="1"/>
        <rFont val="Calibri"/>
        <family val="2"/>
      </rPr>
      <t xml:space="preserve">Prevalence of raised blood pressure in adults aged 18+ (%) </t>
    </r>
    <r>
      <rPr>
        <vertAlign val="superscript"/>
        <sz val="8"/>
        <color theme="1"/>
        <rFont val="Calibri"/>
        <family val="2"/>
      </rPr>
      <t>4</t>
    </r>
  </si>
  <si>
    <t>https://ncdrisc.org/data-downloads.html</t>
  </si>
  <si>
    <t>National Health and Morbidity Survey 2019</t>
  </si>
  <si>
    <t>Transfomed indicator</t>
  </si>
  <si>
    <t>Management of diabetes</t>
  </si>
  <si>
    <r>
      <rPr>
        <sz val="8"/>
        <color theme="1"/>
        <rFont val="Calibri"/>
        <family val="2"/>
      </rPr>
      <t xml:space="preserve">Mean fasting blood glucose in adults aged 18+ (mmol/l) </t>
    </r>
    <r>
      <rPr>
        <vertAlign val="superscript"/>
        <sz val="8"/>
        <color theme="1"/>
        <rFont val="Calibri"/>
        <family val="2"/>
      </rPr>
      <t>5</t>
    </r>
  </si>
  <si>
    <t>Tobacco control</t>
  </si>
  <si>
    <r>
      <rPr>
        <sz val="8"/>
        <color theme="1"/>
        <rFont val="Calibri"/>
        <family val="2"/>
      </rPr>
      <t xml:space="preserve">Tobacco use in the last 30 days in adults aged 15+ (%) </t>
    </r>
    <r>
      <rPr>
        <vertAlign val="superscript"/>
        <sz val="8"/>
        <color theme="1"/>
        <rFont val="Calibri"/>
        <family val="2"/>
      </rPr>
      <t>6</t>
    </r>
  </si>
  <si>
    <t>https://www.who.int/tobacco/global_data/en/</t>
  </si>
  <si>
    <t>Transformed indicator</t>
  </si>
  <si>
    <t>Service capacity and access</t>
  </si>
  <si>
    <t>Hospital access</t>
  </si>
  <si>
    <t>Total number of hospital beds</t>
  </si>
  <si>
    <t>WHO regional observatories</t>
  </si>
  <si>
    <t>Health Facts 2020</t>
  </si>
  <si>
    <t>Hospital beds per 10,000 population 7</t>
  </si>
  <si>
    <t>or OECD/Eurostat databases</t>
  </si>
  <si>
    <t>https://ec.europa.eu/eurostat/data/database</t>
  </si>
  <si>
    <t>Health workforce</t>
  </si>
  <si>
    <t>Total number of medical doctors</t>
  </si>
  <si>
    <t>https://www.who.int/hrh/statistics/nhwa/en/</t>
  </si>
  <si>
    <r>
      <rPr>
        <sz val="8"/>
        <color theme="1"/>
        <rFont val="Calibri"/>
        <family val="2"/>
      </rPr>
      <t xml:space="preserve">Medical doctors density per 1 000 population </t>
    </r>
    <r>
      <rPr>
        <vertAlign val="superscript"/>
        <sz val="8"/>
        <color theme="1"/>
        <rFont val="Calibri"/>
        <family val="2"/>
      </rPr>
      <t>8</t>
    </r>
  </si>
  <si>
    <t>Total number of psychiatrists</t>
  </si>
  <si>
    <t xml:space="preserve">https://www.who.int/health-topics/mental-health </t>
  </si>
  <si>
    <t>Human Resource for Health, Country Profile 2016-2018</t>
  </si>
  <si>
    <t>Human Resource for Health, Country Profile 2019-2021</t>
  </si>
  <si>
    <r>
      <rPr>
        <sz val="8"/>
        <color theme="1"/>
        <rFont val="Calibri"/>
        <family val="2"/>
      </rPr>
      <t xml:space="preserve">Psychiatrists per 100 000 population </t>
    </r>
    <r>
      <rPr>
        <vertAlign val="superscript"/>
        <sz val="8"/>
        <color theme="1"/>
        <rFont val="Calibri"/>
        <family val="2"/>
      </rPr>
      <t>9</t>
    </r>
  </si>
  <si>
    <t>Total number of surgeons</t>
  </si>
  <si>
    <t>https://www.lancetglobalsurgery.org/</t>
  </si>
  <si>
    <r>
      <rPr>
        <sz val="8"/>
        <color theme="1"/>
        <rFont val="Calibri"/>
        <family val="2"/>
      </rPr>
      <t xml:space="preserve">Surgeons per 100 000 population </t>
    </r>
    <r>
      <rPr>
        <vertAlign val="superscript"/>
        <sz val="8"/>
        <color theme="1"/>
        <rFont val="Calibri"/>
        <family val="2"/>
      </rPr>
      <t>10</t>
    </r>
  </si>
  <si>
    <t>or WHO regional observatories</t>
  </si>
  <si>
    <t>Health workforce index</t>
  </si>
  <si>
    <t>Health security</t>
  </si>
  <si>
    <r>
      <rPr>
        <sz val="8"/>
        <color theme="1"/>
        <rFont val="Calibri"/>
        <family val="2"/>
      </rPr>
      <t xml:space="preserve">International Health Regulations core capacity index </t>
    </r>
    <r>
      <rPr>
        <vertAlign val="superscript"/>
        <sz val="8"/>
        <color theme="1"/>
        <rFont val="Calibri"/>
        <family val="2"/>
      </rPr>
      <t>11</t>
    </r>
  </si>
  <si>
    <t>https://extranet.who.int/e-spar</t>
  </si>
  <si>
    <t>Disease Control Division, MOH</t>
  </si>
  <si>
    <t>Total population</t>
  </si>
  <si>
    <t>United Nations population estimates (in thousand)</t>
  </si>
  <si>
    <t>https://population.un.org/wpp/</t>
  </si>
  <si>
    <t>DOSM</t>
  </si>
  <si>
    <t>1. Data refer to married women or in a union to enable comparable estimates acrossall member states. 2. The reference year is not the year in which the survey was conducted but the middle year of the data coverage period. 3. ITN use only applies to malaria endemic countries in sub-Saharan Africa for which data on ITN use are available. 4. Used as proxy for the prevention and treatment of hypertension. Data are age-standardized. 5. Used as proxy of the prevention and treatment of diabetes. Data are age-standardized. 6. Used as a proxy for adoption and enforcement of a suite of effective anti-tobacco measures. Data are age-standardized. 7. Used as a proxy for coverage of the full range of inpatient services. 8. Used as a proxy for coverage of the full range of essential outpatient services not captured by tracer indicators included elsewhere in the index. 9. Used as a proxy for coverage of mental health care. 10. Used as a proxy for coverage of emergency and surgical care. 11. Used as a proxy for effectiveness of IHR capacities ; Densities are calculated based on UN population.</t>
  </si>
  <si>
    <r>
      <rPr>
        <b/>
        <sz val="8"/>
        <color theme="1"/>
        <rFont val="Calibri"/>
        <family val="2"/>
      </rPr>
      <t>Method of transformation:</t>
    </r>
    <r>
      <rPr>
        <sz val="8"/>
        <color theme="1"/>
        <rFont val="Calibri"/>
        <family val="2"/>
      </rPr>
      <t xml:space="preserve"> The prevalence of raised blood pressure and tobacco use are converted into prevalence of non-raised blood pressure and prevalence of tobacco non-use, respectively. The prevalence of raised blood pressure is rescaled using a minimum value of 50% to provide finer resolution for the index. Mean fasting plasma glucose, which is a continuous measure (units of mmol/L), is converted to a scale of 0 to 100 using the minimum theoretical biological risk (5.1 mmol/L) and observed maximum across countries (7.4 mmol/L). Hospital beds, medical doctors, psychiatrists and surgeons densities are capped at a maximum threshold (respectively 18 beds per 10 000 population, 0.9 medical doctors per 1 000 population and 14 surgeons per 100 000 population), and values above this threshold are held constant at 100. The treshold is based on minimum values observed across Organisation for Economic Co-operation and Development countries. If the value of a (transformed) tracer indicator happens to be zero, it is set to 1 (out of 100) before computing the geometric mean. </t>
    </r>
  </si>
  <si>
    <r>
      <rPr>
        <b/>
        <sz val="8"/>
        <color theme="1"/>
        <rFont val="Calibri"/>
        <family val="2"/>
      </rPr>
      <t xml:space="preserve">Method of infilling: </t>
    </r>
    <r>
      <rPr>
        <sz val="8"/>
        <color theme="1"/>
        <rFont val="Calibri"/>
        <family val="2"/>
      </rPr>
      <t>The current approach involves a simple algorithm, i.e. linear interpolation between observed data points, constant extrapolation outside of the range of observed data points. If a country has no values, a value is imputed. For pneumonia care-seeking and density of surgeons, a regression is fit to impute missing values (see the SDG metadata for more details). For all other indicators, a regional median is calculated to impute missing values. Regions are based on World Bank geographic regions, with a separate grouping of traditional high-income countries (Argentina, Australia, Austria, Belgium, Brunei Darussalam, Canada, Chile, Cyprus, Czechia, Denmark, Estonia, Finland, France, Germany, Greece, Iceland, Ireland, Israel, Italy, Japan, Luxembourg, Malta, Netherlands, New Zealand, Norway, Poland, Portugal, Republic of Korea, Singapore, Slovakia, Slovenia, Spain, Sweden, Switzerland, United Kingdom, United States of America and Uruguay).</t>
    </r>
  </si>
  <si>
    <t xml:space="preserve">Data sources for SDG 3.8.1: Universal Health Coverage (UHC) index of the coverage of essential health services. </t>
  </si>
  <si>
    <t>These data sources are for consultation and should not to be quoted or published</t>
  </si>
  <si>
    <t>Source</t>
  </si>
  <si>
    <t>Note</t>
  </si>
  <si>
    <t>Need for family planning satisfied with modern methods in women aged 15-49 who are married or in a union (%)</t>
  </si>
  <si>
    <t>United Nations, Department of Economic and Social Affairs, Population Division. Estimates and Projections of Family Planning Indicators, 2021 revision</t>
  </si>
  <si>
    <t>Antenatal care coverage, +4 visits (%)</t>
  </si>
  <si>
    <t>constant extrapolation</t>
  </si>
  <si>
    <t>The National Health and Morbidity Survey 2016.</t>
  </si>
  <si>
    <t>WHO/UNICEF Estimates of National Immunization Coverage (WUENIC), 2021 revision</t>
  </si>
  <si>
    <t>Care seeking behaviour for children &lt;5 with suspected pneumonia (%)</t>
  </si>
  <si>
    <t>NHMS 2016</t>
  </si>
  <si>
    <t>UNAIDS/WHO estimates, 2021 revision</t>
  </si>
  <si>
    <t>WHO estimates, 2021 edition</t>
  </si>
  <si>
    <t xml:space="preserve"> WHO/UNICEF Joint Monitoring Programme for Water Supply, Sanitation and Hygiene (JMP) estimates, 2021 revision</t>
  </si>
  <si>
    <t>Prevalence of raised blood pressure in adults aged 18+ (%)</t>
  </si>
  <si>
    <t xml:space="preserve">WHO/NCD RisC Group estimates </t>
  </si>
  <si>
    <t>Mean fasting blood glucose in adults aged 18+ (mmol/l)</t>
  </si>
  <si>
    <t>NCD RisC estimates (2016)</t>
  </si>
  <si>
    <t>Tobacco use in the last 30 days in adults aged 15+ (%)</t>
  </si>
  <si>
    <t>WHO global report on trends in prevalence of tobacco use 2000-2025, fourth edition</t>
  </si>
  <si>
    <t>linear interpolation</t>
  </si>
  <si>
    <t>Hospital beds per 10,000 population</t>
  </si>
  <si>
    <t>WHO calculation based on total number of beds provided by MOH</t>
  </si>
  <si>
    <t>Medical doctors density per 1 000 population</t>
  </si>
  <si>
    <t>Imputed  from official data not yet validated</t>
  </si>
  <si>
    <t>WHO National Health Workforce Database, data extracted on 7 March 2021</t>
  </si>
  <si>
    <t>Psychiatrists per 100 000 population</t>
  </si>
  <si>
    <t>World Health Organization, Mental Health Atlas 2011</t>
  </si>
  <si>
    <t>WHO calculation based on figures provided by MoH</t>
  </si>
  <si>
    <t>World Health Organization, Mental Health Atlas 2020 (preliminary figures)</t>
  </si>
  <si>
    <t>Surgeons per 100 000 population</t>
  </si>
  <si>
    <t>International Health Regulations core capacity index</t>
  </si>
  <si>
    <t>Electronic State Parties Self-Assessment Annual Reporting Tool (e-SPAR), 2021 revision</t>
  </si>
  <si>
    <t>United Nations, Department of Economic and Social Affairs, Population Division. World Population Prospects, 2019 revision</t>
  </si>
  <si>
    <t xml:space="preserve">Planning Division </t>
  </si>
  <si>
    <t xml:space="preserve">IKU, NIH </t>
  </si>
  <si>
    <t xml:space="preserve">Health Informatics Centre, Planning Division, Ministry of Health </t>
  </si>
  <si>
    <t xml:space="preserve">1) Health Informatic Center, Planning Division 
2) Human Resource for Health unit, Plannig Division </t>
  </si>
  <si>
    <t xml:space="preserve">1) Pharmaceutical Services Programme, Ministry of Health
2) Nursing Division, MOH
3) Dental Services Programme
4) Human Resource for Health unit, Plannig Division </t>
  </si>
  <si>
    <t>SDG 3, 2 and Health-related SDGs Indicators</t>
  </si>
  <si>
    <t xml:space="preserve">DOSM </t>
  </si>
  <si>
    <t>MAFS</t>
  </si>
  <si>
    <t>Additional indicators to monitor UHC</t>
  </si>
  <si>
    <t>MOH TARGET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</si>
</sst>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0.0"/>
    <numFmt numFmtId="166" formatCode="General_)"/>
    <numFmt numFmtId="167" formatCode="#,##0.0_);\(#,##0.0\)"/>
    <numFmt numFmtId="168" formatCode="0.0%"/>
    <numFmt numFmtId="169" formatCode="_(* #,##0.0_);_(* \(#,##0.0\);_(* &quot;-&quot;??_);_(@_)"/>
    <numFmt numFmtId="170" formatCode="&quot;£&quot;#,##0.00;\-&quot;£&quot;#,##0.00"/>
    <numFmt numFmtId="171" formatCode="_(* #,##0_);_(* \(#,##0\);_(* &quot;-&quot;??_);_(@_)"/>
    <numFmt numFmtId="172" formatCode="0.000"/>
  </numFmts>
  <fonts count="146">
    <font>
      <sz val="10"/>
      <color rgb="FF000000"/>
      <name val="Arial"/>
      <scheme val="minor"/>
    </font>
    <font>
      <sz val="11"/>
      <color theme="1"/>
      <name val="Calibri"/>
      <family val="2"/>
    </font>
    <font>
      <b/>
      <sz val="20"/>
      <color theme="1"/>
      <name val="Calibri"/>
      <family val="2"/>
    </font>
    <font>
      <b/>
      <sz val="12"/>
      <color rgb="FF000000"/>
      <name val="Calibri"/>
      <family val="2"/>
    </font>
    <font>
      <b/>
      <sz val="11"/>
      <color theme="1"/>
      <name val="Calibri"/>
      <family val="2"/>
    </font>
    <font>
      <sz val="12"/>
      <color rgb="FF000000"/>
      <name val="Calibri"/>
      <family val="2"/>
    </font>
    <font>
      <sz val="12"/>
      <color theme="1"/>
      <name val="Calibri"/>
      <family val="2"/>
    </font>
    <font>
      <sz val="11"/>
      <color rgb="FF4285F4"/>
      <name val="Calibri"/>
      <family val="2"/>
    </font>
    <font>
      <sz val="12"/>
      <color rgb="FF4A4A4A"/>
      <name val="Calibri"/>
      <family val="2"/>
    </font>
    <font>
      <sz val="10"/>
      <color theme="1"/>
      <name val="Arial"/>
      <family val="2"/>
    </font>
    <font>
      <sz val="10"/>
      <color rgb="FF000000"/>
      <name val="Calibri"/>
      <family val="2"/>
    </font>
    <font>
      <sz val="10"/>
      <color theme="1"/>
      <name val="Calibri"/>
      <family val="2"/>
    </font>
    <font>
      <sz val="12"/>
      <color rgb="FF021127"/>
      <name val="Calibri"/>
      <family val="2"/>
    </font>
    <font>
      <b/>
      <sz val="12"/>
      <color theme="1"/>
      <name val="Calibri"/>
      <family val="2"/>
    </font>
    <font>
      <b/>
      <sz val="14"/>
      <color rgb="FF000000"/>
      <name val="Calibri"/>
      <family val="2"/>
    </font>
    <font>
      <b/>
      <sz val="14"/>
      <color theme="1"/>
      <name val="Calibri"/>
      <family val="2"/>
    </font>
    <font>
      <b/>
      <sz val="10"/>
      <color theme="1"/>
      <name val="Arial"/>
      <family val="2"/>
    </font>
    <font>
      <sz val="11"/>
      <color theme="1"/>
      <name val="Arial"/>
      <family val="2"/>
    </font>
    <font>
      <b/>
      <sz val="10"/>
      <color rgb="FF000000"/>
      <name val="Calibri"/>
      <family val="2"/>
    </font>
    <font>
      <sz val="10"/>
      <name val="Arial"/>
      <family val="2"/>
    </font>
    <font>
      <sz val="10"/>
      <color rgb="FF000000"/>
      <name val="Arial"/>
      <family val="2"/>
    </font>
    <font>
      <b/>
      <sz val="10"/>
      <color rgb="FF000000"/>
      <name val="Arial"/>
      <family val="2"/>
    </font>
    <font>
      <sz val="11"/>
      <color rgb="FF000000"/>
      <name val="Calibri"/>
      <family val="2"/>
    </font>
    <font>
      <sz val="11"/>
      <color rgb="FFFF0000"/>
      <name val="Calibri"/>
      <family val="2"/>
    </font>
    <font>
      <sz val="12"/>
      <color rgb="FF000000"/>
      <name val="Arial"/>
      <family val="2"/>
    </font>
    <font>
      <b/>
      <sz val="12"/>
      <color rgb="FF000000"/>
      <name val="Arial"/>
      <family val="2"/>
    </font>
    <font>
      <sz val="10"/>
      <color theme="1"/>
      <name val="Arial"/>
      <family val="2"/>
    </font>
    <font>
      <sz val="13"/>
      <color rgb="FF000000"/>
      <name val="Calibri"/>
      <family val="2"/>
    </font>
    <font>
      <b/>
      <sz val="13"/>
      <color rgb="FF000000"/>
      <name val="Calibri"/>
      <family val="2"/>
    </font>
    <font>
      <sz val="9"/>
      <color rgb="FF000000"/>
      <name val="Calibri"/>
      <family val="2"/>
    </font>
    <font>
      <sz val="10"/>
      <color rgb="FF000000"/>
      <name val="Roboto"/>
    </font>
    <font>
      <sz val="11"/>
      <color theme="1"/>
      <name val="Roboto Condensed"/>
    </font>
    <font>
      <sz val="11"/>
      <color rgb="FF000000"/>
      <name val="Arial"/>
      <family val="2"/>
    </font>
    <font>
      <sz val="11"/>
      <color rgb="FF000000"/>
      <name val="Roboto Condensed"/>
    </font>
    <font>
      <b/>
      <sz val="11"/>
      <color rgb="FF000000"/>
      <name val="Calibri"/>
      <family val="2"/>
    </font>
    <font>
      <b/>
      <sz val="11"/>
      <color rgb="FFFF0000"/>
      <name val="Calibri"/>
      <family val="2"/>
    </font>
    <font>
      <sz val="10"/>
      <color theme="1"/>
      <name val="Arial"/>
      <family val="2"/>
      <scheme val="minor"/>
    </font>
    <font>
      <b/>
      <sz val="10"/>
      <color theme="1"/>
      <name val="Arial"/>
      <family val="2"/>
      <scheme val="minor"/>
    </font>
    <font>
      <sz val="10"/>
      <color theme="1"/>
      <name val="&quot;Times New Roman&quot;"/>
    </font>
    <font>
      <b/>
      <sz val="10"/>
      <color theme="1"/>
      <name val="&quot;Times New Roman&quot;"/>
    </font>
    <font>
      <sz val="10"/>
      <color rgb="FF000000"/>
      <name val="Arial"/>
      <family val="2"/>
    </font>
    <font>
      <sz val="8"/>
      <color theme="1"/>
      <name val="Calibri"/>
      <family val="2"/>
    </font>
    <font>
      <b/>
      <strike/>
      <sz val="10"/>
      <color rgb="FF000000"/>
      <name val="Roboto"/>
    </font>
    <font>
      <b/>
      <strike/>
      <sz val="11"/>
      <color theme="1"/>
      <name val="Calibri"/>
      <family val="2"/>
    </font>
    <font>
      <b/>
      <sz val="11"/>
      <color rgb="FF000000"/>
      <name val="Arial"/>
      <family val="2"/>
    </font>
    <font>
      <b/>
      <sz val="11"/>
      <color theme="1"/>
      <name val="Roboto Condensed"/>
    </font>
    <font>
      <b/>
      <sz val="16"/>
      <color theme="1"/>
      <name val="Calibri"/>
      <family val="2"/>
    </font>
    <font>
      <sz val="11"/>
      <color rgb="FF434343"/>
      <name val="Calibri"/>
      <family val="2"/>
    </font>
    <font>
      <sz val="12"/>
      <color rgb="FF000000"/>
      <name val="Gill Sans"/>
      <family val="2"/>
    </font>
    <font>
      <sz val="11"/>
      <color rgb="FF434343"/>
      <name val="Arial"/>
      <family val="2"/>
    </font>
    <font>
      <sz val="10"/>
      <color rgb="FF000000"/>
      <name val="Gill Sans"/>
      <family val="2"/>
    </font>
    <font>
      <sz val="12"/>
      <color rgb="FFFF0000"/>
      <name val="Gill Sans"/>
      <family val="2"/>
    </font>
    <font>
      <sz val="10"/>
      <color rgb="FFFF0000"/>
      <name val="Roboto"/>
    </font>
    <font>
      <i/>
      <sz val="12"/>
      <color rgb="FF000000"/>
      <name val="Calibri"/>
      <family val="2"/>
    </font>
    <font>
      <sz val="12"/>
      <color theme="1"/>
      <name val="Arial"/>
      <family val="2"/>
    </font>
    <font>
      <sz val="10"/>
      <color rgb="FF000000"/>
      <name val="Century Gothic"/>
      <family val="1"/>
    </font>
    <font>
      <i/>
      <sz val="10"/>
      <color theme="1"/>
      <name val="Arial"/>
      <family val="2"/>
    </font>
    <font>
      <b/>
      <sz val="10"/>
      <color theme="0"/>
      <name val="Arial"/>
      <family val="2"/>
    </font>
    <font>
      <b/>
      <sz val="10"/>
      <color rgb="FFFFFFFF"/>
      <name val="Arial"/>
      <family val="2"/>
    </font>
    <font>
      <b/>
      <sz val="8"/>
      <color theme="1"/>
      <name val="Arial"/>
      <family val="2"/>
    </font>
    <font>
      <sz val="8"/>
      <color theme="1"/>
      <name val="Arial"/>
      <family val="2"/>
    </font>
    <font>
      <i/>
      <sz val="8"/>
      <color theme="1"/>
      <name val="Arial"/>
      <family val="2"/>
    </font>
    <font>
      <b/>
      <sz val="10"/>
      <color rgb="FF000000"/>
      <name val="Arial"/>
      <family val="2"/>
    </font>
    <font>
      <i/>
      <sz val="8"/>
      <color rgb="FF000000"/>
      <name val="Arial"/>
      <family val="2"/>
    </font>
    <font>
      <sz val="10"/>
      <color theme="0"/>
      <name val="Arial"/>
      <family val="2"/>
    </font>
    <font>
      <b/>
      <sz val="11"/>
      <color theme="0"/>
      <name val="Arial"/>
      <family val="2"/>
    </font>
    <font>
      <b/>
      <sz val="11"/>
      <color theme="1"/>
      <name val="Arial"/>
      <family val="2"/>
    </font>
    <font>
      <b/>
      <sz val="11"/>
      <color theme="1"/>
      <name val="Century Gothic"/>
      <family val="1"/>
    </font>
    <font>
      <sz val="11"/>
      <color theme="1"/>
      <name val="Century Gothic"/>
      <family val="1"/>
    </font>
    <font>
      <b/>
      <sz val="10"/>
      <color theme="1"/>
      <name val="Arial"/>
      <family val="2"/>
    </font>
    <font>
      <sz val="10"/>
      <color rgb="FFFF0000"/>
      <name val="Arial"/>
      <family val="2"/>
    </font>
    <font>
      <b/>
      <sz val="8"/>
      <color rgb="FF000000"/>
      <name val="Arial"/>
      <family val="2"/>
    </font>
    <font>
      <b/>
      <sz val="10"/>
      <color rgb="FFFF0000"/>
      <name val="Arial"/>
      <family val="2"/>
    </font>
    <font>
      <b/>
      <sz val="9"/>
      <color theme="1"/>
      <name val="Arial"/>
      <family val="2"/>
    </font>
    <font>
      <sz val="9"/>
      <color theme="1"/>
      <name val="Arial"/>
      <family val="2"/>
    </font>
    <font>
      <sz val="8"/>
      <color rgb="FFFF0000"/>
      <name val="Arial"/>
      <family val="2"/>
    </font>
    <font>
      <i/>
      <sz val="11"/>
      <color theme="1"/>
      <name val="Calibri"/>
      <family val="2"/>
    </font>
    <font>
      <b/>
      <sz val="11"/>
      <color theme="0"/>
      <name val="Calibri"/>
      <family val="2"/>
    </font>
    <font>
      <sz val="7"/>
      <color theme="1"/>
      <name val="Calibri"/>
      <family val="2"/>
    </font>
    <font>
      <b/>
      <sz val="10"/>
      <color theme="1"/>
      <name val="Calibri"/>
      <family val="2"/>
    </font>
    <font>
      <b/>
      <sz val="9"/>
      <color theme="1"/>
      <name val="Calibri"/>
      <family val="2"/>
    </font>
    <font>
      <sz val="9"/>
      <color theme="1"/>
      <name val="Calibri"/>
      <family val="2"/>
    </font>
    <font>
      <i/>
      <sz val="9"/>
      <color theme="1"/>
      <name val="Calibri"/>
      <family val="2"/>
    </font>
    <font>
      <sz val="9"/>
      <color rgb="FFFF0000"/>
      <name val="Arial"/>
      <family val="2"/>
    </font>
    <font>
      <i/>
      <sz val="10"/>
      <color rgb="FF000000"/>
      <name val="Arial"/>
      <family val="2"/>
    </font>
    <font>
      <b/>
      <sz val="11"/>
      <color rgb="FFFFFFFF"/>
      <name val="Arial"/>
      <family val="2"/>
    </font>
    <font>
      <sz val="8"/>
      <color rgb="FF000000"/>
      <name val="Arial"/>
      <family val="2"/>
    </font>
    <font>
      <b/>
      <sz val="10"/>
      <color rgb="FFFFFFFF"/>
      <name val="Arial"/>
      <family val="2"/>
    </font>
    <font>
      <b/>
      <sz val="12"/>
      <color theme="1"/>
      <name val="Arial"/>
      <family val="2"/>
    </font>
    <font>
      <sz val="10"/>
      <color rgb="FFFF0000"/>
      <name val="Arial"/>
      <family val="2"/>
    </font>
    <font>
      <sz val="7"/>
      <color theme="1"/>
      <name val="Helv"/>
    </font>
    <font>
      <sz val="10"/>
      <color rgb="FFE5243B"/>
      <name val="Arial"/>
      <family val="2"/>
    </font>
    <font>
      <b/>
      <sz val="10"/>
      <color rgb="FFE5243B"/>
      <name val="Arial"/>
      <family val="2"/>
    </font>
    <font>
      <b/>
      <sz val="7"/>
      <color rgb="FF4C9F38"/>
      <name val="Arial"/>
      <family val="2"/>
    </font>
    <font>
      <sz val="10"/>
      <color rgb="FFFFFFFF"/>
      <name val="Arial"/>
      <family val="2"/>
    </font>
    <font>
      <sz val="11"/>
      <color rgb="FFFFFF00"/>
      <name val="Arial"/>
      <family val="2"/>
    </font>
    <font>
      <b/>
      <i/>
      <sz val="10"/>
      <color rgb="FFE5243B"/>
      <name val="Arial"/>
      <family val="2"/>
    </font>
    <font>
      <b/>
      <i/>
      <sz val="7"/>
      <color rgb="FF4C9F38"/>
      <name val="Arial"/>
      <family val="2"/>
    </font>
    <font>
      <i/>
      <sz val="10"/>
      <color theme="1"/>
      <name val="Arial"/>
      <family val="2"/>
    </font>
    <font>
      <b/>
      <sz val="10"/>
      <color rgb="FFFF0000"/>
      <name val="Arial"/>
      <family val="2"/>
    </font>
    <font>
      <i/>
      <sz val="11"/>
      <color theme="1"/>
      <name val="Arial"/>
      <family val="2"/>
    </font>
    <font>
      <sz val="10"/>
      <color rgb="FFE5243B"/>
      <name val="Arial"/>
      <family val="2"/>
    </font>
    <font>
      <b/>
      <sz val="10"/>
      <color rgb="FFE5243B"/>
      <name val="Arial"/>
      <family val="2"/>
    </font>
    <font>
      <b/>
      <i/>
      <sz val="10"/>
      <color rgb="FFE5243B"/>
      <name val="Arial"/>
      <family val="2"/>
    </font>
    <font>
      <i/>
      <sz val="9"/>
      <color rgb="FF000000"/>
      <name val="Arial"/>
      <family val="2"/>
    </font>
    <font>
      <sz val="11"/>
      <color theme="0"/>
      <name val="Arial"/>
      <family val="2"/>
    </font>
    <font>
      <b/>
      <sz val="18"/>
      <color theme="1"/>
      <name val="Calibri"/>
      <family val="2"/>
    </font>
    <font>
      <sz val="18"/>
      <color theme="1"/>
      <name val="Calibri"/>
      <family val="2"/>
    </font>
    <font>
      <b/>
      <sz val="15"/>
      <color theme="1"/>
      <name val="Calibri"/>
      <family val="2"/>
    </font>
    <font>
      <u/>
      <sz val="11"/>
      <color theme="10"/>
      <name val="Calibri"/>
      <family val="2"/>
    </font>
    <font>
      <i/>
      <sz val="8"/>
      <color rgb="FF0000FF"/>
      <name val="Calibri"/>
      <family val="2"/>
    </font>
    <font>
      <b/>
      <sz val="10"/>
      <color theme="0"/>
      <name val="Calibri"/>
      <family val="2"/>
    </font>
    <font>
      <b/>
      <sz val="12"/>
      <color rgb="FFFFFFFF"/>
      <name val="Calibri"/>
      <family val="2"/>
    </font>
    <font>
      <b/>
      <sz val="10"/>
      <color rgb="FFFFFFFF"/>
      <name val="Calibri"/>
      <family val="2"/>
    </font>
    <font>
      <b/>
      <sz val="8"/>
      <color theme="0"/>
      <name val="Calibri"/>
      <family val="2"/>
    </font>
    <font>
      <b/>
      <i/>
      <sz val="14"/>
      <color theme="1"/>
      <name val="Calibri"/>
      <family val="2"/>
    </font>
    <font>
      <b/>
      <i/>
      <sz val="12"/>
      <color theme="1"/>
      <name val="Calibri"/>
      <family val="2"/>
    </font>
    <font>
      <b/>
      <i/>
      <sz val="10"/>
      <color theme="1"/>
      <name val="Calibri"/>
      <family val="2"/>
    </font>
    <font>
      <u/>
      <sz val="10"/>
      <color theme="10"/>
      <name val="Calibri"/>
      <family val="2"/>
    </font>
    <font>
      <sz val="8"/>
      <color rgb="FF000000"/>
      <name val="Calibri"/>
      <family val="2"/>
    </font>
    <font>
      <i/>
      <sz val="8"/>
      <color theme="1"/>
      <name val="Calibri"/>
      <family val="2"/>
    </font>
    <font>
      <u/>
      <sz val="10"/>
      <color theme="10"/>
      <name val="Calibri"/>
      <family val="2"/>
    </font>
    <font>
      <u/>
      <sz val="10"/>
      <color rgb="FF0000FF"/>
      <name val="Calibri"/>
      <family val="2"/>
    </font>
    <font>
      <u/>
      <sz val="10"/>
      <color theme="10"/>
      <name val="Calibri"/>
      <family val="2"/>
    </font>
    <font>
      <b/>
      <sz val="8"/>
      <color theme="1"/>
      <name val="Calibri"/>
      <family val="2"/>
    </font>
    <font>
      <u/>
      <sz val="11"/>
      <color theme="10"/>
      <name val="Calibri"/>
      <family val="2"/>
    </font>
    <font>
      <b/>
      <sz val="14"/>
      <color rgb="FFFF0000"/>
      <name val="Calibri"/>
      <family val="2"/>
    </font>
    <font>
      <sz val="12"/>
      <color rgb="FFFF0000"/>
      <name val="Calibri"/>
      <family val="2"/>
    </font>
    <font>
      <u/>
      <sz val="12"/>
      <color rgb="FF000000"/>
      <name val="Calibri"/>
      <family val="2"/>
    </font>
    <font>
      <i/>
      <sz val="12"/>
      <color theme="1"/>
      <name val="Calibri"/>
      <family val="2"/>
    </font>
    <font>
      <b/>
      <i/>
      <sz val="12"/>
      <color rgb="FF000000"/>
      <name val="Calibri"/>
      <family val="2"/>
    </font>
    <font>
      <b/>
      <i/>
      <sz val="10"/>
      <color theme="1"/>
      <name val="Arial"/>
      <family val="2"/>
    </font>
    <font>
      <b/>
      <vertAlign val="superscript"/>
      <sz val="10"/>
      <color theme="1"/>
      <name val="Arial"/>
      <family val="2"/>
    </font>
    <font>
      <i/>
      <vertAlign val="superscript"/>
      <sz val="10"/>
      <color theme="1"/>
      <name val="Arial"/>
      <family val="2"/>
    </font>
    <font>
      <b/>
      <vertAlign val="superscript"/>
      <sz val="8"/>
      <color theme="1"/>
      <name val="Arial"/>
      <family val="2"/>
    </font>
    <font>
      <i/>
      <sz val="10"/>
      <color theme="0"/>
      <name val="Arial"/>
      <family val="2"/>
    </font>
    <font>
      <vertAlign val="superscript"/>
      <sz val="10"/>
      <color theme="1"/>
      <name val="Arial"/>
      <family val="2"/>
    </font>
    <font>
      <b/>
      <vertAlign val="superscript"/>
      <sz val="8"/>
      <color rgb="FF000000"/>
      <name val="Arial"/>
      <family val="2"/>
    </font>
    <font>
      <b/>
      <i/>
      <sz val="8"/>
      <color theme="1"/>
      <name val="Arial"/>
      <family val="2"/>
    </font>
    <font>
      <b/>
      <vertAlign val="superscript"/>
      <sz val="10"/>
      <color theme="0"/>
      <name val="Arial"/>
      <family val="2"/>
    </font>
    <font>
      <i/>
      <sz val="10"/>
      <color theme="0"/>
      <name val="Arial "/>
    </font>
    <font>
      <vertAlign val="superscript"/>
      <sz val="8"/>
      <color theme="1"/>
      <name val="Calibri"/>
      <family val="2"/>
    </font>
    <font>
      <sz val="12"/>
      <name val="Calibri"/>
      <family val="2"/>
    </font>
    <font>
      <b/>
      <sz val="22"/>
      <color theme="1"/>
      <name val="Calibri"/>
      <family val="2"/>
    </font>
    <font>
      <sz val="16"/>
      <color theme="1"/>
      <name val="Calibri"/>
      <family val="2"/>
    </font>
    <font>
      <sz val="10"/>
      <color rgb="FF000000"/>
      <name val="Arial"/>
      <family val="2"/>
      <scheme val="minor"/>
    </font>
  </fonts>
  <fills count="45">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FFF2CC"/>
        <bgColor rgb="FFFFF2CC"/>
      </patternFill>
    </fill>
    <fill>
      <patternFill patternType="solid">
        <fgColor theme="0"/>
        <bgColor theme="0"/>
      </patternFill>
    </fill>
    <fill>
      <patternFill patternType="solid">
        <fgColor rgb="FF6AA84F"/>
        <bgColor rgb="FF6AA84F"/>
      </patternFill>
    </fill>
    <fill>
      <patternFill patternType="solid">
        <fgColor rgb="FF4C9F38"/>
        <bgColor rgb="FF4C9F38"/>
      </patternFill>
    </fill>
    <fill>
      <patternFill patternType="solid">
        <fgColor rgb="FF00FFFF"/>
        <bgColor rgb="FF00FFFF"/>
      </patternFill>
    </fill>
    <fill>
      <patternFill patternType="solid">
        <fgColor theme="6"/>
        <bgColor theme="6"/>
      </patternFill>
    </fill>
    <fill>
      <patternFill patternType="solid">
        <fgColor rgb="FFFF9900"/>
        <bgColor rgb="FFFF9900"/>
      </patternFill>
    </fill>
    <fill>
      <patternFill patternType="solid">
        <fgColor rgb="FFFF0000"/>
        <bgColor rgb="FFFF0000"/>
      </patternFill>
    </fill>
    <fill>
      <patternFill patternType="solid">
        <fgColor rgb="FF00FF00"/>
        <bgColor rgb="FF00FF00"/>
      </patternFill>
    </fill>
    <fill>
      <patternFill patternType="solid">
        <fgColor rgb="FFB7B7B7"/>
        <bgColor rgb="FFB7B7B7"/>
      </patternFill>
    </fill>
    <fill>
      <patternFill patternType="solid">
        <fgColor rgb="FFD8D8D8"/>
        <bgColor rgb="FFD8D8D8"/>
      </patternFill>
    </fill>
    <fill>
      <patternFill patternType="solid">
        <fgColor rgb="FFBFBFBF"/>
        <bgColor rgb="FFBFBFBF"/>
      </patternFill>
    </fill>
    <fill>
      <patternFill patternType="solid">
        <fgColor rgb="FF999999"/>
        <bgColor rgb="FF999999"/>
      </patternFill>
    </fill>
    <fill>
      <patternFill patternType="solid">
        <fgColor rgb="FF548DD4"/>
        <bgColor rgb="FF548DD4"/>
      </patternFill>
    </fill>
    <fill>
      <patternFill patternType="solid">
        <fgColor rgb="FFFFE599"/>
        <bgColor rgb="FFFFE599"/>
      </patternFill>
    </fill>
    <fill>
      <patternFill patternType="solid">
        <fgColor rgb="FF7F7F7F"/>
        <bgColor rgb="FF7F7F7F"/>
      </patternFill>
    </fill>
    <fill>
      <patternFill patternType="solid">
        <fgColor rgb="FFFF00FF"/>
        <bgColor rgb="FFFF00FF"/>
      </patternFill>
    </fill>
    <fill>
      <patternFill patternType="solid">
        <fgColor rgb="FFD99594"/>
        <bgColor rgb="FFD99594"/>
      </patternFill>
    </fill>
    <fill>
      <patternFill patternType="solid">
        <fgColor theme="5"/>
        <bgColor theme="5"/>
      </patternFill>
    </fill>
    <fill>
      <patternFill patternType="solid">
        <fgColor rgb="FFCCCCCC"/>
        <bgColor rgb="FFCCCCCC"/>
      </patternFill>
    </fill>
    <fill>
      <patternFill patternType="solid">
        <fgColor rgb="FFDDA63A"/>
        <bgColor rgb="FFDDA63A"/>
      </patternFill>
    </fill>
    <fill>
      <patternFill patternType="solid">
        <fgColor rgb="FFD9D9D9"/>
        <bgColor rgb="FFD9D9D9"/>
      </patternFill>
    </fill>
    <fill>
      <patternFill patternType="solid">
        <fgColor theme="1"/>
        <bgColor theme="1"/>
      </patternFill>
    </fill>
    <fill>
      <patternFill patternType="solid">
        <fgColor rgb="FF0C0C0C"/>
        <bgColor rgb="FF0C0C0C"/>
      </patternFill>
    </fill>
    <fill>
      <patternFill patternType="solid">
        <fgColor rgb="FFD6E3BC"/>
        <bgColor rgb="FFD6E3BC"/>
      </patternFill>
    </fill>
    <fill>
      <patternFill patternType="solid">
        <fgColor rgb="FFC5192D"/>
        <bgColor rgb="FFC5192D"/>
      </patternFill>
    </fill>
    <fill>
      <patternFill patternType="solid">
        <fgColor rgb="FF00689D"/>
        <bgColor rgb="FF00689D"/>
      </patternFill>
    </fill>
    <fill>
      <patternFill patternType="solid">
        <fgColor rgb="FF3C78D8"/>
        <bgColor rgb="FF3C78D8"/>
      </patternFill>
    </fill>
    <fill>
      <patternFill patternType="solid">
        <fgColor rgb="FFFFE598"/>
        <bgColor rgb="FFFFE598"/>
      </patternFill>
    </fill>
    <fill>
      <patternFill patternType="solid">
        <fgColor rgb="FFA5A5A5"/>
        <bgColor rgb="FFA5A5A5"/>
      </patternFill>
    </fill>
    <fill>
      <patternFill patternType="solid">
        <fgColor rgb="FF2F5496"/>
        <bgColor rgb="FF2F5496"/>
      </patternFill>
    </fill>
    <fill>
      <patternFill patternType="solid">
        <fgColor rgb="FF0B5394"/>
        <bgColor rgb="FF0B5394"/>
      </patternFill>
    </fill>
    <fill>
      <patternFill patternType="solid">
        <fgColor rgb="FFFFD966"/>
        <bgColor rgb="FFFFD966"/>
      </patternFill>
    </fill>
    <fill>
      <patternFill patternType="solid">
        <fgColor rgb="FFFEF2CB"/>
        <bgColor rgb="FFFEF2CB"/>
      </patternFill>
    </fill>
    <fill>
      <patternFill patternType="solid">
        <fgColor rgb="FFF9CB9C"/>
        <bgColor rgb="FFF9CB9C"/>
      </patternFill>
    </fill>
    <fill>
      <patternFill patternType="solid">
        <fgColor theme="6"/>
        <bgColor indexed="64"/>
      </patternFill>
    </fill>
    <fill>
      <patternFill patternType="solid">
        <fgColor theme="4"/>
        <bgColor indexed="64"/>
      </patternFill>
    </fill>
    <fill>
      <patternFill patternType="solid">
        <fgColor theme="6" tint="0.59999389629810485"/>
        <bgColor rgb="FFFFFFFF"/>
      </patternFill>
    </fill>
    <fill>
      <patternFill patternType="solid">
        <fgColor theme="6" tint="0.59999389629810485"/>
        <bgColor indexed="64"/>
      </patternFill>
    </fill>
    <fill>
      <patternFill patternType="solid">
        <fgColor theme="6" tint="0.59999389629810485"/>
        <bgColor rgb="FF4C9F38"/>
      </patternFill>
    </fill>
    <fill>
      <patternFill patternType="solid">
        <fgColor rgb="FF00B0F0"/>
        <bgColor indexed="64"/>
      </patternFill>
    </fill>
  </fills>
  <borders count="102">
    <border>
      <left/>
      <right/>
      <top/>
      <bottom/>
      <diagonal/>
    </border>
    <border>
      <left style="thin">
        <color rgb="FFD8D8D8"/>
      </left>
      <right style="thin">
        <color rgb="FFD8D8D8"/>
      </right>
      <top style="thin">
        <color rgb="FFD8D8D8"/>
      </top>
      <bottom style="thin">
        <color rgb="FFD8D8D8"/>
      </bottom>
      <diagonal/>
    </border>
    <border>
      <left style="thin">
        <color rgb="FFD8D8D8"/>
      </left>
      <right style="thin">
        <color rgb="FFD8D8D8"/>
      </right>
      <top style="thin">
        <color rgb="FFD8D8D8"/>
      </top>
      <bottom/>
      <diagonal/>
    </border>
    <border>
      <left style="thin">
        <color rgb="FFD8D8D8"/>
      </left>
      <right/>
      <top style="thin">
        <color rgb="FFD8D8D8"/>
      </top>
      <bottom style="thin">
        <color rgb="FFD8D8D8"/>
      </bottom>
      <diagonal/>
    </border>
    <border>
      <left style="thin">
        <color rgb="FFD8D8D8"/>
      </left>
      <right style="thin">
        <color rgb="FFD8D8D8"/>
      </right>
      <top style="thin">
        <color rgb="FFD8D8D8"/>
      </top>
      <bottom/>
      <diagonal/>
    </border>
    <border>
      <left style="thin">
        <color rgb="FFBFBFBF"/>
      </left>
      <right style="thin">
        <color rgb="FFBFBFBF"/>
      </right>
      <top style="thin">
        <color rgb="FFBFBFBF"/>
      </top>
      <bottom style="thin">
        <color rgb="FFBFBFBF"/>
      </bottom>
      <diagonal/>
    </border>
    <border>
      <left/>
      <right style="thin">
        <color rgb="FFD8D8D8"/>
      </right>
      <top/>
      <bottom/>
      <diagonal/>
    </border>
    <border>
      <left style="thin">
        <color rgb="FFD8D8D8"/>
      </left>
      <right style="thin">
        <color rgb="FFD8D8D8"/>
      </right>
      <top/>
      <bottom/>
      <diagonal/>
    </border>
    <border>
      <left/>
      <right/>
      <top/>
      <bottom/>
      <diagonal/>
    </border>
    <border>
      <left/>
      <right style="thin">
        <color rgb="FFD8D8D8"/>
      </right>
      <top style="thin">
        <color rgb="FFD8D8D8"/>
      </top>
      <bottom style="thin">
        <color rgb="FFD8D8D8"/>
      </bottom>
      <diagonal/>
    </border>
    <border>
      <left style="thin">
        <color rgb="FFD8D8D8"/>
      </left>
      <right/>
      <top style="thin">
        <color rgb="FFD8D8D8"/>
      </top>
      <bottom/>
      <diagonal/>
    </border>
    <border>
      <left style="thin">
        <color rgb="FFBFBFBF"/>
      </left>
      <right style="thin">
        <color rgb="FFBFBFBF"/>
      </right>
      <top style="thin">
        <color rgb="FFBFBFBF"/>
      </top>
      <bottom/>
      <diagonal/>
    </border>
    <border>
      <left/>
      <right style="thin">
        <color rgb="FFD8D8D8"/>
      </right>
      <top style="thin">
        <color rgb="FFD8D8D8"/>
      </top>
      <bottom/>
      <diagonal/>
    </border>
    <border>
      <left style="thin">
        <color rgb="FFD8D8D8"/>
      </left>
      <right style="thin">
        <color rgb="FFD8D8D8"/>
      </right>
      <top/>
      <bottom style="thin">
        <color rgb="FFD8D8D8"/>
      </bottom>
      <diagonal/>
    </border>
    <border>
      <left style="thin">
        <color rgb="FFD8D8D8"/>
      </left>
      <right/>
      <top/>
      <bottom style="thin">
        <color rgb="FFD8D8D8"/>
      </bottom>
      <diagonal/>
    </border>
    <border>
      <left style="thin">
        <color rgb="FFBFBFBF"/>
      </left>
      <right style="thin">
        <color rgb="FFBFBFBF"/>
      </right>
      <top/>
      <bottom style="thin">
        <color rgb="FFBFBFBF"/>
      </bottom>
      <diagonal/>
    </border>
    <border>
      <left/>
      <right style="thin">
        <color rgb="FFD8D8D8"/>
      </right>
      <top/>
      <bottom style="thin">
        <color rgb="FFD8D8D8"/>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D8D8D8"/>
      </left>
      <right style="thin">
        <color rgb="FF000000"/>
      </right>
      <top/>
      <bottom/>
      <diagonal/>
    </border>
    <border>
      <left style="thin">
        <color rgb="FFD8D8D8"/>
      </left>
      <right style="thin">
        <color rgb="FF000000"/>
      </right>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style="thin">
        <color rgb="FFCCCCCC"/>
      </left>
      <right style="thin">
        <color rgb="FFCCCCCC"/>
      </right>
      <top style="thin">
        <color rgb="FFCCCCCC"/>
      </top>
      <bottom style="thin">
        <color rgb="FFCCCCCC"/>
      </bottom>
      <diagonal/>
    </border>
    <border>
      <left style="thin">
        <color rgb="FFD8D8D8"/>
      </left>
      <right style="thin">
        <color rgb="FFD8D8D8"/>
      </right>
      <top/>
      <bottom/>
      <diagonal/>
    </border>
    <border>
      <left/>
      <right style="thin">
        <color rgb="FFD8D8D8"/>
      </right>
      <top/>
      <bottom/>
      <diagonal/>
    </border>
    <border>
      <left/>
      <right style="thin">
        <color rgb="FFD8D8D8"/>
      </right>
      <top/>
      <bottom/>
      <diagonal/>
    </border>
    <border>
      <left/>
      <right style="thin">
        <color rgb="FFD8D8D8"/>
      </right>
      <top/>
      <bottom/>
      <diagonal/>
    </border>
    <border>
      <left/>
      <right style="thin">
        <color rgb="FFD8D8D8"/>
      </right>
      <top/>
      <bottom style="thin">
        <color rgb="FFD8D8D8"/>
      </bottom>
      <diagonal/>
    </border>
    <border>
      <left style="thin">
        <color rgb="FFD8D8D8"/>
      </left>
      <right/>
      <top style="thin">
        <color rgb="FFD8D8D8"/>
      </top>
      <bottom style="thin">
        <color rgb="FFD8D8D8"/>
      </bottom>
      <diagonal/>
    </border>
    <border>
      <left/>
      <right/>
      <top style="thin">
        <color rgb="FFD8D8D8"/>
      </top>
      <bottom style="thin">
        <color rgb="FFD8D8D8"/>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right/>
      <top style="thin">
        <color rgb="FFD8D8D8"/>
      </top>
      <bottom/>
      <diagonal/>
    </border>
    <border>
      <left/>
      <right/>
      <top/>
      <bottom/>
      <diagonal/>
    </border>
    <border>
      <left style="thin">
        <color rgb="FFD8D8D8"/>
      </left>
      <right/>
      <top/>
      <bottom/>
      <diagonal/>
    </border>
    <border>
      <left style="thin">
        <color rgb="FFCCCCCC"/>
      </left>
      <right style="thin">
        <color rgb="FFCCCCCC"/>
      </right>
      <top/>
      <bottom/>
      <diagonal/>
    </border>
    <border>
      <left/>
      <right style="thin">
        <color rgb="FFD8D8D8"/>
      </right>
      <top style="thin">
        <color rgb="FFD8D8D8"/>
      </top>
      <bottom style="thin">
        <color rgb="FFD8D8D8"/>
      </bottom>
      <diagonal/>
    </border>
    <border>
      <left/>
      <right/>
      <top style="thin">
        <color rgb="FFD8D8D8"/>
      </top>
      <bottom style="thin">
        <color rgb="FFD8D8D8"/>
      </bottom>
      <diagonal/>
    </border>
    <border>
      <left/>
      <right/>
      <top/>
      <bottom/>
      <diagonal/>
    </border>
    <border>
      <left/>
      <right/>
      <top/>
      <bottom/>
      <diagonal/>
    </border>
    <border>
      <left/>
      <right/>
      <top style="thin">
        <color rgb="FFD8D8D8"/>
      </top>
      <bottom style="thin">
        <color rgb="FFD8D8D8"/>
      </bottom>
      <diagonal/>
    </border>
    <border>
      <left/>
      <right/>
      <top/>
      <bottom/>
      <diagonal/>
    </border>
    <border>
      <left style="thin">
        <color rgb="FFD8D8D8"/>
      </left>
      <right style="thin">
        <color rgb="FFD8D8D8"/>
      </right>
      <top/>
      <bottom style="thin">
        <color rgb="FFD8D8D8"/>
      </bottom>
      <diagonal/>
    </border>
    <border>
      <left/>
      <right/>
      <top style="medium">
        <color rgb="FF000000"/>
      </top>
      <bottom style="thin">
        <color rgb="FF000000"/>
      </bottom>
      <diagonal/>
    </border>
    <border>
      <left/>
      <right/>
      <top/>
      <bottom style="medium">
        <color rgb="FF000000"/>
      </bottom>
      <diagonal/>
    </border>
    <border>
      <left/>
      <right/>
      <top/>
      <bottom style="medium">
        <color rgb="FF000000"/>
      </bottom>
      <diagonal/>
    </border>
    <border>
      <left/>
      <right/>
      <top style="medium">
        <color rgb="FF000000"/>
      </top>
      <bottom style="thin">
        <color rgb="FF000000"/>
      </bottom>
      <diagonal/>
    </border>
    <border>
      <left/>
      <right/>
      <top style="medium">
        <color rgb="FF000000"/>
      </top>
      <bottom style="thin">
        <color rgb="FF000000"/>
      </bottom>
      <diagonal/>
    </border>
    <border>
      <left/>
      <right/>
      <top style="thin">
        <color rgb="FF000000"/>
      </top>
      <bottom/>
      <diagonal/>
    </border>
    <border>
      <left/>
      <right/>
      <top style="thin">
        <color rgb="FF000000"/>
      </top>
      <bottom/>
      <diagonal/>
    </border>
    <border>
      <left/>
      <right/>
      <top/>
      <bottom style="thin">
        <color rgb="FF000000"/>
      </bottom>
      <diagonal/>
    </border>
    <border>
      <left/>
      <right/>
      <top/>
      <bottom style="thin">
        <color rgb="FF000000"/>
      </bottom>
      <diagonal/>
    </border>
    <border>
      <left style="thin">
        <color rgb="FFD8D8D8"/>
      </left>
      <right style="thin">
        <color rgb="FFD8D8D8"/>
      </right>
      <top style="thin">
        <color rgb="FFD8D8D8"/>
      </top>
      <bottom style="medium">
        <color rgb="FF000000"/>
      </bottom>
      <diagonal/>
    </border>
    <border>
      <left/>
      <right/>
      <top style="medium">
        <color rgb="FF000000"/>
      </top>
      <bottom style="medium">
        <color rgb="FF000000"/>
      </bottom>
      <diagonal/>
    </border>
    <border>
      <left/>
      <right/>
      <top style="medium">
        <color rgb="FF000000"/>
      </top>
      <bottom/>
      <diagonal/>
    </border>
    <border>
      <left/>
      <right/>
      <top style="medium">
        <color rgb="FF000000"/>
      </top>
      <bottom/>
      <diagonal/>
    </border>
    <border>
      <left/>
      <right/>
      <top style="medium">
        <color rgb="FF000000"/>
      </top>
      <bottom style="thin">
        <color rgb="FF000000"/>
      </bottom>
      <diagonal/>
    </border>
    <border>
      <left/>
      <right/>
      <top style="medium">
        <color rgb="FF000000"/>
      </top>
      <bottom/>
      <diagonal/>
    </border>
    <border>
      <left/>
      <right/>
      <top style="medium">
        <color rgb="FF000000"/>
      </top>
      <bottom/>
      <diagonal/>
    </border>
    <border>
      <left/>
      <right/>
      <top style="medium">
        <color rgb="FF000000"/>
      </top>
      <bottom/>
      <diagonal/>
    </border>
    <border>
      <left/>
      <right/>
      <top/>
      <bottom style="thin">
        <color rgb="FF000000"/>
      </bottom>
      <diagonal/>
    </border>
    <border>
      <left/>
      <right/>
      <top style="thin">
        <color rgb="FF000000"/>
      </top>
      <bottom style="thin">
        <color rgb="FF000000"/>
      </bottom>
      <diagonal/>
    </border>
    <border>
      <left/>
      <right/>
      <top style="medium">
        <color rgb="FF000000"/>
      </top>
      <bottom/>
      <diagonal/>
    </border>
    <border>
      <left style="thin">
        <color rgb="FFD8D8D8"/>
      </left>
      <right style="thin">
        <color rgb="FFD8D8D8"/>
      </right>
      <top style="thin">
        <color rgb="FFD8D8D8"/>
      </top>
      <bottom style="thin">
        <color rgb="FF000000"/>
      </bottom>
      <diagonal/>
    </border>
    <border>
      <left/>
      <right/>
      <top/>
      <bottom style="thick">
        <color rgb="FF000000"/>
      </bottom>
      <diagonal/>
    </border>
    <border>
      <left/>
      <right/>
      <top/>
      <bottom style="thin">
        <color rgb="FFD8D8D8"/>
      </bottom>
      <diagonal/>
    </border>
    <border>
      <left/>
      <right style="thin">
        <color rgb="FFD8D8D8"/>
      </right>
      <top/>
      <bottom style="thin">
        <color rgb="FF000000"/>
      </bottom>
      <diagonal/>
    </border>
    <border>
      <left style="thin">
        <color rgb="FFD8D8D8"/>
      </left>
      <right style="thin">
        <color rgb="FFD8D8D8"/>
      </right>
      <top/>
      <bottom style="thin">
        <color rgb="FF000000"/>
      </bottom>
      <diagonal/>
    </border>
    <border>
      <left/>
      <right/>
      <top style="medium">
        <color rgb="FF000000"/>
      </top>
      <bottom/>
      <diagonal/>
    </border>
    <border>
      <left/>
      <right/>
      <top style="medium">
        <color rgb="FF000000"/>
      </top>
      <bottom/>
      <diagonal/>
    </border>
    <border>
      <left style="thick">
        <color rgb="FF000000"/>
      </left>
      <right/>
      <top style="thick">
        <color rgb="FF000000"/>
      </top>
      <bottom style="thick">
        <color rgb="FF000000"/>
      </bottom>
      <diagonal/>
    </border>
    <border>
      <left/>
      <right style="thick">
        <color rgb="FF000000"/>
      </right>
      <top style="thick">
        <color rgb="FF000000"/>
      </top>
      <bottom style="thick">
        <color rgb="FF000000"/>
      </bottom>
      <diagonal/>
    </border>
    <border>
      <left/>
      <right/>
      <top/>
      <bottom style="medium">
        <color rgb="FF000000"/>
      </bottom>
      <diagonal/>
    </border>
    <border>
      <left/>
      <right/>
      <top/>
      <bottom style="medium">
        <color rgb="FF000000"/>
      </bottom>
      <diagonal/>
    </border>
    <border>
      <left style="thin">
        <color rgb="FFBFBFBF"/>
      </left>
      <right/>
      <top style="thin">
        <color rgb="FFBFBFBF"/>
      </top>
      <bottom style="thin">
        <color rgb="FFBFBFBF"/>
      </bottom>
      <diagonal/>
    </border>
    <border>
      <left style="thin">
        <color rgb="FFBFBFBF"/>
      </left>
      <right style="thin">
        <color rgb="FFBFBFBF"/>
      </right>
      <top/>
      <bottom/>
      <diagonal/>
    </border>
    <border>
      <left style="thin">
        <color rgb="FFBFBFBF"/>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top/>
      <bottom style="thin">
        <color rgb="FFBFBFBF"/>
      </bottom>
      <diagonal/>
    </border>
    <border>
      <left/>
      <right style="thin">
        <color rgb="FFBFBFBF"/>
      </right>
      <top/>
      <bottom style="thin">
        <color rgb="FFBFBFBF"/>
      </bottom>
      <diagonal/>
    </border>
    <border>
      <left/>
      <right/>
      <top/>
      <bottom/>
      <diagonal/>
    </border>
    <border>
      <left/>
      <right/>
      <top/>
      <bottom/>
      <diagonal/>
    </border>
    <border>
      <left/>
      <right/>
      <top/>
      <bottom style="double">
        <color rgb="FFA5A5A5"/>
      </bottom>
      <diagonal/>
    </border>
    <border>
      <left/>
      <right/>
      <top style="double">
        <color rgb="FFA5A5A5"/>
      </top>
      <bottom style="thin">
        <color rgb="FFA5A5A5"/>
      </bottom>
      <diagonal/>
    </border>
    <border>
      <left/>
      <right/>
      <top style="double">
        <color rgb="FFA5A5A5"/>
      </top>
      <bottom style="thin">
        <color rgb="FFA5A5A5"/>
      </bottom>
      <diagonal/>
    </border>
    <border>
      <left/>
      <right/>
      <top style="double">
        <color rgb="FFA5A5A5"/>
      </top>
      <bottom style="thin">
        <color rgb="FFA5A5A5"/>
      </bottom>
      <diagonal/>
    </border>
    <border>
      <left/>
      <right/>
      <top style="thin">
        <color rgb="FFA5A5A5"/>
      </top>
      <bottom/>
      <diagonal/>
    </border>
    <border>
      <left/>
      <right/>
      <top style="thin">
        <color rgb="FFA5A5A5"/>
      </top>
      <bottom style="thin">
        <color rgb="FFA5A5A5"/>
      </bottom>
      <diagonal/>
    </border>
    <border>
      <left/>
      <right/>
      <top/>
      <bottom style="thin">
        <color rgb="FFA5A5A5"/>
      </bottom>
      <diagonal/>
    </border>
    <border>
      <left/>
      <right/>
      <top style="double">
        <color rgb="FFA5A5A5"/>
      </top>
      <bottom style="double">
        <color rgb="FFA5A5A5"/>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78">
    <xf numFmtId="0" fontId="0" fillId="0" borderId="0" xfId="0"/>
    <xf numFmtId="0" fontId="1" fillId="0" borderId="1" xfId="0" applyFont="1" applyBorder="1"/>
    <xf numFmtId="0" fontId="1" fillId="0" borderId="1" xfId="0" applyFont="1" applyBorder="1" applyAlignment="1">
      <alignment horizontal="center"/>
    </xf>
    <xf numFmtId="0" fontId="1" fillId="0" borderId="1" xfId="0" applyFont="1" applyBorder="1" applyAlignment="1">
      <alignment horizontal="center" vertical="center"/>
    </xf>
    <xf numFmtId="0" fontId="1" fillId="0" borderId="0" xfId="0" applyFont="1"/>
    <xf numFmtId="0" fontId="4" fillId="0" borderId="0" xfId="0" applyFont="1"/>
    <xf numFmtId="0" fontId="5" fillId="2" borderId="1" xfId="0" applyFont="1" applyFill="1" applyBorder="1" applyAlignment="1">
      <alignment horizontal="center" vertical="center" wrapText="1"/>
    </xf>
    <xf numFmtId="0" fontId="5" fillId="2" borderId="1" xfId="0" applyFont="1" applyFill="1" applyBorder="1" applyAlignment="1">
      <alignment horizontal="left" vertical="center" wrapText="1"/>
    </xf>
    <xf numFmtId="0" fontId="1" fillId="0" borderId="1" xfId="0" applyFont="1" applyBorder="1" applyAlignment="1">
      <alignment horizontal="center" vertical="center" wrapText="1"/>
    </xf>
    <xf numFmtId="0" fontId="1" fillId="3" borderId="0" xfId="0" applyFont="1" applyFill="1"/>
    <xf numFmtId="0" fontId="5" fillId="4" borderId="1" xfId="0" applyFont="1" applyFill="1" applyBorder="1" applyAlignment="1">
      <alignment horizontal="center" vertical="center" wrapText="1"/>
    </xf>
    <xf numFmtId="0" fontId="5" fillId="4" borderId="1" xfId="0" applyFont="1" applyFill="1" applyBorder="1" applyAlignment="1">
      <alignment horizontal="left" vertical="center" wrapText="1"/>
    </xf>
    <xf numFmtId="0" fontId="1" fillId="4"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1" xfId="0" applyFont="1" applyFill="1" applyBorder="1" applyAlignment="1">
      <alignment horizontal="left" vertical="center" wrapText="1"/>
    </xf>
    <xf numFmtId="0" fontId="6" fillId="2" borderId="1" xfId="0" applyFont="1" applyFill="1" applyBorder="1" applyAlignment="1">
      <alignment horizontal="center" vertical="center" wrapText="1"/>
    </xf>
    <xf numFmtId="0" fontId="6" fillId="2" borderId="1" xfId="0" applyFont="1" applyFill="1" applyBorder="1" applyAlignment="1">
      <alignment horizontal="left" vertical="center" wrapText="1"/>
    </xf>
    <xf numFmtId="0" fontId="1" fillId="4" borderId="1" xfId="0" applyFont="1" applyFill="1" applyBorder="1" applyAlignment="1">
      <alignment horizontal="left" vertical="center" wrapText="1"/>
    </xf>
    <xf numFmtId="0" fontId="1" fillId="5" borderId="1" xfId="0" applyFont="1" applyFill="1" applyBorder="1" applyAlignment="1">
      <alignment horizontal="center" vertical="center"/>
    </xf>
    <xf numFmtId="0" fontId="1" fillId="0" borderId="3" xfId="0" applyFont="1" applyBorder="1"/>
    <xf numFmtId="0" fontId="5" fillId="2" borderId="4"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5" fillId="2" borderId="6" xfId="0" applyFont="1" applyFill="1" applyBorder="1" applyAlignment="1">
      <alignment horizontal="left" vertical="center" wrapText="1"/>
    </xf>
    <xf numFmtId="0" fontId="5" fillId="2" borderId="7" xfId="0" applyFont="1" applyFill="1" applyBorder="1" applyAlignment="1">
      <alignment horizontal="center" vertical="center" wrapText="1"/>
    </xf>
    <xf numFmtId="0" fontId="7" fillId="0" borderId="0" xfId="0" applyFont="1"/>
    <xf numFmtId="0" fontId="9" fillId="2" borderId="8" xfId="0" applyFont="1" applyFill="1" applyBorder="1"/>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5" fillId="0" borderId="3" xfId="0" applyFont="1" applyBorder="1" applyAlignment="1">
      <alignment vertical="center" wrapText="1"/>
    </xf>
    <xf numFmtId="0" fontId="5" fillId="0" borderId="5" xfId="0" applyFont="1" applyBorder="1" applyAlignment="1">
      <alignment horizontal="left" vertical="center" wrapText="1"/>
    </xf>
    <xf numFmtId="0" fontId="1" fillId="0" borderId="9" xfId="0" applyFont="1" applyBorder="1" applyAlignment="1">
      <alignment horizontal="center" vertical="center"/>
    </xf>
    <xf numFmtId="0" fontId="5" fillId="0" borderId="9" xfId="0" applyFont="1" applyBorder="1" applyAlignment="1">
      <alignment vertical="center" wrapText="1"/>
    </xf>
    <xf numFmtId="0" fontId="10" fillId="0" borderId="5" xfId="0" applyFont="1" applyBorder="1" applyAlignment="1">
      <alignment horizontal="left" vertical="center" wrapText="1"/>
    </xf>
    <xf numFmtId="0" fontId="1" fillId="0" borderId="1" xfId="0" applyFont="1" applyBorder="1" applyAlignment="1">
      <alignment horizontal="left" vertical="center"/>
    </xf>
    <xf numFmtId="0" fontId="5" fillId="0" borderId="0" xfId="0" applyFont="1" applyAlignment="1">
      <alignment horizontal="left" vertical="center"/>
    </xf>
    <xf numFmtId="0" fontId="5" fillId="0" borderId="2" xfId="0" applyFont="1" applyBorder="1" applyAlignment="1">
      <alignment horizontal="left" vertical="center" wrapText="1"/>
    </xf>
    <xf numFmtId="0" fontId="5" fillId="0" borderId="10" xfId="0" applyFont="1" applyBorder="1" applyAlignment="1">
      <alignment vertical="center" wrapText="1"/>
    </xf>
    <xf numFmtId="0" fontId="5" fillId="0" borderId="11" xfId="0" applyFont="1" applyBorder="1" applyAlignment="1">
      <alignment horizontal="left" vertical="center" wrapText="1"/>
    </xf>
    <xf numFmtId="0" fontId="1" fillId="0" borderId="12" xfId="0" applyFont="1" applyBorder="1" applyAlignment="1">
      <alignment horizontal="center" vertical="center"/>
    </xf>
    <xf numFmtId="0" fontId="6" fillId="0" borderId="0" xfId="0" applyFont="1" applyAlignment="1">
      <alignment wrapText="1"/>
    </xf>
    <xf numFmtId="0" fontId="11" fillId="0" borderId="0" xfId="0" applyFont="1" applyAlignment="1">
      <alignment wrapText="1"/>
    </xf>
    <xf numFmtId="0" fontId="9" fillId="0" borderId="0" xfId="0" applyFont="1"/>
    <xf numFmtId="0" fontId="5" fillId="0" borderId="13" xfId="0" applyFont="1" applyBorder="1" applyAlignment="1">
      <alignment horizontal="left" vertical="center" wrapText="1"/>
    </xf>
    <xf numFmtId="0" fontId="5" fillId="0" borderId="14" xfId="0" applyFont="1" applyBorder="1" applyAlignment="1">
      <alignment vertical="center" wrapText="1"/>
    </xf>
    <xf numFmtId="0" fontId="10" fillId="0" borderId="15" xfId="0" applyFont="1" applyBorder="1" applyAlignment="1">
      <alignment horizontal="left" vertical="center" wrapText="1"/>
    </xf>
    <xf numFmtId="0" fontId="5" fillId="0" borderId="15" xfId="0" applyFont="1" applyBorder="1" applyAlignment="1">
      <alignment horizontal="left" vertical="center" wrapText="1"/>
    </xf>
    <xf numFmtId="0" fontId="1" fillId="0" borderId="16" xfId="0" applyFont="1" applyBorder="1" applyAlignment="1">
      <alignment horizontal="center" vertical="center"/>
    </xf>
    <xf numFmtId="0" fontId="1" fillId="0" borderId="3" xfId="0" applyFont="1" applyBorder="1" applyAlignment="1">
      <alignment vertical="center" wrapText="1"/>
    </xf>
    <xf numFmtId="0" fontId="12" fillId="0" borderId="0" xfId="0" applyFont="1" applyAlignment="1">
      <alignment wrapText="1"/>
    </xf>
    <xf numFmtId="0" fontId="9" fillId="0" borderId="0" xfId="0" applyFont="1" applyAlignment="1">
      <alignment wrapText="1"/>
    </xf>
    <xf numFmtId="0" fontId="1" fillId="0" borderId="0" xfId="0" applyFont="1" applyAlignment="1">
      <alignment horizontal="center"/>
    </xf>
    <xf numFmtId="0" fontId="1" fillId="0" borderId="13" xfId="0" applyFont="1" applyBorder="1" applyAlignment="1">
      <alignment horizontal="center"/>
    </xf>
    <xf numFmtId="0" fontId="1" fillId="0" borderId="13" xfId="0" applyFont="1" applyBorder="1"/>
    <xf numFmtId="0" fontId="4" fillId="0" borderId="0" xfId="0" applyFont="1" applyAlignment="1">
      <alignment horizontal="center"/>
    </xf>
    <xf numFmtId="0" fontId="5" fillId="2" borderId="17" xfId="0" applyFont="1" applyFill="1" applyBorder="1" applyAlignment="1">
      <alignment horizontal="center" vertical="center" wrapText="1"/>
    </xf>
    <xf numFmtId="0" fontId="5" fillId="2" borderId="17" xfId="0" applyFont="1" applyFill="1" applyBorder="1" applyAlignment="1">
      <alignment horizontal="left" vertical="center" wrapText="1"/>
    </xf>
    <xf numFmtId="164" fontId="1" fillId="5" borderId="17" xfId="0" applyNumberFormat="1" applyFont="1" applyFill="1" applyBorder="1" applyAlignment="1">
      <alignment horizontal="right" vertical="center"/>
    </xf>
    <xf numFmtId="164" fontId="1" fillId="10" borderId="17" xfId="0" applyNumberFormat="1" applyFont="1" applyFill="1" applyBorder="1" applyAlignment="1">
      <alignment horizontal="right" vertical="center"/>
    </xf>
    <xf numFmtId="164" fontId="1" fillId="2" borderId="17" xfId="0" applyNumberFormat="1" applyFont="1" applyFill="1" applyBorder="1" applyAlignment="1">
      <alignment horizontal="right" vertical="center"/>
    </xf>
    <xf numFmtId="0" fontId="1" fillId="0" borderId="17" xfId="0" applyFont="1" applyBorder="1"/>
    <xf numFmtId="0" fontId="1" fillId="5" borderId="17" xfId="0" applyFont="1" applyFill="1" applyBorder="1" applyAlignment="1">
      <alignment horizontal="right" vertical="center"/>
    </xf>
    <xf numFmtId="0" fontId="1" fillId="10" borderId="17" xfId="0" applyFont="1" applyFill="1" applyBorder="1" applyAlignment="1">
      <alignment horizontal="right" vertical="center"/>
    </xf>
    <xf numFmtId="0" fontId="1" fillId="2" borderId="17" xfId="0" applyFont="1" applyFill="1" applyBorder="1" applyAlignment="1">
      <alignment horizontal="right" vertical="center"/>
    </xf>
    <xf numFmtId="0" fontId="1" fillId="12" borderId="0" xfId="0" applyFont="1" applyFill="1"/>
    <xf numFmtId="0" fontId="6" fillId="0" borderId="17" xfId="0" applyFont="1" applyBorder="1" applyAlignment="1">
      <alignment horizontal="center" vertical="center" wrapText="1"/>
    </xf>
    <xf numFmtId="0" fontId="1" fillId="11" borderId="0" xfId="0" applyFont="1" applyFill="1"/>
    <xf numFmtId="2" fontId="1" fillId="2" borderId="17" xfId="0" applyNumberFormat="1" applyFont="1" applyFill="1" applyBorder="1" applyAlignment="1">
      <alignment horizontal="right"/>
    </xf>
    <xf numFmtId="2" fontId="1" fillId="10" borderId="17" xfId="0" applyNumberFormat="1" applyFont="1" applyFill="1" applyBorder="1" applyAlignment="1">
      <alignment horizontal="right"/>
    </xf>
    <xf numFmtId="0" fontId="1" fillId="5" borderId="17" xfId="0" applyFont="1" applyFill="1" applyBorder="1" applyAlignment="1">
      <alignment horizontal="center" vertical="center" wrapText="1"/>
    </xf>
    <xf numFmtId="10" fontId="22" fillId="9" borderId="17" xfId="0" applyNumberFormat="1" applyFont="1" applyFill="1" applyBorder="1" applyAlignment="1">
      <alignment horizontal="center"/>
    </xf>
    <xf numFmtId="10" fontId="22" fillId="2" borderId="17" xfId="0" applyNumberFormat="1" applyFont="1" applyFill="1" applyBorder="1" applyAlignment="1">
      <alignment horizontal="center"/>
    </xf>
    <xf numFmtId="0" fontId="1" fillId="0" borderId="10" xfId="0" applyFont="1" applyBorder="1" applyAlignment="1">
      <alignment horizontal="center" vertical="center" wrapText="1"/>
    </xf>
    <xf numFmtId="0" fontId="1" fillId="0" borderId="17" xfId="0" applyFont="1" applyBorder="1" applyAlignment="1">
      <alignment horizontal="center" vertical="center" wrapText="1"/>
    </xf>
    <xf numFmtId="0" fontId="29" fillId="0" borderId="17" xfId="0" applyFont="1" applyBorder="1" applyAlignment="1">
      <alignment horizontal="center" vertical="center" wrapText="1" readingOrder="1"/>
    </xf>
    <xf numFmtId="0" fontId="5" fillId="9" borderId="17" xfId="0" applyFont="1" applyFill="1" applyBorder="1" applyAlignment="1">
      <alignment horizontal="center" wrapText="1"/>
    </xf>
    <xf numFmtId="0" fontId="27" fillId="2" borderId="17" xfId="0" applyFont="1" applyFill="1" applyBorder="1" applyAlignment="1">
      <alignment horizontal="center" wrapText="1"/>
    </xf>
    <xf numFmtId="0" fontId="1" fillId="13" borderId="17" xfId="0" applyFont="1" applyFill="1" applyBorder="1"/>
    <xf numFmtId="0" fontId="1" fillId="14" borderId="17" xfId="0" applyFont="1" applyFill="1" applyBorder="1"/>
    <xf numFmtId="0" fontId="1" fillId="2" borderId="17" xfId="0" applyFont="1" applyFill="1" applyBorder="1"/>
    <xf numFmtId="0" fontId="1" fillId="3" borderId="17" xfId="0" applyFont="1" applyFill="1" applyBorder="1" applyAlignment="1">
      <alignment horizontal="center" vertical="center" wrapText="1"/>
    </xf>
    <xf numFmtId="0" fontId="1" fillId="5" borderId="17" xfId="0" applyFont="1" applyFill="1" applyBorder="1" applyAlignment="1">
      <alignment horizontal="center" vertical="center"/>
    </xf>
    <xf numFmtId="0" fontId="1" fillId="10" borderId="17" xfId="0" applyFont="1" applyFill="1" applyBorder="1" applyAlignment="1">
      <alignment horizontal="center" vertical="center"/>
    </xf>
    <xf numFmtId="165" fontId="1" fillId="2" borderId="17" xfId="0" applyNumberFormat="1" applyFont="1" applyFill="1" applyBorder="1" applyAlignment="1">
      <alignment horizontal="center" vertical="center"/>
    </xf>
    <xf numFmtId="165" fontId="4" fillId="3" borderId="17" xfId="0" applyNumberFormat="1" applyFont="1" applyFill="1" applyBorder="1" applyAlignment="1">
      <alignment horizontal="center" vertical="center" wrapText="1"/>
    </xf>
    <xf numFmtId="0" fontId="22" fillId="10" borderId="17" xfId="0" applyFont="1" applyFill="1" applyBorder="1" applyAlignment="1">
      <alignment horizontal="center" vertical="center"/>
    </xf>
    <xf numFmtId="0" fontId="22" fillId="2" borderId="17" xfId="0" applyFont="1" applyFill="1" applyBorder="1" applyAlignment="1">
      <alignment horizontal="center" vertical="center"/>
    </xf>
    <xf numFmtId="0" fontId="6" fillId="2" borderId="17" xfId="0" applyFont="1" applyFill="1" applyBorder="1" applyAlignment="1">
      <alignment horizontal="center" vertical="center" wrapText="1"/>
    </xf>
    <xf numFmtId="0" fontId="6" fillId="2" borderId="17" xfId="0" applyFont="1" applyFill="1" applyBorder="1" applyAlignment="1">
      <alignment horizontal="left" vertical="center" wrapText="1"/>
    </xf>
    <xf numFmtId="165" fontId="22" fillId="13" borderId="17" xfId="0" applyNumberFormat="1" applyFont="1" applyFill="1" applyBorder="1" applyAlignment="1">
      <alignment horizontal="center" vertical="center" wrapText="1" readingOrder="1"/>
    </xf>
    <xf numFmtId="0" fontId="11" fillId="0" borderId="17" xfId="0" applyFont="1" applyBorder="1" applyAlignment="1">
      <alignment horizontal="center" vertical="center" wrapText="1"/>
    </xf>
    <xf numFmtId="0" fontId="11" fillId="13" borderId="17" xfId="0" applyFont="1" applyFill="1" applyBorder="1" applyAlignment="1">
      <alignment horizontal="center" vertical="center" wrapText="1"/>
    </xf>
    <xf numFmtId="0" fontId="11" fillId="2" borderId="17" xfId="0" applyFont="1" applyFill="1" applyBorder="1" applyAlignment="1">
      <alignment horizontal="center" vertical="center" wrapText="1"/>
    </xf>
    <xf numFmtId="0" fontId="6" fillId="2" borderId="8" xfId="0" applyFont="1" applyFill="1" applyBorder="1" applyAlignment="1">
      <alignment wrapText="1"/>
    </xf>
    <xf numFmtId="0" fontId="1" fillId="10" borderId="17" xfId="0" applyFont="1" applyFill="1" applyBorder="1" applyAlignment="1">
      <alignment horizontal="center" vertical="center" wrapText="1"/>
    </xf>
    <xf numFmtId="0" fontId="1" fillId="2" borderId="17" xfId="0" applyFont="1" applyFill="1" applyBorder="1" applyAlignment="1">
      <alignment horizontal="center" vertical="center" wrapText="1"/>
    </xf>
    <xf numFmtId="165" fontId="4" fillId="10" borderId="17" xfId="0" applyNumberFormat="1" applyFont="1" applyFill="1" applyBorder="1" applyAlignment="1">
      <alignment horizontal="center" vertical="center" wrapText="1"/>
    </xf>
    <xf numFmtId="0" fontId="1" fillId="0" borderId="17" xfId="0" applyFont="1" applyBorder="1" applyAlignment="1">
      <alignment horizontal="center" vertical="center"/>
    </xf>
    <xf numFmtId="0" fontId="1" fillId="2" borderId="17" xfId="0" applyFont="1" applyFill="1" applyBorder="1" applyAlignment="1">
      <alignment horizontal="center" vertical="center"/>
    </xf>
    <xf numFmtId="0" fontId="5" fillId="5" borderId="17" xfId="0" applyFont="1" applyFill="1" applyBorder="1" applyAlignment="1">
      <alignment horizontal="left" vertical="center" wrapText="1"/>
    </xf>
    <xf numFmtId="2" fontId="1" fillId="10" borderId="17" xfId="0" applyNumberFormat="1" applyFont="1" applyFill="1" applyBorder="1" applyAlignment="1">
      <alignment horizontal="right" vertical="center" wrapText="1"/>
    </xf>
    <xf numFmtId="0" fontId="6" fillId="5" borderId="17" xfId="0" applyFont="1" applyFill="1" applyBorder="1" applyAlignment="1">
      <alignment horizontal="left" vertical="center" wrapText="1"/>
    </xf>
    <xf numFmtId="0" fontId="1" fillId="16" borderId="17" xfId="0" applyFont="1" applyFill="1" applyBorder="1" applyAlignment="1">
      <alignment horizontal="center" vertical="center"/>
    </xf>
    <xf numFmtId="165" fontId="1" fillId="10" borderId="17" xfId="0" applyNumberFormat="1" applyFont="1" applyFill="1" applyBorder="1" applyAlignment="1">
      <alignment horizontal="center" vertical="center" wrapText="1"/>
    </xf>
    <xf numFmtId="0" fontId="5" fillId="10" borderId="17" xfId="0" applyFont="1" applyFill="1" applyBorder="1" applyAlignment="1">
      <alignment horizontal="center"/>
    </xf>
    <xf numFmtId="0" fontId="5" fillId="2" borderId="17" xfId="0" applyFont="1" applyFill="1" applyBorder="1" applyAlignment="1">
      <alignment horizontal="center"/>
    </xf>
    <xf numFmtId="2" fontId="1" fillId="10" borderId="17" xfId="0" applyNumberFormat="1" applyFont="1" applyFill="1" applyBorder="1" applyAlignment="1">
      <alignment horizontal="center" vertical="center" wrapText="1"/>
    </xf>
    <xf numFmtId="165" fontId="22" fillId="10" borderId="17" xfId="0" applyNumberFormat="1" applyFont="1" applyFill="1" applyBorder="1" applyAlignment="1">
      <alignment horizontal="center" vertical="center" wrapText="1"/>
    </xf>
    <xf numFmtId="0" fontId="22" fillId="10" borderId="17" xfId="0" applyFont="1" applyFill="1" applyBorder="1" applyAlignment="1">
      <alignment horizontal="center"/>
    </xf>
    <xf numFmtId="0" fontId="22" fillId="2" borderId="17" xfId="0" applyFont="1" applyFill="1" applyBorder="1" applyAlignment="1">
      <alignment horizontal="center"/>
    </xf>
    <xf numFmtId="0" fontId="33" fillId="5" borderId="17" xfId="0" applyFont="1" applyFill="1" applyBorder="1" applyAlignment="1">
      <alignment horizontal="center" vertical="center" wrapText="1" readingOrder="1"/>
    </xf>
    <xf numFmtId="0" fontId="1" fillId="0" borderId="17" xfId="0" applyFont="1" applyBorder="1" applyAlignment="1">
      <alignment vertical="center" wrapText="1"/>
    </xf>
    <xf numFmtId="165" fontId="1" fillId="2" borderId="23" xfId="0" applyNumberFormat="1" applyFont="1" applyFill="1" applyBorder="1" applyAlignment="1">
      <alignment horizontal="center" vertical="center" wrapText="1"/>
    </xf>
    <xf numFmtId="165" fontId="1" fillId="10" borderId="23" xfId="0" applyNumberFormat="1" applyFont="1" applyFill="1" applyBorder="1" applyAlignment="1">
      <alignment horizontal="center" vertical="center" wrapText="1"/>
    </xf>
    <xf numFmtId="165" fontId="1" fillId="2" borderId="17" xfId="0" applyNumberFormat="1" applyFont="1" applyFill="1" applyBorder="1" applyAlignment="1">
      <alignment horizontal="center" vertical="center" wrapText="1"/>
    </xf>
    <xf numFmtId="9" fontId="1" fillId="10" borderId="25" xfId="0" applyNumberFormat="1" applyFont="1" applyFill="1" applyBorder="1" applyAlignment="1">
      <alignment horizontal="center" vertical="center" wrapText="1"/>
    </xf>
    <xf numFmtId="165" fontId="1" fillId="0" borderId="17" xfId="0" applyNumberFormat="1" applyFont="1" applyBorder="1" applyAlignment="1">
      <alignment horizontal="center" vertical="center" wrapText="1"/>
    </xf>
    <xf numFmtId="0" fontId="1" fillId="13" borderId="17" xfId="0" applyFont="1" applyFill="1" applyBorder="1" applyAlignment="1">
      <alignment horizontal="center" vertical="center"/>
    </xf>
    <xf numFmtId="0" fontId="1" fillId="14" borderId="17" xfId="0" applyFont="1" applyFill="1" applyBorder="1" applyAlignment="1">
      <alignment horizontal="center" vertical="center"/>
    </xf>
    <xf numFmtId="0" fontId="1" fillId="0" borderId="26" xfId="0" applyFont="1" applyBorder="1"/>
    <xf numFmtId="165" fontId="1" fillId="0" borderId="17" xfId="0" applyNumberFormat="1" applyFont="1" applyBorder="1" applyAlignment="1">
      <alignment horizontal="center" vertical="center"/>
    </xf>
    <xf numFmtId="165" fontId="1" fillId="10" borderId="17" xfId="0" applyNumberFormat="1" applyFont="1" applyFill="1" applyBorder="1" applyAlignment="1">
      <alignment horizontal="center" vertical="center"/>
    </xf>
    <xf numFmtId="0" fontId="1" fillId="5" borderId="17" xfId="0" applyFont="1" applyFill="1" applyBorder="1" applyAlignment="1">
      <alignment horizontal="center" wrapText="1"/>
    </xf>
    <xf numFmtId="0" fontId="1" fillId="10" borderId="17" xfId="0" applyFont="1" applyFill="1" applyBorder="1" applyAlignment="1">
      <alignment horizontal="center" wrapText="1"/>
    </xf>
    <xf numFmtId="0" fontId="1" fillId="2" borderId="17" xfId="0" applyFont="1" applyFill="1" applyBorder="1" applyAlignment="1">
      <alignment horizontal="center" wrapText="1"/>
    </xf>
    <xf numFmtId="0" fontId="10" fillId="2" borderId="17" xfId="0" applyFont="1" applyFill="1" applyBorder="1" applyAlignment="1">
      <alignment horizontal="left" vertical="center" wrapText="1"/>
    </xf>
    <xf numFmtId="0" fontId="22" fillId="0" borderId="17" xfId="0" applyFont="1" applyBorder="1" applyAlignment="1">
      <alignment wrapText="1"/>
    </xf>
    <xf numFmtId="0" fontId="23" fillId="0" borderId="17" xfId="0" applyFont="1" applyBorder="1" applyAlignment="1">
      <alignment horizontal="center" vertical="center"/>
    </xf>
    <xf numFmtId="0" fontId="32" fillId="10" borderId="17" xfId="0" applyFont="1" applyFill="1" applyBorder="1" applyAlignment="1">
      <alignment horizontal="center" vertical="top"/>
    </xf>
    <xf numFmtId="0" fontId="32" fillId="10" borderId="18" xfId="0" applyFont="1" applyFill="1" applyBorder="1" applyAlignment="1">
      <alignment vertical="top"/>
    </xf>
    <xf numFmtId="0" fontId="23" fillId="0" borderId="17" xfId="0" applyFont="1" applyBorder="1"/>
    <xf numFmtId="165" fontId="32" fillId="10" borderId="17" xfId="0" applyNumberFormat="1" applyFont="1" applyFill="1" applyBorder="1" applyAlignment="1">
      <alignment horizontal="center" vertical="top"/>
    </xf>
    <xf numFmtId="165" fontId="32" fillId="10" borderId="18" xfId="0" applyNumberFormat="1" applyFont="1" applyFill="1" applyBorder="1" applyAlignment="1">
      <alignment vertical="top"/>
    </xf>
    <xf numFmtId="0" fontId="1" fillId="0" borderId="9" xfId="0" applyFont="1" applyBorder="1"/>
    <xf numFmtId="0" fontId="37" fillId="0" borderId="0" xfId="0" applyFont="1" applyAlignment="1">
      <alignment horizontal="center"/>
    </xf>
    <xf numFmtId="0" fontId="1" fillId="3" borderId="1" xfId="0" applyFont="1" applyFill="1" applyBorder="1" applyAlignment="1">
      <alignment horizontal="center" vertical="center"/>
    </xf>
    <xf numFmtId="0" fontId="1" fillId="0" borderId="2" xfId="0" applyFont="1" applyBorder="1" applyAlignment="1">
      <alignment horizontal="center" vertical="center"/>
    </xf>
    <xf numFmtId="0" fontId="4" fillId="8" borderId="1" xfId="0" applyFont="1" applyFill="1" applyBorder="1" applyAlignment="1">
      <alignment horizontal="center" vertical="center"/>
    </xf>
    <xf numFmtId="0" fontId="4" fillId="8" borderId="2" xfId="0" applyFont="1" applyFill="1" applyBorder="1" applyAlignment="1">
      <alignment horizontal="center" vertical="center"/>
    </xf>
    <xf numFmtId="0" fontId="4" fillId="8" borderId="0" xfId="0" applyFont="1" applyFill="1" applyAlignment="1">
      <alignment horizontal="center" vertical="center"/>
    </xf>
    <xf numFmtId="0" fontId="13" fillId="8" borderId="8" xfId="0" applyFont="1" applyFill="1" applyBorder="1" applyAlignment="1">
      <alignment horizontal="center" wrapText="1"/>
    </xf>
    <xf numFmtId="0" fontId="13" fillId="8" borderId="0" xfId="0" applyFont="1" applyFill="1" applyAlignment="1">
      <alignment horizontal="center" wrapText="1"/>
    </xf>
    <xf numFmtId="0" fontId="13" fillId="3" borderId="0" xfId="0" applyFont="1" applyFill="1" applyAlignment="1">
      <alignment horizontal="center" wrapText="1"/>
    </xf>
    <xf numFmtId="0" fontId="13" fillId="8" borderId="31" xfId="0" applyFont="1" applyFill="1" applyBorder="1" applyAlignment="1">
      <alignment horizontal="center" vertical="center"/>
    </xf>
    <xf numFmtId="0" fontId="13" fillId="8" borderId="31" xfId="0" applyFont="1" applyFill="1" applyBorder="1" applyAlignment="1">
      <alignment vertical="center" wrapText="1"/>
    </xf>
    <xf numFmtId="0" fontId="16" fillId="8" borderId="31" xfId="0" applyFont="1" applyFill="1" applyBorder="1" applyAlignment="1">
      <alignment vertical="center" wrapText="1"/>
    </xf>
    <xf numFmtId="0" fontId="4" fillId="8" borderId="31" xfId="0" applyFont="1" applyFill="1" applyBorder="1" applyAlignment="1">
      <alignment wrapText="1"/>
    </xf>
    <xf numFmtId="0" fontId="4" fillId="8" borderId="31" xfId="0" applyFont="1" applyFill="1" applyBorder="1" applyAlignment="1">
      <alignment horizontal="center" vertical="center"/>
    </xf>
    <xf numFmtId="0" fontId="4" fillId="8" borderId="9" xfId="0" applyFont="1" applyFill="1" applyBorder="1" applyAlignment="1">
      <alignment horizontal="center" vertical="center" wrapText="1"/>
    </xf>
    <xf numFmtId="0" fontId="1" fillId="5" borderId="1" xfId="0" applyFont="1" applyFill="1" applyBorder="1" applyAlignment="1">
      <alignment horizontal="left" vertical="center" wrapText="1"/>
    </xf>
    <xf numFmtId="0" fontId="20" fillId="2" borderId="0" xfId="0" applyFont="1" applyFill="1" applyAlignment="1">
      <alignment horizontal="right"/>
    </xf>
    <xf numFmtId="0" fontId="1" fillId="2" borderId="31" xfId="0" applyFont="1" applyFill="1" applyBorder="1" applyAlignment="1">
      <alignment horizontal="center" vertical="center"/>
    </xf>
    <xf numFmtId="0" fontId="1" fillId="2" borderId="0" xfId="0" applyFont="1" applyFill="1" applyAlignment="1">
      <alignment horizontal="center" vertical="center"/>
    </xf>
    <xf numFmtId="0" fontId="41" fillId="0" borderId="0" xfId="0" applyFont="1" applyAlignment="1">
      <alignment horizontal="center" vertical="center" wrapText="1"/>
    </xf>
    <xf numFmtId="0" fontId="31" fillId="2" borderId="8" xfId="0" applyFont="1" applyFill="1" applyBorder="1" applyAlignment="1">
      <alignment wrapText="1"/>
    </xf>
    <xf numFmtId="0" fontId="31" fillId="2" borderId="0" xfId="0" applyFont="1" applyFill="1" applyAlignment="1">
      <alignment wrapText="1"/>
    </xf>
    <xf numFmtId="0" fontId="31" fillId="3" borderId="0" xfId="0" applyFont="1" applyFill="1" applyAlignment="1">
      <alignment wrapText="1"/>
    </xf>
    <xf numFmtId="0" fontId="1" fillId="17" borderId="8" xfId="0" applyFont="1" applyFill="1" applyBorder="1"/>
    <xf numFmtId="0" fontId="4" fillId="5"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1" fillId="2" borderId="32" xfId="0" applyFont="1" applyFill="1" applyBorder="1" applyAlignment="1">
      <alignment horizontal="center" vertical="center"/>
    </xf>
    <xf numFmtId="0" fontId="1" fillId="10" borderId="1" xfId="0" applyFont="1" applyFill="1" applyBorder="1" applyAlignment="1">
      <alignment horizontal="center" vertical="center"/>
    </xf>
    <xf numFmtId="0" fontId="1" fillId="5" borderId="3" xfId="0" applyFont="1" applyFill="1" applyBorder="1" applyAlignment="1">
      <alignment horizontal="center" vertical="center"/>
    </xf>
    <xf numFmtId="0" fontId="1" fillId="5" borderId="9" xfId="0" applyFont="1" applyFill="1" applyBorder="1" applyAlignment="1">
      <alignment horizontal="center" vertical="center" wrapText="1"/>
    </xf>
    <xf numFmtId="0" fontId="1" fillId="6" borderId="1" xfId="0" applyFont="1" applyFill="1" applyBorder="1" applyAlignment="1">
      <alignment horizontal="center" vertical="center"/>
    </xf>
    <xf numFmtId="0" fontId="1" fillId="0" borderId="3" xfId="0" applyFont="1" applyBorder="1" applyAlignment="1">
      <alignment horizontal="center" vertical="center" wrapText="1"/>
    </xf>
    <xf numFmtId="0" fontId="1" fillId="0" borderId="1" xfId="0" applyFont="1" applyBorder="1" applyAlignment="1">
      <alignment horizontal="left" vertical="center" wrapText="1"/>
    </xf>
    <xf numFmtId="0" fontId="1" fillId="0" borderId="3" xfId="0" applyFont="1" applyBorder="1" applyAlignment="1">
      <alignment horizontal="center" vertical="center"/>
    </xf>
    <xf numFmtId="0" fontId="31" fillId="2" borderId="16" xfId="0" applyFont="1" applyFill="1" applyBorder="1" applyAlignment="1">
      <alignment wrapText="1"/>
    </xf>
    <xf numFmtId="0" fontId="31" fillId="3" borderId="16" xfId="0" applyFont="1" applyFill="1" applyBorder="1" applyAlignment="1">
      <alignment wrapText="1"/>
    </xf>
    <xf numFmtId="3" fontId="1" fillId="0" borderId="1" xfId="0" applyNumberFormat="1" applyFont="1" applyBorder="1" applyAlignment="1">
      <alignment horizontal="center" vertical="center" wrapText="1"/>
    </xf>
    <xf numFmtId="0" fontId="1" fillId="2" borderId="0" xfId="0" applyFont="1" applyFill="1"/>
    <xf numFmtId="0" fontId="3" fillId="18"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37" fillId="13" borderId="0" xfId="0" applyFont="1" applyFill="1"/>
    <xf numFmtId="0" fontId="4" fillId="13" borderId="2" xfId="0" applyFont="1" applyFill="1" applyBorder="1" applyAlignment="1">
      <alignment horizontal="center" vertical="center"/>
    </xf>
    <xf numFmtId="10" fontId="4" fillId="13" borderId="0" xfId="0" applyNumberFormat="1" applyFont="1" applyFill="1"/>
    <xf numFmtId="10" fontId="4" fillId="2" borderId="31" xfId="0" applyNumberFormat="1" applyFont="1" applyFill="1" applyBorder="1" applyAlignment="1">
      <alignment horizontal="center"/>
    </xf>
    <xf numFmtId="10" fontId="4" fillId="2" borderId="0" xfId="0" applyNumberFormat="1" applyFont="1" applyFill="1"/>
    <xf numFmtId="0" fontId="37" fillId="0" borderId="0" xfId="0" applyFont="1"/>
    <xf numFmtId="0" fontId="4" fillId="2" borderId="2" xfId="0" applyFont="1" applyFill="1" applyBorder="1" applyAlignment="1">
      <alignment horizontal="center" vertical="center" wrapText="1"/>
    </xf>
    <xf numFmtId="0" fontId="4" fillId="12" borderId="0" xfId="0" applyFont="1" applyFill="1" applyAlignment="1">
      <alignment horizontal="center" vertical="center" wrapText="1"/>
    </xf>
    <xf numFmtId="0" fontId="4" fillId="3" borderId="0" xfId="0" applyFont="1" applyFill="1" applyAlignment="1">
      <alignment horizontal="center"/>
    </xf>
    <xf numFmtId="0" fontId="4" fillId="2" borderId="0" xfId="0" applyFont="1" applyFill="1"/>
    <xf numFmtId="0" fontId="42" fillId="2" borderId="0" xfId="0" applyFont="1" applyFill="1" applyAlignment="1">
      <alignment vertical="center" wrapText="1"/>
    </xf>
    <xf numFmtId="0" fontId="43" fillId="2" borderId="2" xfId="0" applyFont="1" applyFill="1" applyBorder="1" applyAlignment="1">
      <alignment horizontal="center" vertical="center" wrapText="1"/>
    </xf>
    <xf numFmtId="0" fontId="4" fillId="2" borderId="0" xfId="0" applyFont="1" applyFill="1" applyAlignment="1">
      <alignment horizontal="center" vertical="center"/>
    </xf>
    <xf numFmtId="0" fontId="43" fillId="2" borderId="2" xfId="0" applyFont="1" applyFill="1" applyBorder="1" applyAlignment="1">
      <alignment horizontal="center" vertical="center"/>
    </xf>
    <xf numFmtId="0" fontId="4" fillId="2" borderId="31" xfId="0" applyFont="1" applyFill="1" applyBorder="1" applyAlignment="1">
      <alignment horizontal="center"/>
    </xf>
    <xf numFmtId="0" fontId="4" fillId="2" borderId="0" xfId="0" applyFont="1" applyFill="1" applyAlignment="1">
      <alignment horizontal="center" vertical="center" wrapText="1"/>
    </xf>
    <xf numFmtId="0" fontId="43" fillId="2" borderId="31" xfId="0" applyFont="1" applyFill="1" applyBorder="1" applyAlignment="1">
      <alignment horizontal="center"/>
    </xf>
    <xf numFmtId="0" fontId="4" fillId="11" borderId="0" xfId="0" applyFont="1" applyFill="1" applyAlignment="1">
      <alignment horizontal="center"/>
    </xf>
    <xf numFmtId="0" fontId="3" fillId="5" borderId="37" xfId="0" applyFont="1" applyFill="1" applyBorder="1" applyAlignment="1">
      <alignment horizontal="left" vertical="center" wrapText="1"/>
    </xf>
    <xf numFmtId="0" fontId="44" fillId="13" borderId="0" xfId="0" applyFont="1" applyFill="1"/>
    <xf numFmtId="0" fontId="16" fillId="13" borderId="8" xfId="0" applyFont="1" applyFill="1" applyBorder="1"/>
    <xf numFmtId="0" fontId="44" fillId="13" borderId="0" xfId="0" applyFont="1" applyFill="1" applyAlignment="1">
      <alignment horizontal="center"/>
    </xf>
    <xf numFmtId="0" fontId="16" fillId="2" borderId="31" xfId="0" applyFont="1" applyFill="1" applyBorder="1" applyAlignment="1">
      <alignment horizontal="center"/>
    </xf>
    <xf numFmtId="0" fontId="16" fillId="2" borderId="0" xfId="0" applyFont="1" applyFill="1"/>
    <xf numFmtId="0" fontId="4" fillId="2" borderId="32" xfId="0" applyFont="1" applyFill="1" applyBorder="1" applyAlignment="1">
      <alignment horizontal="center" vertical="center" wrapText="1"/>
    </xf>
    <xf numFmtId="0" fontId="45" fillId="11" borderId="0" xfId="0" applyFont="1" applyFill="1" applyAlignment="1">
      <alignment wrapText="1"/>
    </xf>
    <xf numFmtId="0" fontId="45" fillId="3" borderId="0" xfId="0" applyFont="1" applyFill="1" applyAlignment="1">
      <alignment wrapText="1"/>
    </xf>
    <xf numFmtId="0" fontId="3" fillId="5" borderId="1" xfId="0" applyFont="1" applyFill="1" applyBorder="1" applyAlignment="1">
      <alignment horizontal="left" vertical="center" wrapText="1"/>
    </xf>
    <xf numFmtId="0" fontId="4" fillId="10" borderId="13" xfId="0" applyFont="1" applyFill="1" applyBorder="1" applyAlignment="1">
      <alignment horizontal="center" vertical="center" wrapText="1"/>
    </xf>
    <xf numFmtId="0" fontId="4" fillId="10" borderId="13" xfId="0" applyFont="1" applyFill="1" applyBorder="1" applyAlignment="1">
      <alignment horizontal="center" vertical="center"/>
    </xf>
    <xf numFmtId="0" fontId="25" fillId="10" borderId="0" xfId="0" applyFont="1" applyFill="1" applyAlignment="1">
      <alignment wrapText="1"/>
    </xf>
    <xf numFmtId="0" fontId="4" fillId="10" borderId="0" xfId="0" applyFont="1" applyFill="1" applyAlignment="1">
      <alignment horizontal="center" vertical="center"/>
    </xf>
    <xf numFmtId="0" fontId="37" fillId="10" borderId="0" xfId="0" applyFont="1" applyFill="1"/>
    <xf numFmtId="0" fontId="4" fillId="10" borderId="31" xfId="0" applyFont="1" applyFill="1" applyBorder="1" applyAlignment="1">
      <alignment horizontal="center" vertical="center" wrapText="1"/>
    </xf>
    <xf numFmtId="0" fontId="4" fillId="10" borderId="0" xfId="0" applyFont="1" applyFill="1" applyAlignment="1">
      <alignment horizontal="center" vertical="center" wrapText="1"/>
    </xf>
    <xf numFmtId="0" fontId="25" fillId="10" borderId="0" xfId="0" applyFont="1" applyFill="1"/>
    <xf numFmtId="0" fontId="4" fillId="11" borderId="31" xfId="0" applyFont="1" applyFill="1" applyBorder="1" applyAlignment="1">
      <alignment horizontal="center" wrapText="1"/>
    </xf>
    <xf numFmtId="0" fontId="4" fillId="3" borderId="0" xfId="0" applyFont="1" applyFill="1" applyAlignment="1">
      <alignment horizontal="center" wrapText="1"/>
    </xf>
    <xf numFmtId="0" fontId="4" fillId="0" borderId="0" xfId="0" applyFont="1" applyAlignment="1">
      <alignment horizontal="center" vertical="center"/>
    </xf>
    <xf numFmtId="0" fontId="4" fillId="2" borderId="31" xfId="0" applyFont="1" applyFill="1" applyBorder="1" applyAlignment="1">
      <alignment horizontal="center" vertical="center"/>
    </xf>
    <xf numFmtId="0" fontId="45" fillId="2" borderId="31" xfId="0" applyFont="1" applyFill="1" applyBorder="1" applyAlignment="1">
      <alignment wrapText="1"/>
    </xf>
    <xf numFmtId="0" fontId="1" fillId="0" borderId="0" xfId="0" applyFont="1" applyAlignment="1">
      <alignment wrapText="1"/>
    </xf>
    <xf numFmtId="0" fontId="4" fillId="10" borderId="1" xfId="0" applyFont="1" applyFill="1" applyBorder="1" applyAlignment="1">
      <alignment horizontal="center" vertical="center"/>
    </xf>
    <xf numFmtId="10" fontId="4" fillId="10" borderId="0" xfId="0" applyNumberFormat="1" applyFont="1" applyFill="1" applyAlignment="1">
      <alignment horizontal="center" vertical="center" wrapText="1"/>
    </xf>
    <xf numFmtId="0" fontId="4" fillId="10" borderId="31" xfId="0" applyFont="1" applyFill="1" applyBorder="1" applyAlignment="1">
      <alignment horizontal="center"/>
    </xf>
    <xf numFmtId="0" fontId="4" fillId="11" borderId="31" xfId="0" applyFont="1" applyFill="1" applyBorder="1" applyAlignment="1">
      <alignment horizontal="center"/>
    </xf>
    <xf numFmtId="0" fontId="3" fillId="18" borderId="7" xfId="0" applyFont="1" applyFill="1" applyBorder="1" applyAlignment="1">
      <alignment horizontal="center" vertical="center" wrapText="1"/>
    </xf>
    <xf numFmtId="0" fontId="3" fillId="5" borderId="7" xfId="0" applyFont="1" applyFill="1" applyBorder="1" applyAlignment="1">
      <alignment horizontal="left" vertical="center" wrapText="1"/>
    </xf>
    <xf numFmtId="0" fontId="4" fillId="0" borderId="13" xfId="0" applyFont="1" applyBorder="1" applyAlignment="1">
      <alignment horizontal="center" vertical="center" wrapText="1"/>
    </xf>
    <xf numFmtId="0" fontId="4" fillId="0" borderId="1" xfId="0" applyFont="1" applyBorder="1" applyAlignment="1">
      <alignment horizontal="center" vertical="center"/>
    </xf>
    <xf numFmtId="0" fontId="4" fillId="0" borderId="0" xfId="0" applyFont="1" applyAlignment="1">
      <alignment horizontal="center" vertical="center" wrapText="1"/>
    </xf>
    <xf numFmtId="0" fontId="4" fillId="5" borderId="31" xfId="0" applyFont="1" applyFill="1" applyBorder="1" applyAlignment="1">
      <alignment horizontal="center"/>
    </xf>
    <xf numFmtId="0" fontId="5" fillId="5" borderId="1" xfId="0" applyFont="1" applyFill="1" applyBorder="1" applyAlignment="1">
      <alignment horizontal="left" vertical="center" wrapText="1"/>
    </xf>
    <xf numFmtId="0" fontId="1" fillId="2" borderId="31" xfId="0" applyFont="1" applyFill="1" applyBorder="1" applyAlignment="1">
      <alignment horizontal="center"/>
    </xf>
    <xf numFmtId="0" fontId="31" fillId="2" borderId="31" xfId="0" applyFont="1" applyFill="1" applyBorder="1" applyAlignment="1">
      <alignment wrapText="1"/>
    </xf>
    <xf numFmtId="0" fontId="23" fillId="0" borderId="38" xfId="0" applyFont="1" applyBorder="1" applyAlignment="1">
      <alignment horizontal="center" vertical="center" wrapText="1"/>
    </xf>
    <xf numFmtId="9" fontId="1" fillId="2" borderId="1" xfId="0" applyNumberFormat="1" applyFont="1" applyFill="1" applyBorder="1" applyAlignment="1">
      <alignment horizontal="center" vertical="center" wrapText="1"/>
    </xf>
    <xf numFmtId="10" fontId="1" fillId="2" borderId="1" xfId="0" applyNumberFormat="1" applyFont="1" applyFill="1" applyBorder="1" applyAlignment="1">
      <alignment horizontal="center" vertical="center" wrapText="1"/>
    </xf>
    <xf numFmtId="0" fontId="1" fillId="2" borderId="1" xfId="0" applyFont="1" applyFill="1" applyBorder="1" applyAlignment="1">
      <alignment horizontal="left" vertical="center" wrapText="1"/>
    </xf>
    <xf numFmtId="0" fontId="1" fillId="2" borderId="3" xfId="0" applyFont="1" applyFill="1" applyBorder="1" applyAlignment="1">
      <alignment horizontal="center" vertical="center" wrapText="1"/>
    </xf>
    <xf numFmtId="0" fontId="1" fillId="2" borderId="31" xfId="0" applyFont="1" applyFill="1" applyBorder="1" applyAlignment="1">
      <alignment horizontal="center" vertical="center" wrapText="1"/>
    </xf>
    <xf numFmtId="0" fontId="1" fillId="2" borderId="0" xfId="0" applyFont="1" applyFill="1" applyAlignment="1">
      <alignment horizontal="center" vertical="center" wrapText="1"/>
    </xf>
    <xf numFmtId="0" fontId="1" fillId="2" borderId="38" xfId="0" applyFont="1" applyFill="1" applyBorder="1" applyAlignment="1">
      <alignment horizontal="center" vertical="center" wrapText="1"/>
    </xf>
    <xf numFmtId="0" fontId="1" fillId="2" borderId="2" xfId="0" applyFont="1" applyFill="1" applyBorder="1" applyAlignment="1">
      <alignment horizontal="left" vertical="center" wrapText="1"/>
    </xf>
    <xf numFmtId="0" fontId="1" fillId="0" borderId="2" xfId="0" applyFont="1" applyBorder="1" applyAlignment="1">
      <alignment horizontal="center" vertical="center" wrapText="1"/>
    </xf>
    <xf numFmtId="0" fontId="1" fillId="0" borderId="10" xfId="0" applyFont="1" applyBorder="1" applyAlignment="1">
      <alignment horizontal="center" vertical="center"/>
    </xf>
    <xf numFmtId="0" fontId="1" fillId="0" borderId="41" xfId="0" applyFont="1" applyBorder="1" applyAlignment="1">
      <alignment horizontal="center" vertical="center"/>
    </xf>
    <xf numFmtId="0" fontId="1" fillId="2" borderId="31" xfId="0" applyFont="1" applyFill="1" applyBorder="1" applyAlignment="1">
      <alignment horizontal="left" vertical="center" wrapText="1"/>
    </xf>
    <xf numFmtId="0" fontId="1" fillId="0" borderId="31" xfId="0" applyFont="1" applyBorder="1" applyAlignment="1">
      <alignment horizontal="center" vertical="center" wrapText="1"/>
    </xf>
    <xf numFmtId="0" fontId="1" fillId="0" borderId="31" xfId="0" applyFont="1" applyBorder="1" applyAlignment="1">
      <alignment horizontal="center" vertical="center"/>
    </xf>
    <xf numFmtId="0" fontId="31" fillId="3" borderId="31" xfId="0" applyFont="1" applyFill="1" applyBorder="1" applyAlignment="1">
      <alignment wrapText="1"/>
    </xf>
    <xf numFmtId="0" fontId="6" fillId="7" borderId="42" xfId="0" applyFont="1" applyFill="1" applyBorder="1" applyAlignment="1">
      <alignment horizontal="center" wrapText="1"/>
    </xf>
    <xf numFmtId="0" fontId="8" fillId="2" borderId="31" xfId="0" applyFont="1" applyFill="1" applyBorder="1" applyAlignment="1">
      <alignment vertical="center" wrapText="1"/>
    </xf>
    <xf numFmtId="0" fontId="6" fillId="2" borderId="31" xfId="0" applyFont="1" applyFill="1" applyBorder="1" applyAlignment="1">
      <alignment wrapText="1"/>
    </xf>
    <xf numFmtId="0" fontId="9" fillId="2" borderId="31" xfId="0" applyFont="1" applyFill="1" applyBorder="1"/>
    <xf numFmtId="0" fontId="1" fillId="0" borderId="31" xfId="0" applyFont="1" applyBorder="1" applyAlignment="1">
      <alignment horizontal="center" wrapText="1"/>
    </xf>
    <xf numFmtId="0" fontId="1" fillId="5" borderId="8" xfId="0" applyFont="1" applyFill="1" applyBorder="1"/>
    <xf numFmtId="0" fontId="31" fillId="0" borderId="31" xfId="0" applyFont="1" applyBorder="1" applyAlignment="1">
      <alignment wrapText="1"/>
    </xf>
    <xf numFmtId="0" fontId="1" fillId="0" borderId="31" xfId="0" applyFont="1" applyBorder="1" applyAlignment="1">
      <alignment horizontal="left" vertical="center" wrapText="1"/>
    </xf>
    <xf numFmtId="0" fontId="1" fillId="19" borderId="31" xfId="0" applyFont="1" applyFill="1" applyBorder="1" applyAlignment="1">
      <alignment horizontal="center" vertical="center" wrapText="1"/>
    </xf>
    <xf numFmtId="0" fontId="1" fillId="19" borderId="31" xfId="0" applyFont="1" applyFill="1" applyBorder="1" applyAlignment="1">
      <alignment horizontal="center" vertical="center"/>
    </xf>
    <xf numFmtId="0" fontId="1" fillId="0" borderId="3" xfId="0" applyFont="1" applyBorder="1" applyAlignment="1">
      <alignment horizontal="left" vertical="center" wrapText="1"/>
    </xf>
    <xf numFmtId="0" fontId="1" fillId="2" borderId="3" xfId="0" applyFont="1" applyFill="1" applyBorder="1" applyAlignment="1">
      <alignment horizontal="left" vertical="center" wrapText="1"/>
    </xf>
    <xf numFmtId="0" fontId="1" fillId="5" borderId="31" xfId="0" applyFont="1" applyFill="1" applyBorder="1" applyAlignment="1">
      <alignment horizontal="left" vertical="center" wrapText="1"/>
    </xf>
    <xf numFmtId="0" fontId="1" fillId="5" borderId="3" xfId="0" applyFont="1" applyFill="1" applyBorder="1" applyAlignment="1">
      <alignment horizontal="left" vertical="center" wrapText="1"/>
    </xf>
    <xf numFmtId="0" fontId="1" fillId="5" borderId="31" xfId="0" applyFont="1" applyFill="1" applyBorder="1" applyAlignment="1">
      <alignment horizontal="center" vertical="center" wrapText="1"/>
    </xf>
    <xf numFmtId="0" fontId="1" fillId="5" borderId="13" xfId="0" applyFont="1" applyFill="1" applyBorder="1" applyAlignment="1">
      <alignment horizontal="left" vertical="center" wrapText="1"/>
    </xf>
    <xf numFmtId="0" fontId="1" fillId="19" borderId="13" xfId="0" applyFont="1" applyFill="1" applyBorder="1" applyAlignment="1">
      <alignment horizontal="center" vertical="center" wrapText="1"/>
    </xf>
    <xf numFmtId="0" fontId="1" fillId="19" borderId="13" xfId="0" applyFont="1" applyFill="1" applyBorder="1" applyAlignment="1">
      <alignment horizontal="center" vertical="center"/>
    </xf>
    <xf numFmtId="0" fontId="1" fillId="2" borderId="13" xfId="0" applyFont="1" applyFill="1" applyBorder="1" applyAlignment="1">
      <alignment horizontal="center" vertical="center"/>
    </xf>
    <xf numFmtId="0" fontId="1" fillId="2" borderId="14" xfId="0" applyFont="1" applyFill="1" applyBorder="1" applyAlignment="1">
      <alignment horizontal="center" vertical="center"/>
    </xf>
    <xf numFmtId="0" fontId="1" fillId="19" borderId="14" xfId="0" applyFont="1" applyFill="1" applyBorder="1" applyAlignment="1">
      <alignment horizontal="center" vertical="center"/>
    </xf>
    <xf numFmtId="0" fontId="1" fillId="2" borderId="45" xfId="0" applyFont="1" applyFill="1" applyBorder="1" applyAlignment="1">
      <alignment horizontal="center" vertical="center" wrapText="1"/>
    </xf>
    <xf numFmtId="0" fontId="1" fillId="2" borderId="46" xfId="0" applyFont="1" applyFill="1" applyBorder="1" applyAlignment="1">
      <alignment horizontal="center" vertical="center" wrapText="1"/>
    </xf>
    <xf numFmtId="0" fontId="1" fillId="0" borderId="13" xfId="0" applyFont="1" applyBorder="1" applyAlignment="1">
      <alignment horizontal="center" vertical="center"/>
    </xf>
    <xf numFmtId="0" fontId="36" fillId="0" borderId="0" xfId="0" applyFont="1" applyAlignment="1">
      <alignment horizontal="center"/>
    </xf>
    <xf numFmtId="0" fontId="36" fillId="3" borderId="0" xfId="0" applyFont="1" applyFill="1"/>
    <xf numFmtId="0" fontId="14" fillId="8" borderId="1" xfId="0" applyFont="1" applyFill="1" applyBorder="1" applyAlignment="1">
      <alignment vertical="center"/>
    </xf>
    <xf numFmtId="0" fontId="15" fillId="8" borderId="4" xfId="0" applyFont="1" applyFill="1" applyBorder="1" applyAlignment="1">
      <alignment horizontal="center"/>
    </xf>
    <xf numFmtId="0" fontId="15" fillId="8" borderId="47" xfId="0" applyFont="1" applyFill="1" applyBorder="1" applyAlignment="1">
      <alignment horizontal="center"/>
    </xf>
    <xf numFmtId="0" fontId="15" fillId="8" borderId="8" xfId="0" applyFont="1" applyFill="1" applyBorder="1" applyAlignment="1">
      <alignment horizontal="center" wrapText="1"/>
    </xf>
    <xf numFmtId="0" fontId="46" fillId="8" borderId="8" xfId="0" applyFont="1" applyFill="1" applyBorder="1" applyAlignment="1">
      <alignment horizontal="center"/>
    </xf>
    <xf numFmtId="0" fontId="46" fillId="8" borderId="8" xfId="0" applyFont="1" applyFill="1" applyBorder="1" applyAlignment="1">
      <alignment horizontal="center" wrapText="1"/>
    </xf>
    <xf numFmtId="0" fontId="9" fillId="20" borderId="8" xfId="0" applyFont="1" applyFill="1" applyBorder="1"/>
    <xf numFmtId="0" fontId="9" fillId="20" borderId="0" xfId="0" applyFont="1" applyFill="1"/>
    <xf numFmtId="0" fontId="36" fillId="0" borderId="0" xfId="0" applyFont="1"/>
    <xf numFmtId="0" fontId="5" fillId="0" borderId="3" xfId="0" applyFont="1" applyBorder="1" applyAlignment="1">
      <alignment horizontal="left" vertical="center" wrapText="1"/>
    </xf>
    <xf numFmtId="0" fontId="1" fillId="5" borderId="8" xfId="0" applyFont="1" applyFill="1" applyBorder="1" applyAlignment="1">
      <alignment horizontal="center" vertical="center"/>
    </xf>
    <xf numFmtId="0" fontId="9" fillId="12" borderId="8" xfId="0" applyFont="1" applyFill="1" applyBorder="1"/>
    <xf numFmtId="0" fontId="1" fillId="21" borderId="8" xfId="0" applyFont="1" applyFill="1" applyBorder="1"/>
    <xf numFmtId="165" fontId="9" fillId="20" borderId="8" xfId="0" applyNumberFormat="1" applyFont="1" applyFill="1" applyBorder="1"/>
    <xf numFmtId="165" fontId="9" fillId="20" borderId="0" xfId="0" applyNumberFormat="1" applyFont="1" applyFill="1"/>
    <xf numFmtId="0" fontId="1" fillId="22" borderId="8" xfId="0" applyFont="1" applyFill="1" applyBorder="1"/>
    <xf numFmtId="0" fontId="9" fillId="20" borderId="8" xfId="0" applyFont="1" applyFill="1" applyBorder="1" applyAlignment="1">
      <alignment vertical="center"/>
    </xf>
    <xf numFmtId="0" fontId="9" fillId="20" borderId="0" xfId="0" applyFont="1" applyFill="1" applyAlignment="1">
      <alignment vertical="center"/>
    </xf>
    <xf numFmtId="0" fontId="41" fillId="0" borderId="9" xfId="0" applyFont="1" applyBorder="1" applyAlignment="1">
      <alignment horizontal="center" vertical="center" wrapText="1"/>
    </xf>
    <xf numFmtId="0" fontId="41" fillId="20" borderId="1" xfId="0" applyFont="1" applyFill="1" applyBorder="1" applyAlignment="1">
      <alignment horizontal="center" vertical="center" wrapText="1"/>
    </xf>
    <xf numFmtId="0" fontId="41" fillId="20" borderId="0" xfId="0" applyFont="1" applyFill="1" applyAlignment="1">
      <alignment horizontal="center" vertical="center" wrapText="1"/>
    </xf>
    <xf numFmtId="0" fontId="1" fillId="14" borderId="8" xfId="0" applyFont="1" applyFill="1" applyBorder="1"/>
    <xf numFmtId="0" fontId="1" fillId="15" borderId="1" xfId="0" applyFont="1" applyFill="1" applyBorder="1" applyAlignment="1">
      <alignment horizontal="center" vertical="center"/>
    </xf>
    <xf numFmtId="0" fontId="1" fillId="15" borderId="37" xfId="0" applyFont="1" applyFill="1" applyBorder="1" applyAlignment="1">
      <alignment horizontal="center" vertical="center"/>
    </xf>
    <xf numFmtId="0" fontId="1" fillId="15" borderId="8" xfId="0" applyFont="1" applyFill="1" applyBorder="1"/>
    <xf numFmtId="0" fontId="1" fillId="15" borderId="48" xfId="0" applyFont="1" applyFill="1" applyBorder="1"/>
    <xf numFmtId="0" fontId="41" fillId="15" borderId="45" xfId="0" applyFont="1" applyFill="1" applyBorder="1" applyAlignment="1">
      <alignment horizontal="center" vertical="center" wrapText="1"/>
    </xf>
    <xf numFmtId="0" fontId="41" fillId="15" borderId="1" xfId="0" applyFont="1" applyFill="1" applyBorder="1" applyAlignment="1">
      <alignment horizontal="center" vertical="center" wrapText="1"/>
    </xf>
    <xf numFmtId="0" fontId="1" fillId="15" borderId="1" xfId="0" applyFont="1" applyFill="1" applyBorder="1" applyAlignment="1">
      <alignment horizontal="center"/>
    </xf>
    <xf numFmtId="10" fontId="1" fillId="5" borderId="8" xfId="0" applyNumberFormat="1" applyFont="1" applyFill="1" applyBorder="1" applyAlignment="1">
      <alignment horizontal="center"/>
    </xf>
    <xf numFmtId="10" fontId="1" fillId="5" borderId="48" xfId="0" applyNumberFormat="1" applyFont="1" applyFill="1" applyBorder="1" applyAlignment="1">
      <alignment horizontal="center"/>
    </xf>
    <xf numFmtId="0" fontId="1" fillId="22" borderId="45" xfId="0" applyFont="1" applyFill="1" applyBorder="1" applyAlignment="1">
      <alignment horizontal="center" vertical="center"/>
    </xf>
    <xf numFmtId="10" fontId="1" fillId="5" borderId="1" xfId="0" applyNumberFormat="1" applyFont="1" applyFill="1" applyBorder="1" applyAlignment="1">
      <alignment horizontal="center" vertical="center"/>
    </xf>
    <xf numFmtId="10" fontId="1" fillId="5" borderId="0" xfId="0" applyNumberFormat="1" applyFont="1" applyFill="1" applyAlignment="1">
      <alignment horizontal="center" vertical="center"/>
    </xf>
    <xf numFmtId="165" fontId="1" fillId="0" borderId="1" xfId="0" applyNumberFormat="1" applyFont="1" applyBorder="1" applyAlignment="1">
      <alignment horizontal="center" vertical="center" wrapText="1"/>
    </xf>
    <xf numFmtId="165" fontId="1" fillId="2" borderId="1" xfId="0" applyNumberFormat="1" applyFont="1" applyFill="1" applyBorder="1" applyAlignment="1">
      <alignment horizontal="center" vertical="center" wrapText="1"/>
    </xf>
    <xf numFmtId="165" fontId="1" fillId="2" borderId="37" xfId="0" applyNumberFormat="1" applyFont="1" applyFill="1" applyBorder="1" applyAlignment="1">
      <alignment horizontal="center" vertical="center" wrapText="1"/>
    </xf>
    <xf numFmtId="165" fontId="1" fillId="5" borderId="8" xfId="0" applyNumberFormat="1" applyFont="1" applyFill="1" applyBorder="1" applyAlignment="1">
      <alignment horizontal="center" wrapText="1"/>
    </xf>
    <xf numFmtId="165" fontId="1" fillId="5" borderId="48" xfId="0" applyNumberFormat="1" applyFont="1" applyFill="1" applyBorder="1" applyAlignment="1">
      <alignment horizontal="center" wrapText="1"/>
    </xf>
    <xf numFmtId="165" fontId="1" fillId="2" borderId="45" xfId="0" applyNumberFormat="1" applyFont="1" applyFill="1" applyBorder="1" applyAlignment="1">
      <alignment horizontal="center" vertical="center" wrapText="1"/>
    </xf>
    <xf numFmtId="165" fontId="1" fillId="5" borderId="1" xfId="0" applyNumberFormat="1" applyFont="1" applyFill="1" applyBorder="1" applyAlignment="1">
      <alignment horizontal="center" vertical="center" wrapText="1"/>
    </xf>
    <xf numFmtId="0" fontId="1" fillId="11" borderId="1" xfId="0" applyFont="1" applyFill="1" applyBorder="1" applyAlignment="1">
      <alignment horizontal="center"/>
    </xf>
    <xf numFmtId="0" fontId="1" fillId="2" borderId="1" xfId="0" applyFont="1" applyFill="1" applyBorder="1" applyAlignment="1">
      <alignment horizontal="center" vertical="center" wrapText="1"/>
    </xf>
    <xf numFmtId="0" fontId="1" fillId="2" borderId="37" xfId="0" applyFont="1" applyFill="1" applyBorder="1" applyAlignment="1">
      <alignment horizontal="center" vertical="center" wrapText="1"/>
    </xf>
    <xf numFmtId="0" fontId="1" fillId="5" borderId="8" xfId="0" applyFont="1" applyFill="1" applyBorder="1" applyAlignment="1">
      <alignment horizontal="center" wrapText="1"/>
    </xf>
    <xf numFmtId="0" fontId="1" fillId="5" borderId="48" xfId="0" applyFont="1" applyFill="1" applyBorder="1" applyAlignment="1">
      <alignment horizontal="center" wrapText="1"/>
    </xf>
    <xf numFmtId="165" fontId="1" fillId="5" borderId="0" xfId="0" applyNumberFormat="1" applyFont="1" applyFill="1" applyAlignment="1">
      <alignment horizontal="center" vertical="center" wrapText="1"/>
    </xf>
    <xf numFmtId="165" fontId="1" fillId="20" borderId="8" xfId="0" applyNumberFormat="1" applyFont="1" applyFill="1" applyBorder="1" applyAlignment="1">
      <alignment horizontal="center"/>
    </xf>
    <xf numFmtId="165" fontId="1" fillId="20" borderId="0" xfId="0" applyNumberFormat="1" applyFont="1" applyFill="1" applyAlignment="1">
      <alignment horizontal="center"/>
    </xf>
    <xf numFmtId="0" fontId="1" fillId="20" borderId="1" xfId="0" applyFont="1" applyFill="1" applyBorder="1" applyAlignment="1">
      <alignment horizontal="center" vertical="center"/>
    </xf>
    <xf numFmtId="0" fontId="1" fillId="20" borderId="0" xfId="0" applyFont="1" applyFill="1" applyAlignment="1">
      <alignment horizontal="center" vertical="center"/>
    </xf>
    <xf numFmtId="0" fontId="1" fillId="0" borderId="1" xfId="0" applyFont="1" applyBorder="1" applyAlignment="1">
      <alignment horizontal="center" vertical="center" wrapText="1" readingOrder="1"/>
    </xf>
    <xf numFmtId="0" fontId="1" fillId="0" borderId="3" xfId="0" applyFont="1" applyBorder="1" applyAlignment="1">
      <alignment horizontal="center" vertical="center" wrapText="1" readingOrder="1"/>
    </xf>
    <xf numFmtId="2" fontId="1" fillId="5" borderId="8" xfId="0" applyNumberFormat="1" applyFont="1" applyFill="1" applyBorder="1" applyAlignment="1">
      <alignment horizontal="center" wrapText="1"/>
    </xf>
    <xf numFmtId="2" fontId="1" fillId="5" borderId="0" xfId="0" applyNumberFormat="1" applyFont="1" applyFill="1" applyAlignment="1">
      <alignment horizontal="center" wrapText="1"/>
    </xf>
    <xf numFmtId="0" fontId="1" fillId="0" borderId="9" xfId="0" applyFont="1" applyBorder="1" applyAlignment="1">
      <alignment horizontal="center" vertical="center" wrapText="1" readingOrder="1"/>
    </xf>
    <xf numFmtId="0" fontId="1" fillId="5" borderId="4" xfId="0" applyFont="1" applyFill="1" applyBorder="1" applyAlignment="1">
      <alignment horizontal="center" vertical="center" wrapText="1" readingOrder="1"/>
    </xf>
    <xf numFmtId="0" fontId="1" fillId="5" borderId="47" xfId="0" applyFont="1" applyFill="1" applyBorder="1" applyAlignment="1">
      <alignment horizontal="center" vertical="center" wrapText="1" readingOrder="1"/>
    </xf>
    <xf numFmtId="0" fontId="1" fillId="13" borderId="49" xfId="0" applyFont="1" applyFill="1" applyBorder="1" applyAlignment="1">
      <alignment horizontal="center" vertical="center"/>
    </xf>
    <xf numFmtId="0" fontId="1" fillId="5" borderId="50" xfId="0" applyFont="1" applyFill="1" applyBorder="1" applyAlignment="1">
      <alignment horizontal="center" wrapText="1"/>
    </xf>
    <xf numFmtId="10" fontId="1" fillId="5" borderId="49" xfId="0" applyNumberFormat="1" applyFont="1" applyFill="1" applyBorder="1" applyAlignment="1">
      <alignment horizontal="center" vertical="center"/>
    </xf>
    <xf numFmtId="0" fontId="47" fillId="0" borderId="0" xfId="0" applyFont="1"/>
    <xf numFmtId="0" fontId="48" fillId="2" borderId="8" xfId="0" applyFont="1" applyFill="1" applyBorder="1" applyAlignment="1">
      <alignment wrapText="1"/>
    </xf>
    <xf numFmtId="0" fontId="1" fillId="0" borderId="38" xfId="0" applyFont="1" applyBorder="1" applyAlignment="1">
      <alignment horizontal="center" vertical="center"/>
    </xf>
    <xf numFmtId="0" fontId="49" fillId="2" borderId="8" xfId="0" applyFont="1" applyFill="1" applyBorder="1"/>
    <xf numFmtId="0" fontId="9" fillId="13" borderId="8" xfId="0" applyFont="1" applyFill="1" applyBorder="1"/>
    <xf numFmtId="0" fontId="9" fillId="13" borderId="50" xfId="0" applyFont="1" applyFill="1" applyBorder="1"/>
    <xf numFmtId="0" fontId="49" fillId="0" borderId="0" xfId="0" applyFont="1"/>
    <xf numFmtId="0" fontId="5" fillId="5" borderId="1" xfId="0" applyFont="1" applyFill="1" applyBorder="1" applyAlignment="1">
      <alignment horizontal="left" vertical="top" wrapText="1"/>
    </xf>
    <xf numFmtId="0" fontId="1" fillId="13" borderId="1" xfId="0" applyFont="1" applyFill="1" applyBorder="1" applyAlignment="1">
      <alignment horizontal="center" vertical="center" wrapText="1"/>
    </xf>
    <xf numFmtId="0" fontId="1" fillId="13" borderId="1" xfId="0" applyFont="1" applyFill="1" applyBorder="1" applyAlignment="1">
      <alignment horizontal="center" vertical="center"/>
    </xf>
    <xf numFmtId="0" fontId="50" fillId="0" borderId="0" xfId="0" applyFont="1" applyAlignment="1">
      <alignment wrapText="1"/>
    </xf>
    <xf numFmtId="0" fontId="1" fillId="2" borderId="49" xfId="0" applyFont="1" applyFill="1" applyBorder="1" applyAlignment="1">
      <alignment horizontal="center" vertical="center"/>
    </xf>
    <xf numFmtId="0" fontId="49" fillId="2" borderId="0" xfId="0" applyFont="1" applyFill="1"/>
    <xf numFmtId="0" fontId="51" fillId="13" borderId="8" xfId="0" applyFont="1" applyFill="1" applyBorder="1"/>
    <xf numFmtId="0" fontId="51" fillId="13" borderId="0" xfId="0" applyFont="1" applyFill="1"/>
    <xf numFmtId="0" fontId="1" fillId="0" borderId="0" xfId="0" applyFont="1" applyAlignment="1">
      <alignment horizontal="center" vertical="center"/>
    </xf>
    <xf numFmtId="0" fontId="1" fillId="5" borderId="8" xfId="0" applyFont="1" applyFill="1" applyBorder="1" applyAlignment="1">
      <alignment horizontal="center" vertical="center" wrapText="1"/>
    </xf>
    <xf numFmtId="0" fontId="1" fillId="5" borderId="0" xfId="0" applyFont="1" applyFill="1" applyAlignment="1">
      <alignment horizontal="center" vertical="center" wrapText="1"/>
    </xf>
    <xf numFmtId="0" fontId="9" fillId="13" borderId="0" xfId="0" applyFont="1" applyFill="1"/>
    <xf numFmtId="0" fontId="22" fillId="0" borderId="0" xfId="0" applyFont="1" applyAlignment="1">
      <alignment horizontal="center" vertical="center"/>
    </xf>
    <xf numFmtId="0" fontId="22" fillId="5" borderId="8" xfId="0" applyFont="1" applyFill="1" applyBorder="1" applyAlignment="1">
      <alignment horizontal="center" vertical="center"/>
    </xf>
    <xf numFmtId="0" fontId="22" fillId="5" borderId="0" xfId="0" applyFont="1" applyFill="1" applyAlignment="1">
      <alignment horizontal="center" vertical="center"/>
    </xf>
    <xf numFmtId="0" fontId="6" fillId="0" borderId="3" xfId="0" applyFont="1" applyBorder="1" applyAlignment="1">
      <alignment horizontal="left" vertical="center" wrapText="1"/>
    </xf>
    <xf numFmtId="0" fontId="30" fillId="2" borderId="8" xfId="0" applyFont="1" applyFill="1" applyBorder="1" applyAlignment="1">
      <alignment wrapText="1"/>
    </xf>
    <xf numFmtId="0" fontId="9" fillId="13" borderId="48" xfId="0" applyFont="1" applyFill="1" applyBorder="1"/>
    <xf numFmtId="0" fontId="1" fillId="2" borderId="9" xfId="0" applyFont="1" applyFill="1" applyBorder="1" applyAlignment="1">
      <alignment horizontal="center" vertical="center" wrapText="1"/>
    </xf>
    <xf numFmtId="0" fontId="1" fillId="5" borderId="45" xfId="0" applyFont="1" applyFill="1" applyBorder="1" applyAlignment="1">
      <alignment horizontal="center" vertical="center"/>
    </xf>
    <xf numFmtId="0" fontId="1" fillId="5" borderId="9" xfId="0" applyFont="1" applyFill="1" applyBorder="1" applyAlignment="1">
      <alignment horizontal="center" vertical="center"/>
    </xf>
    <xf numFmtId="10" fontId="1" fillId="0" borderId="1" xfId="0" applyNumberFormat="1" applyFont="1" applyBorder="1" applyAlignment="1">
      <alignment horizontal="center" vertical="center"/>
    </xf>
    <xf numFmtId="9" fontId="1" fillId="0" borderId="1" xfId="0" applyNumberFormat="1" applyFont="1" applyBorder="1" applyAlignment="1">
      <alignment horizontal="center" vertical="center" wrapText="1" readingOrder="1"/>
    </xf>
    <xf numFmtId="9" fontId="1" fillId="0" borderId="3" xfId="0" applyNumberFormat="1" applyFont="1" applyBorder="1" applyAlignment="1">
      <alignment horizontal="center" vertical="center" wrapText="1" readingOrder="1"/>
    </xf>
    <xf numFmtId="0" fontId="22" fillId="2" borderId="1" xfId="0" applyFont="1" applyFill="1" applyBorder="1" applyAlignment="1">
      <alignment horizontal="center"/>
    </xf>
    <xf numFmtId="0" fontId="22" fillId="2" borderId="9" xfId="0" applyFont="1" applyFill="1" applyBorder="1" applyAlignment="1">
      <alignment horizontal="center"/>
    </xf>
    <xf numFmtId="9" fontId="1" fillId="0" borderId="9" xfId="0" applyNumberFormat="1" applyFont="1" applyBorder="1" applyAlignment="1">
      <alignment horizontal="center" vertical="center" wrapText="1" readingOrder="1"/>
    </xf>
    <xf numFmtId="0" fontId="1" fillId="5" borderId="1" xfId="0" applyFont="1" applyFill="1" applyBorder="1" applyAlignment="1">
      <alignment horizontal="center" vertical="center" wrapText="1" readingOrder="1"/>
    </xf>
    <xf numFmtId="0" fontId="1" fillId="5" borderId="0" xfId="0" applyFont="1" applyFill="1" applyAlignment="1">
      <alignment horizontal="center" vertical="center" wrapText="1" readingOrder="1"/>
    </xf>
    <xf numFmtId="9" fontId="22" fillId="2" borderId="51" xfId="0" applyNumberFormat="1" applyFont="1" applyFill="1" applyBorder="1" applyAlignment="1">
      <alignment horizontal="center"/>
    </xf>
    <xf numFmtId="9" fontId="22" fillId="2" borderId="16" xfId="0" applyNumberFormat="1" applyFont="1" applyFill="1" applyBorder="1" applyAlignment="1">
      <alignment horizontal="center"/>
    </xf>
    <xf numFmtId="0" fontId="23" fillId="0" borderId="38" xfId="0" applyFont="1" applyBorder="1" applyAlignment="1">
      <alignment horizontal="center" vertical="center"/>
    </xf>
    <xf numFmtId="0" fontId="52" fillId="2" borderId="8" xfId="0" applyFont="1" applyFill="1" applyBorder="1"/>
    <xf numFmtId="0" fontId="30" fillId="2" borderId="0" xfId="0" applyFont="1" applyFill="1"/>
    <xf numFmtId="0" fontId="5" fillId="5" borderId="1" xfId="0" applyFont="1" applyFill="1" applyBorder="1" applyAlignment="1">
      <alignment vertical="center" wrapText="1"/>
    </xf>
    <xf numFmtId="0" fontId="1" fillId="5" borderId="4" xfId="0" applyFont="1" applyFill="1" applyBorder="1" applyAlignment="1">
      <alignment horizontal="center" vertical="center"/>
    </xf>
    <xf numFmtId="0" fontId="1" fillId="5" borderId="47" xfId="0" applyFont="1" applyFill="1" applyBorder="1" applyAlignment="1">
      <alignment horizontal="center" vertical="center"/>
    </xf>
    <xf numFmtId="0" fontId="1" fillId="5" borderId="49" xfId="0" applyFont="1" applyFill="1" applyBorder="1" applyAlignment="1">
      <alignment horizontal="center" vertical="center"/>
    </xf>
    <xf numFmtId="0" fontId="9" fillId="5" borderId="8" xfId="0" applyFont="1" applyFill="1" applyBorder="1"/>
    <xf numFmtId="0" fontId="1" fillId="5" borderId="8" xfId="0" applyFont="1" applyFill="1" applyBorder="1" applyAlignment="1">
      <alignment horizontal="center"/>
    </xf>
    <xf numFmtId="0" fontId="1" fillId="5" borderId="3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50" xfId="0" applyFont="1" applyFill="1" applyBorder="1" applyAlignment="1">
      <alignment horizontal="center" vertical="center"/>
    </xf>
    <xf numFmtId="0" fontId="9" fillId="5" borderId="50" xfId="0" applyFont="1" applyFill="1" applyBorder="1"/>
    <xf numFmtId="0" fontId="9" fillId="5" borderId="0" xfId="0" applyFont="1" applyFill="1"/>
    <xf numFmtId="0" fontId="1" fillId="0" borderId="9" xfId="0" applyFont="1" applyBorder="1" applyAlignment="1">
      <alignment horizontal="center"/>
    </xf>
    <xf numFmtId="0" fontId="53" fillId="5" borderId="1" xfId="0" applyFont="1" applyFill="1" applyBorder="1" applyAlignment="1">
      <alignment vertical="center" wrapText="1"/>
    </xf>
    <xf numFmtId="0" fontId="1" fillId="5" borderId="0" xfId="0" applyFont="1" applyFill="1" applyAlignment="1">
      <alignment horizontal="center"/>
    </xf>
    <xf numFmtId="0" fontId="1" fillId="5" borderId="50" xfId="0" applyFont="1" applyFill="1" applyBorder="1" applyAlignment="1">
      <alignment horizontal="center"/>
    </xf>
    <xf numFmtId="0" fontId="9" fillId="11" borderId="8" xfId="0" applyFont="1" applyFill="1" applyBorder="1"/>
    <xf numFmtId="0" fontId="1" fillId="5" borderId="48" xfId="0" applyFont="1" applyFill="1" applyBorder="1" applyAlignment="1">
      <alignment horizontal="center"/>
    </xf>
    <xf numFmtId="0" fontId="1" fillId="11" borderId="45" xfId="0" applyFont="1" applyFill="1" applyBorder="1" applyAlignment="1">
      <alignment horizontal="center"/>
    </xf>
    <xf numFmtId="0" fontId="1" fillId="5" borderId="0" xfId="0" applyFont="1" applyFill="1" applyAlignment="1">
      <alignment horizontal="center" wrapText="1"/>
    </xf>
    <xf numFmtId="0" fontId="1" fillId="0" borderId="38" xfId="0" applyFont="1" applyBorder="1" applyAlignment="1">
      <alignment horizontal="center" vertical="center" wrapText="1" readingOrder="1"/>
    </xf>
    <xf numFmtId="0" fontId="1" fillId="0" borderId="0" xfId="0" applyFont="1" applyAlignment="1">
      <alignment horizontal="center" vertical="center" wrapText="1" readingOrder="1"/>
    </xf>
    <xf numFmtId="0" fontId="1" fillId="5" borderId="1" xfId="0" applyFont="1" applyFill="1" applyBorder="1" applyAlignment="1">
      <alignment vertical="center" wrapText="1"/>
    </xf>
    <xf numFmtId="0" fontId="1" fillId="0" borderId="2" xfId="0" applyFont="1" applyBorder="1" applyAlignment="1">
      <alignment horizontal="center" vertical="center" wrapText="1" readingOrder="1"/>
    </xf>
    <xf numFmtId="0" fontId="54" fillId="0" borderId="0" xfId="0" applyFont="1"/>
    <xf numFmtId="0" fontId="1" fillId="5" borderId="37" xfId="0" applyFont="1" applyFill="1" applyBorder="1" applyAlignment="1">
      <alignment vertical="center" wrapText="1"/>
    </xf>
    <xf numFmtId="0" fontId="9" fillId="5" borderId="48" xfId="0" applyFont="1" applyFill="1" applyBorder="1"/>
    <xf numFmtId="0" fontId="1" fillId="5" borderId="51" xfId="0" applyFont="1" applyFill="1" applyBorder="1" applyAlignment="1">
      <alignment horizontal="center" vertical="center"/>
    </xf>
    <xf numFmtId="0" fontId="1" fillId="5" borderId="13" xfId="0" applyFont="1" applyFill="1" applyBorder="1" applyAlignment="1">
      <alignment horizontal="center" vertical="center"/>
    </xf>
    <xf numFmtId="0" fontId="1" fillId="0" borderId="13" xfId="0" applyFont="1" applyBorder="1" applyAlignment="1">
      <alignment horizontal="center" vertical="center" wrapText="1"/>
    </xf>
    <xf numFmtId="0" fontId="55" fillId="0" borderId="0" xfId="0" applyFont="1"/>
    <xf numFmtId="0" fontId="1" fillId="23" borderId="2" xfId="0" applyFont="1" applyFill="1" applyBorder="1" applyAlignment="1">
      <alignment horizontal="center" vertical="center" wrapText="1" readingOrder="1"/>
    </xf>
    <xf numFmtId="0" fontId="9" fillId="20" borderId="48" xfId="0" applyFont="1" applyFill="1" applyBorder="1"/>
    <xf numFmtId="0" fontId="1" fillId="5" borderId="2" xfId="0" applyFont="1" applyFill="1" applyBorder="1" applyAlignment="1">
      <alignment horizontal="center" vertical="center"/>
    </xf>
    <xf numFmtId="0" fontId="1" fillId="5" borderId="0" xfId="0" applyFont="1" applyFill="1" applyAlignment="1">
      <alignment horizontal="center" vertical="center"/>
    </xf>
    <xf numFmtId="0" fontId="1" fillId="23" borderId="1" xfId="0" applyFont="1" applyFill="1" applyBorder="1" applyAlignment="1">
      <alignment horizontal="center" vertical="center"/>
    </xf>
    <xf numFmtId="0" fontId="1" fillId="23" borderId="37" xfId="0" applyFont="1" applyFill="1" applyBorder="1" applyAlignment="1">
      <alignment horizontal="center" vertical="center"/>
    </xf>
    <xf numFmtId="0" fontId="9" fillId="23" borderId="8" xfId="0" applyFont="1" applyFill="1" applyBorder="1"/>
    <xf numFmtId="0" fontId="9" fillId="23" borderId="50" xfId="0" applyFont="1" applyFill="1" applyBorder="1"/>
    <xf numFmtId="0" fontId="1" fillId="5" borderId="37" xfId="0" applyFont="1" applyFill="1" applyBorder="1" applyAlignment="1">
      <alignment horizontal="center" vertical="center" wrapText="1" readingOrder="1"/>
    </xf>
    <xf numFmtId="0" fontId="1" fillId="5" borderId="50" xfId="0" applyFont="1" applyFill="1" applyBorder="1" applyAlignment="1">
      <alignment horizontal="center" vertical="center" wrapText="1"/>
    </xf>
    <xf numFmtId="0" fontId="1" fillId="5" borderId="49" xfId="0" applyFont="1" applyFill="1" applyBorder="1" applyAlignment="1">
      <alignment horizontal="center" vertical="center" wrapText="1" readingOrder="1"/>
    </xf>
    <xf numFmtId="0" fontId="1" fillId="11" borderId="49" xfId="0" applyFont="1" applyFill="1" applyBorder="1" applyAlignment="1">
      <alignment horizontal="center" vertical="center"/>
    </xf>
    <xf numFmtId="0" fontId="1" fillId="3" borderId="8" xfId="0" applyFont="1" applyFill="1" applyBorder="1"/>
    <xf numFmtId="0" fontId="1" fillId="11" borderId="8" xfId="0" applyFont="1" applyFill="1" applyBorder="1"/>
    <xf numFmtId="0" fontId="16" fillId="0" borderId="0" xfId="0" applyFont="1" applyAlignment="1">
      <alignment vertical="top"/>
    </xf>
    <xf numFmtId="0" fontId="16" fillId="0" borderId="0" xfId="0" applyFont="1" applyAlignment="1">
      <alignment horizontal="left" vertical="top"/>
    </xf>
    <xf numFmtId="0" fontId="56" fillId="0" borderId="0" xfId="0" applyFont="1" applyAlignment="1">
      <alignment horizontal="left" vertical="top"/>
    </xf>
    <xf numFmtId="0" fontId="9" fillId="0" borderId="0" xfId="0" applyFont="1" applyAlignment="1">
      <alignment vertical="top"/>
    </xf>
    <xf numFmtId="0" fontId="9" fillId="0" borderId="0" xfId="0" applyFont="1" applyAlignment="1">
      <alignment horizontal="left" vertical="top"/>
    </xf>
    <xf numFmtId="0" fontId="56" fillId="0" borderId="0" xfId="0" applyFont="1" applyAlignment="1">
      <alignment horizontal="left" vertical="top" wrapText="1"/>
    </xf>
    <xf numFmtId="0" fontId="9" fillId="0" borderId="0" xfId="0" applyFont="1" applyAlignment="1">
      <alignment horizontal="right" vertical="top"/>
    </xf>
    <xf numFmtId="0" fontId="9" fillId="0" borderId="0" xfId="0" applyFont="1" applyAlignment="1">
      <alignment horizontal="left" vertical="center"/>
    </xf>
    <xf numFmtId="0" fontId="56" fillId="0" borderId="0" xfId="0" applyFont="1" applyAlignment="1">
      <alignment vertical="top"/>
    </xf>
    <xf numFmtId="0" fontId="16" fillId="0" borderId="0" xfId="0" applyFont="1" applyAlignment="1">
      <alignment horizontal="right" vertical="top"/>
    </xf>
    <xf numFmtId="0" fontId="57" fillId="24" borderId="52" xfId="0" applyFont="1" applyFill="1" applyBorder="1" applyAlignment="1">
      <alignment vertical="center" wrapText="1"/>
    </xf>
    <xf numFmtId="0" fontId="57" fillId="24" borderId="52" xfId="0" applyFont="1" applyFill="1" applyBorder="1" applyAlignment="1">
      <alignment vertical="center"/>
    </xf>
    <xf numFmtId="0" fontId="57" fillId="24" borderId="52" xfId="0" applyFont="1" applyFill="1" applyBorder="1" applyAlignment="1">
      <alignment horizontal="right" vertical="center"/>
    </xf>
    <xf numFmtId="1" fontId="57" fillId="24" borderId="52" xfId="0" applyNumberFormat="1" applyFont="1" applyFill="1" applyBorder="1" applyAlignment="1">
      <alignment horizontal="right" vertical="center"/>
    </xf>
    <xf numFmtId="1" fontId="58" fillId="24" borderId="52" xfId="0" applyNumberFormat="1" applyFont="1" applyFill="1" applyBorder="1" applyAlignment="1">
      <alignment horizontal="right" vertical="center"/>
    </xf>
    <xf numFmtId="0" fontId="16" fillId="0" borderId="0" xfId="0" applyFont="1"/>
    <xf numFmtId="0" fontId="16" fillId="0" borderId="0" xfId="0" applyFont="1" applyAlignment="1">
      <alignment horizontal="right"/>
    </xf>
    <xf numFmtId="0" fontId="9" fillId="3" borderId="8" xfId="0" applyFont="1" applyFill="1" applyBorder="1"/>
    <xf numFmtId="0" fontId="16" fillId="0" borderId="0" xfId="0" applyFont="1" applyAlignment="1">
      <alignment horizontal="left" vertical="center"/>
    </xf>
    <xf numFmtId="0" fontId="16" fillId="0" borderId="0" xfId="0" applyFont="1" applyAlignment="1">
      <alignment horizontal="right" vertical="center"/>
    </xf>
    <xf numFmtId="164" fontId="16" fillId="0" borderId="0" xfId="0" applyNumberFormat="1" applyFont="1" applyAlignment="1">
      <alignment horizontal="right" vertical="center" wrapText="1"/>
    </xf>
    <xf numFmtId="0" fontId="9" fillId="3" borderId="8" xfId="0" applyFont="1" applyFill="1" applyBorder="1" applyAlignment="1">
      <alignment vertical="center"/>
    </xf>
    <xf numFmtId="0" fontId="9" fillId="0" borderId="53" xfId="0" applyFont="1" applyBorder="1" applyAlignment="1">
      <alignment horizontal="left"/>
    </xf>
    <xf numFmtId="0" fontId="9" fillId="0" borderId="53" xfId="0" applyFont="1" applyBorder="1" applyAlignment="1">
      <alignment horizontal="right"/>
    </xf>
    <xf numFmtId="0" fontId="9" fillId="0" borderId="53" xfId="0" applyFont="1" applyBorder="1"/>
    <xf numFmtId="3" fontId="9" fillId="0" borderId="53" xfId="0" applyNumberFormat="1" applyFont="1" applyBorder="1" applyAlignment="1">
      <alignment horizontal="right"/>
    </xf>
    <xf numFmtId="0" fontId="9" fillId="3" borderId="54" xfId="0" applyFont="1" applyFill="1" applyBorder="1"/>
    <xf numFmtId="0" fontId="59" fillId="0" borderId="0" xfId="0" applyFont="1" applyAlignment="1">
      <alignment vertical="center"/>
    </xf>
    <xf numFmtId="0" fontId="60" fillId="0" borderId="0" xfId="0" applyFont="1" applyAlignment="1">
      <alignment horizontal="right" vertical="center"/>
    </xf>
    <xf numFmtId="0" fontId="60" fillId="0" borderId="0" xfId="0" applyFont="1" applyAlignment="1">
      <alignment vertical="center"/>
    </xf>
    <xf numFmtId="0" fontId="59" fillId="0" borderId="0" xfId="0" applyFont="1" applyAlignment="1">
      <alignment horizontal="right" vertical="center"/>
    </xf>
    <xf numFmtId="0" fontId="61" fillId="0" borderId="0" xfId="0" applyFont="1" applyAlignment="1">
      <alignment horizontal="right" vertical="center"/>
    </xf>
    <xf numFmtId="0" fontId="9" fillId="0" borderId="0" xfId="0" applyFont="1" applyAlignment="1">
      <alignment vertical="center"/>
    </xf>
    <xf numFmtId="3" fontId="9" fillId="0" borderId="0" xfId="0" applyNumberFormat="1" applyFont="1" applyAlignment="1">
      <alignment vertical="top"/>
    </xf>
    <xf numFmtId="3" fontId="9" fillId="0" borderId="0" xfId="0" applyNumberFormat="1" applyFont="1" applyAlignment="1">
      <alignment horizontal="right"/>
    </xf>
    <xf numFmtId="164" fontId="9" fillId="0" borderId="0" xfId="0" applyNumberFormat="1" applyFont="1" applyAlignment="1">
      <alignment horizontal="right"/>
    </xf>
    <xf numFmtId="0" fontId="16" fillId="24" borderId="52" xfId="0" applyFont="1" applyFill="1" applyBorder="1" applyAlignment="1">
      <alignment horizontal="left"/>
    </xf>
    <xf numFmtId="0" fontId="16" fillId="24" borderId="52" xfId="0" applyFont="1" applyFill="1" applyBorder="1"/>
    <xf numFmtId="0" fontId="16" fillId="0" borderId="0" xfId="0" applyFont="1" applyAlignment="1">
      <alignment horizontal="left"/>
    </xf>
    <xf numFmtId="0" fontId="16" fillId="3" borderId="8" xfId="0" applyFont="1" applyFill="1" applyBorder="1" applyAlignment="1">
      <alignment horizontal="right" vertical="center"/>
    </xf>
    <xf numFmtId="0" fontId="16" fillId="0" borderId="0" xfId="0" applyFont="1" applyAlignment="1">
      <alignment horizontal="left" vertical="top" wrapText="1"/>
    </xf>
    <xf numFmtId="0" fontId="16" fillId="0" borderId="0" xfId="0" applyFont="1" applyAlignment="1">
      <alignment vertical="top" wrapText="1"/>
    </xf>
    <xf numFmtId="164" fontId="9" fillId="0" borderId="0" xfId="0" applyNumberFormat="1" applyFont="1" applyAlignment="1">
      <alignment vertical="top"/>
    </xf>
    <xf numFmtId="164" fontId="9" fillId="3" borderId="8" xfId="0" applyNumberFormat="1" applyFont="1" applyFill="1" applyBorder="1" applyAlignment="1">
      <alignment vertical="top"/>
    </xf>
    <xf numFmtId="0" fontId="56" fillId="0" borderId="0" xfId="0" applyFont="1" applyAlignment="1">
      <alignment vertical="top" wrapText="1"/>
    </xf>
    <xf numFmtId="1" fontId="57" fillId="3" borderId="52" xfId="0" applyNumberFormat="1" applyFont="1" applyFill="1" applyBorder="1" applyAlignment="1">
      <alignment horizontal="right" vertical="center"/>
    </xf>
    <xf numFmtId="164" fontId="9" fillId="0" borderId="0" xfId="0" applyNumberFormat="1" applyFont="1" applyAlignment="1">
      <alignment horizontal="right" vertical="top"/>
    </xf>
    <xf numFmtId="164" fontId="9" fillId="0" borderId="53" xfId="0" applyNumberFormat="1" applyFont="1" applyBorder="1" applyAlignment="1">
      <alignment horizontal="right"/>
    </xf>
    <xf numFmtId="0" fontId="60" fillId="0" borderId="0" xfId="0" applyFont="1" applyAlignment="1">
      <alignment horizontal="left" vertical="center"/>
    </xf>
    <xf numFmtId="164" fontId="60" fillId="0" borderId="0" xfId="0" applyNumberFormat="1" applyFont="1" applyAlignment="1">
      <alignment horizontal="right" vertical="center"/>
    </xf>
    <xf numFmtId="164" fontId="61" fillId="0" borderId="0" xfId="0" applyNumberFormat="1" applyFont="1" applyAlignment="1">
      <alignment horizontal="right" vertical="center"/>
    </xf>
    <xf numFmtId="0" fontId="60" fillId="0" borderId="0" xfId="0" applyFont="1"/>
    <xf numFmtId="0" fontId="61" fillId="0" borderId="0" xfId="0" applyFont="1" applyAlignment="1">
      <alignment vertical="center"/>
    </xf>
    <xf numFmtId="0" fontId="56" fillId="0" borderId="0" xfId="0" applyFont="1" applyAlignment="1">
      <alignment vertical="center"/>
    </xf>
    <xf numFmtId="0" fontId="9" fillId="0" borderId="0" xfId="0" applyFont="1" applyAlignment="1">
      <alignment horizontal="left" vertical="top" wrapText="1"/>
    </xf>
    <xf numFmtId="0" fontId="9" fillId="0" borderId="0" xfId="0" applyFont="1" applyAlignment="1">
      <alignment horizontal="right" vertical="center"/>
    </xf>
    <xf numFmtId="1" fontId="57" fillId="24" borderId="52" xfId="0" applyNumberFormat="1" applyFont="1" applyFill="1" applyBorder="1" applyAlignment="1">
      <alignment vertical="center"/>
    </xf>
    <xf numFmtId="0" fontId="16" fillId="3" borderId="8" xfId="0" applyFont="1" applyFill="1" applyBorder="1"/>
    <xf numFmtId="165" fontId="62" fillId="0" borderId="0" xfId="0" applyNumberFormat="1" applyFont="1" applyAlignment="1">
      <alignment vertical="center"/>
    </xf>
    <xf numFmtId="165" fontId="62" fillId="0" borderId="0" xfId="0" applyNumberFormat="1" applyFont="1" applyAlignment="1">
      <alignment horizontal="right" vertical="center"/>
    </xf>
    <xf numFmtId="165" fontId="40" fillId="3" borderId="8" xfId="0" applyNumberFormat="1" applyFont="1" applyFill="1" applyBorder="1" applyAlignment="1">
      <alignment horizontal="center" vertical="center"/>
    </xf>
    <xf numFmtId="165" fontId="40" fillId="0" borderId="53" xfId="0" applyNumberFormat="1" applyFont="1" applyBorder="1" applyAlignment="1">
      <alignment horizontal="right" vertical="center"/>
    </xf>
    <xf numFmtId="0" fontId="9" fillId="0" borderId="53" xfId="0" applyFont="1" applyBorder="1" applyAlignment="1">
      <alignment horizontal="right" vertical="top" wrapText="1"/>
    </xf>
    <xf numFmtId="0" fontId="9" fillId="3" borderId="54" xfId="0" applyFont="1" applyFill="1" applyBorder="1" applyAlignment="1">
      <alignment horizontal="right" vertical="top" wrapText="1"/>
    </xf>
    <xf numFmtId="1" fontId="57" fillId="24" borderId="52" xfId="0" applyNumberFormat="1" applyFont="1" applyFill="1" applyBorder="1" applyAlignment="1">
      <alignment horizontal="right" vertical="center" wrapText="1"/>
    </xf>
    <xf numFmtId="165" fontId="40" fillId="0" borderId="0" xfId="0" applyNumberFormat="1" applyFont="1" applyAlignment="1">
      <alignment horizontal="center" vertical="center"/>
    </xf>
    <xf numFmtId="0" fontId="9" fillId="0" borderId="0" xfId="0" applyFont="1" applyAlignment="1">
      <alignment horizontal="left"/>
    </xf>
    <xf numFmtId="0" fontId="9" fillId="0" borderId="0" xfId="0" applyFont="1" applyAlignment="1">
      <alignment vertical="top" wrapText="1"/>
    </xf>
    <xf numFmtId="1" fontId="58" fillId="24" borderId="52" xfId="0" applyNumberFormat="1" applyFont="1" applyFill="1" applyBorder="1" applyAlignment="1">
      <alignment vertical="center"/>
    </xf>
    <xf numFmtId="0" fontId="16" fillId="0" borderId="57" xfId="0" applyFont="1" applyBorder="1"/>
    <xf numFmtId="0" fontId="16" fillId="3" borderId="58" xfId="0" applyFont="1" applyFill="1" applyBorder="1"/>
    <xf numFmtId="165" fontId="16" fillId="0" borderId="0" xfId="0" applyNumberFormat="1" applyFont="1" applyAlignment="1">
      <alignment vertical="center"/>
    </xf>
    <xf numFmtId="0" fontId="9" fillId="3" borderId="8" xfId="0" applyFont="1" applyFill="1" applyBorder="1" applyAlignment="1">
      <alignment horizontal="left" vertical="center" wrapText="1"/>
    </xf>
    <xf numFmtId="165" fontId="9" fillId="0" borderId="53" xfId="0" applyNumberFormat="1" applyFont="1" applyBorder="1" applyAlignment="1">
      <alignment vertical="center"/>
    </xf>
    <xf numFmtId="165" fontId="9" fillId="0" borderId="53" xfId="0" applyNumberFormat="1" applyFont="1" applyBorder="1" applyAlignment="1">
      <alignment vertical="top" wrapText="1"/>
    </xf>
    <xf numFmtId="0" fontId="9" fillId="3" borderId="54" xfId="0" applyFont="1" applyFill="1" applyBorder="1" applyAlignment="1">
      <alignment horizontal="left" vertical="top" wrapText="1"/>
    </xf>
    <xf numFmtId="166" fontId="63" fillId="2" borderId="8" xfId="0" applyNumberFormat="1" applyFont="1" applyFill="1" applyBorder="1" applyAlignment="1">
      <alignment vertical="center"/>
    </xf>
    <xf numFmtId="0" fontId="16" fillId="24" borderId="52" xfId="0" applyFont="1" applyFill="1" applyBorder="1" applyAlignment="1">
      <alignment vertical="center"/>
    </xf>
    <xf numFmtId="165" fontId="16" fillId="0" borderId="0" xfId="0" applyNumberFormat="1" applyFont="1" applyAlignment="1">
      <alignment horizontal="right" vertical="center" wrapText="1"/>
    </xf>
    <xf numFmtId="0" fontId="9" fillId="0" borderId="0" xfId="0" applyFont="1" applyAlignment="1">
      <alignment horizontal="left" vertical="center" wrapText="1"/>
    </xf>
    <xf numFmtId="0" fontId="17" fillId="0" borderId="53" xfId="0" applyFont="1" applyBorder="1" applyAlignment="1">
      <alignment horizontal="left"/>
    </xf>
    <xf numFmtId="165" fontId="17" fillId="0" borderId="53" xfId="0" applyNumberFormat="1" applyFont="1" applyBorder="1" applyAlignment="1">
      <alignment horizontal="right" vertical="center" wrapText="1"/>
    </xf>
    <xf numFmtId="165" fontId="17" fillId="0" borderId="53" xfId="0" applyNumberFormat="1" applyFont="1" applyBorder="1" applyAlignment="1">
      <alignment horizontal="right" vertical="top" wrapText="1"/>
    </xf>
    <xf numFmtId="3" fontId="17" fillId="0" borderId="53" xfId="0" applyNumberFormat="1" applyFont="1" applyBorder="1" applyAlignment="1">
      <alignment horizontal="right"/>
    </xf>
    <xf numFmtId="0" fontId="17" fillId="0" borderId="0" xfId="0" applyFont="1" applyAlignment="1">
      <alignment horizontal="left"/>
    </xf>
    <xf numFmtId="0" fontId="17" fillId="0" borderId="0" xfId="0" applyFont="1"/>
    <xf numFmtId="164" fontId="17" fillId="0" borderId="0" xfId="0" applyNumberFormat="1" applyFont="1" applyAlignment="1">
      <alignment horizontal="right"/>
    </xf>
    <xf numFmtId="0" fontId="64" fillId="24" borderId="52" xfId="0" applyFont="1" applyFill="1" applyBorder="1" applyAlignment="1">
      <alignment vertical="center"/>
    </xf>
    <xf numFmtId="0" fontId="16" fillId="14" borderId="8" xfId="0" applyFont="1" applyFill="1" applyBorder="1"/>
    <xf numFmtId="0" fontId="16" fillId="14" borderId="8" xfId="0" applyFont="1" applyFill="1" applyBorder="1" applyAlignment="1">
      <alignment horizontal="right"/>
    </xf>
    <xf numFmtId="0" fontId="9" fillId="14" borderId="8" xfId="0" applyFont="1" applyFill="1" applyBorder="1"/>
    <xf numFmtId="0" fontId="16" fillId="14" borderId="8" xfId="0" applyFont="1" applyFill="1" applyBorder="1" applyAlignment="1">
      <alignment horizontal="left" vertical="center"/>
    </xf>
    <xf numFmtId="0" fontId="16" fillId="14" borderId="8" xfId="0" applyFont="1" applyFill="1" applyBorder="1" applyAlignment="1">
      <alignment horizontal="right" vertical="center"/>
    </xf>
    <xf numFmtId="165" fontId="16" fillId="14" borderId="8" xfId="0" applyNumberFormat="1" applyFont="1" applyFill="1" applyBorder="1" applyAlignment="1">
      <alignment horizontal="right" vertical="center" wrapText="1"/>
    </xf>
    <xf numFmtId="0" fontId="9" fillId="14" borderId="8" xfId="0" applyFont="1" applyFill="1" applyBorder="1" applyAlignment="1">
      <alignment vertical="center"/>
    </xf>
    <xf numFmtId="164" fontId="9" fillId="0" borderId="0" xfId="0" applyNumberFormat="1" applyFont="1" applyAlignment="1">
      <alignment horizontal="right" vertical="center"/>
    </xf>
    <xf numFmtId="165" fontId="9" fillId="0" borderId="0" xfId="0" applyNumberFormat="1" applyFont="1" applyAlignment="1">
      <alignment horizontal="right" vertical="center"/>
    </xf>
    <xf numFmtId="0" fontId="17" fillId="0" borderId="53" xfId="0" applyFont="1" applyBorder="1" applyAlignment="1">
      <alignment horizontal="right"/>
    </xf>
    <xf numFmtId="0" fontId="17" fillId="0" borderId="53" xfId="0" applyFont="1" applyBorder="1"/>
    <xf numFmtId="0" fontId="17" fillId="3" borderId="54" xfId="0" applyFont="1" applyFill="1" applyBorder="1"/>
    <xf numFmtId="166" fontId="16" fillId="0" borderId="0" xfId="0" applyNumberFormat="1" applyFont="1" applyAlignment="1">
      <alignment horizontal="left" vertical="top" wrapText="1"/>
    </xf>
    <xf numFmtId="166" fontId="16" fillId="0" borderId="0" xfId="0" applyNumberFormat="1" applyFont="1" applyAlignment="1">
      <alignment vertical="top"/>
    </xf>
    <xf numFmtId="166" fontId="16" fillId="0" borderId="0" xfId="0" applyNumberFormat="1" applyFont="1"/>
    <xf numFmtId="166" fontId="56" fillId="0" borderId="0" xfId="0" applyNumberFormat="1" applyFont="1" applyAlignment="1">
      <alignment horizontal="left" vertical="top" wrapText="1"/>
    </xf>
    <xf numFmtId="166" fontId="9" fillId="0" borderId="0" xfId="0" applyNumberFormat="1" applyFont="1" applyAlignment="1">
      <alignment vertical="top"/>
    </xf>
    <xf numFmtId="166" fontId="56" fillId="0" borderId="0" xfId="0" applyNumberFormat="1" applyFont="1" applyAlignment="1">
      <alignment vertical="top"/>
    </xf>
    <xf numFmtId="166" fontId="9" fillId="0" borderId="0" xfId="0" applyNumberFormat="1" applyFont="1"/>
    <xf numFmtId="166" fontId="9" fillId="0" borderId="0" xfId="0" applyNumberFormat="1" applyFont="1" applyAlignment="1">
      <alignment horizontal="left" vertical="top" wrapText="1"/>
    </xf>
    <xf numFmtId="166" fontId="9" fillId="0" borderId="53" xfId="0" applyNumberFormat="1" applyFont="1" applyBorder="1" applyAlignment="1">
      <alignment vertical="top"/>
    </xf>
    <xf numFmtId="166" fontId="57" fillId="7" borderId="52" xfId="0" applyNumberFormat="1" applyFont="1" applyFill="1" applyBorder="1" applyAlignment="1">
      <alignment horizontal="left" vertical="center" wrapText="1"/>
    </xf>
    <xf numFmtId="166" fontId="16" fillId="7" borderId="52" xfId="0" applyNumberFormat="1" applyFont="1" applyFill="1" applyBorder="1" applyAlignment="1">
      <alignment vertical="center"/>
    </xf>
    <xf numFmtId="166" fontId="57" fillId="7" borderId="52" xfId="0" applyNumberFormat="1" applyFont="1" applyFill="1" applyBorder="1" applyAlignment="1">
      <alignment horizontal="right" vertical="center" wrapText="1"/>
    </xf>
    <xf numFmtId="166" fontId="65" fillId="7" borderId="52" xfId="0" applyNumberFormat="1" applyFont="1" applyFill="1" applyBorder="1" applyAlignment="1">
      <alignment horizontal="right" vertical="center" wrapText="1"/>
    </xf>
    <xf numFmtId="166" fontId="57" fillId="7" borderId="52" xfId="0" applyNumberFormat="1" applyFont="1" applyFill="1" applyBorder="1" applyAlignment="1">
      <alignment horizontal="right" vertical="center"/>
    </xf>
    <xf numFmtId="166" fontId="58" fillId="7" borderId="52" xfId="0" applyNumberFormat="1" applyFont="1" applyFill="1" applyBorder="1" applyAlignment="1">
      <alignment horizontal="right" vertical="center"/>
    </xf>
    <xf numFmtId="166" fontId="9" fillId="14" borderId="8" xfId="0" applyNumberFormat="1" applyFont="1" applyFill="1" applyBorder="1"/>
    <xf numFmtId="166" fontId="9" fillId="14" borderId="8" xfId="0" applyNumberFormat="1" applyFont="1" applyFill="1" applyBorder="1" applyAlignment="1">
      <alignment horizontal="right"/>
    </xf>
    <xf numFmtId="166" fontId="16" fillId="14" borderId="8" xfId="0" applyNumberFormat="1" applyFont="1" applyFill="1" applyBorder="1" applyAlignment="1">
      <alignment horizontal="right"/>
    </xf>
    <xf numFmtId="166" fontId="17" fillId="14" borderId="8" xfId="0" applyNumberFormat="1" applyFont="1" applyFill="1" applyBorder="1" applyAlignment="1">
      <alignment horizontal="right"/>
    </xf>
    <xf numFmtId="164" fontId="66" fillId="14" borderId="8" xfId="0" applyNumberFormat="1" applyFont="1" applyFill="1" applyBorder="1" applyAlignment="1">
      <alignment horizontal="right" vertical="center"/>
    </xf>
    <xf numFmtId="164" fontId="16" fillId="14" borderId="8" xfId="0" applyNumberFormat="1" applyFont="1" applyFill="1" applyBorder="1" applyAlignment="1">
      <alignment horizontal="right" vertical="center"/>
    </xf>
    <xf numFmtId="164" fontId="67" fillId="14" borderId="8" xfId="0" applyNumberFormat="1" applyFont="1" applyFill="1" applyBorder="1" applyAlignment="1">
      <alignment vertical="center"/>
    </xf>
    <xf numFmtId="166" fontId="16" fillId="14" borderId="8" xfId="0" applyNumberFormat="1" applyFont="1" applyFill="1" applyBorder="1" applyAlignment="1">
      <alignment horizontal="left" vertical="center"/>
    </xf>
    <xf numFmtId="166" fontId="9" fillId="14" borderId="8" xfId="0" applyNumberFormat="1" applyFont="1" applyFill="1" applyBorder="1" applyAlignment="1">
      <alignment vertical="center"/>
    </xf>
    <xf numFmtId="166" fontId="9" fillId="0" borderId="0" xfId="0" applyNumberFormat="1" applyFont="1" applyAlignment="1">
      <alignment horizontal="left" vertical="center"/>
    </xf>
    <xf numFmtId="166" fontId="9" fillId="0" borderId="0" xfId="0" applyNumberFormat="1" applyFont="1" applyAlignment="1">
      <alignment vertical="center"/>
    </xf>
    <xf numFmtId="164" fontId="17" fillId="0" borderId="0" xfId="0" applyNumberFormat="1" applyFont="1" applyAlignment="1">
      <alignment horizontal="right" vertical="center"/>
    </xf>
    <xf numFmtId="165" fontId="9" fillId="0" borderId="0" xfId="0" applyNumberFormat="1" applyFont="1" applyAlignment="1">
      <alignment horizontal="right" vertical="center" wrapText="1"/>
    </xf>
    <xf numFmtId="164" fontId="68" fillId="0" borderId="0" xfId="0" applyNumberFormat="1" applyFont="1" applyAlignment="1">
      <alignment vertical="center"/>
    </xf>
    <xf numFmtId="165" fontId="9" fillId="3" borderId="8" xfId="0" applyNumberFormat="1" applyFont="1" applyFill="1" applyBorder="1"/>
    <xf numFmtId="164" fontId="17" fillId="0" borderId="0" xfId="0" quotePrefix="1" applyNumberFormat="1" applyFont="1" applyAlignment="1">
      <alignment horizontal="right" vertical="center"/>
    </xf>
    <xf numFmtId="164" fontId="9" fillId="0" borderId="0" xfId="0" quotePrefix="1" applyNumberFormat="1" applyFont="1" applyAlignment="1">
      <alignment horizontal="right" vertical="center"/>
    </xf>
    <xf numFmtId="0" fontId="1" fillId="0" borderId="59" xfId="0" applyFont="1" applyBorder="1"/>
    <xf numFmtId="164" fontId="68" fillId="0" borderId="0" xfId="0" quotePrefix="1" applyNumberFormat="1" applyFont="1" applyAlignment="1">
      <alignment vertical="center"/>
    </xf>
    <xf numFmtId="166" fontId="9" fillId="0" borderId="53" xfId="0" applyNumberFormat="1" applyFont="1" applyBorder="1"/>
    <xf numFmtId="166" fontId="9" fillId="0" borderId="53" xfId="0" applyNumberFormat="1" applyFont="1" applyBorder="1" applyAlignment="1">
      <alignment horizontal="center"/>
    </xf>
    <xf numFmtId="0" fontId="1" fillId="0" borderId="53" xfId="0" applyFont="1" applyBorder="1"/>
    <xf numFmtId="166" fontId="59" fillId="0" borderId="0" xfId="0" applyNumberFormat="1" applyFont="1"/>
    <xf numFmtId="166" fontId="60" fillId="0" borderId="0" xfId="0" applyNumberFormat="1" applyFont="1" applyAlignment="1">
      <alignment horizontal="center"/>
    </xf>
    <xf numFmtId="166" fontId="60" fillId="0" borderId="0" xfId="0" applyNumberFormat="1" applyFont="1"/>
    <xf numFmtId="166" fontId="60" fillId="0" borderId="0" xfId="0" applyNumberFormat="1" applyFont="1" applyAlignment="1">
      <alignment horizontal="center" vertical="center"/>
    </xf>
    <xf numFmtId="166" fontId="59" fillId="0" borderId="0" xfId="0" applyNumberFormat="1" applyFont="1" applyAlignment="1">
      <alignment horizontal="right" vertical="center"/>
    </xf>
    <xf numFmtId="166" fontId="61" fillId="0" borderId="0" xfId="0" applyNumberFormat="1" applyFont="1"/>
    <xf numFmtId="166" fontId="61" fillId="0" borderId="0" xfId="0" applyNumberFormat="1" applyFont="1" applyAlignment="1">
      <alignment horizontal="right" vertical="center"/>
    </xf>
    <xf numFmtId="166" fontId="59" fillId="0" borderId="0" xfId="0" applyNumberFormat="1" applyFont="1" applyAlignment="1">
      <alignment horizontal="center"/>
    </xf>
    <xf numFmtId="166" fontId="61" fillId="0" borderId="0" xfId="0" applyNumberFormat="1" applyFont="1" applyAlignment="1">
      <alignment horizontal="center"/>
    </xf>
    <xf numFmtId="0" fontId="9" fillId="0" borderId="53" xfId="0" applyFont="1" applyBorder="1" applyAlignment="1">
      <alignment vertical="top"/>
    </xf>
    <xf numFmtId="0" fontId="16" fillId="0" borderId="53" xfId="0" applyFont="1" applyBorder="1" applyAlignment="1">
      <alignment horizontal="right"/>
    </xf>
    <xf numFmtId="0" fontId="57" fillId="7" borderId="52" xfId="0" applyFont="1" applyFill="1" applyBorder="1" applyAlignment="1">
      <alignment horizontal="left" vertical="center" wrapText="1"/>
    </xf>
    <xf numFmtId="0" fontId="64" fillId="7" borderId="52" xfId="0" applyFont="1" applyFill="1" applyBorder="1" applyAlignment="1">
      <alignment vertical="center"/>
    </xf>
    <xf numFmtId="0" fontId="57" fillId="7" borderId="52" xfId="0" applyFont="1" applyFill="1" applyBorder="1" applyAlignment="1">
      <alignment horizontal="right" vertical="center" wrapText="1"/>
    </xf>
    <xf numFmtId="0" fontId="9" fillId="14" borderId="8" xfId="0" applyFont="1" applyFill="1" applyBorder="1" applyAlignment="1">
      <alignment horizontal="right"/>
    </xf>
    <xf numFmtId="166" fontId="66" fillId="14" borderId="8" xfId="0" applyNumberFormat="1" applyFont="1" applyFill="1" applyBorder="1" applyAlignment="1">
      <alignment horizontal="right"/>
    </xf>
    <xf numFmtId="164" fontId="16" fillId="14" borderId="8" xfId="0" applyNumberFormat="1" applyFont="1" applyFill="1" applyBorder="1" applyAlignment="1">
      <alignment horizontal="right" vertical="center" wrapText="1"/>
    </xf>
    <xf numFmtId="164" fontId="66" fillId="14" borderId="8" xfId="0" applyNumberFormat="1" applyFont="1" applyFill="1" applyBorder="1" applyAlignment="1">
      <alignment horizontal="right" vertical="center" wrapText="1"/>
    </xf>
    <xf numFmtId="164" fontId="69" fillId="14" borderId="0" xfId="0" applyNumberFormat="1" applyFont="1" applyFill="1" applyAlignment="1">
      <alignment horizontal="right"/>
    </xf>
    <xf numFmtId="0" fontId="69" fillId="14" borderId="0" xfId="0" applyFont="1" applyFill="1" applyAlignment="1">
      <alignment horizontal="right"/>
    </xf>
    <xf numFmtId="0" fontId="26" fillId="3" borderId="0" xfId="0" applyFont="1" applyFill="1" applyAlignment="1">
      <alignment horizontal="right"/>
    </xf>
    <xf numFmtId="164" fontId="9" fillId="0" borderId="0" xfId="0" applyNumberFormat="1" applyFont="1" applyAlignment="1">
      <alignment horizontal="right" vertical="center" wrapText="1"/>
    </xf>
    <xf numFmtId="164" fontId="17" fillId="0" borderId="0" xfId="0" applyNumberFormat="1" applyFont="1" applyAlignment="1">
      <alignment horizontal="right" vertical="center" wrapText="1"/>
    </xf>
    <xf numFmtId="164" fontId="26" fillId="0" borderId="0" xfId="0" applyNumberFormat="1" applyFont="1" applyAlignment="1">
      <alignment horizontal="right"/>
    </xf>
    <xf numFmtId="0" fontId="26" fillId="0" borderId="0" xfId="0" applyFont="1" applyAlignment="1">
      <alignment horizontal="right"/>
    </xf>
    <xf numFmtId="166" fontId="16" fillId="0" borderId="0" xfId="0" applyNumberFormat="1" applyFont="1" applyAlignment="1">
      <alignment horizontal="left" vertical="top"/>
    </xf>
    <xf numFmtId="166" fontId="56" fillId="0" borderId="0" xfId="0" applyNumberFormat="1" applyFont="1" applyAlignment="1">
      <alignment horizontal="left" vertical="top"/>
    </xf>
    <xf numFmtId="166" fontId="9" fillId="0" borderId="0" xfId="0" applyNumberFormat="1" applyFont="1" applyAlignment="1">
      <alignment horizontal="left"/>
    </xf>
    <xf numFmtId="166" fontId="9" fillId="0" borderId="0" xfId="0" applyNumberFormat="1" applyFont="1" applyAlignment="1">
      <alignment horizontal="left" vertical="top"/>
    </xf>
    <xf numFmtId="166" fontId="56" fillId="0" borderId="53" xfId="0" applyNumberFormat="1" applyFont="1" applyBorder="1" applyAlignment="1">
      <alignment vertical="top"/>
    </xf>
    <xf numFmtId="166" fontId="57" fillId="7" borderId="52" xfId="0" applyNumberFormat="1" applyFont="1" applyFill="1" applyBorder="1" applyAlignment="1">
      <alignment horizontal="center" vertical="center" wrapText="1"/>
    </xf>
    <xf numFmtId="166" fontId="57" fillId="7" borderId="52" xfId="0" applyNumberFormat="1" applyFont="1" applyFill="1" applyBorder="1" applyAlignment="1">
      <alignment horizontal="center" vertical="center"/>
    </xf>
    <xf numFmtId="166" fontId="16" fillId="14" borderId="8" xfId="0" applyNumberFormat="1" applyFont="1" applyFill="1" applyBorder="1" applyAlignment="1">
      <alignment horizontal="center" vertical="center" wrapText="1"/>
    </xf>
    <xf numFmtId="166" fontId="16" fillId="14" borderId="8" xfId="0" applyNumberFormat="1" applyFont="1" applyFill="1" applyBorder="1" applyAlignment="1">
      <alignment horizontal="right" vertical="center" wrapText="1"/>
    </xf>
    <xf numFmtId="166" fontId="16" fillId="14" borderId="8" xfId="0" applyNumberFormat="1" applyFont="1" applyFill="1" applyBorder="1" applyAlignment="1">
      <alignment horizontal="right" vertical="center"/>
    </xf>
    <xf numFmtId="166" fontId="16" fillId="14" borderId="8" xfId="0" applyNumberFormat="1" applyFont="1" applyFill="1" applyBorder="1" applyAlignment="1">
      <alignment horizontal="center" vertical="center"/>
    </xf>
    <xf numFmtId="164" fontId="67" fillId="14" borderId="8" xfId="0" applyNumberFormat="1" applyFont="1" applyFill="1" applyBorder="1" applyAlignment="1">
      <alignment horizontal="right" vertical="center"/>
    </xf>
    <xf numFmtId="166" fontId="9" fillId="0" borderId="0" xfId="0" applyNumberFormat="1" applyFont="1" applyAlignment="1">
      <alignment horizontal="right" vertical="center" wrapText="1"/>
    </xf>
    <xf numFmtId="164" fontId="68" fillId="0" borderId="0" xfId="0" applyNumberFormat="1" applyFont="1" applyAlignment="1">
      <alignment horizontal="right" vertical="center"/>
    </xf>
    <xf numFmtId="166" fontId="65" fillId="7" borderId="52" xfId="0" applyNumberFormat="1" applyFont="1" applyFill="1" applyBorder="1" applyAlignment="1">
      <alignment vertical="center" wrapText="1"/>
    </xf>
    <xf numFmtId="166" fontId="57" fillId="7" borderId="52" xfId="0" applyNumberFormat="1" applyFont="1" applyFill="1" applyBorder="1" applyAlignment="1">
      <alignment vertical="center" wrapText="1"/>
    </xf>
    <xf numFmtId="166" fontId="9" fillId="14" borderId="8" xfId="0" applyNumberFormat="1" applyFont="1" applyFill="1" applyBorder="1" applyAlignment="1">
      <alignment horizontal="left" vertical="center"/>
    </xf>
    <xf numFmtId="166" fontId="66" fillId="14" borderId="8" xfId="0" applyNumberFormat="1" applyFont="1" applyFill="1" applyBorder="1" applyAlignment="1">
      <alignment vertical="center"/>
    </xf>
    <xf numFmtId="166" fontId="16" fillId="14" borderId="8" xfId="0" applyNumberFormat="1" applyFont="1" applyFill="1" applyBorder="1" applyAlignment="1">
      <alignment vertical="center"/>
    </xf>
    <xf numFmtId="165" fontId="66" fillId="14" borderId="8" xfId="0" applyNumberFormat="1" applyFont="1" applyFill="1" applyBorder="1" applyAlignment="1">
      <alignment vertical="center" wrapText="1"/>
    </xf>
    <xf numFmtId="166" fontId="16" fillId="14" borderId="8" xfId="0" applyNumberFormat="1" applyFont="1" applyFill="1" applyBorder="1" applyAlignment="1">
      <alignment vertical="center" wrapText="1"/>
    </xf>
    <xf numFmtId="165" fontId="17" fillId="0" borderId="0" xfId="0" applyNumberFormat="1" applyFont="1" applyAlignment="1">
      <alignment vertical="center" wrapText="1"/>
    </xf>
    <xf numFmtId="166" fontId="9" fillId="0" borderId="0" xfId="0" applyNumberFormat="1" applyFont="1" applyAlignment="1">
      <alignment vertical="center" wrapText="1"/>
    </xf>
    <xf numFmtId="165" fontId="9" fillId="0" borderId="0" xfId="0" applyNumberFormat="1" applyFont="1" applyAlignment="1">
      <alignment vertical="center" wrapText="1"/>
    </xf>
    <xf numFmtId="166" fontId="17" fillId="0" borderId="53" xfId="0" applyNumberFormat="1" applyFont="1" applyBorder="1"/>
    <xf numFmtId="166" fontId="17" fillId="0" borderId="53" xfId="0" applyNumberFormat="1" applyFont="1" applyBorder="1" applyAlignment="1">
      <alignment vertical="center"/>
    </xf>
    <xf numFmtId="0" fontId="16" fillId="7" borderId="52" xfId="0" applyFont="1" applyFill="1" applyBorder="1" applyAlignment="1">
      <alignment vertical="center"/>
    </xf>
    <xf numFmtId="0" fontId="9" fillId="14" borderId="1" xfId="0" applyFont="1" applyFill="1" applyBorder="1"/>
    <xf numFmtId="0" fontId="9" fillId="14" borderId="1" xfId="0" applyFont="1" applyFill="1" applyBorder="1" applyAlignment="1">
      <alignment horizontal="right"/>
    </xf>
    <xf numFmtId="0" fontId="16" fillId="14" borderId="8" xfId="0" applyFont="1" applyFill="1" applyBorder="1" applyAlignment="1">
      <alignment vertical="center"/>
    </xf>
    <xf numFmtId="0" fontId="66" fillId="14" borderId="1" xfId="0" applyFont="1" applyFill="1" applyBorder="1" applyAlignment="1">
      <alignment horizontal="center" vertical="center" wrapText="1"/>
    </xf>
    <xf numFmtId="2" fontId="66" fillId="14" borderId="8" xfId="0" applyNumberFormat="1" applyFont="1" applyFill="1" applyBorder="1" applyAlignment="1">
      <alignment horizontal="right" vertical="center"/>
    </xf>
    <xf numFmtId="0" fontId="9" fillId="3" borderId="17" xfId="0" applyFont="1" applyFill="1" applyBorder="1" applyAlignment="1">
      <alignment horizontal="right"/>
    </xf>
    <xf numFmtId="0" fontId="16" fillId="0" borderId="0" xfId="0" applyFont="1" applyAlignment="1">
      <alignment vertical="center"/>
    </xf>
    <xf numFmtId="0" fontId="17" fillId="0" borderId="1" xfId="0" applyFont="1" applyBorder="1"/>
    <xf numFmtId="2" fontId="66" fillId="0" borderId="0" xfId="0" applyNumberFormat="1" applyFont="1" applyAlignment="1">
      <alignment horizontal="right" vertical="center"/>
    </xf>
    <xf numFmtId="0" fontId="17" fillId="0" borderId="1" xfId="0" applyFont="1" applyBorder="1" applyAlignment="1">
      <alignment horizontal="center" vertical="center" wrapText="1"/>
    </xf>
    <xf numFmtId="2" fontId="17" fillId="0" borderId="0" xfId="0" applyNumberFormat="1" applyFont="1" applyAlignment="1">
      <alignment horizontal="right" vertical="center"/>
    </xf>
    <xf numFmtId="0" fontId="9" fillId="3" borderId="8" xfId="0" applyFont="1" applyFill="1" applyBorder="1" applyAlignment="1">
      <alignment horizontal="right"/>
    </xf>
    <xf numFmtId="0" fontId="9" fillId="0" borderId="1" xfId="0" applyFont="1" applyBorder="1" applyAlignment="1">
      <alignment vertical="center"/>
    </xf>
    <xf numFmtId="165" fontId="9" fillId="0" borderId="1" xfId="0" applyNumberFormat="1" applyFont="1" applyBorder="1" applyAlignment="1">
      <alignment horizontal="right" vertical="center"/>
    </xf>
    <xf numFmtId="0" fontId="9" fillId="0" borderId="53" xfId="0" applyFont="1" applyBorder="1" applyAlignment="1">
      <alignment horizontal="center"/>
    </xf>
    <xf numFmtId="0" fontId="60" fillId="0" borderId="0" xfId="0" applyFont="1" applyAlignment="1">
      <alignment horizontal="center" vertical="center"/>
    </xf>
    <xf numFmtId="0" fontId="16" fillId="0" borderId="0" xfId="0" applyFont="1" applyAlignment="1">
      <alignment horizontal="center" vertical="top" wrapText="1"/>
    </xf>
    <xf numFmtId="0" fontId="56" fillId="0" borderId="53" xfId="0" applyFont="1" applyBorder="1" applyAlignment="1">
      <alignment vertical="top"/>
    </xf>
    <xf numFmtId="0" fontId="57" fillId="7" borderId="60" xfId="0" applyFont="1" applyFill="1" applyBorder="1" applyAlignment="1">
      <alignment horizontal="left" vertical="center" wrapText="1"/>
    </xf>
    <xf numFmtId="0" fontId="57" fillId="7" borderId="60" xfId="0" applyFont="1" applyFill="1" applyBorder="1" applyAlignment="1">
      <alignment horizontal="center" vertical="center" wrapText="1"/>
    </xf>
    <xf numFmtId="0" fontId="57" fillId="7" borderId="60" xfId="0" applyFont="1" applyFill="1" applyBorder="1" applyAlignment="1">
      <alignment horizontal="right" vertical="center" wrapText="1"/>
    </xf>
    <xf numFmtId="0" fontId="9" fillId="14" borderId="8" xfId="0" applyFont="1" applyFill="1" applyBorder="1" applyAlignment="1">
      <alignment horizontal="left" vertical="center"/>
    </xf>
    <xf numFmtId="0" fontId="9" fillId="14" borderId="8" xfId="0" applyFont="1" applyFill="1" applyBorder="1" applyAlignment="1">
      <alignment horizontal="right" vertical="center"/>
    </xf>
    <xf numFmtId="0" fontId="16" fillId="3" borderId="17" xfId="0" applyFont="1" applyFill="1" applyBorder="1" applyAlignment="1">
      <alignment horizontal="right"/>
    </xf>
    <xf numFmtId="0" fontId="1" fillId="3" borderId="8" xfId="0" applyFont="1" applyFill="1" applyBorder="1" applyAlignment="1">
      <alignment horizontal="right"/>
    </xf>
    <xf numFmtId="0" fontId="57" fillId="7" borderId="52" xfId="0" applyFont="1" applyFill="1" applyBorder="1" applyAlignment="1">
      <alignment horizontal="center" vertical="center" wrapText="1"/>
    </xf>
    <xf numFmtId="0" fontId="57" fillId="7" borderId="52" xfId="0" applyFont="1" applyFill="1" applyBorder="1" applyAlignment="1">
      <alignment vertical="center" wrapText="1"/>
    </xf>
    <xf numFmtId="165" fontId="16" fillId="14" borderId="8" xfId="0" applyNumberFormat="1" applyFont="1" applyFill="1" applyBorder="1" applyAlignment="1">
      <alignment horizontal="right" vertical="center"/>
    </xf>
    <xf numFmtId="165" fontId="70" fillId="0" borderId="0" xfId="0" applyNumberFormat="1" applyFont="1" applyAlignment="1">
      <alignment horizontal="right" vertical="center"/>
    </xf>
    <xf numFmtId="0" fontId="70" fillId="3" borderId="8" xfId="0" applyFont="1" applyFill="1" applyBorder="1" applyAlignment="1">
      <alignment horizontal="right"/>
    </xf>
    <xf numFmtId="0" fontId="9" fillId="0" borderId="0" xfId="0" applyFont="1" applyAlignment="1">
      <alignment horizontal="center"/>
    </xf>
    <xf numFmtId="0" fontId="9" fillId="14" borderId="8" xfId="0" applyFont="1" applyFill="1" applyBorder="1" applyAlignment="1">
      <alignment horizontal="center"/>
    </xf>
    <xf numFmtId="0" fontId="16" fillId="3" borderId="17" xfId="0" applyFont="1" applyFill="1" applyBorder="1" applyAlignment="1">
      <alignment horizontal="center"/>
    </xf>
    <xf numFmtId="0" fontId="9" fillId="3" borderId="8" xfId="0" applyFont="1" applyFill="1" applyBorder="1" applyAlignment="1">
      <alignment horizontal="center"/>
    </xf>
    <xf numFmtId="165" fontId="9" fillId="3" borderId="8" xfId="0" applyNumberFormat="1" applyFont="1" applyFill="1" applyBorder="1" applyAlignment="1">
      <alignment horizontal="center"/>
    </xf>
    <xf numFmtId="0" fontId="59" fillId="0" borderId="0" xfId="0" applyFont="1"/>
    <xf numFmtId="0" fontId="60" fillId="0" borderId="0" xfId="0" applyFont="1" applyAlignment="1">
      <alignment horizontal="center"/>
    </xf>
    <xf numFmtId="0" fontId="61" fillId="0" borderId="0" xfId="0" applyFont="1"/>
    <xf numFmtId="0" fontId="59" fillId="0" borderId="0" xfId="0" applyFont="1" applyAlignment="1">
      <alignment horizontal="center"/>
    </xf>
    <xf numFmtId="0" fontId="61" fillId="0" borderId="0" xfId="0" applyFont="1" applyAlignment="1">
      <alignment horizontal="center"/>
    </xf>
    <xf numFmtId="0" fontId="71" fillId="0" borderId="0" xfId="0" applyFont="1" applyAlignment="1">
      <alignment vertical="center"/>
    </xf>
    <xf numFmtId="165" fontId="16" fillId="0" borderId="0" xfId="0" applyNumberFormat="1" applyFont="1" applyAlignment="1">
      <alignment vertical="center" wrapText="1"/>
    </xf>
    <xf numFmtId="0" fontId="17" fillId="0" borderId="53" xfId="0" applyFont="1" applyBorder="1" applyAlignment="1">
      <alignment vertical="center"/>
    </xf>
    <xf numFmtId="166" fontId="57" fillId="7" borderId="52" xfId="0" applyNumberFormat="1" applyFont="1" applyFill="1" applyBorder="1" applyAlignment="1">
      <alignment wrapText="1"/>
    </xf>
    <xf numFmtId="166" fontId="57" fillId="7" borderId="52" xfId="0" applyNumberFormat="1" applyFont="1" applyFill="1" applyBorder="1" applyAlignment="1">
      <alignment horizontal="center" wrapText="1"/>
    </xf>
    <xf numFmtId="166" fontId="57" fillId="7" borderId="52" xfId="0" applyNumberFormat="1" applyFont="1" applyFill="1" applyBorder="1" applyAlignment="1">
      <alignment horizontal="right" wrapText="1"/>
    </xf>
    <xf numFmtId="166" fontId="16" fillId="3" borderId="8" xfId="0" applyNumberFormat="1" applyFont="1" applyFill="1" applyBorder="1" applyAlignment="1">
      <alignment horizontal="right" vertical="center" wrapText="1"/>
    </xf>
    <xf numFmtId="166" fontId="9" fillId="3" borderId="8" xfId="0" applyNumberFormat="1" applyFont="1" applyFill="1" applyBorder="1"/>
    <xf numFmtId="9" fontId="16" fillId="14" borderId="8" xfId="0" applyNumberFormat="1" applyFont="1" applyFill="1" applyBorder="1" applyAlignment="1">
      <alignment horizontal="center" vertical="center"/>
    </xf>
    <xf numFmtId="168" fontId="16" fillId="14" borderId="8" xfId="0" applyNumberFormat="1" applyFont="1" applyFill="1" applyBorder="1" applyAlignment="1">
      <alignment horizontal="right" vertical="center"/>
    </xf>
    <xf numFmtId="9" fontId="16" fillId="14" borderId="8" xfId="0" applyNumberFormat="1" applyFont="1" applyFill="1" applyBorder="1" applyAlignment="1">
      <alignment horizontal="right" vertical="center"/>
    </xf>
    <xf numFmtId="9" fontId="16" fillId="3" borderId="8" xfId="0" applyNumberFormat="1" applyFont="1" applyFill="1" applyBorder="1" applyAlignment="1">
      <alignment horizontal="right" vertical="center"/>
    </xf>
    <xf numFmtId="166" fontId="9" fillId="3" borderId="8" xfId="0" applyNumberFormat="1" applyFont="1" applyFill="1" applyBorder="1" applyAlignment="1">
      <alignment vertical="center"/>
    </xf>
    <xf numFmtId="166" fontId="9" fillId="5" borderId="1" xfId="0" applyNumberFormat="1" applyFont="1" applyFill="1" applyBorder="1" applyAlignment="1">
      <alignment horizontal="left" vertical="center"/>
    </xf>
    <xf numFmtId="166" fontId="16" fillId="5" borderId="1" xfId="0" applyNumberFormat="1" applyFont="1" applyFill="1" applyBorder="1" applyAlignment="1">
      <alignment horizontal="left" vertical="center"/>
    </xf>
    <xf numFmtId="9" fontId="16" fillId="5" borderId="1" xfId="0" applyNumberFormat="1" applyFont="1" applyFill="1" applyBorder="1" applyAlignment="1">
      <alignment horizontal="center" vertical="center"/>
    </xf>
    <xf numFmtId="9" fontId="16" fillId="5" borderId="1" xfId="0" applyNumberFormat="1" applyFont="1" applyFill="1" applyBorder="1" applyAlignment="1">
      <alignment horizontal="right" vertical="center"/>
    </xf>
    <xf numFmtId="168" fontId="16" fillId="5" borderId="1" xfId="0" applyNumberFormat="1" applyFont="1" applyFill="1" applyBorder="1" applyAlignment="1">
      <alignment horizontal="right" vertical="center"/>
    </xf>
    <xf numFmtId="9" fontId="16" fillId="3" borderId="1" xfId="0" applyNumberFormat="1" applyFont="1" applyFill="1" applyBorder="1" applyAlignment="1">
      <alignment vertical="center"/>
    </xf>
    <xf numFmtId="9" fontId="16" fillId="3" borderId="1" xfId="0" applyNumberFormat="1" applyFont="1" applyFill="1" applyBorder="1" applyAlignment="1">
      <alignment horizontal="right" vertical="center"/>
    </xf>
    <xf numFmtId="166" fontId="9" fillId="0" borderId="0" xfId="0" applyNumberFormat="1" applyFont="1" applyAlignment="1">
      <alignment horizontal="left" vertical="center" wrapText="1"/>
    </xf>
    <xf numFmtId="0" fontId="22" fillId="14" borderId="1" xfId="0" applyFont="1" applyFill="1" applyBorder="1" applyAlignment="1">
      <alignment horizontal="center" vertical="center" wrapText="1" readingOrder="1"/>
    </xf>
    <xf numFmtId="9" fontId="16" fillId="5" borderId="1" xfId="0" applyNumberFormat="1" applyFont="1" applyFill="1" applyBorder="1" applyAlignment="1">
      <alignment vertical="center"/>
    </xf>
    <xf numFmtId="166" fontId="9" fillId="5" borderId="61" xfId="0" applyNumberFormat="1" applyFont="1" applyFill="1" applyBorder="1" applyAlignment="1">
      <alignment horizontal="left" vertical="center"/>
    </xf>
    <xf numFmtId="166" fontId="16" fillId="5" borderId="61" xfId="0" applyNumberFormat="1" applyFont="1" applyFill="1" applyBorder="1" applyAlignment="1">
      <alignment horizontal="left" vertical="center"/>
    </xf>
    <xf numFmtId="9" fontId="16" fillId="5" borderId="61" xfId="0" applyNumberFormat="1" applyFont="1" applyFill="1" applyBorder="1" applyAlignment="1">
      <alignment horizontal="center" vertical="center"/>
    </xf>
    <xf numFmtId="9" fontId="16" fillId="5" borderId="61" xfId="0" applyNumberFormat="1" applyFont="1" applyFill="1" applyBorder="1" applyAlignment="1">
      <alignment horizontal="right" vertical="center"/>
    </xf>
    <xf numFmtId="168" fontId="16" fillId="5" borderId="61" xfId="0" applyNumberFormat="1" applyFont="1" applyFill="1" applyBorder="1" applyAlignment="1">
      <alignment horizontal="right" vertical="center"/>
    </xf>
    <xf numFmtId="0" fontId="17" fillId="0" borderId="0" xfId="0" applyFont="1" applyAlignment="1">
      <alignment horizontal="left" vertical="top" wrapText="1"/>
    </xf>
    <xf numFmtId="0" fontId="17" fillId="0" borderId="0" xfId="0" applyFont="1" applyAlignment="1">
      <alignment vertical="top"/>
    </xf>
    <xf numFmtId="0" fontId="17" fillId="0" borderId="53" xfId="0" applyFont="1" applyBorder="1" applyAlignment="1">
      <alignment vertical="top"/>
    </xf>
    <xf numFmtId="0" fontId="66" fillId="0" borderId="0" xfId="0" applyFont="1" applyAlignment="1">
      <alignment horizontal="right"/>
    </xf>
    <xf numFmtId="0" fontId="72" fillId="7" borderId="52" xfId="0" applyFont="1" applyFill="1" applyBorder="1" applyAlignment="1">
      <alignment horizontal="right" vertical="center" wrapText="1"/>
    </xf>
    <xf numFmtId="0" fontId="16" fillId="7" borderId="52" xfId="0" applyFont="1" applyFill="1" applyBorder="1" applyAlignment="1">
      <alignment horizontal="center" vertical="center"/>
    </xf>
    <xf numFmtId="169" fontId="16" fillId="14" borderId="8" xfId="0" applyNumberFormat="1" applyFont="1" applyFill="1" applyBorder="1" applyAlignment="1">
      <alignment vertical="center"/>
    </xf>
    <xf numFmtId="164" fontId="16" fillId="0" borderId="0" xfId="0" applyNumberFormat="1" applyFont="1" applyAlignment="1">
      <alignment horizontal="right" vertical="center"/>
    </xf>
    <xf numFmtId="169" fontId="16" fillId="0" borderId="0" xfId="0" applyNumberFormat="1" applyFont="1" applyAlignment="1">
      <alignment vertical="center"/>
    </xf>
    <xf numFmtId="0" fontId="57" fillId="7" borderId="52" xfId="0" applyFont="1" applyFill="1" applyBorder="1" applyAlignment="1">
      <alignment horizontal="left" vertical="center"/>
    </xf>
    <xf numFmtId="0" fontId="58" fillId="7" borderId="52" xfId="0" applyFont="1" applyFill="1" applyBorder="1" applyAlignment="1">
      <alignment horizontal="right" vertical="center" wrapText="1"/>
    </xf>
    <xf numFmtId="0" fontId="61" fillId="0" borderId="0" xfId="0" applyFont="1" applyAlignment="1">
      <alignment horizontal="left"/>
    </xf>
    <xf numFmtId="166" fontId="65" fillId="7" borderId="62" xfId="0" applyNumberFormat="1" applyFont="1" applyFill="1" applyBorder="1" applyAlignment="1">
      <alignment vertical="center" wrapText="1"/>
    </xf>
    <xf numFmtId="166" fontId="57" fillId="7" borderId="62" xfId="0" applyNumberFormat="1" applyFont="1" applyFill="1" applyBorder="1" applyAlignment="1">
      <alignment horizontal="right" wrapText="1"/>
    </xf>
    <xf numFmtId="166" fontId="57" fillId="7" borderId="62" xfId="0" applyNumberFormat="1" applyFont="1" applyFill="1" applyBorder="1" applyAlignment="1">
      <alignment horizontal="center" wrapText="1"/>
    </xf>
    <xf numFmtId="166" fontId="66" fillId="14" borderId="8" xfId="0" applyNumberFormat="1" applyFont="1" applyFill="1" applyBorder="1" applyAlignment="1">
      <alignment horizontal="center" vertical="center" wrapText="1"/>
    </xf>
    <xf numFmtId="166" fontId="66" fillId="14" borderId="54" xfId="0" applyNumberFormat="1" applyFont="1" applyFill="1" applyBorder="1" applyAlignment="1">
      <alignment horizontal="left" vertical="center"/>
    </xf>
    <xf numFmtId="0" fontId="1" fillId="14" borderId="54" xfId="0" applyFont="1" applyFill="1" applyBorder="1"/>
    <xf numFmtId="164" fontId="16" fillId="14" borderId="54" xfId="0" applyNumberFormat="1" applyFont="1" applyFill="1" applyBorder="1" applyAlignment="1">
      <alignment horizontal="right" vertical="center"/>
    </xf>
    <xf numFmtId="167" fontId="16" fillId="14" borderId="54" xfId="0" applyNumberFormat="1" applyFont="1" applyFill="1" applyBorder="1" applyAlignment="1">
      <alignment horizontal="right" vertical="center"/>
    </xf>
    <xf numFmtId="164" fontId="16" fillId="14" borderId="54" xfId="0" applyNumberFormat="1" applyFont="1" applyFill="1" applyBorder="1" applyAlignment="1">
      <alignment vertical="center"/>
    </xf>
    <xf numFmtId="165" fontId="62" fillId="14" borderId="61" xfId="0" applyNumberFormat="1" applyFont="1" applyFill="1" applyBorder="1" applyAlignment="1">
      <alignment horizontal="right" vertical="center" wrapText="1" readingOrder="1"/>
    </xf>
    <xf numFmtId="0" fontId="34" fillId="14" borderId="61" xfId="0" applyFont="1" applyFill="1" applyBorder="1" applyAlignment="1">
      <alignment horizontal="right" vertical="center" wrapText="1" readingOrder="1"/>
    </xf>
    <xf numFmtId="0" fontId="1" fillId="3" borderId="54" xfId="0" applyFont="1" applyFill="1" applyBorder="1"/>
    <xf numFmtId="166" fontId="17" fillId="0" borderId="0" xfId="0" applyNumberFormat="1" applyFont="1" applyAlignment="1">
      <alignment horizontal="left" vertical="center"/>
    </xf>
    <xf numFmtId="167" fontId="9" fillId="0" borderId="0" xfId="0" applyNumberFormat="1" applyFont="1" applyAlignment="1">
      <alignment horizontal="right" vertical="center"/>
    </xf>
    <xf numFmtId="164" fontId="9" fillId="0" borderId="0" xfId="0" applyNumberFormat="1" applyFont="1" applyAlignment="1">
      <alignment vertical="center"/>
    </xf>
    <xf numFmtId="165" fontId="9" fillId="0" borderId="0" xfId="0" applyNumberFormat="1" applyFont="1"/>
    <xf numFmtId="165" fontId="1" fillId="0" borderId="0" xfId="0" applyNumberFormat="1" applyFont="1"/>
    <xf numFmtId="166" fontId="73" fillId="0" borderId="0" xfId="0" applyNumberFormat="1" applyFont="1"/>
    <xf numFmtId="166" fontId="74" fillId="0" borderId="0" xfId="0" applyNumberFormat="1" applyFont="1" applyAlignment="1">
      <alignment vertical="center"/>
    </xf>
    <xf numFmtId="0" fontId="56" fillId="0" borderId="0" xfId="0" applyFont="1"/>
    <xf numFmtId="170" fontId="57" fillId="7" borderId="52" xfId="0" applyNumberFormat="1" applyFont="1" applyFill="1" applyBorder="1" applyAlignment="1">
      <alignment horizontal="left" vertical="center"/>
    </xf>
    <xf numFmtId="170" fontId="57" fillId="7" borderId="52" xfId="0" applyNumberFormat="1" applyFont="1" applyFill="1" applyBorder="1" applyAlignment="1">
      <alignment horizontal="right" vertical="center" wrapText="1"/>
    </xf>
    <xf numFmtId="1" fontId="57" fillId="7" borderId="52" xfId="0" applyNumberFormat="1" applyFont="1" applyFill="1" applyBorder="1" applyAlignment="1">
      <alignment horizontal="right" vertical="center" wrapText="1"/>
    </xf>
    <xf numFmtId="170" fontId="9" fillId="0" borderId="0" xfId="0" applyNumberFormat="1" applyFont="1"/>
    <xf numFmtId="170" fontId="9" fillId="0" borderId="0" xfId="0" applyNumberFormat="1" applyFont="1" applyAlignment="1">
      <alignment horizontal="right"/>
    </xf>
    <xf numFmtId="170" fontId="16" fillId="0" borderId="0" xfId="0" applyNumberFormat="1" applyFont="1" applyAlignment="1">
      <alignment horizontal="right" vertical="center"/>
    </xf>
    <xf numFmtId="170" fontId="9" fillId="0" borderId="0" xfId="0" applyNumberFormat="1" applyFont="1" applyAlignment="1">
      <alignment horizontal="right" vertical="center"/>
    </xf>
    <xf numFmtId="170" fontId="16" fillId="0" borderId="0" xfId="0" applyNumberFormat="1" applyFont="1" applyAlignment="1">
      <alignment horizontal="left" vertical="center"/>
    </xf>
    <xf numFmtId="170" fontId="9" fillId="0" borderId="0" xfId="0" applyNumberFormat="1" applyFont="1" applyAlignment="1">
      <alignment vertical="top"/>
    </xf>
    <xf numFmtId="168" fontId="16" fillId="0" borderId="0" xfId="0" applyNumberFormat="1" applyFont="1" applyAlignment="1">
      <alignment horizontal="right" vertical="center"/>
    </xf>
    <xf numFmtId="3" fontId="16" fillId="0" borderId="0" xfId="0" applyNumberFormat="1" applyFont="1" applyAlignment="1">
      <alignment horizontal="right" vertical="center"/>
    </xf>
    <xf numFmtId="170" fontId="9" fillId="0" borderId="53" xfId="0" applyNumberFormat="1" applyFont="1" applyBorder="1"/>
    <xf numFmtId="170" fontId="9" fillId="0" borderId="53" xfId="0" applyNumberFormat="1" applyFont="1" applyBorder="1" applyAlignment="1">
      <alignment horizontal="center"/>
    </xf>
    <xf numFmtId="0" fontId="60" fillId="0" borderId="0" xfId="0" applyFont="1" applyAlignment="1">
      <alignment horizontal="left" vertical="top"/>
    </xf>
    <xf numFmtId="0" fontId="75" fillId="0" borderId="0" xfId="0" applyFont="1" applyAlignment="1">
      <alignment horizontal="left" vertical="top"/>
    </xf>
    <xf numFmtId="0" fontId="59" fillId="0" borderId="0" xfId="0" applyFont="1" applyAlignment="1">
      <alignment horizontal="right" vertical="top"/>
    </xf>
    <xf numFmtId="0" fontId="61" fillId="0" borderId="0" xfId="0" applyFont="1" applyAlignment="1">
      <alignment horizontal="right" vertical="top"/>
    </xf>
    <xf numFmtId="166" fontId="4" fillId="0" borderId="0" xfId="0" applyNumberFormat="1" applyFont="1" applyAlignment="1">
      <alignment horizontal="left" vertical="top"/>
    </xf>
    <xf numFmtId="166" fontId="4" fillId="0" borderId="0" xfId="0" applyNumberFormat="1" applyFont="1" applyAlignment="1">
      <alignment vertical="top"/>
    </xf>
    <xf numFmtId="166" fontId="1" fillId="0" borderId="0" xfId="0" applyNumberFormat="1" applyFont="1"/>
    <xf numFmtId="166" fontId="1" fillId="0" borderId="0" xfId="0" applyNumberFormat="1" applyFont="1" applyAlignment="1">
      <alignment horizontal="left" vertical="top"/>
    </xf>
    <xf numFmtId="166" fontId="1" fillId="0" borderId="0" xfId="0" applyNumberFormat="1" applyFont="1" applyAlignment="1">
      <alignment vertical="top"/>
    </xf>
    <xf numFmtId="166" fontId="1" fillId="0" borderId="0" xfId="0" applyNumberFormat="1" applyFont="1" applyAlignment="1">
      <alignment horizontal="left" vertical="top" wrapText="1"/>
    </xf>
    <xf numFmtId="166" fontId="76" fillId="0" borderId="0" xfId="0" applyNumberFormat="1" applyFont="1" applyAlignment="1">
      <alignment vertical="top"/>
    </xf>
    <xf numFmtId="166" fontId="1" fillId="0" borderId="0" xfId="0" applyNumberFormat="1" applyFont="1" applyAlignment="1">
      <alignment horizontal="right" vertical="top"/>
    </xf>
    <xf numFmtId="166" fontId="77" fillId="7" borderId="64" xfId="0" applyNumberFormat="1" applyFont="1" applyFill="1" applyBorder="1" applyAlignment="1">
      <alignment horizontal="left"/>
    </xf>
    <xf numFmtId="166" fontId="77" fillId="7" borderId="64" xfId="0" applyNumberFormat="1" applyFont="1" applyFill="1" applyBorder="1" applyAlignment="1">
      <alignment horizontal="center" vertical="center" wrapText="1"/>
    </xf>
    <xf numFmtId="166" fontId="77" fillId="7" borderId="64" xfId="0" applyNumberFormat="1" applyFont="1" applyFill="1" applyBorder="1" applyAlignment="1">
      <alignment vertical="center"/>
    </xf>
    <xf numFmtId="166" fontId="77" fillId="7" borderId="60" xfId="0" applyNumberFormat="1" applyFont="1" applyFill="1" applyBorder="1" applyAlignment="1">
      <alignment horizontal="left" vertical="top"/>
    </xf>
    <xf numFmtId="166" fontId="77" fillId="7" borderId="70" xfId="0" applyNumberFormat="1" applyFont="1" applyFill="1" applyBorder="1" applyAlignment="1">
      <alignment horizontal="right" vertical="center" wrapText="1"/>
    </xf>
    <xf numFmtId="166" fontId="76" fillId="14" borderId="8" xfId="0" applyNumberFormat="1" applyFont="1" applyFill="1" applyBorder="1"/>
    <xf numFmtId="166" fontId="1" fillId="14" borderId="8" xfId="0" applyNumberFormat="1" applyFont="1" applyFill="1" applyBorder="1" applyAlignment="1">
      <alignment horizontal="right" vertical="center"/>
    </xf>
    <xf numFmtId="166" fontId="4" fillId="14" borderId="8" xfId="0" applyNumberFormat="1" applyFont="1" applyFill="1" applyBorder="1" applyAlignment="1">
      <alignment horizontal="right" vertical="center"/>
    </xf>
    <xf numFmtId="166" fontId="4" fillId="3" borderId="8" xfId="0" applyNumberFormat="1" applyFont="1" applyFill="1" applyBorder="1" applyAlignment="1">
      <alignment horizontal="right" vertical="center"/>
    </xf>
    <xf numFmtId="166" fontId="78" fillId="3" borderId="8" xfId="0" applyNumberFormat="1" applyFont="1" applyFill="1" applyBorder="1"/>
    <xf numFmtId="166" fontId="4" fillId="14" borderId="8" xfId="0" applyNumberFormat="1" applyFont="1" applyFill="1" applyBorder="1" applyAlignment="1">
      <alignment horizontal="left"/>
    </xf>
    <xf numFmtId="165" fontId="4" fillId="14" borderId="8" xfId="0" applyNumberFormat="1" applyFont="1" applyFill="1" applyBorder="1" applyAlignment="1">
      <alignment horizontal="right" wrapText="1"/>
    </xf>
    <xf numFmtId="165" fontId="79" fillId="14" borderId="8" xfId="0" applyNumberFormat="1" applyFont="1" applyFill="1" applyBorder="1" applyAlignment="1">
      <alignment horizontal="right" vertical="center" wrapText="1"/>
    </xf>
    <xf numFmtId="165" fontId="4" fillId="3" borderId="8" xfId="0" applyNumberFormat="1" applyFont="1" applyFill="1" applyBorder="1" applyAlignment="1">
      <alignment horizontal="right"/>
    </xf>
    <xf numFmtId="1" fontId="4" fillId="3" borderId="8" xfId="0" applyNumberFormat="1" applyFont="1" applyFill="1" applyBorder="1" applyAlignment="1">
      <alignment horizontal="right" wrapText="1"/>
    </xf>
    <xf numFmtId="166" fontId="1" fillId="0" borderId="0" xfId="0" applyNumberFormat="1" applyFont="1" applyAlignment="1">
      <alignment horizontal="left"/>
    </xf>
    <xf numFmtId="165" fontId="1" fillId="0" borderId="0" xfId="0" applyNumberFormat="1" applyFont="1" applyAlignment="1">
      <alignment horizontal="right" wrapText="1"/>
    </xf>
    <xf numFmtId="165" fontId="11" fillId="0" borderId="0" xfId="0" applyNumberFormat="1" applyFont="1" applyAlignment="1">
      <alignment horizontal="right" vertical="center" wrapText="1"/>
    </xf>
    <xf numFmtId="165" fontId="1" fillId="3" borderId="8" xfId="0" applyNumberFormat="1" applyFont="1" applyFill="1" applyBorder="1" applyAlignment="1">
      <alignment horizontal="right"/>
    </xf>
    <xf numFmtId="1" fontId="1" fillId="3" borderId="8" xfId="0" applyNumberFormat="1" applyFont="1" applyFill="1" applyBorder="1" applyAlignment="1">
      <alignment horizontal="right" wrapText="1"/>
    </xf>
    <xf numFmtId="166" fontId="1" fillId="0" borderId="53" xfId="0" applyNumberFormat="1" applyFont="1" applyBorder="1"/>
    <xf numFmtId="2" fontId="1" fillId="0" borderId="0" xfId="0" applyNumberFormat="1" applyFont="1" applyAlignment="1">
      <alignment horizontal="right" wrapText="1"/>
    </xf>
    <xf numFmtId="2" fontId="1" fillId="0" borderId="53" xfId="0" applyNumberFormat="1" applyFont="1" applyBorder="1" applyAlignment="1">
      <alignment horizontal="right" wrapText="1"/>
    </xf>
    <xf numFmtId="166" fontId="80" fillId="0" borderId="0" xfId="0" applyNumberFormat="1" applyFont="1"/>
    <xf numFmtId="166" fontId="81" fillId="0" borderId="0" xfId="0" applyNumberFormat="1" applyFont="1"/>
    <xf numFmtId="166" fontId="81" fillId="0" borderId="71" xfId="0" applyNumberFormat="1" applyFont="1" applyBorder="1"/>
    <xf numFmtId="166" fontId="81" fillId="0" borderId="71" xfId="0" applyNumberFormat="1" applyFont="1" applyBorder="1" applyAlignment="1">
      <alignment horizontal="right"/>
    </xf>
    <xf numFmtId="166" fontId="82" fillId="0" borderId="0" xfId="0" applyNumberFormat="1" applyFont="1"/>
    <xf numFmtId="166" fontId="81" fillId="0" borderId="0" xfId="0" applyNumberFormat="1" applyFont="1" applyAlignment="1">
      <alignment horizontal="right" vertical="top"/>
    </xf>
    <xf numFmtId="0" fontId="76" fillId="0" borderId="0" xfId="0" applyFont="1"/>
    <xf numFmtId="166" fontId="78" fillId="0" borderId="0" xfId="0" applyNumberFormat="1" applyFont="1"/>
    <xf numFmtId="166" fontId="1" fillId="0" borderId="0" xfId="0" applyNumberFormat="1" applyFont="1" applyAlignment="1">
      <alignment horizontal="center"/>
    </xf>
    <xf numFmtId="170" fontId="16" fillId="0" borderId="0" xfId="0" applyNumberFormat="1" applyFont="1" applyAlignment="1">
      <alignment horizontal="left" vertical="top"/>
    </xf>
    <xf numFmtId="170" fontId="16" fillId="0" borderId="0" xfId="0" applyNumberFormat="1" applyFont="1" applyAlignment="1">
      <alignment vertical="top"/>
    </xf>
    <xf numFmtId="170" fontId="16" fillId="0" borderId="0" xfId="0" applyNumberFormat="1" applyFont="1"/>
    <xf numFmtId="170" fontId="56" fillId="0" borderId="0" xfId="0" applyNumberFormat="1" applyFont="1" applyAlignment="1">
      <alignment horizontal="left" vertical="top"/>
    </xf>
    <xf numFmtId="170" fontId="9" fillId="0" borderId="0" xfId="0" applyNumberFormat="1" applyFont="1" applyAlignment="1">
      <alignment horizontal="left" vertical="top"/>
    </xf>
    <xf numFmtId="170" fontId="9" fillId="0" borderId="0" xfId="0" applyNumberFormat="1" applyFont="1" applyAlignment="1">
      <alignment horizontal="right" vertical="top"/>
    </xf>
    <xf numFmtId="170" fontId="9" fillId="0" borderId="53" xfId="0" applyNumberFormat="1" applyFont="1" applyBorder="1" applyAlignment="1">
      <alignment vertical="top"/>
    </xf>
    <xf numFmtId="170" fontId="16" fillId="0" borderId="53" xfId="0" applyNumberFormat="1" applyFont="1" applyBorder="1" applyAlignment="1">
      <alignment horizontal="right" vertical="top"/>
    </xf>
    <xf numFmtId="1" fontId="16" fillId="0" borderId="0" xfId="0" applyNumberFormat="1" applyFont="1" applyAlignment="1">
      <alignment horizontal="right" vertical="center"/>
    </xf>
    <xf numFmtId="0" fontId="16" fillId="2" borderId="8" xfId="0" applyFont="1" applyFill="1" applyBorder="1"/>
    <xf numFmtId="170" fontId="9" fillId="2" borderId="54" xfId="0" applyNumberFormat="1" applyFont="1" applyFill="1" applyBorder="1"/>
    <xf numFmtId="170" fontId="17" fillId="0" borderId="0" xfId="0" applyNumberFormat="1" applyFont="1" applyAlignment="1">
      <alignment horizontal="left"/>
    </xf>
    <xf numFmtId="164" fontId="17" fillId="0" borderId="0" xfId="0" applyNumberFormat="1" applyFont="1" applyAlignment="1">
      <alignment horizontal="center"/>
    </xf>
    <xf numFmtId="170" fontId="17" fillId="0" borderId="0" xfId="0" applyNumberFormat="1" applyFont="1"/>
    <xf numFmtId="170" fontId="17" fillId="0" borderId="0" xfId="0" applyNumberFormat="1" applyFont="1" applyAlignment="1">
      <alignment horizontal="center"/>
    </xf>
    <xf numFmtId="170" fontId="74" fillId="0" borderId="0" xfId="0" applyNumberFormat="1" applyFont="1" applyAlignment="1">
      <alignment horizontal="center"/>
    </xf>
    <xf numFmtId="170" fontId="74" fillId="0" borderId="0" xfId="0" applyNumberFormat="1" applyFont="1"/>
    <xf numFmtId="0" fontId="16" fillId="14" borderId="8" xfId="0" applyFont="1" applyFill="1" applyBorder="1" applyAlignment="1">
      <alignment horizontal="center" vertical="center"/>
    </xf>
    <xf numFmtId="2" fontId="16" fillId="14" borderId="8" xfId="0" applyNumberFormat="1" applyFont="1" applyFill="1" applyBorder="1" applyAlignment="1">
      <alignment horizontal="right" vertical="center" wrapText="1"/>
    </xf>
    <xf numFmtId="0" fontId="16" fillId="0" borderId="0" xfId="0" applyFont="1" applyAlignment="1">
      <alignment horizontal="center" vertical="center"/>
    </xf>
    <xf numFmtId="2" fontId="16" fillId="3" borderId="8" xfId="0" applyNumberFormat="1" applyFont="1" applyFill="1" applyBorder="1" applyAlignment="1">
      <alignment horizontal="right" vertical="center" wrapText="1"/>
    </xf>
    <xf numFmtId="0" fontId="16" fillId="0" borderId="59" xfId="0" applyFont="1" applyBorder="1" applyAlignment="1">
      <alignment horizontal="left" vertical="center"/>
    </xf>
    <xf numFmtId="0" fontId="9" fillId="0" borderId="59" xfId="0" applyFont="1" applyBorder="1" applyAlignment="1">
      <alignment vertical="center"/>
    </xf>
    <xf numFmtId="0" fontId="16" fillId="0" borderId="59" xfId="0" applyFont="1" applyBorder="1" applyAlignment="1">
      <alignment horizontal="center" vertical="center"/>
    </xf>
    <xf numFmtId="2" fontId="16" fillId="3" borderId="60" xfId="0" applyNumberFormat="1" applyFont="1" applyFill="1" applyBorder="1" applyAlignment="1">
      <alignment horizontal="right" vertical="center" wrapText="1"/>
    </xf>
    <xf numFmtId="169" fontId="16" fillId="0" borderId="59" xfId="0" applyNumberFormat="1" applyFont="1" applyBorder="1" applyAlignment="1">
      <alignment vertical="center"/>
    </xf>
    <xf numFmtId="0" fontId="16" fillId="0" borderId="0" xfId="0" applyFont="1" applyAlignment="1">
      <alignment horizontal="left" vertical="center" wrapText="1"/>
    </xf>
    <xf numFmtId="0" fontId="9" fillId="0" borderId="13" xfId="0" applyFont="1" applyBorder="1" applyAlignment="1">
      <alignment horizontal="center" vertical="center"/>
    </xf>
    <xf numFmtId="2" fontId="9" fillId="0" borderId="13" xfId="0" applyNumberFormat="1" applyFont="1" applyBorder="1" applyAlignment="1">
      <alignment horizontal="right" vertical="center" wrapText="1"/>
    </xf>
    <xf numFmtId="0" fontId="56" fillId="0" borderId="0" xfId="0" applyFont="1" applyAlignment="1">
      <alignment horizontal="left" vertical="center" wrapText="1"/>
    </xf>
    <xf numFmtId="0" fontId="9" fillId="5" borderId="1" xfId="0" applyFont="1" applyFill="1" applyBorder="1" applyAlignment="1">
      <alignment horizontal="center" vertical="center"/>
    </xf>
    <xf numFmtId="2" fontId="9" fillId="5" borderId="1" xfId="0" applyNumberFormat="1" applyFont="1" applyFill="1" applyBorder="1" applyAlignment="1">
      <alignment horizontal="right" vertical="center" wrapText="1"/>
    </xf>
    <xf numFmtId="0" fontId="9" fillId="0" borderId="0" xfId="0" applyFont="1" applyAlignment="1">
      <alignment horizontal="center" vertical="center"/>
    </xf>
    <xf numFmtId="2" fontId="9" fillId="3" borderId="1" xfId="0" applyNumberFormat="1" applyFont="1" applyFill="1" applyBorder="1" applyAlignment="1">
      <alignment horizontal="right" vertical="center" wrapText="1"/>
    </xf>
    <xf numFmtId="0" fontId="9" fillId="0" borderId="59" xfId="0" applyFont="1" applyBorder="1" applyAlignment="1">
      <alignment horizontal="left" vertical="center" wrapText="1"/>
    </xf>
    <xf numFmtId="0" fontId="9" fillId="0" borderId="59" xfId="0" applyFont="1" applyBorder="1" applyAlignment="1">
      <alignment horizontal="center" vertical="center"/>
    </xf>
    <xf numFmtId="2" fontId="9" fillId="3" borderId="72" xfId="0" applyNumberFormat="1" applyFont="1" applyFill="1" applyBorder="1" applyAlignment="1">
      <alignment horizontal="right" vertical="center" wrapText="1"/>
    </xf>
    <xf numFmtId="0" fontId="9" fillId="5" borderId="51" xfId="0" applyFont="1" applyFill="1" applyBorder="1" applyAlignment="1">
      <alignment horizontal="center" vertical="center"/>
    </xf>
    <xf numFmtId="2" fontId="9" fillId="5" borderId="51" xfId="0" applyNumberFormat="1" applyFont="1" applyFill="1" applyBorder="1" applyAlignment="1">
      <alignment horizontal="right" vertical="center" wrapText="1"/>
    </xf>
    <xf numFmtId="0" fontId="9" fillId="0" borderId="73" xfId="0" applyFont="1" applyBorder="1" applyAlignment="1">
      <alignment horizontal="center" vertical="center"/>
    </xf>
    <xf numFmtId="0" fontId="9" fillId="3" borderId="54" xfId="0" applyFont="1" applyFill="1" applyBorder="1" applyAlignment="1">
      <alignment horizontal="center"/>
    </xf>
    <xf numFmtId="0" fontId="83" fillId="0" borderId="0" xfId="0" applyFont="1"/>
    <xf numFmtId="0" fontId="74" fillId="0" borderId="0" xfId="0" applyFont="1"/>
    <xf numFmtId="0" fontId="74" fillId="0" borderId="0" xfId="0" applyFont="1" applyAlignment="1">
      <alignment horizontal="center"/>
    </xf>
    <xf numFmtId="0" fontId="21" fillId="0" borderId="0" xfId="0" applyFont="1" applyAlignment="1">
      <alignment horizontal="left" vertical="top"/>
    </xf>
    <xf numFmtId="0" fontId="21" fillId="0" borderId="0" xfId="0" applyFont="1" applyAlignment="1">
      <alignment vertical="top"/>
    </xf>
    <xf numFmtId="0" fontId="20" fillId="0" borderId="0" xfId="0" applyFont="1"/>
    <xf numFmtId="0" fontId="84" fillId="0" borderId="0" xfId="0" applyFont="1" applyAlignment="1">
      <alignment horizontal="left" vertical="top"/>
    </xf>
    <xf numFmtId="0" fontId="20" fillId="0" borderId="0" xfId="0" applyFont="1" applyAlignment="1">
      <alignment vertical="top"/>
    </xf>
    <xf numFmtId="0" fontId="20" fillId="0" borderId="0" xfId="0" applyFont="1" applyAlignment="1">
      <alignment horizontal="left" vertical="top"/>
    </xf>
    <xf numFmtId="0" fontId="20" fillId="0" borderId="59" xfId="0" applyFont="1" applyBorder="1" applyAlignment="1">
      <alignment vertical="top"/>
    </xf>
    <xf numFmtId="0" fontId="85" fillId="7" borderId="59" xfId="0" applyFont="1" applyFill="1" applyBorder="1"/>
    <xf numFmtId="0" fontId="85" fillId="7" borderId="28" xfId="0" applyFont="1" applyFill="1" applyBorder="1"/>
    <xf numFmtId="0" fontId="85" fillId="7" borderId="59" xfId="0" applyFont="1" applyFill="1" applyBorder="1" applyAlignment="1">
      <alignment horizontal="right"/>
    </xf>
    <xf numFmtId="0" fontId="85" fillId="7" borderId="28" xfId="0" applyFont="1" applyFill="1" applyBorder="1" applyAlignment="1">
      <alignment horizontal="right"/>
    </xf>
    <xf numFmtId="0" fontId="20" fillId="14" borderId="0" xfId="0" applyFont="1" applyFill="1"/>
    <xf numFmtId="164" fontId="20" fillId="14" borderId="0" xfId="0" applyNumberFormat="1" applyFont="1" applyFill="1" applyAlignment="1">
      <alignment horizontal="right"/>
    </xf>
    <xf numFmtId="164" fontId="20" fillId="14" borderId="0" xfId="0" applyNumberFormat="1" applyFont="1" applyFill="1"/>
    <xf numFmtId="165" fontId="20" fillId="14" borderId="0" xfId="0" applyNumberFormat="1" applyFont="1" applyFill="1"/>
    <xf numFmtId="0" fontId="20" fillId="25" borderId="0" xfId="0" applyFont="1" applyFill="1"/>
    <xf numFmtId="0" fontId="21" fillId="14" borderId="0" xfId="0" applyFont="1" applyFill="1"/>
    <xf numFmtId="165" fontId="21" fillId="14" borderId="0" xfId="0" applyNumberFormat="1" applyFont="1" applyFill="1" applyAlignment="1">
      <alignment horizontal="right"/>
    </xf>
    <xf numFmtId="165" fontId="21" fillId="14" borderId="74" xfId="0" applyNumberFormat="1" applyFont="1" applyFill="1" applyBorder="1" applyAlignment="1">
      <alignment horizontal="right"/>
    </xf>
    <xf numFmtId="0" fontId="21" fillId="25" borderId="0" xfId="0" applyFont="1" applyFill="1" applyAlignment="1">
      <alignment horizontal="right"/>
    </xf>
    <xf numFmtId="164" fontId="20" fillId="0" borderId="0" xfId="0" applyNumberFormat="1" applyFont="1"/>
    <xf numFmtId="164" fontId="20" fillId="0" borderId="0" xfId="0" applyNumberFormat="1" applyFont="1" applyAlignment="1">
      <alignment horizontal="right"/>
    </xf>
    <xf numFmtId="165" fontId="20" fillId="0" borderId="0" xfId="0" applyNumberFormat="1" applyFont="1" applyAlignment="1">
      <alignment horizontal="right"/>
    </xf>
    <xf numFmtId="165" fontId="20" fillId="0" borderId="33" xfId="0" applyNumberFormat="1" applyFont="1" applyBorder="1" applyAlignment="1">
      <alignment horizontal="right"/>
    </xf>
    <xf numFmtId="165" fontId="20" fillId="0" borderId="74" xfId="0" applyNumberFormat="1" applyFont="1" applyBorder="1" applyAlignment="1">
      <alignment horizontal="right"/>
    </xf>
    <xf numFmtId="165" fontId="20" fillId="2" borderId="74" xfId="0" applyNumberFormat="1" applyFont="1" applyFill="1" applyBorder="1" applyAlignment="1">
      <alignment horizontal="right"/>
    </xf>
    <xf numFmtId="164" fontId="20" fillId="0" borderId="33" xfId="0" applyNumberFormat="1" applyFont="1" applyBorder="1" applyAlignment="1">
      <alignment horizontal="right"/>
    </xf>
    <xf numFmtId="164" fontId="20" fillId="0" borderId="74" xfId="0" applyNumberFormat="1" applyFont="1" applyBorder="1" applyAlignment="1">
      <alignment horizontal="right"/>
    </xf>
    <xf numFmtId="164" fontId="20" fillId="2" borderId="74" xfId="0" applyNumberFormat="1" applyFont="1" applyFill="1" applyBorder="1" applyAlignment="1">
      <alignment horizontal="right"/>
    </xf>
    <xf numFmtId="0" fontId="20" fillId="0" borderId="0" xfId="0" applyFont="1" applyAlignment="1">
      <alignment horizontal="right"/>
    </xf>
    <xf numFmtId="0" fontId="20" fillId="0" borderId="33" xfId="0" applyFont="1" applyBorder="1" applyAlignment="1">
      <alignment horizontal="right"/>
    </xf>
    <xf numFmtId="0" fontId="20" fillId="0" borderId="74" xfId="0" applyFont="1" applyBorder="1" applyAlignment="1">
      <alignment horizontal="right"/>
    </xf>
    <xf numFmtId="0" fontId="20" fillId="0" borderId="59" xfId="0" applyFont="1" applyBorder="1"/>
    <xf numFmtId="0" fontId="20" fillId="0" borderId="75" xfId="0" applyFont="1" applyBorder="1"/>
    <xf numFmtId="0" fontId="20" fillId="2" borderId="75" xfId="0" applyFont="1" applyFill="1" applyBorder="1"/>
    <xf numFmtId="0" fontId="63" fillId="0" borderId="0" xfId="0" applyFont="1"/>
    <xf numFmtId="0" fontId="86" fillId="0" borderId="0" xfId="0" applyFont="1" applyAlignment="1">
      <alignment horizontal="center"/>
    </xf>
    <xf numFmtId="0" fontId="86" fillId="0" borderId="0" xfId="0" applyFont="1"/>
    <xf numFmtId="0" fontId="86" fillId="0" borderId="0" xfId="0" applyFont="1" applyAlignment="1">
      <alignment horizontal="right" vertical="top"/>
    </xf>
    <xf numFmtId="0" fontId="71" fillId="0" borderId="0" xfId="0" applyFont="1"/>
    <xf numFmtId="0" fontId="63" fillId="0" borderId="0" xfId="0" applyFont="1" applyAlignment="1">
      <alignment horizontal="center"/>
    </xf>
    <xf numFmtId="0" fontId="71" fillId="0" borderId="0" xfId="0" applyFont="1" applyAlignment="1">
      <alignment horizontal="center"/>
    </xf>
    <xf numFmtId="0" fontId="20" fillId="0" borderId="0" xfId="0" applyFont="1" applyAlignment="1">
      <alignment wrapText="1"/>
    </xf>
    <xf numFmtId="0" fontId="20" fillId="0" borderId="0" xfId="0" applyFont="1" applyAlignment="1">
      <alignment horizontal="left"/>
    </xf>
    <xf numFmtId="0" fontId="20" fillId="0" borderId="0" xfId="0" applyFont="1" applyAlignment="1">
      <alignment horizontal="left" wrapText="1"/>
    </xf>
    <xf numFmtId="0" fontId="20" fillId="0" borderId="0" xfId="0" applyFont="1" applyAlignment="1">
      <alignment horizontal="left" vertical="top" wrapText="1"/>
    </xf>
    <xf numFmtId="0" fontId="20" fillId="0" borderId="0" xfId="0" applyFont="1" applyAlignment="1">
      <alignment vertical="top" wrapText="1"/>
    </xf>
    <xf numFmtId="0" fontId="87" fillId="7" borderId="59" xfId="0" applyFont="1" applyFill="1" applyBorder="1"/>
    <xf numFmtId="0" fontId="87" fillId="7" borderId="28" xfId="0" applyFont="1" applyFill="1" applyBorder="1"/>
    <xf numFmtId="0" fontId="87" fillId="7" borderId="59" xfId="0" applyFont="1" applyFill="1" applyBorder="1" applyAlignment="1">
      <alignment horizontal="right"/>
    </xf>
    <xf numFmtId="0" fontId="87" fillId="7" borderId="28" xfId="0" applyFont="1" applyFill="1" applyBorder="1" applyAlignment="1">
      <alignment horizontal="right"/>
    </xf>
    <xf numFmtId="0" fontId="20" fillId="14" borderId="0" xfId="0" applyFont="1" applyFill="1" applyAlignment="1">
      <alignment horizontal="right"/>
    </xf>
    <xf numFmtId="0" fontId="20" fillId="23" borderId="0" xfId="0" applyFont="1" applyFill="1"/>
    <xf numFmtId="0" fontId="21" fillId="14" borderId="0" xfId="0" applyFont="1" applyFill="1" applyAlignment="1">
      <alignment horizontal="right"/>
    </xf>
    <xf numFmtId="0" fontId="21" fillId="14" borderId="74" xfId="0" applyFont="1" applyFill="1" applyBorder="1" applyAlignment="1">
      <alignment horizontal="right"/>
    </xf>
    <xf numFmtId="0" fontId="21" fillId="23" borderId="0" xfId="0" applyFont="1" applyFill="1" applyAlignment="1">
      <alignment horizontal="right"/>
    </xf>
    <xf numFmtId="0" fontId="20" fillId="0" borderId="16" xfId="0" applyFont="1" applyBorder="1" applyAlignment="1">
      <alignment horizontal="right"/>
    </xf>
    <xf numFmtId="0" fontId="20" fillId="2" borderId="16" xfId="0" applyFont="1" applyFill="1" applyBorder="1" applyAlignment="1">
      <alignment horizontal="right"/>
    </xf>
    <xf numFmtId="0" fontId="20" fillId="3" borderId="16" xfId="0" applyFont="1" applyFill="1" applyBorder="1" applyAlignment="1">
      <alignment horizontal="right"/>
    </xf>
    <xf numFmtId="0" fontId="20" fillId="2" borderId="74" xfId="0" applyFont="1" applyFill="1" applyBorder="1" applyAlignment="1">
      <alignment horizontal="right"/>
    </xf>
    <xf numFmtId="0" fontId="86" fillId="0" borderId="0" xfId="0" applyFont="1" applyAlignment="1">
      <alignment horizontal="right"/>
    </xf>
    <xf numFmtId="0" fontId="1" fillId="3" borderId="61" xfId="0" applyFont="1" applyFill="1" applyBorder="1" applyAlignment="1">
      <alignment horizontal="right" wrapText="1"/>
    </xf>
    <xf numFmtId="0" fontId="34" fillId="0" borderId="0" xfId="0" applyFont="1"/>
    <xf numFmtId="0" fontId="22" fillId="0" borderId="0" xfId="0" applyFont="1"/>
    <xf numFmtId="0" fontId="87" fillId="7" borderId="28" xfId="0" applyFont="1" applyFill="1" applyBorder="1" applyAlignment="1">
      <alignment horizontal="left"/>
    </xf>
    <xf numFmtId="0" fontId="21" fillId="7" borderId="28" xfId="0" applyFont="1" applyFill="1" applyBorder="1"/>
    <xf numFmtId="0" fontId="22" fillId="0" borderId="13" xfId="0" applyFont="1" applyBorder="1" applyAlignment="1">
      <alignment horizontal="left"/>
    </xf>
    <xf numFmtId="0" fontId="22" fillId="0" borderId="16" xfId="0" applyFont="1" applyBorder="1" applyAlignment="1">
      <alignment horizontal="center"/>
    </xf>
    <xf numFmtId="0" fontId="22" fillId="0" borderId="16" xfId="0" applyFont="1" applyBorder="1" applyAlignment="1">
      <alignment horizontal="right"/>
    </xf>
    <xf numFmtId="0" fontId="22" fillId="2" borderId="16" xfId="0" applyFont="1" applyFill="1" applyBorder="1" applyAlignment="1">
      <alignment horizontal="right"/>
    </xf>
    <xf numFmtId="0" fontId="20" fillId="3" borderId="0" xfId="0" applyFont="1" applyFill="1" applyAlignment="1">
      <alignment horizontal="right"/>
    </xf>
    <xf numFmtId="0" fontId="22" fillId="0" borderId="13" xfId="0" applyFont="1" applyBorder="1" applyAlignment="1">
      <alignment vertical="top"/>
    </xf>
    <xf numFmtId="0" fontId="22" fillId="0" borderId="76" xfId="0" applyFont="1" applyBorder="1" applyAlignment="1">
      <alignment vertical="top"/>
    </xf>
    <xf numFmtId="0" fontId="22" fillId="0" borderId="75" xfId="0" applyFont="1" applyBorder="1" applyAlignment="1">
      <alignment horizontal="center"/>
    </xf>
    <xf numFmtId="0" fontId="22" fillId="0" borderId="75" xfId="0" applyFont="1" applyBorder="1" applyAlignment="1">
      <alignment horizontal="right"/>
    </xf>
    <xf numFmtId="0" fontId="22" fillId="2" borderId="75" xfId="0" applyFont="1" applyFill="1" applyBorder="1" applyAlignment="1">
      <alignment horizontal="right"/>
    </xf>
    <xf numFmtId="0" fontId="22" fillId="0" borderId="1" xfId="0" applyFont="1" applyBorder="1" applyAlignment="1">
      <alignment horizontal="left"/>
    </xf>
    <xf numFmtId="0" fontId="22" fillId="0" borderId="9" xfId="0" applyFont="1" applyBorder="1" applyAlignment="1">
      <alignment horizontal="center"/>
    </xf>
    <xf numFmtId="0" fontId="22" fillId="0" borderId="9" xfId="0" applyFont="1" applyBorder="1" applyAlignment="1">
      <alignment horizontal="right"/>
    </xf>
    <xf numFmtId="0" fontId="22" fillId="2" borderId="9" xfId="0" applyFont="1" applyFill="1" applyBorder="1" applyAlignment="1">
      <alignment horizontal="right"/>
    </xf>
    <xf numFmtId="0" fontId="20" fillId="0" borderId="74" xfId="0" applyFont="1" applyBorder="1"/>
    <xf numFmtId="0" fontId="87" fillId="7" borderId="13" xfId="0" applyFont="1" applyFill="1" applyBorder="1"/>
    <xf numFmtId="0" fontId="20" fillId="7" borderId="16" xfId="0" applyFont="1" applyFill="1" applyBorder="1"/>
    <xf numFmtId="0" fontId="87" fillId="7" borderId="16" xfId="0" applyFont="1" applyFill="1" applyBorder="1" applyAlignment="1">
      <alignment horizontal="right"/>
    </xf>
    <xf numFmtId="0" fontId="22" fillId="0" borderId="13" xfId="0" applyFont="1" applyBorder="1" applyAlignment="1">
      <alignment horizontal="center"/>
    </xf>
    <xf numFmtId="0" fontId="20" fillId="0" borderId="75" xfId="0" applyFont="1" applyBorder="1" applyAlignment="1">
      <alignment horizontal="right"/>
    </xf>
    <xf numFmtId="0" fontId="22" fillId="0" borderId="0" xfId="0" applyFont="1" applyAlignment="1">
      <alignment vertical="top"/>
    </xf>
    <xf numFmtId="0" fontId="20" fillId="0" borderId="59" xfId="0" applyFont="1" applyBorder="1" applyAlignment="1">
      <alignment horizontal="right"/>
    </xf>
    <xf numFmtId="0" fontId="20" fillId="3" borderId="59" xfId="0" applyFont="1" applyFill="1" applyBorder="1" applyAlignment="1">
      <alignment horizontal="right"/>
    </xf>
    <xf numFmtId="0" fontId="56" fillId="0" borderId="0" xfId="0" applyFont="1" applyAlignment="1">
      <alignment horizontal="left"/>
    </xf>
    <xf numFmtId="0" fontId="57" fillId="7" borderId="54" xfId="0" applyFont="1" applyFill="1" applyBorder="1" applyAlignment="1">
      <alignment horizontal="center" vertical="center" wrapText="1"/>
    </xf>
    <xf numFmtId="0" fontId="57" fillId="7" borderId="8" xfId="0" applyFont="1" applyFill="1" applyBorder="1" applyAlignment="1">
      <alignment horizontal="center" vertical="center" wrapText="1"/>
    </xf>
    <xf numFmtId="0" fontId="6" fillId="0" borderId="5" xfId="0" applyFont="1" applyBorder="1"/>
    <xf numFmtId="171" fontId="6" fillId="0" borderId="5" xfId="0" applyNumberFormat="1" applyFont="1" applyBorder="1" applyAlignment="1">
      <alignment horizontal="center" vertical="center"/>
    </xf>
    <xf numFmtId="165" fontId="6" fillId="0" borderId="5" xfId="0" applyNumberFormat="1" applyFont="1" applyBorder="1" applyAlignment="1">
      <alignment horizontal="center" vertical="center"/>
    </xf>
    <xf numFmtId="3" fontId="6" fillId="5" borderId="5" xfId="0" applyNumberFormat="1" applyFont="1" applyFill="1" applyBorder="1" applyAlignment="1">
      <alignment horizontal="right" vertical="center"/>
    </xf>
    <xf numFmtId="164" fontId="6" fillId="5" borderId="5" xfId="0" applyNumberFormat="1" applyFont="1" applyFill="1" applyBorder="1" applyAlignment="1">
      <alignment horizontal="right" vertical="center"/>
    </xf>
    <xf numFmtId="164" fontId="6" fillId="5" borderId="83" xfId="0" applyNumberFormat="1" applyFont="1" applyFill="1" applyBorder="1" applyAlignment="1">
      <alignment horizontal="right" vertical="center"/>
    </xf>
    <xf numFmtId="0" fontId="1" fillId="3" borderId="58" xfId="0" applyFont="1" applyFill="1" applyBorder="1" applyAlignment="1">
      <alignment horizontal="center" vertical="center"/>
    </xf>
    <xf numFmtId="3" fontId="9" fillId="3" borderId="8" xfId="0" applyNumberFormat="1" applyFont="1" applyFill="1" applyBorder="1"/>
    <xf numFmtId="0" fontId="1" fillId="3" borderId="8" xfId="0" applyFont="1" applyFill="1" applyBorder="1" applyAlignment="1">
      <alignment horizontal="center"/>
    </xf>
    <xf numFmtId="0" fontId="1" fillId="3" borderId="8" xfId="0" applyFont="1" applyFill="1" applyBorder="1" applyAlignment="1">
      <alignment horizontal="center" vertical="center"/>
    </xf>
    <xf numFmtId="3" fontId="6" fillId="5" borderId="5" xfId="0" applyNumberFormat="1" applyFont="1" applyFill="1" applyBorder="1" applyAlignment="1">
      <alignment horizontal="right" vertical="center" wrapText="1"/>
    </xf>
    <xf numFmtId="0" fontId="6" fillId="0" borderId="5" xfId="0" applyFont="1" applyBorder="1" applyAlignment="1">
      <alignment wrapText="1"/>
    </xf>
    <xf numFmtId="0" fontId="54" fillId="26" borderId="5" xfId="0" applyFont="1" applyFill="1" applyBorder="1" applyAlignment="1">
      <alignment horizontal="center" vertical="top" wrapText="1"/>
    </xf>
    <xf numFmtId="0" fontId="54" fillId="27" borderId="5" xfId="0" applyFont="1" applyFill="1" applyBorder="1" applyAlignment="1">
      <alignment horizontal="center"/>
    </xf>
    <xf numFmtId="0" fontId="66" fillId="28" borderId="5" xfId="0" applyFont="1" applyFill="1" applyBorder="1" applyAlignment="1">
      <alignment horizontal="center" vertical="center" wrapText="1"/>
    </xf>
    <xf numFmtId="0" fontId="54" fillId="0" borderId="5" xfId="0" applyFont="1" applyBorder="1" applyAlignment="1">
      <alignment vertical="top" wrapText="1"/>
    </xf>
    <xf numFmtId="3" fontId="54" fillId="0" borderId="5" xfId="0" applyNumberFormat="1" applyFont="1" applyBorder="1" applyAlignment="1">
      <alignment horizontal="center" wrapText="1"/>
    </xf>
    <xf numFmtId="165" fontId="54" fillId="0" borderId="5" xfId="0" applyNumberFormat="1" applyFont="1" applyBorder="1" applyAlignment="1">
      <alignment horizontal="center"/>
    </xf>
    <xf numFmtId="171" fontId="54" fillId="0" borderId="5" xfId="0" applyNumberFormat="1" applyFont="1" applyBorder="1" applyAlignment="1">
      <alignment horizontal="center"/>
    </xf>
    <xf numFmtId="171" fontId="54" fillId="0" borderId="5" xfId="0" applyNumberFormat="1" applyFont="1" applyBorder="1"/>
    <xf numFmtId="3" fontId="54" fillId="0" borderId="5" xfId="0" applyNumberFormat="1" applyFont="1" applyBorder="1" applyAlignment="1">
      <alignment horizontal="right" vertical="center" wrapText="1"/>
    </xf>
    <xf numFmtId="164" fontId="54" fillId="0" borderId="5" xfId="0" applyNumberFormat="1" applyFont="1" applyBorder="1" applyAlignment="1">
      <alignment horizontal="right" vertical="center"/>
    </xf>
    <xf numFmtId="0" fontId="1" fillId="26" borderId="5" xfId="0" applyFont="1" applyFill="1" applyBorder="1" applyAlignment="1">
      <alignment horizontal="center"/>
    </xf>
    <xf numFmtId="0" fontId="54" fillId="0" borderId="5" xfId="0" applyFont="1" applyBorder="1" applyAlignment="1">
      <alignment horizontal="center"/>
    </xf>
    <xf numFmtId="172" fontId="54" fillId="0" borderId="5" xfId="0" applyNumberFormat="1" applyFont="1" applyBorder="1" applyAlignment="1">
      <alignment horizontal="center"/>
    </xf>
    <xf numFmtId="0" fontId="1" fillId="27" borderId="5" xfId="0" applyFont="1" applyFill="1" applyBorder="1" applyAlignment="1">
      <alignment horizontal="center"/>
    </xf>
    <xf numFmtId="0" fontId="17" fillId="0" borderId="5" xfId="0" applyFont="1" applyBorder="1" applyAlignment="1">
      <alignment horizontal="center"/>
    </xf>
    <xf numFmtId="0" fontId="54" fillId="0" borderId="5" xfId="0" applyFont="1" applyBorder="1"/>
    <xf numFmtId="3" fontId="54" fillId="0" borderId="5" xfId="0" applyNumberFormat="1" applyFont="1" applyBorder="1" applyAlignment="1">
      <alignment horizontal="center"/>
    </xf>
    <xf numFmtId="0" fontId="89" fillId="0" borderId="0" xfId="0" applyFont="1"/>
    <xf numFmtId="0" fontId="26" fillId="0" borderId="0" xfId="0" applyFont="1"/>
    <xf numFmtId="0" fontId="90" fillId="0" borderId="0" xfId="0" applyFont="1" applyAlignment="1">
      <alignment horizontal="left"/>
    </xf>
    <xf numFmtId="0" fontId="91" fillId="0" borderId="0" xfId="0" applyFont="1"/>
    <xf numFmtId="0" fontId="92" fillId="0" borderId="0" xfId="0" applyFont="1" applyAlignment="1">
      <alignment horizontal="right"/>
    </xf>
    <xf numFmtId="0" fontId="93" fillId="0" borderId="0" xfId="0" applyFont="1" applyAlignment="1">
      <alignment horizontal="right"/>
    </xf>
    <xf numFmtId="0" fontId="69" fillId="0" borderId="0" xfId="0" applyFont="1"/>
    <xf numFmtId="0" fontId="94" fillId="0" borderId="0" xfId="0" applyFont="1"/>
    <xf numFmtId="0" fontId="69" fillId="0" borderId="0" xfId="0" applyFont="1" applyAlignment="1">
      <alignment vertical="top"/>
    </xf>
    <xf numFmtId="0" fontId="32" fillId="0" borderId="0" xfId="0" applyFont="1"/>
    <xf numFmtId="0" fontId="32" fillId="0" borderId="0" xfId="0" applyFont="1" applyAlignment="1">
      <alignment horizontal="right"/>
    </xf>
    <xf numFmtId="0" fontId="95" fillId="0" borderId="0" xfId="0" applyFont="1"/>
    <xf numFmtId="0" fontId="75" fillId="0" borderId="0" xfId="0" applyFont="1"/>
    <xf numFmtId="0" fontId="96" fillId="0" borderId="0" xfId="0" applyFont="1" applyAlignment="1">
      <alignment horizontal="right"/>
    </xf>
    <xf numFmtId="0" fontId="97" fillId="0" borderId="0" xfId="0" applyFont="1" applyAlignment="1">
      <alignment horizontal="right"/>
    </xf>
    <xf numFmtId="0" fontId="69" fillId="0" borderId="0" xfId="0" applyFont="1" applyAlignment="1">
      <alignment horizontal="left" vertical="top"/>
    </xf>
    <xf numFmtId="0" fontId="98" fillId="0" borderId="0" xfId="0" applyFont="1" applyAlignment="1">
      <alignment horizontal="left" vertical="top"/>
    </xf>
    <xf numFmtId="0" fontId="26" fillId="0" borderId="0" xfId="0" applyFont="1" applyAlignment="1">
      <alignment vertical="top"/>
    </xf>
    <xf numFmtId="0" fontId="26" fillId="0" borderId="0" xfId="0" applyFont="1" applyAlignment="1">
      <alignment horizontal="left" vertical="top"/>
    </xf>
    <xf numFmtId="0" fontId="98" fillId="0" borderId="0" xfId="0" applyFont="1" applyAlignment="1">
      <alignment vertical="top"/>
    </xf>
    <xf numFmtId="0" fontId="98" fillId="0" borderId="0" xfId="0" applyFont="1"/>
    <xf numFmtId="0" fontId="99" fillId="0" borderId="0" xfId="0" applyFont="1" applyAlignment="1">
      <alignment vertical="top"/>
    </xf>
    <xf numFmtId="0" fontId="87" fillId="7" borderId="57" xfId="0" applyFont="1" applyFill="1" applyBorder="1"/>
    <xf numFmtId="0" fontId="87" fillId="7" borderId="57" xfId="0" applyFont="1" applyFill="1" applyBorder="1" applyAlignment="1">
      <alignment horizontal="center"/>
    </xf>
    <xf numFmtId="0" fontId="94" fillId="7" borderId="59" xfId="0" applyFont="1" applyFill="1" applyBorder="1"/>
    <xf numFmtId="0" fontId="98" fillId="25" borderId="0" xfId="0" applyFont="1" applyFill="1"/>
    <xf numFmtId="0" fontId="26" fillId="25" borderId="0" xfId="0" applyFont="1" applyFill="1"/>
    <xf numFmtId="0" fontId="69" fillId="25" borderId="0" xfId="0" applyFont="1" applyFill="1" applyAlignment="1">
      <alignment horizontal="right"/>
    </xf>
    <xf numFmtId="0" fontId="69" fillId="25" borderId="0" xfId="0" applyFont="1" applyFill="1"/>
    <xf numFmtId="0" fontId="69" fillId="25" borderId="0" xfId="0" applyFont="1" applyFill="1" applyAlignment="1">
      <alignment horizontal="left"/>
    </xf>
    <xf numFmtId="0" fontId="69" fillId="25" borderId="0" xfId="0" applyFont="1" applyFill="1" applyAlignment="1">
      <alignment horizontal="center"/>
    </xf>
    <xf numFmtId="3" fontId="69" fillId="25" borderId="0" xfId="0" applyNumberFormat="1" applyFont="1" applyFill="1" applyAlignment="1">
      <alignment horizontal="right"/>
    </xf>
    <xf numFmtId="0" fontId="20" fillId="25" borderId="0" xfId="0" applyFont="1" applyFill="1" applyAlignment="1">
      <alignment horizontal="right"/>
    </xf>
    <xf numFmtId="0" fontId="69" fillId="0" borderId="0" xfId="0" applyFont="1" applyAlignment="1">
      <alignment horizontal="left"/>
    </xf>
    <xf numFmtId="0" fontId="69" fillId="0" borderId="0" xfId="0" applyFont="1" applyAlignment="1">
      <alignment horizontal="right"/>
    </xf>
    <xf numFmtId="0" fontId="69" fillId="0" borderId="0" xfId="0" applyFont="1" applyAlignment="1">
      <alignment horizontal="center"/>
    </xf>
    <xf numFmtId="0" fontId="26" fillId="0" borderId="0" xfId="0" applyFont="1" applyAlignment="1">
      <alignment horizontal="left"/>
    </xf>
    <xf numFmtId="0" fontId="26" fillId="0" borderId="0" xfId="0" applyFont="1" applyAlignment="1">
      <alignment horizontal="center"/>
    </xf>
    <xf numFmtId="3" fontId="26" fillId="0" borderId="0" xfId="0" applyNumberFormat="1" applyFont="1" applyAlignment="1">
      <alignment horizontal="right"/>
    </xf>
    <xf numFmtId="0" fontId="17" fillId="0" borderId="59" xfId="0" applyFont="1" applyBorder="1"/>
    <xf numFmtId="0" fontId="17" fillId="0" borderId="59" xfId="0" applyFont="1" applyBorder="1" applyAlignment="1">
      <alignment horizontal="right"/>
    </xf>
    <xf numFmtId="0" fontId="32" fillId="0" borderId="59" xfId="0" applyFont="1" applyBorder="1"/>
    <xf numFmtId="0" fontId="60" fillId="0" borderId="0" xfId="0" applyFont="1" applyAlignment="1">
      <alignment horizontal="right"/>
    </xf>
    <xf numFmtId="0" fontId="60" fillId="0" borderId="0" xfId="0" applyFont="1" applyAlignment="1">
      <alignment horizontal="left"/>
    </xf>
    <xf numFmtId="0" fontId="59" fillId="0" borderId="0" xfId="0" applyFont="1" applyAlignment="1">
      <alignment horizontal="right"/>
    </xf>
    <xf numFmtId="0" fontId="61" fillId="0" borderId="0" xfId="0" applyFont="1" applyAlignment="1">
      <alignment horizontal="right"/>
    </xf>
    <xf numFmtId="0" fontId="71" fillId="0" borderId="0" xfId="0" applyFont="1" applyAlignment="1">
      <alignment horizontal="right"/>
    </xf>
    <xf numFmtId="0" fontId="63" fillId="0" borderId="0" xfId="0" applyFont="1" applyAlignment="1">
      <alignment horizontal="right"/>
    </xf>
    <xf numFmtId="0" fontId="100" fillId="0" borderId="0" xfId="0" applyFont="1"/>
    <xf numFmtId="0" fontId="66" fillId="0" borderId="0" xfId="0" applyFont="1"/>
    <xf numFmtId="0" fontId="16" fillId="0" borderId="53" xfId="0" applyFont="1" applyBorder="1" applyAlignment="1">
      <alignment horizontal="right" vertical="top"/>
    </xf>
    <xf numFmtId="0" fontId="9" fillId="0" borderId="0" xfId="0" applyFont="1" applyAlignment="1">
      <alignment horizontal="right"/>
    </xf>
    <xf numFmtId="0" fontId="17" fillId="0" borderId="0" xfId="0" applyFont="1" applyAlignment="1">
      <alignment horizontal="center"/>
    </xf>
    <xf numFmtId="165" fontId="16" fillId="14" borderId="8" xfId="0" applyNumberFormat="1" applyFont="1" applyFill="1" applyBorder="1" applyAlignment="1">
      <alignment vertical="center"/>
    </xf>
    <xf numFmtId="165" fontId="9" fillId="0" borderId="0" xfId="0" applyNumberFormat="1" applyFont="1" applyAlignment="1">
      <alignment vertical="center"/>
    </xf>
    <xf numFmtId="0" fontId="75" fillId="0" borderId="0" xfId="0" applyFont="1" applyAlignment="1">
      <alignment horizontal="center"/>
    </xf>
    <xf numFmtId="0" fontId="40" fillId="0" borderId="0" xfId="0" applyFont="1"/>
    <xf numFmtId="0" fontId="22" fillId="0" borderId="0" xfId="0" applyFont="1" applyAlignment="1">
      <alignment horizontal="left"/>
    </xf>
    <xf numFmtId="0" fontId="101" fillId="0" borderId="0" xfId="0" applyFont="1"/>
    <xf numFmtId="0" fontId="102" fillId="0" borderId="0" xfId="0" applyFont="1" applyAlignment="1">
      <alignment horizontal="right"/>
    </xf>
    <xf numFmtId="0" fontId="103" fillId="0" borderId="0" xfId="0" applyFont="1" applyAlignment="1">
      <alignment horizontal="right"/>
    </xf>
    <xf numFmtId="0" fontId="9" fillId="0" borderId="23" xfId="0" applyFont="1" applyBorder="1"/>
    <xf numFmtId="0" fontId="9" fillId="0" borderId="59" xfId="0" applyFont="1" applyBorder="1" applyAlignment="1">
      <alignment vertical="top"/>
    </xf>
    <xf numFmtId="0" fontId="9" fillId="0" borderId="25" xfId="0" applyFont="1" applyBorder="1"/>
    <xf numFmtId="0" fontId="58" fillId="7" borderId="70" xfId="0" applyFont="1" applyFill="1" applyBorder="1" applyAlignment="1">
      <alignment horizontal="left"/>
    </xf>
    <xf numFmtId="0" fontId="16" fillId="7" borderId="70" xfId="0" applyFont="1" applyFill="1" applyBorder="1"/>
    <xf numFmtId="0" fontId="58" fillId="7" borderId="70" xfId="0" applyFont="1" applyFill="1" applyBorder="1" applyAlignment="1">
      <alignment horizontal="right"/>
    </xf>
    <xf numFmtId="0" fontId="9" fillId="25" borderId="8" xfId="0" applyFont="1" applyFill="1" applyBorder="1"/>
    <xf numFmtId="0" fontId="40" fillId="25" borderId="8" xfId="0" applyFont="1" applyFill="1" applyBorder="1"/>
    <xf numFmtId="0" fontId="9" fillId="25" borderId="8" xfId="0" applyFont="1" applyFill="1" applyBorder="1" applyAlignment="1">
      <alignment horizontal="right"/>
    </xf>
    <xf numFmtId="0" fontId="16" fillId="25" borderId="8" xfId="0" applyFont="1" applyFill="1" applyBorder="1" applyAlignment="1">
      <alignment horizontal="right"/>
    </xf>
    <xf numFmtId="0" fontId="40" fillId="3" borderId="8" xfId="0" applyFont="1" applyFill="1" applyBorder="1"/>
    <xf numFmtId="0" fontId="40" fillId="0" borderId="0" xfId="0" applyFont="1" applyAlignment="1">
      <alignment horizontal="right"/>
    </xf>
    <xf numFmtId="0" fontId="22" fillId="0" borderId="0" xfId="0" applyFont="1" applyAlignment="1">
      <alignment horizontal="right"/>
    </xf>
    <xf numFmtId="0" fontId="40" fillId="0" borderId="0" xfId="0" applyFont="1" applyAlignment="1">
      <alignment horizontal="left"/>
    </xf>
    <xf numFmtId="0" fontId="62" fillId="0" borderId="0" xfId="0" applyFont="1" applyAlignment="1">
      <alignment horizontal="right"/>
    </xf>
    <xf numFmtId="0" fontId="34" fillId="0" borderId="0" xfId="0" applyFont="1" applyAlignment="1">
      <alignment horizontal="right"/>
    </xf>
    <xf numFmtId="0" fontId="62" fillId="0" borderId="0" xfId="0" applyFont="1"/>
    <xf numFmtId="0" fontId="16" fillId="0" borderId="59" xfId="0" applyFont="1" applyBorder="1" applyAlignment="1">
      <alignment horizontal="left"/>
    </xf>
    <xf numFmtId="0" fontId="16" fillId="0" borderId="59" xfId="0" applyFont="1" applyBorder="1" applyAlignment="1">
      <alignment horizontal="center"/>
    </xf>
    <xf numFmtId="0" fontId="16" fillId="0" borderId="59" xfId="0" applyFont="1" applyBorder="1"/>
    <xf numFmtId="0" fontId="62" fillId="0" borderId="59" xfId="0" applyFont="1" applyBorder="1"/>
    <xf numFmtId="0" fontId="62" fillId="0" borderId="59" xfId="0" applyFont="1" applyBorder="1" applyAlignment="1">
      <alignment horizontal="right"/>
    </xf>
    <xf numFmtId="0" fontId="86" fillId="0" borderId="23" xfId="0" applyFont="1" applyBorder="1"/>
    <xf numFmtId="0" fontId="86" fillId="0" borderId="25" xfId="0" applyFont="1" applyBorder="1"/>
    <xf numFmtId="0" fontId="71" fillId="0" borderId="25" xfId="0" applyFont="1" applyBorder="1"/>
    <xf numFmtId="0" fontId="104" fillId="0" borderId="0" xfId="0" applyFont="1"/>
    <xf numFmtId="0" fontId="104" fillId="0" borderId="26" xfId="0" applyFont="1" applyBorder="1"/>
    <xf numFmtId="0" fontId="57" fillId="29" borderId="52" xfId="0" applyFont="1" applyFill="1" applyBorder="1" applyAlignment="1">
      <alignment vertical="center" wrapText="1"/>
    </xf>
    <xf numFmtId="0" fontId="57" fillId="29" borderId="52" xfId="0" applyFont="1" applyFill="1" applyBorder="1" applyAlignment="1">
      <alignment horizontal="right" vertical="center"/>
    </xf>
    <xf numFmtId="0" fontId="57" fillId="29" borderId="52" xfId="0" applyFont="1" applyFill="1" applyBorder="1" applyAlignment="1">
      <alignment horizontal="center" vertical="center"/>
    </xf>
    <xf numFmtId="0" fontId="57" fillId="29" borderId="52" xfId="0" applyFont="1" applyFill="1" applyBorder="1" applyAlignment="1">
      <alignment horizontal="right" vertical="center" wrapText="1"/>
    </xf>
    <xf numFmtId="0" fontId="58" fillId="29" borderId="52" xfId="0" applyFont="1" applyFill="1" applyBorder="1" applyAlignment="1">
      <alignment horizontal="right" vertical="center" wrapText="1"/>
    </xf>
    <xf numFmtId="0" fontId="57" fillId="30" borderId="52" xfId="0" applyFont="1" applyFill="1" applyBorder="1" applyAlignment="1">
      <alignment horizontal="right" vertical="center" wrapText="1"/>
    </xf>
    <xf numFmtId="0" fontId="58" fillId="31" borderId="52" xfId="0" applyFont="1" applyFill="1" applyBorder="1" applyAlignment="1">
      <alignment horizontal="right" vertical="center" wrapText="1"/>
    </xf>
    <xf numFmtId="0" fontId="17" fillId="0" borderId="53" xfId="0" applyFont="1" applyBorder="1" applyAlignment="1">
      <alignment horizontal="right" wrapText="1"/>
    </xf>
    <xf numFmtId="164" fontId="17" fillId="0" borderId="53" xfId="0" applyNumberFormat="1" applyFont="1" applyBorder="1" applyAlignment="1">
      <alignment horizontal="right"/>
    </xf>
    <xf numFmtId="0" fontId="105" fillId="0" borderId="0" xfId="0" applyFont="1"/>
    <xf numFmtId="0" fontId="106" fillId="0" borderId="0" xfId="0" applyFont="1"/>
    <xf numFmtId="0" fontId="36" fillId="2" borderId="0" xfId="0" applyFont="1" applyFill="1"/>
    <xf numFmtId="0" fontId="107" fillId="0" borderId="0" xfId="0" applyFont="1"/>
    <xf numFmtId="0" fontId="108" fillId="0" borderId="0" xfId="0" applyFont="1"/>
    <xf numFmtId="0" fontId="4" fillId="0" borderId="0" xfId="0" applyFont="1" applyAlignment="1">
      <alignment vertical="top"/>
    </xf>
    <xf numFmtId="0" fontId="4" fillId="0" borderId="0" xfId="0" applyFont="1" applyAlignment="1">
      <alignment vertical="top" wrapText="1"/>
    </xf>
    <xf numFmtId="0" fontId="109" fillId="0" borderId="0" xfId="0" applyFont="1" applyAlignment="1">
      <alignment vertical="top"/>
    </xf>
    <xf numFmtId="0" fontId="4" fillId="2" borderId="0" xfId="0" applyFont="1" applyFill="1" applyAlignment="1">
      <alignment vertical="top" wrapText="1"/>
    </xf>
    <xf numFmtId="0" fontId="4" fillId="0" borderId="0" xfId="0" applyFont="1" applyAlignment="1">
      <alignment horizontal="left" vertical="top" wrapText="1"/>
    </xf>
    <xf numFmtId="0" fontId="1" fillId="0" borderId="0" xfId="0" applyFont="1" applyAlignment="1">
      <alignment horizontal="left" vertical="top" wrapText="1"/>
    </xf>
    <xf numFmtId="0" fontId="1" fillId="2" borderId="0" xfId="0" applyFont="1" applyFill="1" applyAlignment="1">
      <alignment horizontal="left" vertical="top" wrapText="1"/>
    </xf>
    <xf numFmtId="0" fontId="1" fillId="0" borderId="0" xfId="0" applyFont="1" applyAlignment="1">
      <alignment vertical="top" wrapText="1"/>
    </xf>
    <xf numFmtId="0" fontId="1" fillId="2" borderId="0" xfId="0" applyFont="1" applyFill="1" applyAlignment="1">
      <alignment vertical="top" wrapText="1"/>
    </xf>
    <xf numFmtId="0" fontId="4" fillId="0" borderId="0" xfId="0" applyFont="1" applyAlignment="1">
      <alignment horizontal="left" wrapText="1"/>
    </xf>
    <xf numFmtId="0" fontId="4" fillId="2" borderId="0" xfId="0" applyFont="1" applyFill="1" applyAlignment="1">
      <alignment horizontal="left" wrapText="1"/>
    </xf>
    <xf numFmtId="0" fontId="4" fillId="0" borderId="0" xfId="0" applyFont="1" applyAlignment="1">
      <alignment wrapText="1"/>
    </xf>
    <xf numFmtId="0" fontId="4" fillId="0" borderId="0" xfId="0" applyFont="1" applyAlignment="1">
      <alignment horizontal="right" wrapText="1"/>
    </xf>
    <xf numFmtId="0" fontId="4" fillId="32" borderId="8" xfId="0" applyFont="1" applyFill="1" applyBorder="1" applyAlignment="1">
      <alignment horizontal="left" wrapText="1"/>
    </xf>
    <xf numFmtId="0" fontId="11" fillId="0" borderId="0" xfId="0" applyFont="1" applyAlignment="1">
      <alignment horizontal="left"/>
    </xf>
    <xf numFmtId="0" fontId="107" fillId="33" borderId="8" xfId="0" applyFont="1" applyFill="1" applyBorder="1"/>
    <xf numFmtId="0" fontId="6" fillId="0" borderId="0" xfId="0" applyFont="1"/>
    <xf numFmtId="0" fontId="111" fillId="34" borderId="8" xfId="0" applyFont="1" applyFill="1" applyBorder="1" applyAlignment="1">
      <alignment vertical="center" wrapText="1"/>
    </xf>
    <xf numFmtId="0" fontId="111" fillId="0" borderId="0" xfId="0" applyFont="1" applyAlignment="1">
      <alignment vertical="center" wrapText="1"/>
    </xf>
    <xf numFmtId="0" fontId="111" fillId="34" borderId="8" xfId="0" applyFont="1" applyFill="1" applyBorder="1" applyAlignment="1">
      <alignment horizontal="center" vertical="center" wrapText="1"/>
    </xf>
    <xf numFmtId="0" fontId="112" fillId="35" borderId="0" xfId="0" applyFont="1" applyFill="1" applyAlignment="1">
      <alignment wrapText="1"/>
    </xf>
    <xf numFmtId="0" fontId="113" fillId="35" borderId="8" xfId="0" applyFont="1" applyFill="1" applyBorder="1" applyAlignment="1">
      <alignment horizontal="center" vertical="center" wrapText="1"/>
    </xf>
    <xf numFmtId="0" fontId="112" fillId="35" borderId="0" xfId="0" applyFont="1" applyFill="1"/>
    <xf numFmtId="0" fontId="114" fillId="0" borderId="0" xfId="0" applyFont="1" applyAlignment="1">
      <alignment vertical="center" wrapText="1"/>
    </xf>
    <xf numFmtId="0" fontId="114" fillId="2" borderId="0" xfId="0" applyFont="1" applyFill="1" applyAlignment="1">
      <alignment vertical="center" wrapText="1"/>
    </xf>
    <xf numFmtId="0" fontId="115" fillId="0" borderId="0" xfId="0" applyFont="1" applyAlignment="1">
      <alignment vertical="center" wrapText="1"/>
    </xf>
    <xf numFmtId="165" fontId="15" fillId="32" borderId="8" xfId="0" applyNumberFormat="1" applyFont="1" applyFill="1" applyBorder="1" applyAlignment="1">
      <alignment vertical="center"/>
    </xf>
    <xf numFmtId="165" fontId="15" fillId="36" borderId="8" xfId="0" applyNumberFormat="1" applyFont="1" applyFill="1" applyBorder="1" applyAlignment="1">
      <alignment vertical="center"/>
    </xf>
    <xf numFmtId="0" fontId="116" fillId="0" borderId="0" xfId="0" applyFont="1" applyAlignment="1">
      <alignment horizontal="left" vertical="center" wrapText="1"/>
    </xf>
    <xf numFmtId="0" fontId="11" fillId="0" borderId="0" xfId="0" applyFont="1"/>
    <xf numFmtId="0" fontId="6" fillId="2" borderId="0" xfId="0" applyFont="1" applyFill="1"/>
    <xf numFmtId="0" fontId="4" fillId="0" borderId="93" xfId="0" applyFont="1" applyBorder="1" applyAlignment="1">
      <alignment vertical="center"/>
    </xf>
    <xf numFmtId="0" fontId="4" fillId="0" borderId="0" xfId="0" applyFont="1" applyAlignment="1">
      <alignment vertical="center"/>
    </xf>
    <xf numFmtId="0" fontId="4" fillId="2" borderId="0" xfId="0" applyFont="1" applyFill="1" applyAlignment="1">
      <alignment vertical="center"/>
    </xf>
    <xf numFmtId="0" fontId="117" fillId="0" borderId="0" xfId="0" applyFont="1" applyAlignment="1">
      <alignment vertical="center" wrapText="1"/>
    </xf>
    <xf numFmtId="165" fontId="79" fillId="37" borderId="96" xfId="0" applyNumberFormat="1" applyFont="1" applyFill="1" applyBorder="1"/>
    <xf numFmtId="165" fontId="79" fillId="38" borderId="96" xfId="0" applyNumberFormat="1" applyFont="1" applyFill="1" applyBorder="1"/>
    <xf numFmtId="0" fontId="41" fillId="0" borderId="0" xfId="0" applyFont="1" applyAlignment="1">
      <alignment vertical="center" wrapText="1"/>
    </xf>
    <xf numFmtId="165" fontId="41" fillId="0" borderId="0" xfId="0" applyNumberFormat="1" applyFont="1"/>
    <xf numFmtId="0" fontId="118" fillId="0" borderId="0" xfId="0" applyFont="1" applyAlignment="1">
      <alignment vertical="center"/>
    </xf>
    <xf numFmtId="165" fontId="41" fillId="2" borderId="0" xfId="0" applyNumberFormat="1" applyFont="1" applyFill="1"/>
    <xf numFmtId="0" fontId="41" fillId="0" borderId="97" xfId="0" applyFont="1" applyBorder="1" applyAlignment="1">
      <alignment vertical="center" wrapText="1"/>
    </xf>
    <xf numFmtId="165" fontId="41" fillId="0" borderId="97" xfId="0" applyNumberFormat="1" applyFont="1" applyBorder="1"/>
    <xf numFmtId="0" fontId="41" fillId="0" borderId="0" xfId="0" applyFont="1" applyAlignment="1">
      <alignment vertical="center"/>
    </xf>
    <xf numFmtId="0" fontId="41" fillId="0" borderId="98" xfId="0" applyFont="1" applyBorder="1" applyAlignment="1">
      <alignment vertical="center" wrapText="1"/>
    </xf>
    <xf numFmtId="165" fontId="41" fillId="0" borderId="98" xfId="0" applyNumberFormat="1" applyFont="1" applyBorder="1"/>
    <xf numFmtId="0" fontId="11" fillId="0" borderId="0" xfId="0" applyFont="1" applyAlignment="1">
      <alignment vertical="center"/>
    </xf>
    <xf numFmtId="0" fontId="4" fillId="0" borderId="93" xfId="0" applyFont="1" applyBorder="1" applyAlignment="1">
      <alignment vertical="center" wrapText="1"/>
    </xf>
    <xf numFmtId="0" fontId="4" fillId="0" borderId="0" xfId="0" applyFont="1" applyAlignment="1">
      <alignment vertical="center" wrapText="1"/>
    </xf>
    <xf numFmtId="0" fontId="4" fillId="2" borderId="0" xfId="0" applyFont="1" applyFill="1" applyAlignment="1">
      <alignment vertical="center" wrapText="1"/>
    </xf>
    <xf numFmtId="165" fontId="79" fillId="18" borderId="96" xfId="0" applyNumberFormat="1" applyFont="1" applyFill="1" applyBorder="1"/>
    <xf numFmtId="0" fontId="41" fillId="0" borderId="0" xfId="0" applyFont="1" applyAlignment="1">
      <alignment horizontal="left" vertical="center" wrapText="1"/>
    </xf>
    <xf numFmtId="0" fontId="41" fillId="5" borderId="8" xfId="0" applyFont="1" applyFill="1" applyBorder="1" applyAlignment="1">
      <alignment vertical="center" wrapText="1"/>
    </xf>
    <xf numFmtId="0" fontId="41" fillId="2" borderId="8" xfId="0" applyFont="1" applyFill="1" applyBorder="1" applyAlignment="1">
      <alignment vertical="center" wrapText="1"/>
    </xf>
    <xf numFmtId="165" fontId="119" fillId="2" borderId="0" xfId="0" applyNumberFormat="1" applyFont="1" applyFill="1"/>
    <xf numFmtId="165" fontId="79" fillId="36" borderId="96" xfId="0" applyNumberFormat="1" applyFont="1" applyFill="1" applyBorder="1"/>
    <xf numFmtId="0" fontId="41" fillId="0" borderId="97" xfId="0" applyFont="1" applyBorder="1" applyAlignment="1">
      <alignment horizontal="left" vertical="center" wrapText="1"/>
    </xf>
    <xf numFmtId="0" fontId="41" fillId="0" borderId="97" xfId="0" applyFont="1" applyBorder="1" applyAlignment="1">
      <alignment vertical="top" wrapText="1"/>
    </xf>
    <xf numFmtId="0" fontId="41" fillId="5" borderId="0" xfId="0" applyFont="1" applyFill="1" applyAlignment="1">
      <alignment vertical="center" wrapText="1"/>
    </xf>
    <xf numFmtId="0" fontId="120" fillId="0" borderId="99" xfId="0" applyFont="1" applyBorder="1" applyAlignment="1">
      <alignment vertical="top" wrapText="1"/>
    </xf>
    <xf numFmtId="0" fontId="120" fillId="0" borderId="0" xfId="0" applyFont="1" applyAlignment="1">
      <alignment vertical="center" wrapText="1"/>
    </xf>
    <xf numFmtId="165" fontId="41" fillId="0" borderId="99" xfId="0" applyNumberFormat="1" applyFont="1" applyBorder="1"/>
    <xf numFmtId="165" fontId="41" fillId="2" borderId="99" xfId="0" applyNumberFormat="1" applyFont="1" applyFill="1" applyBorder="1"/>
    <xf numFmtId="0" fontId="120" fillId="5" borderId="8" xfId="0" applyFont="1" applyFill="1" applyBorder="1" applyAlignment="1">
      <alignment vertical="center" wrapText="1"/>
    </xf>
    <xf numFmtId="0" fontId="120" fillId="0" borderId="99" xfId="0" applyFont="1" applyBorder="1" applyAlignment="1">
      <alignment vertical="center" wrapText="1"/>
    </xf>
    <xf numFmtId="0" fontId="117" fillId="5" borderId="0" xfId="0" applyFont="1" applyFill="1" applyAlignment="1">
      <alignment vertical="center" wrapText="1"/>
    </xf>
    <xf numFmtId="1" fontId="41" fillId="0" borderId="0" xfId="0" applyNumberFormat="1" applyFont="1"/>
    <xf numFmtId="0" fontId="41" fillId="0" borderId="0" xfId="0" applyFont="1"/>
    <xf numFmtId="1" fontId="41" fillId="2" borderId="0" xfId="0" applyNumberFormat="1" applyFont="1" applyFill="1"/>
    <xf numFmtId="1" fontId="119" fillId="2" borderId="97" xfId="0" applyNumberFormat="1" applyFont="1" applyFill="1" applyBorder="1" applyAlignment="1">
      <alignment horizontal="right"/>
    </xf>
    <xf numFmtId="0" fontId="41" fillId="0" borderId="0" xfId="0" applyFont="1" applyAlignment="1">
      <alignment vertical="top" wrapText="1"/>
    </xf>
    <xf numFmtId="1" fontId="41" fillId="0" borderId="97" xfId="0" applyNumberFormat="1" applyFont="1" applyBorder="1"/>
    <xf numFmtId="1" fontId="119" fillId="2" borderId="0" xfId="0" applyNumberFormat="1" applyFont="1" applyFill="1" applyAlignment="1">
      <alignment horizontal="right"/>
    </xf>
    <xf numFmtId="0" fontId="119" fillId="5" borderId="0" xfId="0" applyFont="1" applyFill="1"/>
    <xf numFmtId="0" fontId="119" fillId="0" borderId="0" xfId="0" applyFont="1"/>
    <xf numFmtId="0" fontId="122" fillId="0" borderId="0" xfId="0" applyFont="1" applyAlignment="1">
      <alignment vertical="center"/>
    </xf>
    <xf numFmtId="0" fontId="41" fillId="0" borderId="98" xfId="0" applyFont="1" applyBorder="1" applyAlignment="1">
      <alignment horizontal="left" vertical="center" wrapText="1"/>
    </xf>
    <xf numFmtId="0" fontId="36" fillId="5" borderId="0" xfId="0" applyFont="1" applyFill="1"/>
    <xf numFmtId="0" fontId="41" fillId="0" borderId="100" xfId="0" applyFont="1" applyBorder="1"/>
    <xf numFmtId="0" fontId="1" fillId="0" borderId="100" xfId="0" applyFont="1" applyBorder="1"/>
    <xf numFmtId="1" fontId="41" fillId="0" borderId="100" xfId="0" applyNumberFormat="1" applyFont="1" applyBorder="1"/>
    <xf numFmtId="0" fontId="123" fillId="0" borderId="0" xfId="0" applyFont="1"/>
    <xf numFmtId="0" fontId="41" fillId="0" borderId="0" xfId="0" applyFont="1" applyAlignment="1">
      <alignment horizontal="left" vertical="top" wrapText="1"/>
    </xf>
    <xf numFmtId="0" fontId="41" fillId="2" borderId="0" xfId="0" applyFont="1" applyFill="1" applyAlignment="1">
      <alignment horizontal="left" vertical="top" wrapText="1"/>
    </xf>
    <xf numFmtId="0" fontId="41" fillId="0" borderId="0" xfId="0" applyFont="1" applyAlignment="1">
      <alignment horizontal="left" vertical="center"/>
    </xf>
    <xf numFmtId="0" fontId="41" fillId="2" borderId="0" xfId="0" applyFont="1" applyFill="1" applyAlignment="1">
      <alignment horizontal="left" vertical="center" wrapText="1"/>
    </xf>
    <xf numFmtId="0" fontId="11" fillId="0" borderId="0" xfId="0" applyFont="1" applyAlignment="1">
      <alignment vertical="top" wrapText="1"/>
    </xf>
    <xf numFmtId="0" fontId="124" fillId="0" borderId="0" xfId="0" applyFont="1" applyAlignment="1">
      <alignment vertical="top" wrapText="1"/>
    </xf>
    <xf numFmtId="0" fontId="124" fillId="2" borderId="0" xfId="0" applyFont="1" applyFill="1" applyAlignment="1">
      <alignment vertical="top" wrapText="1"/>
    </xf>
    <xf numFmtId="0" fontId="41" fillId="2" borderId="0" xfId="0" applyFont="1" applyFill="1" applyAlignment="1">
      <alignment vertical="center" wrapText="1"/>
    </xf>
    <xf numFmtId="0" fontId="125" fillId="0" borderId="0" xfId="0" applyFont="1" applyAlignment="1">
      <alignment vertical="center"/>
    </xf>
    <xf numFmtId="0" fontId="126" fillId="5" borderId="8" xfId="0" applyFont="1" applyFill="1" applyBorder="1"/>
    <xf numFmtId="0" fontId="3" fillId="39" borderId="2" xfId="0" applyFont="1" applyFill="1" applyBorder="1" applyAlignment="1">
      <alignment horizontal="center" vertical="center" wrapText="1"/>
    </xf>
    <xf numFmtId="0" fontId="3" fillId="39" borderId="2" xfId="0" applyFont="1" applyFill="1" applyBorder="1" applyAlignment="1">
      <alignment horizontal="center" vertical="center"/>
    </xf>
    <xf numFmtId="0" fontId="4" fillId="39" borderId="1" xfId="0" applyFont="1" applyFill="1" applyBorder="1" applyAlignment="1">
      <alignment horizontal="center" vertical="center" wrapText="1"/>
    </xf>
    <xf numFmtId="0" fontId="5" fillId="41" borderId="1" xfId="0" applyFont="1" applyFill="1" applyBorder="1" applyAlignment="1">
      <alignment horizontal="center" vertical="center" wrapText="1"/>
    </xf>
    <xf numFmtId="0" fontId="5" fillId="41" borderId="1" xfId="0" applyFont="1" applyFill="1" applyBorder="1" applyAlignment="1">
      <alignment horizontal="left" vertical="center" wrapText="1"/>
    </xf>
    <xf numFmtId="0" fontId="1" fillId="42" borderId="1" xfId="0" applyFont="1" applyFill="1" applyBorder="1" applyAlignment="1">
      <alignment horizontal="center" vertical="center" wrapText="1"/>
    </xf>
    <xf numFmtId="0" fontId="142" fillId="2" borderId="1" xfId="0" applyFont="1" applyFill="1" applyBorder="1" applyAlignment="1">
      <alignment horizontal="left" vertical="center" wrapText="1"/>
    </xf>
    <xf numFmtId="0" fontId="1" fillId="42" borderId="1" xfId="0" applyFont="1" applyFill="1" applyBorder="1"/>
    <xf numFmtId="0" fontId="6" fillId="41" borderId="1" xfId="0" applyFont="1" applyFill="1" applyBorder="1" applyAlignment="1">
      <alignment horizontal="left" vertical="center" wrapText="1"/>
    </xf>
    <xf numFmtId="0" fontId="6" fillId="43" borderId="8" xfId="0" applyFont="1" applyFill="1" applyBorder="1" applyAlignment="1">
      <alignment horizontal="center" wrapText="1"/>
    </xf>
    <xf numFmtId="0" fontId="8" fillId="41" borderId="8" xfId="0" applyFont="1" applyFill="1" applyBorder="1" applyAlignment="1">
      <alignment wrapText="1"/>
    </xf>
    <xf numFmtId="0" fontId="6" fillId="41" borderId="8" xfId="0" applyFont="1" applyFill="1" applyBorder="1" applyAlignment="1">
      <alignment wrapText="1"/>
    </xf>
    <xf numFmtId="0" fontId="9" fillId="41" borderId="8" xfId="0" applyFont="1" applyFill="1" applyBorder="1"/>
    <xf numFmtId="0" fontId="1" fillId="42" borderId="0" xfId="0" applyFont="1" applyFill="1" applyAlignment="1">
      <alignment horizontal="center" wrapText="1"/>
    </xf>
    <xf numFmtId="0" fontId="1" fillId="41" borderId="8" xfId="0" applyFont="1" applyFill="1" applyBorder="1" applyAlignment="1">
      <alignment wrapText="1"/>
    </xf>
    <xf numFmtId="0" fontId="5" fillId="42" borderId="1" xfId="0" applyFont="1" applyFill="1" applyBorder="1" applyAlignment="1">
      <alignment horizontal="center" vertical="center" wrapText="1"/>
    </xf>
    <xf numFmtId="0" fontId="5" fillId="42" borderId="1" xfId="0" applyFont="1" applyFill="1" applyBorder="1" applyAlignment="1">
      <alignment horizontal="left" vertical="center" wrapText="1"/>
    </xf>
    <xf numFmtId="0" fontId="5" fillId="2" borderId="1" xfId="0" applyFont="1" applyFill="1" applyBorder="1" applyAlignment="1">
      <alignment horizontal="left" vertical="top" wrapText="1"/>
    </xf>
    <xf numFmtId="0" fontId="21" fillId="3" borderId="17" xfId="0" applyFont="1" applyFill="1" applyBorder="1" applyAlignment="1">
      <alignment horizontal="left" vertical="top" wrapText="1"/>
    </xf>
    <xf numFmtId="0" fontId="4" fillId="3" borderId="18" xfId="0" applyFont="1" applyFill="1" applyBorder="1" applyAlignment="1">
      <alignment horizontal="center" vertical="center" wrapText="1"/>
    </xf>
    <xf numFmtId="0" fontId="28" fillId="9" borderId="17" xfId="0" applyFont="1" applyFill="1" applyBorder="1" applyAlignment="1">
      <alignment horizontal="center" vertical="center" wrapText="1"/>
    </xf>
    <xf numFmtId="0" fontId="1" fillId="13" borderId="17" xfId="0" applyFont="1" applyFill="1" applyBorder="1" applyAlignment="1">
      <alignment horizontal="center" vertical="center" wrapText="1"/>
    </xf>
    <xf numFmtId="0" fontId="4" fillId="3" borderId="17" xfId="0" applyFont="1" applyFill="1" applyBorder="1" applyAlignment="1">
      <alignment horizontal="center" vertical="center" wrapText="1"/>
    </xf>
    <xf numFmtId="164" fontId="17" fillId="9" borderId="17" xfId="0" applyNumberFormat="1" applyFont="1" applyFill="1" applyBorder="1" applyAlignment="1">
      <alignment horizontal="right" vertical="center" wrapText="1"/>
    </xf>
    <xf numFmtId="164" fontId="17" fillId="9" borderId="18" xfId="0" applyNumberFormat="1" applyFont="1" applyFill="1" applyBorder="1" applyAlignment="1">
      <alignment horizontal="right" vertical="center" wrapText="1"/>
    </xf>
    <xf numFmtId="164" fontId="4" fillId="3" borderId="17" xfId="0" applyNumberFormat="1" applyFont="1" applyFill="1" applyBorder="1" applyAlignment="1">
      <alignment horizontal="center" vertical="center" wrapText="1"/>
    </xf>
    <xf numFmtId="0" fontId="17" fillId="9" borderId="18" xfId="0" applyFont="1" applyFill="1" applyBorder="1" applyAlignment="1">
      <alignment horizontal="right" vertical="center" wrapText="1"/>
    </xf>
    <xf numFmtId="165" fontId="17" fillId="9" borderId="17" xfId="0" applyNumberFormat="1" applyFont="1" applyFill="1" applyBorder="1" applyAlignment="1">
      <alignment horizontal="right" vertical="center" wrapText="1"/>
    </xf>
    <xf numFmtId="166" fontId="17" fillId="9" borderId="18" xfId="0" applyNumberFormat="1" applyFont="1" applyFill="1" applyBorder="1" applyAlignment="1">
      <alignment horizontal="right" vertical="center" wrapText="1"/>
    </xf>
    <xf numFmtId="0" fontId="17" fillId="9" borderId="17" xfId="0" applyFont="1" applyFill="1" applyBorder="1" applyAlignment="1">
      <alignment horizontal="right" vertical="center" wrapText="1"/>
    </xf>
    <xf numFmtId="2" fontId="17" fillId="9" borderId="18" xfId="0" applyNumberFormat="1" applyFont="1" applyFill="1" applyBorder="1" applyAlignment="1">
      <alignment horizontal="right" vertical="center" wrapText="1"/>
    </xf>
    <xf numFmtId="2" fontId="4" fillId="3" borderId="17" xfId="0" applyNumberFormat="1" applyFont="1" applyFill="1" applyBorder="1" applyAlignment="1">
      <alignment horizontal="center" vertical="center" wrapText="1"/>
    </xf>
    <xf numFmtId="0" fontId="17" fillId="10" borderId="17" xfId="0" applyFont="1" applyFill="1" applyBorder="1" applyAlignment="1">
      <alignment horizontal="right" vertical="center" wrapText="1"/>
    </xf>
    <xf numFmtId="0" fontId="17" fillId="10" borderId="18" xfId="0" applyFont="1" applyFill="1" applyBorder="1" applyAlignment="1">
      <alignment horizontal="right" vertical="center" wrapText="1"/>
    </xf>
    <xf numFmtId="0" fontId="26" fillId="0" borderId="18" xfId="0" applyFont="1" applyBorder="1" applyAlignment="1">
      <alignment vertical="center" wrapText="1"/>
    </xf>
    <xf numFmtId="0" fontId="27" fillId="9" borderId="17" xfId="0" applyFont="1" applyFill="1" applyBorder="1" applyAlignment="1">
      <alignment vertical="center" wrapText="1"/>
    </xf>
    <xf numFmtId="0" fontId="1" fillId="13" borderId="17" xfId="0" applyFont="1" applyFill="1" applyBorder="1" applyAlignment="1">
      <alignment vertical="center" wrapText="1"/>
    </xf>
    <xf numFmtId="0" fontId="1" fillId="13" borderId="0" xfId="0" applyFont="1" applyFill="1" applyAlignment="1">
      <alignment horizontal="center" vertical="center" wrapText="1"/>
    </xf>
    <xf numFmtId="165" fontId="1" fillId="13" borderId="17" xfId="0" applyNumberFormat="1" applyFont="1" applyFill="1" applyBorder="1" applyAlignment="1">
      <alignment horizontal="center" vertical="center" wrapText="1"/>
    </xf>
    <xf numFmtId="165" fontId="4" fillId="13" borderId="17" xfId="0" applyNumberFormat="1" applyFont="1" applyFill="1" applyBorder="1" applyAlignment="1">
      <alignment horizontal="center" vertical="center" wrapText="1"/>
    </xf>
    <xf numFmtId="0" fontId="1" fillId="5" borderId="17" xfId="0" applyFont="1" applyFill="1" applyBorder="1" applyAlignment="1">
      <alignment vertical="center" wrapText="1"/>
    </xf>
    <xf numFmtId="164" fontId="1" fillId="13" borderId="17" xfId="0" applyNumberFormat="1" applyFont="1" applyFill="1" applyBorder="1" applyAlignment="1">
      <alignment horizontal="center" vertical="center" wrapText="1"/>
    </xf>
    <xf numFmtId="167" fontId="1" fillId="13" borderId="17" xfId="0" applyNumberFormat="1" applyFont="1" applyFill="1" applyBorder="1" applyAlignment="1">
      <alignment horizontal="center" vertical="center" wrapText="1"/>
    </xf>
    <xf numFmtId="165" fontId="22" fillId="10" borderId="0" xfId="0" applyNumberFormat="1" applyFont="1" applyFill="1" applyAlignment="1">
      <alignment horizontal="right" vertical="center" wrapText="1"/>
    </xf>
    <xf numFmtId="2" fontId="22" fillId="10" borderId="0" xfId="0" applyNumberFormat="1" applyFont="1" applyFill="1" applyAlignment="1">
      <alignment horizontal="right" vertical="center" wrapText="1"/>
    </xf>
    <xf numFmtId="2" fontId="17" fillId="10" borderId="18" xfId="0" applyNumberFormat="1" applyFont="1" applyFill="1" applyBorder="1" applyAlignment="1">
      <alignment horizontal="right" vertical="center" wrapText="1"/>
    </xf>
    <xf numFmtId="165" fontId="17" fillId="10" borderId="18" xfId="0" applyNumberFormat="1" applyFont="1" applyFill="1" applyBorder="1" applyAlignment="1">
      <alignment horizontal="right" vertical="center" wrapText="1"/>
    </xf>
    <xf numFmtId="0" fontId="32" fillId="10" borderId="17" xfId="0" applyFont="1" applyFill="1" applyBorder="1" applyAlignment="1">
      <alignment horizontal="center" vertical="center" wrapText="1"/>
    </xf>
    <xf numFmtId="0" fontId="17" fillId="10" borderId="17" xfId="0" applyFont="1" applyFill="1" applyBorder="1" applyAlignment="1">
      <alignment vertical="center" wrapText="1"/>
    </xf>
    <xf numFmtId="0" fontId="1" fillId="2" borderId="17" xfId="0" applyFont="1" applyFill="1" applyBorder="1" applyAlignment="1">
      <alignment vertical="center" wrapText="1"/>
    </xf>
    <xf numFmtId="0" fontId="1" fillId="15" borderId="17" xfId="0" applyFont="1" applyFill="1" applyBorder="1" applyAlignment="1">
      <alignment vertical="center" wrapText="1"/>
    </xf>
    <xf numFmtId="164" fontId="1" fillId="10" borderId="17" xfId="0" applyNumberFormat="1" applyFont="1" applyFill="1" applyBorder="1" applyAlignment="1">
      <alignment horizontal="center" vertical="center" wrapText="1"/>
    </xf>
    <xf numFmtId="2" fontId="22" fillId="10" borderId="29" xfId="0" applyNumberFormat="1" applyFont="1" applyFill="1" applyBorder="1" applyAlignment="1">
      <alignment horizontal="center" vertical="center" wrapText="1"/>
    </xf>
    <xf numFmtId="0" fontId="1" fillId="15" borderId="17" xfId="0" applyFont="1" applyFill="1" applyBorder="1" applyAlignment="1">
      <alignment horizontal="center" vertical="center" wrapText="1"/>
    </xf>
    <xf numFmtId="0" fontId="4" fillId="13" borderId="17" xfId="0" applyFont="1" applyFill="1" applyBorder="1" applyAlignment="1">
      <alignment horizontal="center" vertical="center" wrapText="1"/>
    </xf>
    <xf numFmtId="0" fontId="4" fillId="2" borderId="17" xfId="0" applyFont="1" applyFill="1" applyBorder="1" applyAlignment="1">
      <alignment horizontal="center" vertical="center" wrapText="1"/>
    </xf>
    <xf numFmtId="165" fontId="1" fillId="2" borderId="30" xfId="0" applyNumberFormat="1" applyFont="1" applyFill="1" applyBorder="1" applyAlignment="1">
      <alignment horizontal="center" vertical="center" wrapText="1"/>
    </xf>
    <xf numFmtId="165" fontId="4" fillId="2" borderId="18" xfId="0" applyNumberFormat="1" applyFont="1" applyFill="1" applyBorder="1" applyAlignment="1">
      <alignment horizontal="center" vertical="center" wrapText="1"/>
    </xf>
    <xf numFmtId="0" fontId="1" fillId="2" borderId="18" xfId="0" applyFont="1" applyFill="1" applyBorder="1" applyAlignment="1">
      <alignment horizontal="center" vertical="center" wrapText="1"/>
    </xf>
    <xf numFmtId="0" fontId="4" fillId="2" borderId="18" xfId="0" applyFont="1" applyFill="1" applyBorder="1" applyAlignment="1">
      <alignment horizontal="center" vertical="center" wrapText="1"/>
    </xf>
    <xf numFmtId="0" fontId="22" fillId="0" borderId="17" xfId="0" applyFont="1" applyBorder="1" applyAlignment="1">
      <alignment horizontal="center" vertical="center" wrapText="1"/>
    </xf>
    <xf numFmtId="0" fontId="22" fillId="2" borderId="17" xfId="0" applyFont="1" applyFill="1" applyBorder="1" applyAlignment="1">
      <alignment horizontal="right" vertical="center" wrapText="1"/>
    </xf>
    <xf numFmtId="0" fontId="20" fillId="2" borderId="17" xfId="0" applyFont="1" applyFill="1" applyBorder="1" applyAlignment="1">
      <alignment horizontal="right" vertical="center" wrapText="1"/>
    </xf>
    <xf numFmtId="10" fontId="34" fillId="3" borderId="17" xfId="0" applyNumberFormat="1" applyFont="1" applyFill="1" applyBorder="1" applyAlignment="1">
      <alignment horizontal="center" vertical="center" wrapText="1"/>
    </xf>
    <xf numFmtId="10" fontId="23" fillId="2" borderId="17" xfId="0" applyNumberFormat="1" applyFont="1" applyFill="1" applyBorder="1" applyAlignment="1">
      <alignment horizontal="center" vertical="center" wrapText="1"/>
    </xf>
    <xf numFmtId="10" fontId="35" fillId="3" borderId="17" xfId="0" applyNumberFormat="1" applyFont="1" applyFill="1" applyBorder="1" applyAlignment="1">
      <alignment horizontal="center" vertical="center" wrapText="1"/>
    </xf>
    <xf numFmtId="0" fontId="36" fillId="0" borderId="18" xfId="0" applyFont="1" applyBorder="1" applyAlignment="1">
      <alignment vertical="center" wrapText="1"/>
    </xf>
    <xf numFmtId="0" fontId="37" fillId="3" borderId="18" xfId="0" applyFont="1" applyFill="1" applyBorder="1" applyAlignment="1">
      <alignment horizontal="center" vertical="center" wrapText="1"/>
    </xf>
    <xf numFmtId="165" fontId="38" fillId="10" borderId="17" xfId="0" applyNumberFormat="1" applyFont="1" applyFill="1" applyBorder="1" applyAlignment="1">
      <alignment horizontal="center" vertical="center" wrapText="1"/>
    </xf>
    <xf numFmtId="0" fontId="38" fillId="10" borderId="18" xfId="0" applyFont="1" applyFill="1" applyBorder="1" applyAlignment="1">
      <alignment horizontal="center" vertical="center" wrapText="1"/>
    </xf>
    <xf numFmtId="0" fontId="39" fillId="10" borderId="18" xfId="0" applyFont="1" applyFill="1" applyBorder="1" applyAlignment="1">
      <alignment horizontal="center" vertical="center" wrapText="1"/>
    </xf>
    <xf numFmtId="165" fontId="1" fillId="5" borderId="17" xfId="0" applyNumberFormat="1" applyFont="1" applyFill="1" applyBorder="1" applyAlignment="1">
      <alignment horizontal="center" vertical="center" wrapText="1"/>
    </xf>
    <xf numFmtId="165" fontId="4" fillId="2" borderId="17" xfId="0" applyNumberFormat="1" applyFont="1" applyFill="1" applyBorder="1" applyAlignment="1">
      <alignment horizontal="center" vertical="center" wrapText="1"/>
    </xf>
    <xf numFmtId="0" fontId="1" fillId="10" borderId="8" xfId="0" applyFont="1" applyFill="1" applyBorder="1" applyAlignment="1">
      <alignment horizontal="center" vertical="center" wrapText="1"/>
    </xf>
    <xf numFmtId="0" fontId="40" fillId="2" borderId="17" xfId="0" applyFont="1" applyFill="1" applyBorder="1" applyAlignment="1">
      <alignment horizontal="right" vertical="center" wrapText="1"/>
    </xf>
    <xf numFmtId="0" fontId="34" fillId="10" borderId="17" xfId="0" applyFont="1" applyFill="1" applyBorder="1" applyAlignment="1">
      <alignment horizontal="center" vertical="center" wrapText="1"/>
    </xf>
    <xf numFmtId="0" fontId="22" fillId="0" borderId="17" xfId="0" applyFont="1" applyBorder="1" applyAlignment="1">
      <alignment vertical="center" wrapText="1"/>
    </xf>
    <xf numFmtId="0" fontId="22" fillId="2" borderId="17" xfId="0" applyFont="1" applyFill="1" applyBorder="1" applyAlignment="1">
      <alignment vertical="center" wrapText="1"/>
    </xf>
    <xf numFmtId="0" fontId="5" fillId="2" borderId="27" xfId="0" applyFont="1" applyFill="1" applyBorder="1" applyAlignment="1">
      <alignment horizontal="center" vertical="center" wrapText="1"/>
    </xf>
    <xf numFmtId="0" fontId="5" fillId="2" borderId="23" xfId="0" applyFont="1" applyFill="1" applyBorder="1" applyAlignment="1">
      <alignment horizontal="left" vertical="center" wrapText="1"/>
    </xf>
    <xf numFmtId="164" fontId="17" fillId="9" borderId="23" xfId="0" applyNumberFormat="1" applyFont="1" applyFill="1" applyBorder="1" applyAlignment="1">
      <alignment horizontal="right" vertical="center" wrapText="1"/>
    </xf>
    <xf numFmtId="164" fontId="17" fillId="9" borderId="30" xfId="0" applyNumberFormat="1" applyFont="1" applyFill="1" applyBorder="1" applyAlignment="1">
      <alignment horizontal="right" vertical="center" wrapText="1"/>
    </xf>
    <xf numFmtId="164" fontId="18" fillId="3" borderId="30" xfId="0" applyNumberFormat="1" applyFont="1" applyFill="1" applyBorder="1" applyAlignment="1">
      <alignment horizontal="center" vertical="center" wrapText="1"/>
    </xf>
    <xf numFmtId="164" fontId="1" fillId="5" borderId="23" xfId="0" applyNumberFormat="1" applyFont="1" applyFill="1" applyBorder="1" applyAlignment="1">
      <alignment horizontal="right" vertical="center" wrapText="1"/>
    </xf>
    <xf numFmtId="164" fontId="1" fillId="10" borderId="23" xfId="0" applyNumberFormat="1" applyFont="1" applyFill="1" applyBorder="1" applyAlignment="1">
      <alignment horizontal="center"/>
    </xf>
    <xf numFmtId="164" fontId="1" fillId="2" borderId="23" xfId="0" applyNumberFormat="1" applyFont="1" applyFill="1" applyBorder="1" applyAlignment="1">
      <alignment horizontal="center"/>
    </xf>
    <xf numFmtId="0" fontId="5" fillId="2" borderId="29" xfId="0" applyFont="1" applyFill="1" applyBorder="1" applyAlignment="1">
      <alignment horizontal="left" vertical="center" wrapText="1"/>
    </xf>
    <xf numFmtId="165" fontId="5" fillId="10" borderId="92" xfId="0" applyNumberFormat="1" applyFont="1" applyFill="1" applyBorder="1" applyAlignment="1">
      <alignment horizontal="right" vertical="center" wrapText="1"/>
    </xf>
    <xf numFmtId="165" fontId="24" fillId="10" borderId="92" xfId="0" applyNumberFormat="1" applyFont="1" applyFill="1" applyBorder="1" applyAlignment="1">
      <alignment horizontal="right" vertical="center" wrapText="1"/>
    </xf>
    <xf numFmtId="165" fontId="25" fillId="3" borderId="92" xfId="0" applyNumberFormat="1" applyFont="1" applyFill="1" applyBorder="1" applyAlignment="1">
      <alignment horizontal="center" vertical="center" wrapText="1"/>
    </xf>
    <xf numFmtId="165" fontId="1" fillId="0" borderId="29" xfId="0" applyNumberFormat="1" applyFont="1" applyBorder="1" applyAlignment="1">
      <alignment horizontal="center" wrapText="1"/>
    </xf>
    <xf numFmtId="165" fontId="6" fillId="9" borderId="29" xfId="0" applyNumberFormat="1" applyFont="1" applyFill="1" applyBorder="1" applyAlignment="1">
      <alignment wrapText="1"/>
    </xf>
    <xf numFmtId="165" fontId="6" fillId="2" borderId="29" xfId="0" applyNumberFormat="1" applyFont="1" applyFill="1" applyBorder="1" applyAlignment="1">
      <alignment wrapText="1"/>
    </xf>
    <xf numFmtId="0" fontId="5" fillId="2" borderId="101" xfId="0" applyFont="1" applyFill="1" applyBorder="1" applyAlignment="1">
      <alignment horizontal="left" vertical="center" wrapText="1"/>
    </xf>
    <xf numFmtId="2" fontId="20" fillId="9" borderId="101" xfId="0" applyNumberFormat="1" applyFont="1" applyFill="1" applyBorder="1" applyAlignment="1">
      <alignment horizontal="right" vertical="center" wrapText="1"/>
    </xf>
    <xf numFmtId="2" fontId="21" fillId="3" borderId="101" xfId="0" applyNumberFormat="1" applyFont="1" applyFill="1" applyBorder="1" applyAlignment="1">
      <alignment horizontal="center" vertical="center" wrapText="1"/>
    </xf>
    <xf numFmtId="165" fontId="1" fillId="5" borderId="101" xfId="0" applyNumberFormat="1" applyFont="1" applyFill="1" applyBorder="1" applyAlignment="1">
      <alignment horizontal="right" vertical="center"/>
    </xf>
    <xf numFmtId="165" fontId="22" fillId="10" borderId="101" xfId="0" applyNumberFormat="1" applyFont="1" applyFill="1" applyBorder="1" applyAlignment="1">
      <alignment horizontal="center"/>
    </xf>
    <xf numFmtId="165" fontId="22" fillId="2" borderId="101" xfId="0" applyNumberFormat="1" applyFont="1" applyFill="1" applyBorder="1" applyAlignment="1">
      <alignment horizontal="center"/>
    </xf>
    <xf numFmtId="4" fontId="20" fillId="10" borderId="101" xfId="0" applyNumberFormat="1" applyFont="1" applyFill="1" applyBorder="1" applyAlignment="1">
      <alignment horizontal="right" vertical="center" wrapText="1"/>
    </xf>
    <xf numFmtId="4" fontId="21" fillId="3" borderId="101" xfId="0" applyNumberFormat="1" applyFont="1" applyFill="1" applyBorder="1" applyAlignment="1">
      <alignment horizontal="center" vertical="center" wrapText="1"/>
    </xf>
    <xf numFmtId="164" fontId="23" fillId="5" borderId="101" xfId="0" applyNumberFormat="1" applyFont="1" applyFill="1" applyBorder="1" applyAlignment="1">
      <alignment horizontal="right" vertical="center"/>
    </xf>
    <xf numFmtId="164" fontId="22" fillId="10" borderId="101" xfId="0" applyNumberFormat="1" applyFont="1" applyFill="1" applyBorder="1" applyAlignment="1">
      <alignment horizontal="center"/>
    </xf>
    <xf numFmtId="164" fontId="22" fillId="2" borderId="101" xfId="0" applyNumberFormat="1" applyFont="1" applyFill="1" applyBorder="1" applyAlignment="1">
      <alignment horizontal="center"/>
    </xf>
    <xf numFmtId="0" fontId="5" fillId="2" borderId="101" xfId="0" applyFont="1" applyFill="1" applyBorder="1" applyAlignment="1">
      <alignment horizontal="left" vertical="top" wrapText="1"/>
    </xf>
    <xf numFmtId="0" fontId="5" fillId="2" borderId="29" xfId="0" applyFont="1" applyFill="1" applyBorder="1" applyAlignment="1">
      <alignment horizontal="center" vertical="center" wrapText="1"/>
    </xf>
    <xf numFmtId="164" fontId="17" fillId="9" borderId="29" xfId="0" applyNumberFormat="1" applyFont="1" applyFill="1" applyBorder="1" applyAlignment="1">
      <alignment horizontal="right" vertical="center" wrapText="1"/>
    </xf>
    <xf numFmtId="164" fontId="17" fillId="9" borderId="22" xfId="0" applyNumberFormat="1" applyFont="1" applyFill="1" applyBorder="1" applyAlignment="1">
      <alignment horizontal="right" vertical="center" wrapText="1"/>
    </xf>
    <xf numFmtId="165" fontId="17" fillId="9" borderId="22" xfId="0" applyNumberFormat="1" applyFont="1" applyFill="1" applyBorder="1" applyAlignment="1">
      <alignment horizontal="right" vertical="center" wrapText="1"/>
    </xf>
    <xf numFmtId="164" fontId="4" fillId="3" borderId="29" xfId="0" applyNumberFormat="1" applyFont="1" applyFill="1" applyBorder="1" applyAlignment="1">
      <alignment horizontal="center" vertical="center" wrapText="1"/>
    </xf>
    <xf numFmtId="164" fontId="1" fillId="5" borderId="29" xfId="0" applyNumberFormat="1" applyFont="1" applyFill="1" applyBorder="1" applyAlignment="1">
      <alignment horizontal="right" vertical="center"/>
    </xf>
    <xf numFmtId="164" fontId="1" fillId="10" borderId="29" xfId="0" applyNumberFormat="1" applyFont="1" applyFill="1" applyBorder="1" applyAlignment="1">
      <alignment horizontal="right" vertical="center"/>
    </xf>
    <xf numFmtId="164" fontId="1" fillId="2" borderId="29" xfId="0" applyNumberFormat="1" applyFont="1" applyFill="1" applyBorder="1" applyAlignment="1">
      <alignment horizontal="right" vertical="center"/>
    </xf>
    <xf numFmtId="0" fontId="1" fillId="0" borderId="101" xfId="0" applyFont="1" applyBorder="1"/>
    <xf numFmtId="0" fontId="15" fillId="8" borderId="101" xfId="0" applyFont="1" applyFill="1" applyBorder="1" applyAlignment="1">
      <alignment horizontal="center" wrapText="1"/>
    </xf>
    <xf numFmtId="0" fontId="143" fillId="40" borderId="10" xfId="0" applyFont="1" applyFill="1" applyBorder="1" applyAlignment="1">
      <alignment horizontal="center" vertical="top" wrapText="1"/>
    </xf>
    <xf numFmtId="0" fontId="143" fillId="40" borderId="41" xfId="0" applyFont="1" applyFill="1" applyBorder="1" applyAlignment="1">
      <alignment horizontal="center" vertical="top" wrapText="1"/>
    </xf>
    <xf numFmtId="0" fontId="143" fillId="40" borderId="12" xfId="0" applyFont="1" applyFill="1" applyBorder="1" applyAlignment="1">
      <alignment horizontal="center" vertical="top" wrapText="1"/>
    </xf>
    <xf numFmtId="0" fontId="143" fillId="40" borderId="43" xfId="0" applyFont="1" applyFill="1" applyBorder="1" applyAlignment="1">
      <alignment horizontal="center" vertical="top" wrapText="1"/>
    </xf>
    <xf numFmtId="0" fontId="143" fillId="40" borderId="92" xfId="0" applyFont="1" applyFill="1" applyBorder="1" applyAlignment="1">
      <alignment horizontal="center" vertical="top" wrapText="1"/>
    </xf>
    <xf numFmtId="0" fontId="143" fillId="40" borderId="35" xfId="0" applyFont="1" applyFill="1" applyBorder="1" applyAlignment="1">
      <alignment horizontal="center" vertical="top" wrapText="1"/>
    </xf>
    <xf numFmtId="0" fontId="2" fillId="40" borderId="10" xfId="0" applyFont="1" applyFill="1" applyBorder="1" applyAlignment="1">
      <alignment horizontal="center"/>
    </xf>
    <xf numFmtId="0" fontId="2" fillId="40" borderId="41" xfId="0" applyFont="1" applyFill="1" applyBorder="1" applyAlignment="1">
      <alignment horizontal="center"/>
    </xf>
    <xf numFmtId="0" fontId="2" fillId="40" borderId="12" xfId="0" applyFont="1" applyFill="1" applyBorder="1" applyAlignment="1">
      <alignment horizontal="center"/>
    </xf>
    <xf numFmtId="0" fontId="2" fillId="40" borderId="14" xfId="0" applyFont="1" applyFill="1" applyBorder="1" applyAlignment="1">
      <alignment horizontal="center"/>
    </xf>
    <xf numFmtId="0" fontId="2" fillId="40" borderId="74" xfId="0" applyFont="1" applyFill="1" applyBorder="1" applyAlignment="1">
      <alignment horizontal="center"/>
    </xf>
    <xf numFmtId="0" fontId="2" fillId="40" borderId="36" xfId="0" applyFont="1" applyFill="1" applyBorder="1" applyAlignment="1">
      <alignment horizontal="center"/>
    </xf>
    <xf numFmtId="0" fontId="15" fillId="8" borderId="101" xfId="0" applyFont="1" applyFill="1" applyBorder="1" applyAlignment="1">
      <alignment horizontal="center"/>
    </xf>
    <xf numFmtId="0" fontId="14" fillId="8" borderId="101" xfId="0" applyFont="1" applyFill="1" applyBorder="1" applyAlignment="1">
      <alignment horizontal="center" vertical="center"/>
    </xf>
    <xf numFmtId="0" fontId="15" fillId="8" borderId="101" xfId="0" applyFont="1" applyFill="1" applyBorder="1" applyAlignment="1">
      <alignment horizontal="center" wrapText="1"/>
    </xf>
    <xf numFmtId="0" fontId="144" fillId="44" borderId="101" xfId="0" applyFont="1" applyFill="1" applyBorder="1" applyAlignment="1">
      <alignment horizontal="center" wrapText="1"/>
    </xf>
    <xf numFmtId="0" fontId="5" fillId="2" borderId="23" xfId="0" applyFont="1" applyFill="1" applyBorder="1" applyAlignment="1">
      <alignment horizontal="center" vertical="center" wrapText="1"/>
    </xf>
    <xf numFmtId="0" fontId="19" fillId="0" borderId="25" xfId="0" applyFont="1" applyBorder="1"/>
    <xf numFmtId="0" fontId="19" fillId="0" borderId="26" xfId="0" applyFont="1" applyBorder="1"/>
    <xf numFmtId="0" fontId="6" fillId="0" borderId="19" xfId="0" applyFont="1" applyBorder="1" applyAlignment="1">
      <alignment horizontal="center" vertical="center" wrapText="1"/>
    </xf>
    <xf numFmtId="0" fontId="19" fillId="0" borderId="19" xfId="0" applyFont="1" applyBorder="1"/>
    <xf numFmtId="0" fontId="19" fillId="0" borderId="24" xfId="0" applyFont="1" applyBorder="1"/>
    <xf numFmtId="0" fontId="19" fillId="0" borderId="20" xfId="0" applyFont="1" applyBorder="1"/>
    <xf numFmtId="0" fontId="30" fillId="2" borderId="21" xfId="0" applyFont="1" applyFill="1" applyBorder="1" applyAlignment="1">
      <alignment wrapText="1"/>
    </xf>
    <xf numFmtId="0" fontId="19" fillId="0" borderId="22" xfId="0" applyFont="1" applyBorder="1"/>
    <xf numFmtId="0" fontId="31" fillId="2" borderId="21" xfId="0" applyFont="1" applyFill="1" applyBorder="1" applyAlignment="1">
      <alignment wrapText="1"/>
    </xf>
    <xf numFmtId="0" fontId="6" fillId="2" borderId="23" xfId="0" applyFont="1" applyFill="1" applyBorder="1" applyAlignment="1">
      <alignment horizontal="center" vertical="center" wrapText="1"/>
    </xf>
    <xf numFmtId="0" fontId="1" fillId="15" borderId="27" xfId="0" applyFont="1" applyFill="1" applyBorder="1" applyAlignment="1">
      <alignment horizontal="center" vertical="center" wrapText="1"/>
    </xf>
    <xf numFmtId="0" fontId="19" fillId="0" borderId="28" xfId="0" applyFont="1" applyBorder="1" applyAlignment="1">
      <alignment vertical="center" wrapText="1"/>
    </xf>
    <xf numFmtId="0" fontId="19" fillId="0" borderId="18" xfId="0" applyFont="1" applyBorder="1" applyAlignment="1">
      <alignment vertical="center" wrapText="1"/>
    </xf>
    <xf numFmtId="165" fontId="1" fillId="2" borderId="23" xfId="0" applyNumberFormat="1" applyFont="1" applyFill="1" applyBorder="1" applyAlignment="1">
      <alignment horizontal="center" vertical="center" wrapText="1"/>
    </xf>
    <xf numFmtId="0" fontId="31" fillId="2" borderId="23" xfId="0" applyFont="1" applyFill="1" applyBorder="1" applyAlignment="1">
      <alignment wrapText="1"/>
    </xf>
    <xf numFmtId="0" fontId="1" fillId="10" borderId="23" xfId="0" applyFont="1" applyFill="1" applyBorder="1" applyAlignment="1">
      <alignment horizontal="center" vertical="center"/>
    </xf>
    <xf numFmtId="0" fontId="31" fillId="2" borderId="39" xfId="0" applyFont="1" applyFill="1" applyBorder="1" applyAlignment="1">
      <alignment wrapText="1"/>
    </xf>
    <xf numFmtId="0" fontId="19" fillId="0" borderId="44" xfId="0" applyFont="1" applyBorder="1"/>
    <xf numFmtId="0" fontId="19" fillId="0" borderId="40" xfId="0" applyFont="1" applyBorder="1"/>
    <xf numFmtId="0" fontId="1" fillId="2" borderId="3" xfId="0" applyFont="1" applyFill="1" applyBorder="1" applyAlignment="1">
      <alignment horizontal="center" vertical="center" wrapText="1"/>
    </xf>
    <xf numFmtId="0" fontId="19" fillId="0" borderId="38" xfId="0" applyFont="1" applyBorder="1"/>
    <xf numFmtId="0" fontId="19" fillId="0" borderId="9" xfId="0" applyFont="1" applyBorder="1"/>
    <xf numFmtId="0" fontId="1" fillId="0" borderId="3" xfId="0" applyFont="1" applyBorder="1" applyAlignment="1">
      <alignment horizontal="center" vertical="center" wrapText="1"/>
    </xf>
    <xf numFmtId="0" fontId="1" fillId="0" borderId="33" xfId="0" applyFont="1" applyBorder="1" applyAlignment="1">
      <alignment horizontal="right"/>
    </xf>
    <xf numFmtId="0" fontId="19" fillId="0" borderId="33" xfId="0" applyFont="1" applyBorder="1"/>
    <xf numFmtId="0" fontId="19" fillId="0" borderId="16" xfId="0" applyFont="1" applyBorder="1"/>
    <xf numFmtId="0" fontId="1" fillId="0" borderId="2" xfId="0" applyFont="1" applyBorder="1" applyAlignment="1">
      <alignment horizontal="left" vertical="center" wrapText="1"/>
    </xf>
    <xf numFmtId="0" fontId="19" fillId="0" borderId="32" xfId="0" applyFont="1" applyBorder="1"/>
    <xf numFmtId="0" fontId="19" fillId="0" borderId="13" xfId="0" applyFont="1" applyBorder="1"/>
    <xf numFmtId="0" fontId="31" fillId="2" borderId="34" xfId="0" applyFont="1" applyFill="1" applyBorder="1" applyAlignment="1">
      <alignment wrapText="1"/>
    </xf>
    <xf numFmtId="0" fontId="19" fillId="0" borderId="35" xfId="0" applyFont="1" applyBorder="1"/>
    <xf numFmtId="0" fontId="19" fillId="0" borderId="36" xfId="0" applyFont="1" applyBorder="1"/>
    <xf numFmtId="0" fontId="3" fillId="18" borderId="2" xfId="0" applyFont="1" applyFill="1" applyBorder="1" applyAlignment="1">
      <alignment horizontal="center" vertical="center" wrapText="1"/>
    </xf>
    <xf numFmtId="0" fontId="3" fillId="18" borderId="23" xfId="0" applyFont="1" applyFill="1" applyBorder="1" applyAlignment="1">
      <alignment horizontal="center" vertical="center" wrapText="1"/>
    </xf>
    <xf numFmtId="0" fontId="1" fillId="0" borderId="10" xfId="0" applyFont="1" applyBorder="1" applyAlignment="1">
      <alignment horizontal="center" vertical="center" wrapText="1"/>
    </xf>
    <xf numFmtId="0" fontId="19" fillId="0" borderId="43" xfId="0" applyFont="1" applyBorder="1"/>
    <xf numFmtId="0" fontId="19" fillId="0" borderId="14" xfId="0" applyFont="1" applyBorder="1"/>
    <xf numFmtId="0" fontId="5" fillId="0" borderId="2" xfId="0" applyFont="1" applyBorder="1" applyAlignment="1">
      <alignment horizontal="left" vertical="center" wrapText="1"/>
    </xf>
    <xf numFmtId="0" fontId="1" fillId="5" borderId="2" xfId="0" applyFont="1" applyFill="1" applyBorder="1" applyAlignment="1">
      <alignment horizontal="center" vertical="center" wrapText="1"/>
    </xf>
    <xf numFmtId="0" fontId="5" fillId="5" borderId="2" xfId="0" applyFont="1" applyFill="1" applyBorder="1" applyAlignment="1">
      <alignment horizontal="left" vertical="center" wrapText="1"/>
    </xf>
    <xf numFmtId="0" fontId="16" fillId="0" borderId="0" xfId="0" applyFont="1" applyAlignment="1">
      <alignment horizontal="left" vertical="top"/>
    </xf>
    <xf numFmtId="0" fontId="0" fillId="0" borderId="0" xfId="0"/>
    <xf numFmtId="0" fontId="56" fillId="0" borderId="0" xfId="0" applyFont="1" applyAlignment="1">
      <alignment horizontal="left" vertical="top"/>
    </xf>
    <xf numFmtId="0" fontId="56" fillId="0" borderId="0" xfId="0" applyFont="1" applyAlignment="1">
      <alignment horizontal="left" vertical="top" wrapText="1"/>
    </xf>
    <xf numFmtId="0" fontId="16" fillId="0" borderId="0" xfId="0" applyFont="1" applyAlignment="1">
      <alignment horizontal="left" vertical="top" wrapText="1"/>
    </xf>
    <xf numFmtId="1" fontId="57" fillId="24" borderId="55" xfId="0" applyNumberFormat="1" applyFont="1" applyFill="1" applyBorder="1" applyAlignment="1">
      <alignment horizontal="right" vertical="center" wrapText="1"/>
    </xf>
    <xf numFmtId="0" fontId="19" fillId="0" borderId="56" xfId="0" applyFont="1" applyBorder="1"/>
    <xf numFmtId="166" fontId="16" fillId="0" borderId="0" xfId="0" applyNumberFormat="1" applyFont="1" applyAlignment="1">
      <alignment horizontal="left" vertical="top"/>
    </xf>
    <xf numFmtId="166" fontId="56" fillId="0" borderId="0" xfId="0" applyNumberFormat="1" applyFont="1" applyAlignment="1">
      <alignment horizontal="left" vertical="top"/>
    </xf>
    <xf numFmtId="166" fontId="16" fillId="0" borderId="0" xfId="0" applyNumberFormat="1" applyFont="1" applyAlignment="1">
      <alignment horizontal="left" vertical="top" wrapText="1"/>
    </xf>
    <xf numFmtId="166" fontId="56" fillId="0" borderId="0" xfId="0" applyNumberFormat="1" applyFont="1" applyAlignment="1">
      <alignment horizontal="left" vertical="top" wrapText="1"/>
    </xf>
    <xf numFmtId="166" fontId="9" fillId="0" borderId="0" xfId="0" applyNumberFormat="1" applyFont="1" applyAlignment="1">
      <alignment horizontal="left" vertical="top" wrapText="1"/>
    </xf>
    <xf numFmtId="0" fontId="61" fillId="0" borderId="0" xfId="0" applyFont="1" applyAlignment="1">
      <alignment horizontal="left" vertical="center" wrapText="1"/>
    </xf>
    <xf numFmtId="0" fontId="59" fillId="0" borderId="0" xfId="0" applyFont="1" applyAlignment="1">
      <alignment horizontal="left" wrapText="1"/>
    </xf>
    <xf numFmtId="166" fontId="4" fillId="0" borderId="0" xfId="0" applyNumberFormat="1" applyFont="1" applyAlignment="1">
      <alignment horizontal="left" vertical="top" wrapText="1"/>
    </xf>
    <xf numFmtId="166" fontId="1" fillId="0" borderId="0" xfId="0" applyNumberFormat="1" applyFont="1" applyAlignment="1">
      <alignment horizontal="left" vertical="top" wrapText="1"/>
    </xf>
    <xf numFmtId="166" fontId="77" fillId="7" borderId="63" xfId="0" applyNumberFormat="1" applyFont="1" applyFill="1" applyBorder="1" applyAlignment="1">
      <alignment horizontal="left" vertical="center"/>
    </xf>
    <xf numFmtId="0" fontId="19" fillId="0" borderId="69" xfId="0" applyFont="1" applyBorder="1"/>
    <xf numFmtId="166" fontId="77" fillId="7" borderId="55" xfId="0" applyNumberFormat="1" applyFont="1" applyFill="1" applyBorder="1" applyAlignment="1">
      <alignment horizontal="center" vertical="center"/>
    </xf>
    <xf numFmtId="0" fontId="19" fillId="0" borderId="65" xfId="0" applyFont="1" applyBorder="1"/>
    <xf numFmtId="166" fontId="77" fillId="7" borderId="66" xfId="0" applyNumberFormat="1" applyFont="1" applyFill="1" applyBorder="1" applyAlignment="1">
      <alignment horizontal="center" vertical="center"/>
    </xf>
    <xf numFmtId="0" fontId="19" fillId="0" borderId="67" xfId="0" applyFont="1" applyBorder="1"/>
    <xf numFmtId="0" fontId="19" fillId="0" borderId="68" xfId="0" applyFont="1" applyBorder="1"/>
    <xf numFmtId="170" fontId="16" fillId="0" borderId="0" xfId="0" applyNumberFormat="1" applyFont="1" applyAlignment="1">
      <alignment horizontal="left" vertical="top" wrapText="1"/>
    </xf>
    <xf numFmtId="170" fontId="56" fillId="0" borderId="0" xfId="0" applyNumberFormat="1" applyFont="1" applyAlignment="1">
      <alignment horizontal="left" vertical="top" wrapText="1"/>
    </xf>
    <xf numFmtId="0" fontId="71" fillId="0" borderId="0" xfId="0" applyFont="1"/>
    <xf numFmtId="0" fontId="63" fillId="0" borderId="0" xfId="0" applyFont="1"/>
    <xf numFmtId="0" fontId="21" fillId="0" borderId="0" xfId="0" applyFont="1" applyAlignment="1">
      <alignment horizontal="left" vertical="top" wrapText="1"/>
    </xf>
    <xf numFmtId="0" fontId="84" fillId="0" borderId="0" xfId="0" applyFont="1" applyAlignment="1">
      <alignment horizontal="left" vertical="top" wrapText="1"/>
    </xf>
    <xf numFmtId="0" fontId="20" fillId="0" borderId="0" xfId="0" applyFont="1"/>
    <xf numFmtId="0" fontId="20" fillId="0" borderId="0" xfId="0" applyFont="1" applyAlignment="1">
      <alignment horizontal="left"/>
    </xf>
    <xf numFmtId="0" fontId="21" fillId="0" borderId="0" xfId="0" applyFont="1" applyAlignment="1">
      <alignment horizontal="left" vertical="top"/>
    </xf>
    <xf numFmtId="0" fontId="84" fillId="0" borderId="0" xfId="0" applyFont="1" applyAlignment="1">
      <alignment horizontal="left" vertical="top"/>
    </xf>
    <xf numFmtId="0" fontId="34" fillId="0" borderId="0" xfId="0" applyFont="1"/>
    <xf numFmtId="0" fontId="22" fillId="0" borderId="0" xfId="0" applyFont="1" applyAlignment="1">
      <alignment horizontal="left" vertical="top"/>
    </xf>
    <xf numFmtId="0" fontId="22" fillId="0" borderId="0" xfId="0" applyFont="1" applyAlignment="1">
      <alignment vertical="top"/>
    </xf>
    <xf numFmtId="0" fontId="54" fillId="0" borderId="11" xfId="0" applyFont="1" applyBorder="1" applyAlignment="1">
      <alignment horizontal="center" vertical="top" wrapText="1"/>
    </xf>
    <xf numFmtId="0" fontId="19" fillId="0" borderId="84" xfId="0" applyFont="1" applyBorder="1"/>
    <xf numFmtId="0" fontId="19" fillId="0" borderId="15" xfId="0" applyFont="1" applyBorder="1"/>
    <xf numFmtId="0" fontId="66" fillId="28" borderId="87" xfId="0" applyFont="1" applyFill="1" applyBorder="1" applyAlignment="1">
      <alignment horizontal="center" vertical="center" wrapText="1"/>
    </xf>
    <xf numFmtId="0" fontId="19" fillId="0" borderId="88" xfId="0" applyFont="1" applyBorder="1"/>
    <xf numFmtId="0" fontId="54" fillId="0" borderId="11" xfId="0" applyFont="1" applyBorder="1" applyAlignment="1">
      <alignment horizontal="center" vertical="top"/>
    </xf>
    <xf numFmtId="0" fontId="88" fillId="28" borderId="85" xfId="0" applyFont="1" applyFill="1" applyBorder="1" applyAlignment="1">
      <alignment horizontal="center" vertical="center" wrapText="1"/>
    </xf>
    <xf numFmtId="0" fontId="19" fillId="0" borderId="86" xfId="0" applyFont="1" applyBorder="1"/>
    <xf numFmtId="0" fontId="19" fillId="0" borderId="89" xfId="0" applyFont="1" applyBorder="1"/>
    <xf numFmtId="0" fontId="19" fillId="0" borderId="90" xfId="0" applyFont="1" applyBorder="1"/>
    <xf numFmtId="0" fontId="57" fillId="7" borderId="77" xfId="0" applyFont="1" applyFill="1" applyBorder="1" applyAlignment="1">
      <alignment horizontal="center" vertical="center"/>
    </xf>
    <xf numFmtId="0" fontId="19" fillId="0" borderId="78" xfId="0" applyFont="1" applyBorder="1"/>
    <xf numFmtId="0" fontId="19" fillId="0" borderId="81" xfId="0" applyFont="1" applyBorder="1"/>
    <xf numFmtId="0" fontId="19" fillId="0" borderId="82" xfId="0" applyFont="1" applyBorder="1"/>
    <xf numFmtId="0" fontId="57" fillId="7" borderId="79" xfId="0" applyFont="1" applyFill="1" applyBorder="1" applyAlignment="1">
      <alignment horizontal="center" vertical="center"/>
    </xf>
    <xf numFmtId="0" fontId="19" fillId="0" borderId="80" xfId="0" applyFont="1" applyBorder="1"/>
    <xf numFmtId="0" fontId="58" fillId="7" borderId="79" xfId="0" applyFont="1" applyFill="1" applyBorder="1" applyAlignment="1">
      <alignment horizontal="center" vertical="center"/>
    </xf>
    <xf numFmtId="0" fontId="6" fillId="0" borderId="11" xfId="0" applyFont="1" applyBorder="1" applyAlignment="1">
      <alignment horizontal="center" vertical="top" wrapText="1"/>
    </xf>
    <xf numFmtId="0" fontId="61" fillId="0" borderId="0" xfId="0" applyFont="1"/>
    <xf numFmtId="0" fontId="69" fillId="0" borderId="0" xfId="0" applyFont="1" applyAlignment="1">
      <alignment vertical="top"/>
    </xf>
    <xf numFmtId="0" fontId="98" fillId="0" borderId="0" xfId="0" applyFont="1" applyAlignment="1">
      <alignment vertical="top"/>
    </xf>
    <xf numFmtId="0" fontId="87" fillId="7" borderId="57" xfId="0" applyFont="1" applyFill="1" applyBorder="1" applyAlignment="1">
      <alignment horizontal="left"/>
    </xf>
    <xf numFmtId="0" fontId="19" fillId="0" borderId="59" xfId="0" applyFont="1" applyBorder="1"/>
    <xf numFmtId="0" fontId="87" fillId="7" borderId="57" xfId="0" applyFont="1" applyFill="1" applyBorder="1" applyAlignment="1">
      <alignment horizontal="center"/>
    </xf>
    <xf numFmtId="0" fontId="19" fillId="0" borderId="57" xfId="0" applyFont="1" applyBorder="1"/>
    <xf numFmtId="0" fontId="87" fillId="7" borderId="28" xfId="0" applyFont="1" applyFill="1" applyBorder="1" applyAlignment="1">
      <alignment horizontal="center"/>
    </xf>
    <xf numFmtId="0" fontId="19" fillId="0" borderId="28" xfId="0" applyFont="1" applyBorder="1"/>
    <xf numFmtId="0" fontId="26" fillId="0" borderId="0" xfId="0" applyFont="1" applyAlignment="1">
      <alignment horizontal="left"/>
    </xf>
    <xf numFmtId="0" fontId="59" fillId="0" borderId="0" xfId="0" applyFont="1"/>
    <xf numFmtId="0" fontId="16" fillId="25" borderId="42" xfId="0" applyFont="1" applyFill="1" applyBorder="1" applyAlignment="1">
      <alignment horizontal="left"/>
    </xf>
    <xf numFmtId="0" fontId="19" fillId="0" borderId="91" xfId="0" applyFont="1" applyBorder="1"/>
    <xf numFmtId="0" fontId="19" fillId="0" borderId="92" xfId="0" applyFont="1" applyBorder="1"/>
    <xf numFmtId="0" fontId="9" fillId="0" borderId="0" xfId="0" applyFont="1" applyAlignment="1">
      <alignment horizontal="left"/>
    </xf>
    <xf numFmtId="0" fontId="56" fillId="0" borderId="0" xfId="0" applyFont="1"/>
    <xf numFmtId="0" fontId="57" fillId="30" borderId="55" xfId="0" applyFont="1" applyFill="1" applyBorder="1" applyAlignment="1">
      <alignment horizontal="left" vertical="center"/>
    </xf>
    <xf numFmtId="0" fontId="57" fillId="30" borderId="55" xfId="0" applyFont="1" applyFill="1" applyBorder="1" applyAlignment="1">
      <alignment horizontal="left" vertical="center" wrapText="1"/>
    </xf>
    <xf numFmtId="0" fontId="17" fillId="0" borderId="0" xfId="0" applyFont="1" applyAlignment="1">
      <alignment horizontal="left" vertical="top" wrapText="1"/>
    </xf>
    <xf numFmtId="0" fontId="121" fillId="0" borderId="0" xfId="0" applyFont="1" applyAlignment="1">
      <alignment horizontal="left" vertical="center"/>
    </xf>
    <xf numFmtId="0" fontId="41" fillId="0" borderId="0" xfId="0" applyFont="1" applyAlignment="1">
      <alignment horizontal="left" vertical="top" wrapText="1"/>
    </xf>
    <xf numFmtId="0" fontId="117" fillId="37" borderId="94" xfId="0" applyFont="1" applyFill="1" applyBorder="1" applyAlignment="1">
      <alignment horizontal="right" vertical="center" wrapText="1"/>
    </xf>
    <xf numFmtId="0" fontId="19" fillId="0" borderId="95" xfId="0" applyFont="1" applyBorder="1"/>
    <xf numFmtId="0" fontId="41" fillId="0" borderId="97" xfId="0" applyFont="1" applyBorder="1" applyAlignment="1">
      <alignment horizontal="left" vertical="center" wrapText="1"/>
    </xf>
    <xf numFmtId="0" fontId="19" fillId="0" borderId="99" xfId="0" applyFont="1" applyBorder="1"/>
    <xf numFmtId="0" fontId="41" fillId="0" borderId="0" xfId="0" applyFont="1" applyAlignment="1">
      <alignment horizontal="left" vertical="center" wrapText="1"/>
    </xf>
    <xf numFmtId="0" fontId="1" fillId="0" borderId="0" xfId="0" applyFont="1" applyAlignment="1">
      <alignment horizontal="left" vertical="top" wrapText="1"/>
    </xf>
    <xf numFmtId="0" fontId="4" fillId="0" borderId="0" xfId="0" applyFont="1" applyAlignment="1">
      <alignment horizontal="left" wrapText="1"/>
    </xf>
    <xf numFmtId="0" fontId="41" fillId="0" borderId="0" xfId="0" applyFont="1" applyAlignment="1">
      <alignment horizontal="center" vertical="center" wrapText="1"/>
    </xf>
    <xf numFmtId="0" fontId="110" fillId="0" borderId="0" xfId="0" applyFont="1" applyAlignment="1">
      <alignment horizontal="center" vertical="center" wrapText="1"/>
    </xf>
    <xf numFmtId="0" fontId="115" fillId="32" borderId="42" xfId="0" applyFont="1" applyFill="1" applyBorder="1" applyAlignment="1">
      <alignment horizontal="right" vertical="center" wrapText="1"/>
    </xf>
  </cellXfs>
  <cellStyles count="1">
    <cellStyle name="Normal" xfId="0" builtinId="0"/>
  </cellStyles>
  <dxfs count="143">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7"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customschemas.google.com/relationships/workbookmetadata" Target="metadata"/><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14</xdr:col>
      <xdr:colOff>247650</xdr:colOff>
      <xdr:row>17</xdr:row>
      <xdr:rowOff>466725</xdr:rowOff>
    </xdr:from>
    <xdr:ext cx="295275" cy="304800"/>
    <xdr:sp macro="" textlink="">
      <xdr:nvSpPr>
        <xdr:cNvPr id="3" name="Shape 3">
          <a:extLst>
            <a:ext uri="{FF2B5EF4-FFF2-40B4-BE49-F238E27FC236}">
              <a16:creationId xmlns:a16="http://schemas.microsoft.com/office/drawing/2014/main" id="{00000000-0008-0000-0200-000003000000}"/>
            </a:ext>
          </a:extLst>
        </xdr:cNvPr>
        <xdr:cNvSpPr/>
      </xdr:nvSpPr>
      <xdr:spPr>
        <a:xfrm>
          <a:off x="5207888" y="3637125"/>
          <a:ext cx="276225" cy="285750"/>
        </a:xfrm>
        <a:prstGeom prst="ellipse">
          <a:avLst/>
        </a:prstGeom>
        <a:solidFill>
          <a:srgbClr val="00B050"/>
        </a:solidFill>
        <a:ln w="25400" cap="flat" cmpd="sng">
          <a:solidFill>
            <a:srgbClr val="00B050"/>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8.xml.rels><?xml version="1.0" encoding="UTF-8" standalone="yes"?>
<Relationships xmlns="http://schemas.openxmlformats.org/package/2006/relationships"><Relationship Id="rId8" Type="http://schemas.openxmlformats.org/officeDocument/2006/relationships/hyperlink" Target="https://www.washdata.org/" TargetMode="External"/><Relationship Id="rId13" Type="http://schemas.openxmlformats.org/officeDocument/2006/relationships/hyperlink" Target="https://www.who.int/hrh/statistics/nhwa/en/" TargetMode="External"/><Relationship Id="rId18" Type="http://schemas.openxmlformats.org/officeDocument/2006/relationships/hyperlink" Target="https://extranet.who.int/e-spar" TargetMode="External"/><Relationship Id="rId3" Type="http://schemas.openxmlformats.org/officeDocument/2006/relationships/hyperlink" Target="https://apps.who.int/immunization_monitoring/globalsummary/timeseries/tswucoveragedtp3.html" TargetMode="External"/><Relationship Id="rId7" Type="http://schemas.openxmlformats.org/officeDocument/2006/relationships/hyperlink" Target="https://malariaatlas.org/" TargetMode="External"/><Relationship Id="rId12" Type="http://schemas.openxmlformats.org/officeDocument/2006/relationships/hyperlink" Target="https://ec.europa.eu/eurostat/data/database" TargetMode="External"/><Relationship Id="rId17" Type="http://schemas.openxmlformats.org/officeDocument/2006/relationships/hyperlink" Target="https://ec.europa.eu/eurostat/data/database" TargetMode="External"/><Relationship Id="rId2" Type="http://schemas.openxmlformats.org/officeDocument/2006/relationships/hyperlink" Target="https://www.un.org/development/desa/pd/themes/family-planning" TargetMode="External"/><Relationship Id="rId16" Type="http://schemas.openxmlformats.org/officeDocument/2006/relationships/hyperlink" Target="https://www.lancetglobalsurgery.org/" TargetMode="External"/><Relationship Id="rId1" Type="http://schemas.openxmlformats.org/officeDocument/2006/relationships/hyperlink" Target="https://unstats.un.org/sdgs/metadata/files/Metadata-03-08-01.pdf" TargetMode="External"/><Relationship Id="rId6" Type="http://schemas.openxmlformats.org/officeDocument/2006/relationships/hyperlink" Target="http://aidsinfo.unaids.org/" TargetMode="External"/><Relationship Id="rId11" Type="http://schemas.openxmlformats.org/officeDocument/2006/relationships/hyperlink" Target="https://www.who.int/tobacco/global_data/en/" TargetMode="External"/><Relationship Id="rId5" Type="http://schemas.openxmlformats.org/officeDocument/2006/relationships/hyperlink" Target="http://www.who.int/tb/country/data/download/en/" TargetMode="External"/><Relationship Id="rId15" Type="http://schemas.openxmlformats.org/officeDocument/2006/relationships/hyperlink" Target="https://ec.europa.eu/eurostat/data/database" TargetMode="External"/><Relationship Id="rId10" Type="http://schemas.openxmlformats.org/officeDocument/2006/relationships/hyperlink" Target="https://ncdrisc.org/data-downloads.html" TargetMode="External"/><Relationship Id="rId19" Type="http://schemas.openxmlformats.org/officeDocument/2006/relationships/hyperlink" Target="https://population.un.org/wpp/" TargetMode="External"/><Relationship Id="rId4" Type="http://schemas.openxmlformats.org/officeDocument/2006/relationships/hyperlink" Target="https://data.unicef.org/topic/child-health/pneumonia/" TargetMode="External"/><Relationship Id="rId9" Type="http://schemas.openxmlformats.org/officeDocument/2006/relationships/hyperlink" Target="https://ncdrisc.org/data-downloads.html" TargetMode="External"/><Relationship Id="rId14" Type="http://schemas.openxmlformats.org/officeDocument/2006/relationships/hyperlink" Target="https://www.who.int/health-topics/mental-health"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000"/>
  <sheetViews>
    <sheetView workbookViewId="0">
      <pane xSplit="2" ySplit="3" topLeftCell="C50" activePane="bottomRight" state="frozen"/>
      <selection pane="topRight" activeCell="C1" sqref="C1"/>
      <selection pane="bottomLeft" activeCell="A4" sqref="A4"/>
      <selection pane="bottomRight" activeCell="C57" sqref="C57"/>
    </sheetView>
  </sheetViews>
  <sheetFormatPr baseColWidth="10" defaultColWidth="12.6640625" defaultRowHeight="15" customHeight="1"/>
  <cols>
    <col min="1" max="1" width="8" customWidth="1"/>
    <col min="2" max="2" width="10.83203125" customWidth="1"/>
    <col min="3" max="3" width="48.33203125" customWidth="1"/>
    <col min="4" max="4" width="33.5" customWidth="1"/>
    <col min="5" max="5" width="34.5" customWidth="1"/>
    <col min="6" max="6" width="15.5" customWidth="1"/>
    <col min="7" max="7" width="8" customWidth="1"/>
    <col min="8" max="24" width="7.6640625" customWidth="1"/>
  </cols>
  <sheetData>
    <row r="1" spans="1:7" ht="15.75" customHeight="1">
      <c r="A1" s="1"/>
      <c r="B1" s="1242" t="s">
        <v>1132</v>
      </c>
      <c r="C1" s="1243"/>
      <c r="D1" s="1243"/>
      <c r="E1" s="1243"/>
      <c r="F1" s="1244"/>
      <c r="G1" s="4"/>
    </row>
    <row r="2" spans="1:7" ht="15.75" customHeight="1">
      <c r="A2" s="1"/>
      <c r="B2" s="1245"/>
      <c r="C2" s="1246"/>
      <c r="D2" s="1246"/>
      <c r="E2" s="1246"/>
      <c r="F2" s="1247"/>
      <c r="G2" s="4"/>
    </row>
    <row r="3" spans="1:7" ht="36" customHeight="1">
      <c r="A3" s="1"/>
      <c r="B3" s="1121" t="s">
        <v>0</v>
      </c>
      <c r="C3" s="1122" t="s">
        <v>1</v>
      </c>
      <c r="D3" s="1121" t="s">
        <v>2</v>
      </c>
      <c r="E3" s="1121" t="s">
        <v>3</v>
      </c>
      <c r="F3" s="1123" t="s">
        <v>4</v>
      </c>
      <c r="G3" s="4"/>
    </row>
    <row r="4" spans="1:7" ht="67.5" customHeight="1">
      <c r="A4" s="1">
        <v>1</v>
      </c>
      <c r="B4" s="6" t="s">
        <v>5</v>
      </c>
      <c r="C4" s="7" t="s">
        <v>6</v>
      </c>
      <c r="D4" s="7" t="s">
        <v>7</v>
      </c>
      <c r="E4" s="7" t="s">
        <v>8</v>
      </c>
      <c r="F4" s="8" t="s">
        <v>9</v>
      </c>
      <c r="G4" s="4"/>
    </row>
    <row r="5" spans="1:7" ht="67.5" customHeight="1">
      <c r="A5" s="1">
        <v>2</v>
      </c>
      <c r="B5" s="6" t="s">
        <v>10</v>
      </c>
      <c r="C5" s="7" t="s">
        <v>11</v>
      </c>
      <c r="D5" s="7" t="s">
        <v>12</v>
      </c>
      <c r="E5" s="7" t="s">
        <v>8</v>
      </c>
      <c r="F5" s="8" t="s">
        <v>9</v>
      </c>
      <c r="G5" s="4"/>
    </row>
    <row r="6" spans="1:7" ht="67.5" customHeight="1">
      <c r="A6" s="1">
        <v>3</v>
      </c>
      <c r="B6" s="6" t="s">
        <v>13</v>
      </c>
      <c r="C6" s="7" t="s">
        <v>14</v>
      </c>
      <c r="D6" s="7" t="s">
        <v>15</v>
      </c>
      <c r="E6" s="7" t="s">
        <v>8</v>
      </c>
      <c r="F6" s="8" t="s">
        <v>9</v>
      </c>
      <c r="G6" s="4"/>
    </row>
    <row r="7" spans="1:7" ht="67.5" customHeight="1">
      <c r="A7" s="1">
        <v>4</v>
      </c>
      <c r="B7" s="6" t="s">
        <v>16</v>
      </c>
      <c r="C7" s="7" t="s">
        <v>17</v>
      </c>
      <c r="D7" s="7" t="s">
        <v>15</v>
      </c>
      <c r="E7" s="7" t="s">
        <v>8</v>
      </c>
      <c r="F7" s="8" t="s">
        <v>9</v>
      </c>
      <c r="G7" s="4"/>
    </row>
    <row r="8" spans="1:7" ht="67.5" customHeight="1">
      <c r="A8" s="1">
        <v>5</v>
      </c>
      <c r="B8" s="6" t="s">
        <v>18</v>
      </c>
      <c r="C8" s="7" t="s">
        <v>19</v>
      </c>
      <c r="D8" s="7" t="s">
        <v>20</v>
      </c>
      <c r="E8" s="7" t="s">
        <v>20</v>
      </c>
      <c r="F8" s="8" t="s">
        <v>9</v>
      </c>
      <c r="G8" s="4"/>
    </row>
    <row r="9" spans="1:7" ht="67.5" customHeight="1">
      <c r="A9" s="1">
        <v>6</v>
      </c>
      <c r="B9" s="6" t="s">
        <v>21</v>
      </c>
      <c r="C9" s="7" t="s">
        <v>22</v>
      </c>
      <c r="D9" s="7" t="s">
        <v>20</v>
      </c>
      <c r="E9" s="7" t="s">
        <v>20</v>
      </c>
      <c r="F9" s="8" t="s">
        <v>9</v>
      </c>
      <c r="G9" s="4"/>
    </row>
    <row r="10" spans="1:7" ht="67.5" customHeight="1">
      <c r="A10" s="1">
        <v>7</v>
      </c>
      <c r="B10" s="6" t="s">
        <v>23</v>
      </c>
      <c r="C10" s="7" t="s">
        <v>24</v>
      </c>
      <c r="D10" s="7" t="s">
        <v>20</v>
      </c>
      <c r="E10" s="7" t="s">
        <v>20</v>
      </c>
      <c r="F10" s="8" t="s">
        <v>9</v>
      </c>
      <c r="G10" s="4"/>
    </row>
    <row r="11" spans="1:7" ht="67.5" customHeight="1">
      <c r="A11" s="1">
        <v>8</v>
      </c>
      <c r="B11" s="6" t="s">
        <v>25</v>
      </c>
      <c r="C11" s="7" t="s">
        <v>26</v>
      </c>
      <c r="D11" s="7" t="s">
        <v>20</v>
      </c>
      <c r="E11" s="7" t="s">
        <v>20</v>
      </c>
      <c r="F11" s="8" t="s">
        <v>27</v>
      </c>
      <c r="G11" s="4"/>
    </row>
    <row r="12" spans="1:7" ht="67.5" customHeight="1">
      <c r="A12" s="1">
        <v>9</v>
      </c>
      <c r="B12" s="6" t="s">
        <v>28</v>
      </c>
      <c r="C12" s="7" t="s">
        <v>29</v>
      </c>
      <c r="D12" s="7" t="s">
        <v>20</v>
      </c>
      <c r="E12" s="7" t="s">
        <v>20</v>
      </c>
      <c r="F12" s="8" t="s">
        <v>27</v>
      </c>
      <c r="G12" s="4"/>
    </row>
    <row r="13" spans="1:7" ht="67.5" customHeight="1">
      <c r="A13" s="1">
        <v>10</v>
      </c>
      <c r="B13" s="6" t="s">
        <v>30</v>
      </c>
      <c r="C13" s="7" t="s">
        <v>31</v>
      </c>
      <c r="D13" s="7" t="s">
        <v>1128</v>
      </c>
      <c r="E13" s="7" t="s">
        <v>20</v>
      </c>
      <c r="F13" s="8" t="s">
        <v>9</v>
      </c>
      <c r="G13" s="9" t="s">
        <v>32</v>
      </c>
    </row>
    <row r="14" spans="1:7" ht="67.5" customHeight="1">
      <c r="A14" s="1">
        <v>11</v>
      </c>
      <c r="B14" s="6" t="s">
        <v>33</v>
      </c>
      <c r="C14" s="7" t="s">
        <v>34</v>
      </c>
      <c r="D14" s="7" t="s">
        <v>43</v>
      </c>
      <c r="E14" s="7" t="s">
        <v>20</v>
      </c>
      <c r="F14" s="8" t="s">
        <v>27</v>
      </c>
      <c r="G14" s="4"/>
    </row>
    <row r="15" spans="1:7" ht="67.5" customHeight="1">
      <c r="A15" s="1">
        <v>12</v>
      </c>
      <c r="B15" s="10" t="s">
        <v>35</v>
      </c>
      <c r="C15" s="11" t="s">
        <v>36</v>
      </c>
      <c r="D15" s="11" t="s">
        <v>37</v>
      </c>
      <c r="E15" s="11" t="s">
        <v>20</v>
      </c>
      <c r="F15" s="12" t="s">
        <v>9</v>
      </c>
      <c r="G15" s="4"/>
    </row>
    <row r="16" spans="1:7" ht="85.5" customHeight="1">
      <c r="A16" s="1">
        <v>13</v>
      </c>
      <c r="B16" s="6" t="s">
        <v>38</v>
      </c>
      <c r="C16" s="7" t="s">
        <v>39</v>
      </c>
      <c r="D16" s="7" t="s">
        <v>40</v>
      </c>
      <c r="E16" s="7" t="s">
        <v>20</v>
      </c>
      <c r="F16" s="8" t="s">
        <v>27</v>
      </c>
      <c r="G16" s="4"/>
    </row>
    <row r="17" spans="1:7" ht="67.5" customHeight="1">
      <c r="A17" s="1">
        <v>14</v>
      </c>
      <c r="B17" s="13" t="s">
        <v>41</v>
      </c>
      <c r="C17" s="14" t="s">
        <v>42</v>
      </c>
      <c r="D17" s="11" t="s">
        <v>43</v>
      </c>
      <c r="E17" s="11" t="s">
        <v>20</v>
      </c>
      <c r="F17" s="12" t="s">
        <v>9</v>
      </c>
      <c r="G17" s="4"/>
    </row>
    <row r="18" spans="1:7" ht="67.5" customHeight="1">
      <c r="A18" s="1">
        <v>15</v>
      </c>
      <c r="B18" s="6" t="s">
        <v>44</v>
      </c>
      <c r="C18" s="7" t="s">
        <v>45</v>
      </c>
      <c r="D18" s="7" t="s">
        <v>40</v>
      </c>
      <c r="E18" s="7" t="s">
        <v>8</v>
      </c>
      <c r="F18" s="8" t="s">
        <v>27</v>
      </c>
      <c r="G18" s="9" t="s">
        <v>47</v>
      </c>
    </row>
    <row r="19" spans="1:7" ht="67.5" customHeight="1">
      <c r="A19" s="1">
        <v>16</v>
      </c>
      <c r="B19" s="6" t="s">
        <v>48</v>
      </c>
      <c r="C19" s="7" t="s">
        <v>49</v>
      </c>
      <c r="D19" s="7" t="s">
        <v>15</v>
      </c>
      <c r="E19" s="7" t="s">
        <v>8</v>
      </c>
      <c r="F19" s="8" t="s">
        <v>9</v>
      </c>
      <c r="G19" s="4"/>
    </row>
    <row r="20" spans="1:7" ht="147" customHeight="1">
      <c r="A20" s="1">
        <v>17</v>
      </c>
      <c r="B20" s="6" t="s">
        <v>50</v>
      </c>
      <c r="C20" s="7" t="s">
        <v>51</v>
      </c>
      <c r="D20" s="7" t="s">
        <v>52</v>
      </c>
      <c r="E20" s="7" t="s">
        <v>1127</v>
      </c>
      <c r="F20" s="8" t="s">
        <v>9</v>
      </c>
      <c r="G20" s="4"/>
    </row>
    <row r="21" spans="1:7" ht="67.5" customHeight="1">
      <c r="A21" s="1">
        <v>18</v>
      </c>
      <c r="B21" s="15" t="s">
        <v>53</v>
      </c>
      <c r="C21" s="7" t="s">
        <v>54</v>
      </c>
      <c r="D21" s="7" t="s">
        <v>55</v>
      </c>
      <c r="E21" s="7" t="s">
        <v>55</v>
      </c>
      <c r="F21" s="8" t="s">
        <v>9</v>
      </c>
      <c r="G21" s="4"/>
    </row>
    <row r="22" spans="1:7" ht="67.5" customHeight="1">
      <c r="A22" s="1">
        <v>19</v>
      </c>
      <c r="B22" s="13" t="s">
        <v>56</v>
      </c>
      <c r="C22" s="14" t="s">
        <v>57</v>
      </c>
      <c r="D22" s="11" t="s">
        <v>58</v>
      </c>
      <c r="E22" s="11" t="s">
        <v>20</v>
      </c>
      <c r="F22" s="12" t="s">
        <v>59</v>
      </c>
      <c r="G22" s="4"/>
    </row>
    <row r="23" spans="1:7" ht="67.5" customHeight="1">
      <c r="A23" s="1">
        <v>20</v>
      </c>
      <c r="B23" s="6" t="s">
        <v>60</v>
      </c>
      <c r="C23" s="7" t="s">
        <v>61</v>
      </c>
      <c r="D23" s="7" t="s">
        <v>1128</v>
      </c>
      <c r="E23" s="7" t="s">
        <v>20</v>
      </c>
      <c r="F23" s="8" t="s">
        <v>27</v>
      </c>
      <c r="G23" s="4"/>
    </row>
    <row r="24" spans="1:7" ht="67.5" customHeight="1">
      <c r="A24" s="1">
        <v>21</v>
      </c>
      <c r="B24" s="6" t="s">
        <v>62</v>
      </c>
      <c r="C24" s="7" t="s">
        <v>63</v>
      </c>
      <c r="D24" s="7" t="s">
        <v>1128</v>
      </c>
      <c r="E24" s="7" t="s">
        <v>20</v>
      </c>
      <c r="F24" s="8" t="s">
        <v>27</v>
      </c>
      <c r="G24" s="4"/>
    </row>
    <row r="25" spans="1:7" ht="67.5" customHeight="1">
      <c r="A25" s="1">
        <v>22</v>
      </c>
      <c r="B25" s="15" t="s">
        <v>64</v>
      </c>
      <c r="C25" s="16" t="s">
        <v>65</v>
      </c>
      <c r="D25" s="7" t="s">
        <v>40</v>
      </c>
      <c r="E25" s="7" t="s">
        <v>20</v>
      </c>
      <c r="F25" s="8" t="s">
        <v>9</v>
      </c>
      <c r="G25" s="4"/>
    </row>
    <row r="26" spans="1:7" ht="67.5" customHeight="1">
      <c r="A26" s="1">
        <v>23</v>
      </c>
      <c r="B26" s="6" t="s">
        <v>66</v>
      </c>
      <c r="C26" s="7" t="s">
        <v>67</v>
      </c>
      <c r="D26" s="7" t="s">
        <v>1129</v>
      </c>
      <c r="E26" s="7" t="s">
        <v>8</v>
      </c>
      <c r="F26" s="8" t="s">
        <v>9</v>
      </c>
      <c r="G26" s="4"/>
    </row>
    <row r="27" spans="1:7" ht="60" customHeight="1">
      <c r="A27" s="1">
        <v>24</v>
      </c>
      <c r="B27" s="10" t="s">
        <v>68</v>
      </c>
      <c r="C27" s="11" t="s">
        <v>69</v>
      </c>
      <c r="D27" s="11" t="s">
        <v>70</v>
      </c>
      <c r="E27" s="11" t="s">
        <v>55</v>
      </c>
      <c r="F27" s="12" t="s">
        <v>59</v>
      </c>
      <c r="G27" s="4"/>
    </row>
    <row r="28" spans="1:7" ht="70.5" customHeight="1">
      <c r="A28" s="1">
        <v>25</v>
      </c>
      <c r="B28" s="6" t="s">
        <v>71</v>
      </c>
      <c r="C28" s="7" t="s">
        <v>72</v>
      </c>
      <c r="D28" s="7" t="s">
        <v>73</v>
      </c>
      <c r="E28" s="7" t="s">
        <v>73</v>
      </c>
      <c r="F28" s="8" t="s">
        <v>59</v>
      </c>
      <c r="G28" s="4"/>
    </row>
    <row r="29" spans="1:7" ht="59.5" customHeight="1">
      <c r="A29" s="1">
        <v>26</v>
      </c>
      <c r="B29" s="6" t="s">
        <v>74</v>
      </c>
      <c r="C29" s="7" t="s">
        <v>75</v>
      </c>
      <c r="D29" s="7" t="s">
        <v>1130</v>
      </c>
      <c r="E29" s="7" t="s">
        <v>1131</v>
      </c>
      <c r="F29" s="8" t="s">
        <v>9</v>
      </c>
      <c r="G29" s="4"/>
    </row>
    <row r="30" spans="1:7" ht="60" customHeight="1">
      <c r="A30" s="1">
        <v>27</v>
      </c>
      <c r="B30" s="6" t="s">
        <v>77</v>
      </c>
      <c r="C30" s="7" t="s">
        <v>78</v>
      </c>
      <c r="D30" s="7" t="s">
        <v>20</v>
      </c>
      <c r="E30" s="7" t="s">
        <v>20</v>
      </c>
      <c r="F30" s="8" t="s">
        <v>9</v>
      </c>
      <c r="G30" s="4"/>
    </row>
    <row r="31" spans="1:7" ht="60" customHeight="1">
      <c r="A31" s="1">
        <v>28</v>
      </c>
      <c r="B31" s="6" t="s">
        <v>79</v>
      </c>
      <c r="C31" s="7" t="s">
        <v>80</v>
      </c>
      <c r="D31" s="7" t="s">
        <v>81</v>
      </c>
      <c r="E31" s="7" t="s">
        <v>81</v>
      </c>
      <c r="F31" s="8" t="s">
        <v>27</v>
      </c>
      <c r="G31" s="4"/>
    </row>
    <row r="32" spans="1:7" ht="111" customHeight="1">
      <c r="A32" s="1">
        <v>29</v>
      </c>
      <c r="B32" s="10" t="s">
        <v>82</v>
      </c>
      <c r="C32" s="11" t="s">
        <v>83</v>
      </c>
      <c r="D32" s="11" t="s">
        <v>76</v>
      </c>
      <c r="E32" s="11" t="s">
        <v>76</v>
      </c>
      <c r="F32" s="12" t="s">
        <v>9</v>
      </c>
      <c r="G32" s="4"/>
    </row>
    <row r="33" spans="1:24" ht="150.75" customHeight="1">
      <c r="A33" s="1">
        <v>30</v>
      </c>
      <c r="B33" s="13" t="s">
        <v>84</v>
      </c>
      <c r="C33" s="14" t="s">
        <v>85</v>
      </c>
      <c r="D33" s="11" t="s">
        <v>86</v>
      </c>
      <c r="E33" s="11"/>
      <c r="F33" s="12" t="s">
        <v>59</v>
      </c>
      <c r="G33" s="4"/>
    </row>
    <row r="34" spans="1:24" ht="141" customHeight="1">
      <c r="A34" s="1">
        <v>31</v>
      </c>
      <c r="B34" s="17" t="s">
        <v>87</v>
      </c>
      <c r="C34" s="17" t="s">
        <v>88</v>
      </c>
      <c r="D34" s="12" t="s">
        <v>89</v>
      </c>
      <c r="E34" s="12"/>
      <c r="F34" s="12"/>
      <c r="G34" s="18"/>
      <c r="H34" s="3"/>
      <c r="I34" s="3"/>
      <c r="J34" s="3"/>
      <c r="K34" s="3"/>
      <c r="L34" s="3"/>
      <c r="M34" s="3"/>
      <c r="N34" s="3"/>
      <c r="O34" s="3"/>
      <c r="P34" s="3"/>
      <c r="Q34" s="3"/>
      <c r="R34" s="3"/>
      <c r="S34" s="3"/>
      <c r="T34" s="3"/>
      <c r="U34" s="3"/>
      <c r="V34" s="3"/>
      <c r="W34" s="3"/>
      <c r="X34" s="3"/>
    </row>
    <row r="35" spans="1:24" ht="72" customHeight="1">
      <c r="A35" s="1">
        <v>32</v>
      </c>
      <c r="B35" s="10" t="s">
        <v>90</v>
      </c>
      <c r="C35" s="11" t="s">
        <v>91</v>
      </c>
      <c r="D35" s="11" t="s">
        <v>92</v>
      </c>
      <c r="E35" s="11" t="s">
        <v>92</v>
      </c>
      <c r="F35" s="12" t="s">
        <v>9</v>
      </c>
      <c r="G35" s="4"/>
    </row>
    <row r="36" spans="1:24" ht="72" customHeight="1">
      <c r="A36" s="1">
        <v>33</v>
      </c>
      <c r="B36" s="6" t="s">
        <v>93</v>
      </c>
      <c r="C36" s="7" t="s">
        <v>94</v>
      </c>
      <c r="D36" s="7" t="s">
        <v>40</v>
      </c>
      <c r="E36" s="7" t="s">
        <v>95</v>
      </c>
      <c r="F36" s="8" t="s">
        <v>27</v>
      </c>
      <c r="G36" s="4"/>
    </row>
    <row r="37" spans="1:24" ht="72" customHeight="1">
      <c r="A37" s="1">
        <v>34</v>
      </c>
      <c r="B37" s="1124" t="s">
        <v>96</v>
      </c>
      <c r="C37" s="1125" t="s">
        <v>97</v>
      </c>
      <c r="D37" s="1125" t="s">
        <v>1133</v>
      </c>
      <c r="E37" s="1125" t="s">
        <v>1134</v>
      </c>
      <c r="F37" s="1126" t="s">
        <v>27</v>
      </c>
      <c r="G37" s="9" t="s">
        <v>47</v>
      </c>
    </row>
    <row r="38" spans="1:24" ht="100.5" customHeight="1">
      <c r="A38" s="1">
        <v>35</v>
      </c>
      <c r="B38" s="6" t="s">
        <v>98</v>
      </c>
      <c r="C38" s="7" t="s">
        <v>99</v>
      </c>
      <c r="D38" s="7" t="s">
        <v>40</v>
      </c>
      <c r="E38" s="7" t="s">
        <v>95</v>
      </c>
      <c r="F38" s="8" t="s">
        <v>9</v>
      </c>
      <c r="G38" s="4"/>
    </row>
    <row r="39" spans="1:24" ht="120" customHeight="1">
      <c r="A39" s="19">
        <v>36</v>
      </c>
      <c r="B39" s="20" t="s">
        <v>100</v>
      </c>
      <c r="C39" s="7" t="s">
        <v>101</v>
      </c>
      <c r="D39" s="7" t="s">
        <v>40</v>
      </c>
      <c r="E39" s="7" t="s">
        <v>95</v>
      </c>
      <c r="F39" s="8" t="s">
        <v>9</v>
      </c>
      <c r="G39" s="4"/>
    </row>
    <row r="40" spans="1:24" ht="81.75" customHeight="1">
      <c r="A40" s="1">
        <v>37</v>
      </c>
      <c r="B40" s="21" t="s">
        <v>102</v>
      </c>
      <c r="C40" s="22" t="s">
        <v>103</v>
      </c>
      <c r="D40" s="7" t="s">
        <v>40</v>
      </c>
      <c r="E40" s="7" t="s">
        <v>95</v>
      </c>
      <c r="F40" s="3" t="s">
        <v>9</v>
      </c>
      <c r="G40" s="4"/>
    </row>
    <row r="41" spans="1:24" ht="120" customHeight="1">
      <c r="A41" s="1">
        <v>38</v>
      </c>
      <c r="B41" s="23" t="s">
        <v>104</v>
      </c>
      <c r="C41" s="7" t="s">
        <v>105</v>
      </c>
      <c r="D41" s="7" t="s">
        <v>40</v>
      </c>
      <c r="E41" s="1127" t="s">
        <v>8</v>
      </c>
      <c r="F41" s="3" t="s">
        <v>9</v>
      </c>
      <c r="G41" s="24"/>
    </row>
    <row r="42" spans="1:24" ht="15.75" customHeight="1">
      <c r="A42" s="1128">
        <v>39</v>
      </c>
      <c r="B42" s="1124" t="s">
        <v>106</v>
      </c>
      <c r="C42" s="1125" t="s">
        <v>107</v>
      </c>
      <c r="D42" s="1125" t="s">
        <v>20</v>
      </c>
      <c r="E42" s="1125" t="s">
        <v>108</v>
      </c>
      <c r="F42" s="1126" t="s">
        <v>59</v>
      </c>
      <c r="G42" s="4"/>
    </row>
    <row r="43" spans="1:24" ht="110.25" customHeight="1">
      <c r="A43" s="1">
        <v>40</v>
      </c>
      <c r="B43" s="1124" t="s">
        <v>109</v>
      </c>
      <c r="C43" s="1125" t="s">
        <v>110</v>
      </c>
      <c r="D43" s="1125" t="s">
        <v>20</v>
      </c>
      <c r="E43" s="1125" t="s">
        <v>108</v>
      </c>
      <c r="F43" s="1126" t="s">
        <v>59</v>
      </c>
      <c r="G43" s="4"/>
    </row>
    <row r="44" spans="1:24" ht="120" customHeight="1">
      <c r="A44" s="1">
        <v>41</v>
      </c>
      <c r="B44" s="1124" t="s">
        <v>111</v>
      </c>
      <c r="C44" s="1125" t="s">
        <v>112</v>
      </c>
      <c r="D44" s="1129" t="s">
        <v>113</v>
      </c>
      <c r="E44" s="1129"/>
      <c r="F44" s="1126" t="s">
        <v>9</v>
      </c>
      <c r="G44" s="4"/>
    </row>
    <row r="45" spans="1:24" ht="40.5" customHeight="1">
      <c r="A45" s="1">
        <v>42</v>
      </c>
      <c r="B45" s="1124" t="s">
        <v>114</v>
      </c>
      <c r="C45" s="1125" t="s">
        <v>115</v>
      </c>
      <c r="D45" s="1125" t="s">
        <v>116</v>
      </c>
      <c r="E45" s="1125"/>
      <c r="F45" s="1126" t="s">
        <v>9</v>
      </c>
      <c r="G45" s="4" t="s">
        <v>117</v>
      </c>
    </row>
    <row r="46" spans="1:24" ht="80.25" customHeight="1">
      <c r="A46" s="1">
        <v>43</v>
      </c>
      <c r="B46" s="1124" t="s">
        <v>118</v>
      </c>
      <c r="C46" s="1125" t="s">
        <v>119</v>
      </c>
      <c r="D46" s="1125" t="s">
        <v>120</v>
      </c>
      <c r="E46" s="1125"/>
      <c r="F46" s="1126" t="s">
        <v>9</v>
      </c>
      <c r="G46" s="4"/>
    </row>
    <row r="47" spans="1:24" ht="80.25" customHeight="1">
      <c r="A47" s="1">
        <v>44</v>
      </c>
      <c r="B47" s="1130" t="s">
        <v>121</v>
      </c>
      <c r="C47" s="1131" t="s">
        <v>122</v>
      </c>
      <c r="D47" s="1132" t="s">
        <v>123</v>
      </c>
      <c r="E47" s="1133"/>
      <c r="F47" s="1134" t="s">
        <v>124</v>
      </c>
      <c r="G47" s="4"/>
    </row>
    <row r="48" spans="1:24" ht="80.25" customHeight="1">
      <c r="A48" s="1">
        <v>45</v>
      </c>
      <c r="B48" s="1130" t="s">
        <v>125</v>
      </c>
      <c r="C48" s="1135" t="s">
        <v>126</v>
      </c>
      <c r="D48" s="1133"/>
      <c r="E48" s="1133"/>
      <c r="F48" s="1134" t="s">
        <v>127</v>
      </c>
      <c r="G48" s="4"/>
    </row>
    <row r="49" spans="1:7" ht="60" customHeight="1">
      <c r="A49" s="1">
        <v>46</v>
      </c>
      <c r="B49" s="1124" t="s">
        <v>128</v>
      </c>
      <c r="C49" s="1125" t="s">
        <v>129</v>
      </c>
      <c r="D49" s="1125" t="s">
        <v>70</v>
      </c>
      <c r="E49" s="1125"/>
      <c r="F49" s="1126" t="s">
        <v>9</v>
      </c>
      <c r="G49" s="4"/>
    </row>
    <row r="50" spans="1:7" ht="66" customHeight="1">
      <c r="A50" s="1">
        <v>47</v>
      </c>
      <c r="B50" s="1124" t="s">
        <v>130</v>
      </c>
      <c r="C50" s="1125" t="s">
        <v>131</v>
      </c>
      <c r="D50" s="1125" t="s">
        <v>132</v>
      </c>
      <c r="E50" s="1125"/>
      <c r="F50" s="1126" t="s">
        <v>9</v>
      </c>
      <c r="G50" s="4"/>
    </row>
    <row r="51" spans="1:7" ht="55.5" customHeight="1">
      <c r="A51" s="1">
        <v>48</v>
      </c>
      <c r="B51" s="1136" t="s">
        <v>133</v>
      </c>
      <c r="C51" s="1137" t="s">
        <v>134</v>
      </c>
      <c r="D51" s="1137" t="s">
        <v>43</v>
      </c>
      <c r="E51" s="1137"/>
      <c r="F51" s="1126" t="s">
        <v>9</v>
      </c>
      <c r="G51" s="4"/>
    </row>
    <row r="52" spans="1:7" ht="15.75" customHeight="1">
      <c r="A52" s="1">
        <v>49</v>
      </c>
      <c r="B52" s="1136" t="s">
        <v>135</v>
      </c>
      <c r="C52" s="1137" t="s">
        <v>136</v>
      </c>
      <c r="D52" s="1137" t="s">
        <v>137</v>
      </c>
      <c r="E52" s="1137"/>
      <c r="F52" s="1126" t="s">
        <v>138</v>
      </c>
      <c r="G52" s="4"/>
    </row>
    <row r="53" spans="1:7" ht="15.75" customHeight="1">
      <c r="A53" s="1">
        <v>50</v>
      </c>
      <c r="B53" s="1124" t="s">
        <v>139</v>
      </c>
      <c r="C53" s="1125" t="s">
        <v>140</v>
      </c>
      <c r="D53" s="1125" t="s">
        <v>70</v>
      </c>
      <c r="E53" s="1125"/>
      <c r="F53" s="1126" t="s">
        <v>59</v>
      </c>
      <c r="G53" s="4"/>
    </row>
    <row r="54" spans="1:7" ht="35.5" customHeight="1">
      <c r="A54" s="1">
        <v>51</v>
      </c>
      <c r="B54" s="6" t="s">
        <v>141</v>
      </c>
      <c r="C54" s="1138" t="s">
        <v>142</v>
      </c>
      <c r="D54" s="7" t="s">
        <v>40</v>
      </c>
      <c r="E54" s="1127" t="s">
        <v>8</v>
      </c>
      <c r="F54" s="8" t="s">
        <v>9</v>
      </c>
      <c r="G54" s="4"/>
    </row>
    <row r="55" spans="1:7" ht="15.75" customHeight="1">
      <c r="A55" s="1">
        <v>52</v>
      </c>
      <c r="B55" s="1136" t="s">
        <v>143</v>
      </c>
      <c r="C55" s="1137" t="s">
        <v>144</v>
      </c>
      <c r="D55" s="1137" t="s">
        <v>145</v>
      </c>
      <c r="E55" s="1137"/>
      <c r="F55" s="1126"/>
      <c r="G55" s="4"/>
    </row>
    <row r="56" spans="1:7" ht="15.75" customHeight="1">
      <c r="A56" s="1">
        <v>53</v>
      </c>
      <c r="B56" s="1124" t="s">
        <v>146</v>
      </c>
      <c r="C56" s="1125" t="s">
        <v>147</v>
      </c>
      <c r="D56" s="1125" t="s">
        <v>70</v>
      </c>
      <c r="E56" s="1125"/>
      <c r="F56" s="1126"/>
      <c r="G56" s="4"/>
    </row>
    <row r="57" spans="1:7" ht="15.75" customHeight="1">
      <c r="A57" s="1">
        <v>54</v>
      </c>
      <c r="B57" s="1124" t="s">
        <v>148</v>
      </c>
      <c r="C57" s="1125" t="s">
        <v>149</v>
      </c>
      <c r="D57" s="1125" t="s">
        <v>150</v>
      </c>
      <c r="E57" s="1125"/>
      <c r="F57" s="1126"/>
      <c r="G57" s="4"/>
    </row>
    <row r="58" spans="1:7" ht="15.75" customHeight="1">
      <c r="A58" s="1">
        <v>55</v>
      </c>
      <c r="B58" s="1124" t="s">
        <v>151</v>
      </c>
      <c r="C58" s="1125" t="s">
        <v>152</v>
      </c>
      <c r="D58" s="1125" t="s">
        <v>150</v>
      </c>
      <c r="E58" s="1125"/>
      <c r="F58" s="1126"/>
      <c r="G58" s="4"/>
    </row>
    <row r="59" spans="1:7" ht="15.75" customHeight="1">
      <c r="A59" s="1"/>
      <c r="B59" s="2"/>
      <c r="C59" s="1"/>
      <c r="D59" s="1"/>
      <c r="E59" s="1"/>
      <c r="F59" s="3"/>
      <c r="G59" s="4"/>
    </row>
    <row r="60" spans="1:7" ht="15.75" customHeight="1">
      <c r="A60" s="1"/>
      <c r="B60" s="1236" t="s">
        <v>1135</v>
      </c>
      <c r="C60" s="1237"/>
      <c r="D60" s="1237"/>
      <c r="E60" s="1238"/>
      <c r="F60" s="3"/>
      <c r="G60" s="4"/>
    </row>
    <row r="61" spans="1:7" ht="15.75" customHeight="1">
      <c r="A61" s="1"/>
      <c r="B61" s="1239"/>
      <c r="C61" s="1240"/>
      <c r="D61" s="1240"/>
      <c r="E61" s="1241"/>
      <c r="F61" s="3"/>
      <c r="G61" s="4"/>
    </row>
    <row r="62" spans="1:7" ht="51" customHeight="1">
      <c r="A62" s="19"/>
      <c r="B62" s="27">
        <v>1</v>
      </c>
      <c r="C62" s="28" t="s">
        <v>153</v>
      </c>
      <c r="D62" s="29" t="s">
        <v>150</v>
      </c>
      <c r="E62" s="29" t="s">
        <v>76</v>
      </c>
      <c r="F62" s="30"/>
      <c r="G62" s="4"/>
    </row>
    <row r="63" spans="1:7" ht="51" customHeight="1">
      <c r="A63" s="19"/>
      <c r="B63" s="27">
        <v>2</v>
      </c>
      <c r="C63" s="28" t="s">
        <v>154</v>
      </c>
      <c r="D63" s="29" t="s">
        <v>76</v>
      </c>
      <c r="E63" s="29" t="s">
        <v>76</v>
      </c>
      <c r="F63" s="30"/>
      <c r="G63" s="4"/>
    </row>
    <row r="64" spans="1:7" ht="51" customHeight="1">
      <c r="A64" s="19"/>
      <c r="B64" s="27">
        <v>3</v>
      </c>
      <c r="C64" s="28" t="s">
        <v>155</v>
      </c>
      <c r="D64" s="29" t="s">
        <v>156</v>
      </c>
      <c r="E64" s="29" t="s">
        <v>20</v>
      </c>
      <c r="F64" s="30"/>
      <c r="G64" s="4"/>
    </row>
    <row r="65" spans="1:7" ht="51" customHeight="1">
      <c r="A65" s="19"/>
      <c r="B65" s="27">
        <v>4</v>
      </c>
      <c r="C65" s="28" t="s">
        <v>157</v>
      </c>
      <c r="D65" s="29" t="s">
        <v>156</v>
      </c>
      <c r="E65" s="29" t="s">
        <v>20</v>
      </c>
      <c r="F65" s="30"/>
      <c r="G65" s="4"/>
    </row>
    <row r="66" spans="1:7" ht="51" customHeight="1">
      <c r="A66" s="19"/>
      <c r="B66" s="27">
        <v>5</v>
      </c>
      <c r="C66" s="28" t="s">
        <v>158</v>
      </c>
      <c r="D66" s="7" t="s">
        <v>12</v>
      </c>
      <c r="E66" s="31" t="s">
        <v>81</v>
      </c>
      <c r="F66" s="30"/>
      <c r="G66" s="4"/>
    </row>
    <row r="67" spans="1:7" ht="51" customHeight="1">
      <c r="A67" s="19"/>
      <c r="B67" s="27">
        <v>6</v>
      </c>
      <c r="C67" s="28" t="s">
        <v>159</v>
      </c>
      <c r="D67" s="7" t="s">
        <v>12</v>
      </c>
      <c r="E67" s="29" t="s">
        <v>8</v>
      </c>
      <c r="F67" s="30"/>
      <c r="G67" s="4"/>
    </row>
    <row r="68" spans="1:7" ht="51" customHeight="1">
      <c r="A68" s="19"/>
      <c r="B68" s="27">
        <v>7</v>
      </c>
      <c r="C68" s="28" t="s">
        <v>160</v>
      </c>
      <c r="D68" s="7" t="s">
        <v>12</v>
      </c>
      <c r="E68" s="29" t="s">
        <v>8</v>
      </c>
      <c r="F68" s="30"/>
      <c r="G68" s="4"/>
    </row>
    <row r="69" spans="1:7" ht="51" customHeight="1">
      <c r="A69" s="19"/>
      <c r="B69" s="27">
        <v>8</v>
      </c>
      <c r="C69" s="28" t="s">
        <v>161</v>
      </c>
      <c r="D69" s="29" t="s">
        <v>15</v>
      </c>
      <c r="E69" s="29" t="s">
        <v>8</v>
      </c>
      <c r="F69" s="30"/>
      <c r="G69" s="4"/>
    </row>
    <row r="70" spans="1:7" ht="51" customHeight="1">
      <c r="A70" s="19"/>
      <c r="B70" s="27">
        <v>9</v>
      </c>
      <c r="C70" s="28" t="s">
        <v>162</v>
      </c>
      <c r="D70" s="29" t="s">
        <v>20</v>
      </c>
      <c r="E70" s="29" t="s">
        <v>20</v>
      </c>
      <c r="F70" s="30"/>
      <c r="G70" s="4"/>
    </row>
    <row r="71" spans="1:7" ht="51" customHeight="1">
      <c r="A71" s="19"/>
      <c r="B71" s="27">
        <v>10</v>
      </c>
      <c r="C71" s="28" t="s">
        <v>163</v>
      </c>
      <c r="D71" s="32" t="s">
        <v>40</v>
      </c>
      <c r="E71" s="7" t="s">
        <v>95</v>
      </c>
      <c r="F71" s="30"/>
      <c r="G71" s="4"/>
    </row>
    <row r="72" spans="1:7" ht="51" customHeight="1">
      <c r="A72" s="19"/>
      <c r="B72" s="27">
        <v>11</v>
      </c>
      <c r="C72" s="28" t="s">
        <v>164</v>
      </c>
      <c r="D72" s="29" t="s">
        <v>15</v>
      </c>
      <c r="E72" s="7" t="s">
        <v>95</v>
      </c>
      <c r="F72" s="30"/>
      <c r="G72" s="4"/>
    </row>
    <row r="73" spans="1:7" ht="51" customHeight="1">
      <c r="A73" s="19"/>
      <c r="B73" s="27">
        <v>12</v>
      </c>
      <c r="C73" s="28" t="s">
        <v>165</v>
      </c>
      <c r="D73" s="32" t="s">
        <v>40</v>
      </c>
      <c r="E73" s="7" t="s">
        <v>95</v>
      </c>
      <c r="F73" s="30"/>
      <c r="G73" s="4"/>
    </row>
    <row r="74" spans="1:7" ht="51" customHeight="1">
      <c r="A74" s="19"/>
      <c r="B74" s="33">
        <v>13</v>
      </c>
      <c r="C74" s="34" t="s">
        <v>166</v>
      </c>
      <c r="D74" s="29" t="s">
        <v>70</v>
      </c>
      <c r="E74" s="7" t="s">
        <v>95</v>
      </c>
      <c r="F74" s="30"/>
      <c r="G74" s="4"/>
    </row>
    <row r="75" spans="1:7" ht="51" customHeight="1">
      <c r="A75" s="19"/>
      <c r="B75" s="27">
        <v>14</v>
      </c>
      <c r="C75" s="28" t="s">
        <v>167</v>
      </c>
      <c r="D75" s="32" t="s">
        <v>40</v>
      </c>
      <c r="E75" s="29" t="s">
        <v>20</v>
      </c>
      <c r="F75" s="30"/>
      <c r="G75" s="4"/>
    </row>
    <row r="76" spans="1:7" ht="51" customHeight="1">
      <c r="A76" s="19"/>
      <c r="B76" s="35">
        <v>15</v>
      </c>
      <c r="C76" s="36" t="s">
        <v>168</v>
      </c>
      <c r="D76" s="32" t="s">
        <v>40</v>
      </c>
      <c r="E76" s="7" t="s">
        <v>95</v>
      </c>
      <c r="F76" s="30"/>
      <c r="G76" s="4"/>
    </row>
    <row r="77" spans="1:7" ht="51" customHeight="1">
      <c r="A77" s="19"/>
      <c r="B77" s="27">
        <v>16</v>
      </c>
      <c r="C77" s="28" t="s">
        <v>169</v>
      </c>
      <c r="D77" s="32" t="s">
        <v>40</v>
      </c>
      <c r="E77" s="29" t="s">
        <v>20</v>
      </c>
      <c r="F77" s="30"/>
      <c r="G77" s="4"/>
    </row>
    <row r="78" spans="1:7" ht="51" customHeight="1">
      <c r="A78" s="19"/>
      <c r="B78" s="27">
        <v>17</v>
      </c>
      <c r="C78" s="28" t="s">
        <v>170</v>
      </c>
      <c r="D78" s="32" t="s">
        <v>40</v>
      </c>
      <c r="E78" s="29" t="s">
        <v>20</v>
      </c>
      <c r="F78" s="30"/>
      <c r="G78" s="4"/>
    </row>
    <row r="79" spans="1:7" ht="51" customHeight="1">
      <c r="A79" s="19"/>
      <c r="B79" s="27">
        <v>18</v>
      </c>
      <c r="C79" s="28" t="s">
        <v>171</v>
      </c>
      <c r="D79" s="32" t="s">
        <v>40</v>
      </c>
      <c r="E79" s="29" t="s">
        <v>8</v>
      </c>
      <c r="F79" s="30"/>
      <c r="G79" s="4"/>
    </row>
    <row r="80" spans="1:7" ht="51" customHeight="1">
      <c r="A80" s="19"/>
      <c r="B80" s="27">
        <v>19</v>
      </c>
      <c r="C80" s="28" t="s">
        <v>172</v>
      </c>
      <c r="D80" s="29" t="s">
        <v>20</v>
      </c>
      <c r="E80" s="29" t="s">
        <v>20</v>
      </c>
      <c r="F80" s="30"/>
      <c r="G80" s="4"/>
    </row>
    <row r="81" spans="1:7" ht="51" customHeight="1">
      <c r="A81" s="19"/>
      <c r="B81" s="27">
        <v>20</v>
      </c>
      <c r="C81" s="28" t="s">
        <v>173</v>
      </c>
      <c r="D81" s="29" t="s">
        <v>20</v>
      </c>
      <c r="E81" s="29" t="s">
        <v>20</v>
      </c>
      <c r="F81" s="30"/>
      <c r="G81" s="4"/>
    </row>
    <row r="82" spans="1:7" ht="51" customHeight="1">
      <c r="A82" s="19"/>
      <c r="B82" s="27">
        <v>21</v>
      </c>
      <c r="C82" s="28" t="s">
        <v>174</v>
      </c>
      <c r="D82" s="29" t="s">
        <v>8</v>
      </c>
      <c r="E82" s="29" t="s">
        <v>8</v>
      </c>
      <c r="F82" s="30"/>
      <c r="G82" s="4"/>
    </row>
    <row r="83" spans="1:7" ht="83.25" customHeight="1">
      <c r="A83" s="19"/>
      <c r="B83" s="27">
        <v>22</v>
      </c>
      <c r="C83" s="28" t="s">
        <v>175</v>
      </c>
      <c r="D83" s="29" t="s">
        <v>20</v>
      </c>
      <c r="E83" s="29" t="s">
        <v>20</v>
      </c>
      <c r="F83" s="30"/>
      <c r="G83" s="4"/>
    </row>
    <row r="84" spans="1:7" ht="61.5" customHeight="1">
      <c r="A84" s="19"/>
      <c r="B84" s="35">
        <v>23</v>
      </c>
      <c r="C84" s="36" t="s">
        <v>176</v>
      </c>
      <c r="D84" s="37" t="s">
        <v>76</v>
      </c>
      <c r="E84" s="37" t="s">
        <v>76</v>
      </c>
      <c r="F84" s="38"/>
      <c r="G84" s="4"/>
    </row>
    <row r="85" spans="1:7" ht="61.5" customHeight="1">
      <c r="A85" s="19"/>
      <c r="B85" s="39">
        <v>24</v>
      </c>
      <c r="C85" s="39" t="s">
        <v>177</v>
      </c>
      <c r="D85" s="40" t="s">
        <v>40</v>
      </c>
      <c r="E85" s="39" t="s">
        <v>8</v>
      </c>
      <c r="F85" s="41"/>
      <c r="G85" s="4"/>
    </row>
    <row r="86" spans="1:7" ht="51" customHeight="1">
      <c r="A86" s="19"/>
      <c r="B86" s="42">
        <v>25</v>
      </c>
      <c r="C86" s="43" t="s">
        <v>178</v>
      </c>
      <c r="D86" s="44" t="s">
        <v>40</v>
      </c>
      <c r="E86" s="45" t="s">
        <v>81</v>
      </c>
      <c r="F86" s="46"/>
      <c r="G86" s="4"/>
    </row>
    <row r="87" spans="1:7" ht="60" customHeight="1">
      <c r="A87" s="19"/>
      <c r="B87" s="27">
        <v>26</v>
      </c>
      <c r="C87" s="28" t="s">
        <v>179</v>
      </c>
      <c r="D87" s="29" t="s">
        <v>180</v>
      </c>
      <c r="E87" s="29" t="s">
        <v>81</v>
      </c>
      <c r="F87" s="30"/>
      <c r="G87" s="4"/>
    </row>
    <row r="88" spans="1:7" ht="51" customHeight="1">
      <c r="A88" s="19"/>
      <c r="B88" s="27">
        <v>27</v>
      </c>
      <c r="C88" s="28" t="s">
        <v>181</v>
      </c>
      <c r="D88" s="29" t="s">
        <v>180</v>
      </c>
      <c r="E88" s="29" t="s">
        <v>81</v>
      </c>
      <c r="F88" s="30"/>
      <c r="G88" s="4"/>
    </row>
    <row r="89" spans="1:7" ht="51" customHeight="1">
      <c r="A89" s="19"/>
      <c r="B89" s="27">
        <v>28</v>
      </c>
      <c r="C89" s="28" t="s">
        <v>182</v>
      </c>
      <c r="D89" s="29" t="s">
        <v>183</v>
      </c>
      <c r="E89" s="29" t="s">
        <v>183</v>
      </c>
      <c r="F89" s="30"/>
      <c r="G89" s="4"/>
    </row>
    <row r="90" spans="1:7" ht="51" customHeight="1">
      <c r="A90" s="19"/>
      <c r="B90" s="27">
        <v>29</v>
      </c>
      <c r="C90" s="28" t="s">
        <v>184</v>
      </c>
      <c r="D90" s="29" t="s">
        <v>183</v>
      </c>
      <c r="E90" s="29" t="s">
        <v>183</v>
      </c>
      <c r="F90" s="30"/>
      <c r="G90" s="4"/>
    </row>
    <row r="91" spans="1:7" ht="51" customHeight="1">
      <c r="A91" s="19"/>
      <c r="B91" s="27">
        <v>30</v>
      </c>
      <c r="C91" s="28" t="s">
        <v>185</v>
      </c>
      <c r="D91" s="7" t="s">
        <v>12</v>
      </c>
      <c r="E91" s="29" t="s">
        <v>81</v>
      </c>
      <c r="F91" s="30"/>
      <c r="G91" s="4"/>
    </row>
    <row r="92" spans="1:7" ht="51" customHeight="1">
      <c r="A92" s="19"/>
      <c r="B92" s="27">
        <v>31</v>
      </c>
      <c r="C92" s="28" t="s">
        <v>186</v>
      </c>
      <c r="D92" s="29" t="s">
        <v>20</v>
      </c>
      <c r="E92" s="29" t="s">
        <v>20</v>
      </c>
      <c r="F92" s="30"/>
      <c r="G92" s="4"/>
    </row>
    <row r="93" spans="1:7" ht="51" customHeight="1">
      <c r="A93" s="19"/>
      <c r="B93" s="35">
        <v>32</v>
      </c>
      <c r="C93" s="47" t="s">
        <v>187</v>
      </c>
      <c r="D93" s="29" t="s">
        <v>20</v>
      </c>
      <c r="E93" s="29" t="s">
        <v>20</v>
      </c>
      <c r="F93" s="30"/>
      <c r="G93" s="4"/>
    </row>
    <row r="94" spans="1:7" ht="51" customHeight="1">
      <c r="A94" s="19"/>
      <c r="B94" s="27">
        <v>33</v>
      </c>
      <c r="C94" s="28" t="s">
        <v>188</v>
      </c>
      <c r="D94" s="29" t="s">
        <v>8</v>
      </c>
      <c r="E94" s="29" t="s">
        <v>8</v>
      </c>
      <c r="F94" s="30"/>
      <c r="G94" s="4"/>
    </row>
    <row r="95" spans="1:7" ht="51" customHeight="1">
      <c r="A95" s="19"/>
      <c r="B95" s="27">
        <v>34</v>
      </c>
      <c r="C95" s="28" t="s">
        <v>189</v>
      </c>
      <c r="D95" s="32" t="s">
        <v>40</v>
      </c>
      <c r="E95" s="29" t="s">
        <v>20</v>
      </c>
      <c r="F95" s="30"/>
      <c r="G95" s="4"/>
    </row>
    <row r="96" spans="1:7" ht="51" customHeight="1">
      <c r="A96" s="19"/>
      <c r="B96" s="27">
        <v>35</v>
      </c>
      <c r="C96" s="28" t="s">
        <v>190</v>
      </c>
      <c r="D96" s="32" t="s">
        <v>40</v>
      </c>
      <c r="E96" s="29" t="s">
        <v>81</v>
      </c>
      <c r="F96" s="30"/>
      <c r="G96" s="4"/>
    </row>
    <row r="97" spans="1:7" ht="51" customHeight="1">
      <c r="A97" s="19"/>
      <c r="B97" s="27">
        <v>36</v>
      </c>
      <c r="C97" s="28" t="s">
        <v>191</v>
      </c>
      <c r="D97" s="29" t="s">
        <v>81</v>
      </c>
      <c r="E97" s="29" t="s">
        <v>81</v>
      </c>
      <c r="F97" s="30"/>
      <c r="G97" s="4"/>
    </row>
    <row r="98" spans="1:7" ht="66" customHeight="1">
      <c r="A98" s="19"/>
      <c r="B98" s="27">
        <v>37</v>
      </c>
      <c r="C98" s="28" t="s">
        <v>192</v>
      </c>
      <c r="D98" s="29" t="s">
        <v>81</v>
      </c>
      <c r="E98" s="29" t="s">
        <v>81</v>
      </c>
      <c r="F98" s="30"/>
      <c r="G98" s="4"/>
    </row>
    <row r="99" spans="1:7" ht="66" customHeight="1">
      <c r="A99" s="19"/>
      <c r="B99" s="35">
        <v>38</v>
      </c>
      <c r="C99" s="36" t="s">
        <v>193</v>
      </c>
      <c r="D99" s="37" t="s">
        <v>81</v>
      </c>
      <c r="E99" s="37" t="s">
        <v>81</v>
      </c>
      <c r="F99" s="38"/>
      <c r="G99" s="4"/>
    </row>
    <row r="100" spans="1:7" ht="66" customHeight="1">
      <c r="A100" s="19"/>
      <c r="B100" s="39">
        <v>39</v>
      </c>
      <c r="C100" s="48" t="s">
        <v>194</v>
      </c>
      <c r="D100" s="49" t="s">
        <v>40</v>
      </c>
      <c r="E100" s="39" t="s">
        <v>195</v>
      </c>
      <c r="F100" s="50" t="s">
        <v>124</v>
      </c>
      <c r="G100" s="4"/>
    </row>
    <row r="101" spans="1:7" ht="51" customHeight="1">
      <c r="A101" s="19"/>
      <c r="B101" s="42">
        <v>40</v>
      </c>
      <c r="C101" s="43" t="s">
        <v>196</v>
      </c>
      <c r="D101" s="45" t="s">
        <v>20</v>
      </c>
      <c r="E101" s="45" t="s">
        <v>20</v>
      </c>
      <c r="F101" s="46"/>
      <c r="G101" s="4"/>
    </row>
    <row r="102" spans="1:7" ht="51" customHeight="1">
      <c r="A102" s="19"/>
      <c r="B102" s="27">
        <v>41</v>
      </c>
      <c r="C102" s="28" t="s">
        <v>197</v>
      </c>
      <c r="D102" s="29" t="s">
        <v>20</v>
      </c>
      <c r="E102" s="29" t="s">
        <v>20</v>
      </c>
      <c r="F102" s="30"/>
      <c r="G102" s="4"/>
    </row>
    <row r="103" spans="1:7" ht="15.75" customHeight="1">
      <c r="A103" s="1"/>
      <c r="B103" s="51"/>
      <c r="C103" s="52"/>
      <c r="D103" s="52"/>
      <c r="E103" s="52"/>
      <c r="F103" s="3"/>
      <c r="G103" s="4"/>
    </row>
    <row r="104" spans="1:7" ht="15.75" customHeight="1">
      <c r="A104" s="1"/>
      <c r="B104" s="2"/>
      <c r="C104" s="1"/>
      <c r="D104" s="1"/>
      <c r="E104" s="1"/>
      <c r="F104" s="3"/>
      <c r="G104" s="4"/>
    </row>
    <row r="105" spans="1:7" ht="15.75" customHeight="1">
      <c r="A105" s="1"/>
      <c r="B105" s="2"/>
      <c r="C105" s="1"/>
      <c r="D105" s="1"/>
      <c r="E105" s="1"/>
      <c r="F105" s="3"/>
      <c r="G105" s="4"/>
    </row>
    <row r="106" spans="1:7" ht="15.75" customHeight="1">
      <c r="A106" s="1"/>
      <c r="B106" s="2"/>
      <c r="C106" s="1"/>
      <c r="D106" s="1"/>
      <c r="E106" s="1"/>
      <c r="F106" s="3"/>
      <c r="G106" s="4"/>
    </row>
    <row r="107" spans="1:7" ht="15.75" customHeight="1">
      <c r="A107" s="1"/>
      <c r="B107" s="2"/>
      <c r="C107" s="1"/>
      <c r="D107" s="1"/>
      <c r="E107" s="1"/>
      <c r="F107" s="3"/>
      <c r="G107" s="4"/>
    </row>
    <row r="108" spans="1:7" ht="15.75" customHeight="1">
      <c r="A108" s="1"/>
      <c r="B108" s="2"/>
      <c r="C108" s="1"/>
      <c r="D108" s="1"/>
      <c r="E108" s="1"/>
      <c r="F108" s="3"/>
      <c r="G108" s="4"/>
    </row>
    <row r="109" spans="1:7" ht="15.75" customHeight="1">
      <c r="A109" s="1"/>
      <c r="B109" s="2"/>
      <c r="C109" s="1"/>
      <c r="D109" s="1"/>
      <c r="E109" s="1"/>
      <c r="F109" s="3"/>
      <c r="G109" s="4"/>
    </row>
    <row r="110" spans="1:7" ht="15.75" customHeight="1">
      <c r="A110" s="1"/>
      <c r="B110" s="2"/>
      <c r="C110" s="1"/>
      <c r="D110" s="1"/>
      <c r="E110" s="1"/>
      <c r="F110" s="3"/>
      <c r="G110" s="4"/>
    </row>
    <row r="111" spans="1:7" ht="15.75" customHeight="1">
      <c r="A111" s="1"/>
      <c r="B111" s="2"/>
      <c r="C111" s="1"/>
      <c r="D111" s="1"/>
      <c r="E111" s="1"/>
      <c r="F111" s="3"/>
      <c r="G111" s="4"/>
    </row>
    <row r="112" spans="1:7" ht="15.75" customHeight="1">
      <c r="A112" s="1"/>
      <c r="B112" s="2"/>
      <c r="C112" s="1"/>
      <c r="D112" s="1"/>
      <c r="E112" s="1"/>
      <c r="F112" s="3"/>
      <c r="G112" s="4"/>
    </row>
    <row r="113" spans="1:7" ht="15.75" customHeight="1">
      <c r="A113" s="1"/>
      <c r="B113" s="2"/>
      <c r="C113" s="1"/>
      <c r="D113" s="1"/>
      <c r="E113" s="1"/>
      <c r="F113" s="3"/>
      <c r="G113" s="4"/>
    </row>
    <row r="114" spans="1:7" ht="15.75" customHeight="1">
      <c r="A114" s="1"/>
      <c r="B114" s="2"/>
      <c r="C114" s="1"/>
      <c r="D114" s="1"/>
      <c r="E114" s="1"/>
      <c r="F114" s="3"/>
      <c r="G114" s="4"/>
    </row>
    <row r="115" spans="1:7" ht="15.75" customHeight="1">
      <c r="A115" s="1"/>
      <c r="B115" s="2"/>
      <c r="C115" s="1"/>
      <c r="D115" s="1"/>
      <c r="E115" s="1"/>
      <c r="F115" s="3"/>
      <c r="G115" s="4"/>
    </row>
    <row r="116" spans="1:7" ht="15.75" customHeight="1">
      <c r="A116" s="1"/>
      <c r="B116" s="2"/>
      <c r="C116" s="1"/>
      <c r="D116" s="1"/>
      <c r="E116" s="1"/>
      <c r="F116" s="3"/>
      <c r="G116" s="4"/>
    </row>
    <row r="117" spans="1:7" ht="15.75" customHeight="1">
      <c r="A117" s="1"/>
      <c r="B117" s="2"/>
      <c r="C117" s="1"/>
      <c r="D117" s="1"/>
      <c r="E117" s="1"/>
      <c r="F117" s="3"/>
      <c r="G117" s="4"/>
    </row>
    <row r="118" spans="1:7" ht="15.75" customHeight="1">
      <c r="A118" s="1"/>
      <c r="B118" s="2"/>
      <c r="C118" s="1"/>
      <c r="D118" s="1"/>
      <c r="E118" s="1"/>
      <c r="F118" s="3"/>
      <c r="G118" s="4"/>
    </row>
    <row r="119" spans="1:7" ht="15.75" customHeight="1">
      <c r="A119" s="1"/>
      <c r="B119" s="2"/>
      <c r="C119" s="1"/>
      <c r="D119" s="1"/>
      <c r="E119" s="1"/>
      <c r="F119" s="3"/>
      <c r="G119" s="4"/>
    </row>
    <row r="120" spans="1:7" ht="15.75" customHeight="1">
      <c r="A120" s="1"/>
      <c r="B120" s="2"/>
      <c r="C120" s="1"/>
      <c r="D120" s="1"/>
      <c r="E120" s="1"/>
      <c r="F120" s="3"/>
      <c r="G120" s="4"/>
    </row>
    <row r="121" spans="1:7" ht="15.75" customHeight="1">
      <c r="A121" s="1"/>
      <c r="B121" s="2"/>
      <c r="C121" s="1"/>
      <c r="D121" s="1"/>
      <c r="E121" s="1"/>
      <c r="F121" s="3"/>
      <c r="G121" s="4"/>
    </row>
    <row r="122" spans="1:7" ht="15.75" customHeight="1">
      <c r="A122" s="1"/>
      <c r="B122" s="2"/>
      <c r="C122" s="1"/>
      <c r="D122" s="1"/>
      <c r="E122" s="1"/>
      <c r="F122" s="3"/>
      <c r="G122" s="4"/>
    </row>
    <row r="123" spans="1:7" ht="15.75" customHeight="1">
      <c r="A123" s="1"/>
      <c r="B123" s="2"/>
      <c r="C123" s="1"/>
      <c r="D123" s="1"/>
      <c r="E123" s="1"/>
      <c r="F123" s="3"/>
      <c r="G123" s="4"/>
    </row>
    <row r="124" spans="1:7" ht="15.75" customHeight="1">
      <c r="A124" s="1"/>
      <c r="B124" s="2"/>
      <c r="C124" s="1"/>
      <c r="D124" s="1"/>
      <c r="E124" s="1"/>
      <c r="F124" s="3"/>
      <c r="G124" s="4"/>
    </row>
    <row r="125" spans="1:7" ht="15.75" customHeight="1">
      <c r="A125" s="1"/>
      <c r="B125" s="2"/>
      <c r="C125" s="1"/>
      <c r="D125" s="1"/>
      <c r="E125" s="1"/>
      <c r="F125" s="3"/>
      <c r="G125" s="4"/>
    </row>
    <row r="126" spans="1:7" ht="15.75" customHeight="1">
      <c r="A126" s="1"/>
      <c r="B126" s="2"/>
      <c r="C126" s="1"/>
      <c r="D126" s="1"/>
      <c r="E126" s="1"/>
      <c r="F126" s="3"/>
      <c r="G126" s="4"/>
    </row>
    <row r="127" spans="1:7" ht="15.75" customHeight="1">
      <c r="A127" s="1"/>
      <c r="B127" s="2"/>
      <c r="C127" s="1"/>
      <c r="D127" s="1"/>
      <c r="E127" s="1"/>
      <c r="F127" s="3"/>
      <c r="G127" s="4"/>
    </row>
    <row r="128" spans="1:7" ht="15.75" customHeight="1">
      <c r="A128" s="1"/>
      <c r="B128" s="2"/>
      <c r="C128" s="1"/>
      <c r="D128" s="1"/>
      <c r="E128" s="1"/>
      <c r="F128" s="3"/>
      <c r="G128" s="4"/>
    </row>
    <row r="129" spans="1:7" ht="15.75" customHeight="1">
      <c r="A129" s="1"/>
      <c r="B129" s="2"/>
      <c r="C129" s="1"/>
      <c r="D129" s="1"/>
      <c r="E129" s="1"/>
      <c r="F129" s="3"/>
      <c r="G129" s="4"/>
    </row>
    <row r="130" spans="1:7" ht="15.75" customHeight="1">
      <c r="A130" s="1"/>
      <c r="B130" s="2"/>
      <c r="C130" s="1"/>
      <c r="D130" s="1"/>
      <c r="E130" s="1"/>
      <c r="F130" s="3"/>
      <c r="G130" s="4"/>
    </row>
    <row r="131" spans="1:7" ht="15.75" customHeight="1">
      <c r="A131" s="1"/>
      <c r="B131" s="2"/>
      <c r="C131" s="1"/>
      <c r="D131" s="1"/>
      <c r="E131" s="1"/>
      <c r="F131" s="3"/>
      <c r="G131" s="4"/>
    </row>
    <row r="132" spans="1:7" ht="15.75" customHeight="1">
      <c r="A132" s="1"/>
      <c r="B132" s="2"/>
      <c r="C132" s="1"/>
      <c r="D132" s="1"/>
      <c r="E132" s="1"/>
      <c r="F132" s="3"/>
      <c r="G132" s="4"/>
    </row>
    <row r="133" spans="1:7" ht="15.75" customHeight="1">
      <c r="A133" s="1"/>
      <c r="B133" s="2"/>
      <c r="C133" s="1"/>
      <c r="D133" s="1"/>
      <c r="E133" s="1"/>
      <c r="F133" s="3"/>
      <c r="G133" s="4"/>
    </row>
    <row r="134" spans="1:7" ht="15.75" customHeight="1">
      <c r="A134" s="1"/>
      <c r="B134" s="2"/>
      <c r="C134" s="1"/>
      <c r="D134" s="1"/>
      <c r="E134" s="1"/>
      <c r="F134" s="3"/>
      <c r="G134" s="4"/>
    </row>
    <row r="135" spans="1:7" ht="15.75" customHeight="1">
      <c r="A135" s="1"/>
      <c r="B135" s="2"/>
      <c r="C135" s="1"/>
      <c r="D135" s="1"/>
      <c r="E135" s="1"/>
      <c r="F135" s="3"/>
      <c r="G135" s="4"/>
    </row>
    <row r="136" spans="1:7" ht="15.75" customHeight="1">
      <c r="A136" s="1"/>
      <c r="B136" s="2"/>
      <c r="C136" s="1"/>
      <c r="D136" s="1"/>
      <c r="E136" s="1"/>
      <c r="F136" s="3"/>
      <c r="G136" s="4"/>
    </row>
    <row r="137" spans="1:7" ht="15.75" customHeight="1">
      <c r="A137" s="1"/>
      <c r="B137" s="2"/>
      <c r="C137" s="1"/>
      <c r="D137" s="1"/>
      <c r="E137" s="1"/>
      <c r="F137" s="3"/>
      <c r="G137" s="4"/>
    </row>
    <row r="138" spans="1:7" ht="15.75" customHeight="1">
      <c r="A138" s="1"/>
      <c r="B138" s="2"/>
      <c r="C138" s="1"/>
      <c r="D138" s="1"/>
      <c r="E138" s="1"/>
      <c r="F138" s="3"/>
      <c r="G138" s="4"/>
    </row>
    <row r="139" spans="1:7" ht="15.75" customHeight="1">
      <c r="A139" s="1"/>
      <c r="B139" s="2"/>
      <c r="C139" s="1"/>
      <c r="D139" s="1"/>
      <c r="E139" s="1"/>
      <c r="F139" s="3"/>
      <c r="G139" s="4"/>
    </row>
    <row r="140" spans="1:7" ht="15.75" customHeight="1">
      <c r="A140" s="1"/>
      <c r="B140" s="2"/>
      <c r="C140" s="1"/>
      <c r="D140" s="1"/>
      <c r="E140" s="1"/>
      <c r="F140" s="3"/>
      <c r="G140" s="4"/>
    </row>
    <row r="141" spans="1:7" ht="15.75" customHeight="1">
      <c r="A141" s="1"/>
      <c r="B141" s="2"/>
      <c r="C141" s="1"/>
      <c r="D141" s="1"/>
      <c r="E141" s="1"/>
      <c r="F141" s="3"/>
      <c r="G141" s="4"/>
    </row>
    <row r="142" spans="1:7" ht="15.75" customHeight="1">
      <c r="A142" s="1"/>
      <c r="B142" s="2"/>
      <c r="C142" s="1"/>
      <c r="D142" s="1"/>
      <c r="E142" s="1"/>
      <c r="F142" s="3"/>
      <c r="G142" s="4"/>
    </row>
    <row r="143" spans="1:7" ht="15.75" customHeight="1">
      <c r="A143" s="1"/>
      <c r="B143" s="2"/>
      <c r="C143" s="1"/>
      <c r="D143" s="1"/>
      <c r="E143" s="1"/>
      <c r="F143" s="3"/>
      <c r="G143" s="4"/>
    </row>
    <row r="144" spans="1:7" ht="15.75" customHeight="1">
      <c r="A144" s="1"/>
      <c r="B144" s="2"/>
      <c r="C144" s="1"/>
      <c r="D144" s="1"/>
      <c r="E144" s="1"/>
      <c r="F144" s="3"/>
      <c r="G144" s="4"/>
    </row>
    <row r="145" spans="1:7" ht="15.75" customHeight="1">
      <c r="A145" s="1"/>
      <c r="B145" s="2"/>
      <c r="C145" s="1"/>
      <c r="D145" s="1"/>
      <c r="E145" s="1"/>
      <c r="F145" s="3"/>
      <c r="G145" s="4"/>
    </row>
    <row r="146" spans="1:7" ht="15.75" customHeight="1">
      <c r="A146" s="1"/>
      <c r="B146" s="2"/>
      <c r="C146" s="1"/>
      <c r="D146" s="1"/>
      <c r="E146" s="1"/>
      <c r="F146" s="3"/>
      <c r="G146" s="4"/>
    </row>
    <row r="147" spans="1:7" ht="15.75" customHeight="1">
      <c r="A147" s="1"/>
      <c r="B147" s="2"/>
      <c r="C147" s="1"/>
      <c r="D147" s="1"/>
      <c r="E147" s="1"/>
      <c r="F147" s="3"/>
      <c r="G147" s="4"/>
    </row>
    <row r="148" spans="1:7" ht="15.75" customHeight="1">
      <c r="A148" s="1"/>
      <c r="B148" s="2"/>
      <c r="C148" s="1"/>
      <c r="D148" s="1"/>
      <c r="E148" s="1"/>
      <c r="F148" s="3"/>
      <c r="G148" s="4"/>
    </row>
    <row r="149" spans="1:7" ht="15.75" customHeight="1">
      <c r="A149" s="1"/>
      <c r="B149" s="2"/>
      <c r="C149" s="1"/>
      <c r="D149" s="1"/>
      <c r="E149" s="1"/>
      <c r="F149" s="3"/>
      <c r="G149" s="4"/>
    </row>
    <row r="150" spans="1:7" ht="15.75" customHeight="1">
      <c r="A150" s="1"/>
      <c r="B150" s="2"/>
      <c r="C150" s="1"/>
      <c r="D150" s="1"/>
      <c r="E150" s="1"/>
      <c r="F150" s="3"/>
      <c r="G150" s="4"/>
    </row>
    <row r="151" spans="1:7" ht="15.75" customHeight="1">
      <c r="A151" s="1"/>
      <c r="B151" s="2"/>
      <c r="C151" s="1"/>
      <c r="D151" s="1"/>
      <c r="E151" s="1"/>
      <c r="F151" s="3"/>
      <c r="G151" s="4"/>
    </row>
    <row r="152" spans="1:7" ht="15.75" customHeight="1">
      <c r="A152" s="1"/>
      <c r="B152" s="2"/>
      <c r="C152" s="1"/>
      <c r="D152" s="1"/>
      <c r="E152" s="1"/>
      <c r="F152" s="3"/>
      <c r="G152" s="4"/>
    </row>
    <row r="153" spans="1:7" ht="15.75" customHeight="1">
      <c r="A153" s="1"/>
      <c r="B153" s="2"/>
      <c r="C153" s="1"/>
      <c r="D153" s="1"/>
      <c r="E153" s="1"/>
      <c r="F153" s="3"/>
      <c r="G153" s="4"/>
    </row>
    <row r="154" spans="1:7" ht="15.75" customHeight="1">
      <c r="A154" s="1"/>
      <c r="B154" s="2"/>
      <c r="C154" s="1"/>
      <c r="D154" s="1"/>
      <c r="E154" s="1"/>
      <c r="F154" s="3"/>
      <c r="G154" s="4"/>
    </row>
    <row r="155" spans="1:7" ht="15.75" customHeight="1">
      <c r="A155" s="1"/>
      <c r="B155" s="2"/>
      <c r="C155" s="1"/>
      <c r="D155" s="1"/>
      <c r="E155" s="1"/>
      <c r="F155" s="3"/>
      <c r="G155" s="4"/>
    </row>
    <row r="156" spans="1:7" ht="15.75" customHeight="1">
      <c r="A156" s="1"/>
      <c r="B156" s="2"/>
      <c r="C156" s="1"/>
      <c r="D156" s="1"/>
      <c r="E156" s="1"/>
      <c r="F156" s="3"/>
      <c r="G156" s="4"/>
    </row>
    <row r="157" spans="1:7" ht="15.75" customHeight="1">
      <c r="A157" s="1"/>
      <c r="B157" s="2"/>
      <c r="C157" s="1"/>
      <c r="D157" s="1"/>
      <c r="E157" s="1"/>
      <c r="F157" s="3"/>
      <c r="G157" s="4"/>
    </row>
    <row r="158" spans="1:7" ht="15.75" customHeight="1">
      <c r="A158" s="1"/>
      <c r="B158" s="2"/>
      <c r="C158" s="1"/>
      <c r="D158" s="1"/>
      <c r="E158" s="1"/>
      <c r="F158" s="3"/>
      <c r="G158" s="4"/>
    </row>
    <row r="159" spans="1:7" ht="15.75" customHeight="1">
      <c r="A159" s="1"/>
      <c r="B159" s="2"/>
      <c r="C159" s="1"/>
      <c r="D159" s="1"/>
      <c r="E159" s="1"/>
      <c r="F159" s="3"/>
      <c r="G159" s="4"/>
    </row>
    <row r="160" spans="1:7" ht="15.75" customHeight="1">
      <c r="A160" s="1"/>
      <c r="B160" s="2"/>
      <c r="C160" s="1"/>
      <c r="D160" s="1"/>
      <c r="E160" s="1"/>
      <c r="F160" s="3"/>
      <c r="G160" s="4"/>
    </row>
    <row r="161" spans="1:7" ht="15.75" customHeight="1">
      <c r="A161" s="1"/>
      <c r="B161" s="2"/>
      <c r="C161" s="1"/>
      <c r="D161" s="1"/>
      <c r="E161" s="1"/>
      <c r="F161" s="3"/>
      <c r="G161" s="4"/>
    </row>
    <row r="162" spans="1:7" ht="15.75" customHeight="1">
      <c r="A162" s="1"/>
      <c r="B162" s="2"/>
      <c r="C162" s="1"/>
      <c r="D162" s="1"/>
      <c r="E162" s="1"/>
      <c r="F162" s="3"/>
      <c r="G162" s="4"/>
    </row>
    <row r="163" spans="1:7" ht="15.75" customHeight="1">
      <c r="A163" s="1"/>
      <c r="B163" s="2"/>
      <c r="C163" s="1"/>
      <c r="D163" s="1"/>
      <c r="E163" s="1"/>
      <c r="F163" s="3"/>
      <c r="G163" s="4"/>
    </row>
    <row r="164" spans="1:7" ht="15.75" customHeight="1">
      <c r="A164" s="1"/>
      <c r="B164" s="2"/>
      <c r="C164" s="1"/>
      <c r="D164" s="1"/>
      <c r="E164" s="1"/>
      <c r="F164" s="3"/>
      <c r="G164" s="4"/>
    </row>
    <row r="165" spans="1:7" ht="15.75" customHeight="1">
      <c r="A165" s="1"/>
      <c r="B165" s="2"/>
      <c r="C165" s="1"/>
      <c r="D165" s="1"/>
      <c r="E165" s="1"/>
      <c r="F165" s="3"/>
      <c r="G165" s="4"/>
    </row>
    <row r="166" spans="1:7" ht="15.75" customHeight="1">
      <c r="A166" s="1"/>
      <c r="B166" s="2"/>
      <c r="C166" s="1"/>
      <c r="D166" s="1"/>
      <c r="E166" s="1"/>
      <c r="F166" s="3"/>
      <c r="G166" s="4"/>
    </row>
    <row r="167" spans="1:7" ht="15.75" customHeight="1">
      <c r="A167" s="1"/>
      <c r="B167" s="2"/>
      <c r="C167" s="1"/>
      <c r="D167" s="1"/>
      <c r="E167" s="1"/>
      <c r="F167" s="3"/>
      <c r="G167" s="4"/>
    </row>
    <row r="168" spans="1:7" ht="15.75" customHeight="1">
      <c r="A168" s="1"/>
      <c r="B168" s="2"/>
      <c r="C168" s="1"/>
      <c r="D168" s="1"/>
      <c r="E168" s="1"/>
      <c r="F168" s="3"/>
      <c r="G168" s="4"/>
    </row>
    <row r="169" spans="1:7" ht="15.75" customHeight="1">
      <c r="A169" s="1"/>
      <c r="B169" s="2"/>
      <c r="C169" s="1"/>
      <c r="D169" s="1"/>
      <c r="E169" s="1"/>
      <c r="F169" s="3"/>
      <c r="G169" s="4"/>
    </row>
    <row r="170" spans="1:7" ht="15.75" customHeight="1">
      <c r="A170" s="1"/>
      <c r="B170" s="2"/>
      <c r="C170" s="1"/>
      <c r="D170" s="1"/>
      <c r="E170" s="1"/>
      <c r="F170" s="3"/>
      <c r="G170" s="4"/>
    </row>
    <row r="171" spans="1:7" ht="15.75" customHeight="1">
      <c r="A171" s="1"/>
      <c r="B171" s="2"/>
      <c r="C171" s="1"/>
      <c r="D171" s="1"/>
      <c r="E171" s="1"/>
      <c r="F171" s="3"/>
      <c r="G171" s="4"/>
    </row>
    <row r="172" spans="1:7" ht="15.75" customHeight="1">
      <c r="A172" s="1"/>
      <c r="B172" s="2"/>
      <c r="C172" s="1"/>
      <c r="D172" s="1"/>
      <c r="E172" s="1"/>
      <c r="F172" s="3"/>
      <c r="G172" s="4"/>
    </row>
    <row r="173" spans="1:7" ht="15.75" customHeight="1">
      <c r="A173" s="1"/>
      <c r="B173" s="2"/>
      <c r="C173" s="1"/>
      <c r="D173" s="1"/>
      <c r="E173" s="1"/>
      <c r="F173" s="3"/>
      <c r="G173" s="4"/>
    </row>
    <row r="174" spans="1:7" ht="15.75" customHeight="1">
      <c r="A174" s="1"/>
      <c r="B174" s="2"/>
      <c r="C174" s="1"/>
      <c r="D174" s="1"/>
      <c r="E174" s="1"/>
      <c r="F174" s="3"/>
      <c r="G174" s="4"/>
    </row>
    <row r="175" spans="1:7" ht="15.75" customHeight="1">
      <c r="A175" s="1"/>
      <c r="B175" s="2"/>
      <c r="C175" s="1"/>
      <c r="D175" s="1"/>
      <c r="E175" s="1"/>
      <c r="F175" s="3"/>
      <c r="G175" s="4"/>
    </row>
    <row r="176" spans="1:7" ht="15.75" customHeight="1">
      <c r="A176" s="1"/>
      <c r="B176" s="2"/>
      <c r="C176" s="1"/>
      <c r="D176" s="1"/>
      <c r="E176" s="1"/>
      <c r="F176" s="3"/>
      <c r="G176" s="4"/>
    </row>
    <row r="177" spans="1:7" ht="15.75" customHeight="1">
      <c r="A177" s="1"/>
      <c r="B177" s="2"/>
      <c r="C177" s="1"/>
      <c r="D177" s="1"/>
      <c r="E177" s="1"/>
      <c r="F177" s="3"/>
      <c r="G177" s="4"/>
    </row>
    <row r="178" spans="1:7" ht="15.75" customHeight="1">
      <c r="A178" s="1"/>
      <c r="B178" s="2"/>
      <c r="C178" s="1"/>
      <c r="D178" s="1"/>
      <c r="E178" s="1"/>
      <c r="F178" s="3"/>
      <c r="G178" s="4"/>
    </row>
    <row r="179" spans="1:7" ht="15.75" customHeight="1">
      <c r="A179" s="1"/>
      <c r="B179" s="2"/>
      <c r="C179" s="1"/>
      <c r="D179" s="1"/>
      <c r="E179" s="1"/>
      <c r="F179" s="3"/>
      <c r="G179" s="4"/>
    </row>
    <row r="180" spans="1:7" ht="15.75" customHeight="1">
      <c r="A180" s="1"/>
      <c r="B180" s="2"/>
      <c r="C180" s="1"/>
      <c r="D180" s="1"/>
      <c r="E180" s="1"/>
      <c r="F180" s="3"/>
      <c r="G180" s="4"/>
    </row>
    <row r="181" spans="1:7" ht="15.75" customHeight="1">
      <c r="A181" s="1"/>
      <c r="B181" s="2"/>
      <c r="C181" s="1"/>
      <c r="D181" s="1"/>
      <c r="E181" s="1"/>
      <c r="F181" s="3"/>
      <c r="G181" s="4"/>
    </row>
    <row r="182" spans="1:7" ht="15.75" customHeight="1">
      <c r="A182" s="1"/>
      <c r="B182" s="2"/>
      <c r="C182" s="1"/>
      <c r="D182" s="1"/>
      <c r="E182" s="1"/>
      <c r="F182" s="3"/>
      <c r="G182" s="4"/>
    </row>
    <row r="183" spans="1:7" ht="15.75" customHeight="1">
      <c r="A183" s="1"/>
      <c r="B183" s="2"/>
      <c r="C183" s="1"/>
      <c r="D183" s="1"/>
      <c r="E183" s="1"/>
      <c r="F183" s="3"/>
      <c r="G183" s="4"/>
    </row>
    <row r="184" spans="1:7" ht="15.75" customHeight="1">
      <c r="A184" s="1"/>
      <c r="B184" s="2"/>
      <c r="C184" s="1"/>
      <c r="D184" s="1"/>
      <c r="E184" s="1"/>
      <c r="F184" s="3"/>
      <c r="G184" s="4"/>
    </row>
    <row r="185" spans="1:7" ht="15.75" customHeight="1">
      <c r="A185" s="1"/>
      <c r="B185" s="2"/>
      <c r="C185" s="1"/>
      <c r="D185" s="1"/>
      <c r="E185" s="1"/>
      <c r="F185" s="3"/>
      <c r="G185" s="4"/>
    </row>
    <row r="186" spans="1:7" ht="15.75" customHeight="1">
      <c r="A186" s="1"/>
      <c r="B186" s="2"/>
      <c r="C186" s="1"/>
      <c r="D186" s="1"/>
      <c r="E186" s="1"/>
      <c r="F186" s="3"/>
      <c r="G186" s="4"/>
    </row>
    <row r="187" spans="1:7" ht="15.75" customHeight="1">
      <c r="A187" s="1"/>
      <c r="B187" s="2"/>
      <c r="C187" s="1"/>
      <c r="D187" s="1"/>
      <c r="E187" s="1"/>
      <c r="F187" s="3"/>
      <c r="G187" s="4"/>
    </row>
    <row r="188" spans="1:7" ht="15.75" customHeight="1">
      <c r="A188" s="1"/>
      <c r="B188" s="2"/>
      <c r="C188" s="1"/>
      <c r="D188" s="1"/>
      <c r="E188" s="1"/>
      <c r="F188" s="3"/>
      <c r="G188" s="4"/>
    </row>
    <row r="189" spans="1:7" ht="15.75" customHeight="1">
      <c r="A189" s="1"/>
      <c r="B189" s="2"/>
      <c r="C189" s="1"/>
      <c r="D189" s="1"/>
      <c r="E189" s="1"/>
      <c r="F189" s="3"/>
      <c r="G189" s="4"/>
    </row>
    <row r="190" spans="1:7" ht="15.75" customHeight="1">
      <c r="A190" s="1"/>
      <c r="B190" s="2"/>
      <c r="C190" s="1"/>
      <c r="D190" s="1"/>
      <c r="E190" s="1"/>
      <c r="F190" s="3"/>
      <c r="G190" s="4"/>
    </row>
    <row r="191" spans="1:7" ht="15.75" customHeight="1">
      <c r="A191" s="1"/>
      <c r="B191" s="2"/>
      <c r="C191" s="1"/>
      <c r="D191" s="1"/>
      <c r="E191" s="1"/>
      <c r="F191" s="3"/>
      <c r="G191" s="4"/>
    </row>
    <row r="192" spans="1:7" ht="15.75" customHeight="1">
      <c r="A192" s="1"/>
      <c r="B192" s="2"/>
      <c r="C192" s="1"/>
      <c r="D192" s="1"/>
      <c r="E192" s="1"/>
      <c r="F192" s="3"/>
      <c r="G192" s="4"/>
    </row>
    <row r="193" spans="1:7" ht="15.75" customHeight="1">
      <c r="A193" s="1"/>
      <c r="B193" s="2"/>
      <c r="C193" s="1"/>
      <c r="D193" s="1"/>
      <c r="E193" s="1"/>
      <c r="F193" s="3"/>
      <c r="G193" s="4"/>
    </row>
    <row r="194" spans="1:7" ht="15.75" customHeight="1">
      <c r="A194" s="1"/>
      <c r="B194" s="2"/>
      <c r="C194" s="1"/>
      <c r="D194" s="1"/>
      <c r="E194" s="1"/>
      <c r="F194" s="3"/>
      <c r="G194" s="4"/>
    </row>
    <row r="195" spans="1:7" ht="15.75" customHeight="1">
      <c r="A195" s="1"/>
      <c r="B195" s="2"/>
      <c r="C195" s="1"/>
      <c r="D195" s="1"/>
      <c r="E195" s="1"/>
      <c r="F195" s="3"/>
      <c r="G195" s="4"/>
    </row>
    <row r="196" spans="1:7" ht="15.75" customHeight="1">
      <c r="A196" s="1"/>
      <c r="B196" s="2"/>
      <c r="C196" s="1"/>
      <c r="D196" s="1"/>
      <c r="E196" s="1"/>
      <c r="F196" s="3"/>
      <c r="G196" s="4"/>
    </row>
    <row r="197" spans="1:7" ht="15.75" customHeight="1">
      <c r="A197" s="1"/>
      <c r="B197" s="2"/>
      <c r="C197" s="1"/>
      <c r="D197" s="1"/>
      <c r="E197" s="1"/>
      <c r="F197" s="3"/>
      <c r="G197" s="4"/>
    </row>
    <row r="198" spans="1:7" ht="15.75" customHeight="1">
      <c r="A198" s="1"/>
      <c r="B198" s="2"/>
      <c r="C198" s="1"/>
      <c r="D198" s="1"/>
      <c r="E198" s="1"/>
      <c r="F198" s="3"/>
      <c r="G198" s="4"/>
    </row>
    <row r="199" spans="1:7" ht="15.75" customHeight="1">
      <c r="A199" s="1"/>
      <c r="B199" s="2"/>
      <c r="C199" s="1"/>
      <c r="D199" s="1"/>
      <c r="E199" s="1"/>
      <c r="F199" s="3"/>
      <c r="G199" s="4"/>
    </row>
    <row r="200" spans="1:7" ht="15.75" customHeight="1">
      <c r="A200" s="1"/>
      <c r="B200" s="2"/>
      <c r="C200" s="1"/>
      <c r="D200" s="1"/>
      <c r="E200" s="1"/>
      <c r="F200" s="3"/>
      <c r="G200" s="4"/>
    </row>
    <row r="201" spans="1:7" ht="15.75" customHeight="1">
      <c r="A201" s="1"/>
      <c r="B201" s="2"/>
      <c r="C201" s="1"/>
      <c r="D201" s="1"/>
      <c r="E201" s="1"/>
      <c r="F201" s="3"/>
      <c r="G201" s="4"/>
    </row>
    <row r="202" spans="1:7" ht="15.75" customHeight="1">
      <c r="A202" s="1"/>
      <c r="B202" s="2"/>
      <c r="C202" s="1"/>
      <c r="D202" s="1"/>
      <c r="E202" s="1"/>
      <c r="F202" s="3"/>
      <c r="G202" s="4"/>
    </row>
    <row r="203" spans="1:7" ht="15.75" customHeight="1">
      <c r="A203" s="1"/>
      <c r="B203" s="2"/>
      <c r="C203" s="1"/>
      <c r="D203" s="1"/>
      <c r="E203" s="1"/>
      <c r="F203" s="3"/>
      <c r="G203" s="4"/>
    </row>
    <row r="204" spans="1:7" ht="15.75" customHeight="1">
      <c r="A204" s="1"/>
      <c r="B204" s="2"/>
      <c r="C204" s="1"/>
      <c r="D204" s="1"/>
      <c r="E204" s="1"/>
      <c r="F204" s="3"/>
      <c r="G204" s="4"/>
    </row>
    <row r="205" spans="1:7" ht="15.75" customHeight="1">
      <c r="A205" s="1"/>
      <c r="B205" s="2"/>
      <c r="C205" s="1"/>
      <c r="D205" s="1"/>
      <c r="E205" s="1"/>
      <c r="F205" s="3"/>
      <c r="G205" s="4"/>
    </row>
    <row r="206" spans="1:7" ht="15.75" customHeight="1">
      <c r="A206" s="1"/>
      <c r="B206" s="2"/>
      <c r="C206" s="1"/>
      <c r="D206" s="1"/>
      <c r="E206" s="1"/>
      <c r="F206" s="3"/>
      <c r="G206" s="4"/>
    </row>
    <row r="207" spans="1:7" ht="15.75" customHeight="1">
      <c r="A207" s="1"/>
      <c r="B207" s="2"/>
      <c r="C207" s="1"/>
      <c r="D207" s="1"/>
      <c r="E207" s="1"/>
      <c r="F207" s="3"/>
      <c r="G207" s="4"/>
    </row>
    <row r="208" spans="1:7" ht="15.75" customHeight="1">
      <c r="A208" s="1"/>
      <c r="B208" s="2"/>
      <c r="C208" s="1"/>
      <c r="D208" s="1"/>
      <c r="E208" s="1"/>
      <c r="F208" s="3"/>
      <c r="G208" s="4"/>
    </row>
    <row r="209" spans="1:7" ht="15.75" customHeight="1">
      <c r="A209" s="1"/>
      <c r="B209" s="2"/>
      <c r="C209" s="1"/>
      <c r="D209" s="1"/>
      <c r="E209" s="1"/>
      <c r="F209" s="3"/>
      <c r="G209" s="4"/>
    </row>
    <row r="210" spans="1:7" ht="15.75" customHeight="1">
      <c r="A210" s="1"/>
      <c r="B210" s="2"/>
      <c r="C210" s="1"/>
      <c r="D210" s="1"/>
      <c r="E210" s="1"/>
      <c r="F210" s="3"/>
      <c r="G210" s="4"/>
    </row>
    <row r="211" spans="1:7" ht="15.75" customHeight="1">
      <c r="A211" s="1"/>
      <c r="B211" s="2"/>
      <c r="C211" s="1"/>
      <c r="D211" s="1"/>
      <c r="E211" s="1"/>
      <c r="F211" s="3"/>
      <c r="G211" s="4"/>
    </row>
    <row r="212" spans="1:7" ht="15.75" customHeight="1">
      <c r="A212" s="1"/>
      <c r="B212" s="2"/>
      <c r="C212" s="1"/>
      <c r="D212" s="1"/>
      <c r="E212" s="1"/>
      <c r="F212" s="3"/>
      <c r="G212" s="4"/>
    </row>
    <row r="213" spans="1:7" ht="15.75" customHeight="1">
      <c r="A213" s="1"/>
      <c r="B213" s="2"/>
      <c r="C213" s="1"/>
      <c r="D213" s="1"/>
      <c r="E213" s="1"/>
      <c r="F213" s="3"/>
      <c r="G213" s="4"/>
    </row>
    <row r="214" spans="1:7" ht="15.75" customHeight="1">
      <c r="A214" s="1"/>
      <c r="B214" s="2"/>
      <c r="C214" s="1"/>
      <c r="D214" s="1"/>
      <c r="E214" s="1"/>
      <c r="F214" s="3"/>
      <c r="G214" s="4"/>
    </row>
    <row r="215" spans="1:7" ht="15.75" customHeight="1">
      <c r="A215" s="1"/>
      <c r="B215" s="2"/>
      <c r="C215" s="1"/>
      <c r="D215" s="1"/>
      <c r="E215" s="1"/>
      <c r="F215" s="3"/>
      <c r="G215" s="4"/>
    </row>
    <row r="216" spans="1:7" ht="15.75" customHeight="1">
      <c r="A216" s="1"/>
      <c r="B216" s="2"/>
      <c r="C216" s="1"/>
      <c r="D216" s="1"/>
      <c r="E216" s="1"/>
      <c r="F216" s="3"/>
      <c r="G216" s="4"/>
    </row>
    <row r="217" spans="1:7" ht="15.75" customHeight="1">
      <c r="A217" s="1"/>
      <c r="B217" s="2"/>
      <c r="C217" s="1"/>
      <c r="D217" s="1"/>
      <c r="E217" s="1"/>
      <c r="F217" s="3"/>
      <c r="G217" s="4"/>
    </row>
    <row r="218" spans="1:7" ht="15.75" customHeight="1">
      <c r="A218" s="1"/>
      <c r="B218" s="2"/>
      <c r="C218" s="1"/>
      <c r="D218" s="1"/>
      <c r="E218" s="1"/>
      <c r="F218" s="3"/>
      <c r="G218" s="4"/>
    </row>
    <row r="219" spans="1:7" ht="15.75" customHeight="1">
      <c r="A219" s="1"/>
      <c r="B219" s="2"/>
      <c r="C219" s="1"/>
      <c r="D219" s="1"/>
      <c r="E219" s="1"/>
      <c r="F219" s="3"/>
      <c r="G219" s="4"/>
    </row>
    <row r="220" spans="1:7" ht="15.75" customHeight="1">
      <c r="A220" s="1"/>
      <c r="B220" s="2"/>
      <c r="C220" s="1"/>
      <c r="D220" s="1"/>
      <c r="E220" s="1"/>
      <c r="F220" s="3"/>
      <c r="G220" s="4"/>
    </row>
    <row r="221" spans="1:7" ht="15.75" customHeight="1">
      <c r="A221" s="1"/>
      <c r="B221" s="2"/>
      <c r="C221" s="1"/>
      <c r="D221" s="1"/>
      <c r="E221" s="1"/>
      <c r="F221" s="3"/>
      <c r="G221" s="4"/>
    </row>
    <row r="222" spans="1:7" ht="15.75" customHeight="1">
      <c r="A222" s="1"/>
      <c r="B222" s="2"/>
      <c r="C222" s="1"/>
      <c r="D222" s="1"/>
      <c r="E222" s="1"/>
      <c r="F222" s="3"/>
      <c r="G222" s="4"/>
    </row>
    <row r="223" spans="1:7" ht="15.75" customHeight="1">
      <c r="A223" s="1"/>
      <c r="B223" s="2"/>
      <c r="C223" s="1"/>
      <c r="D223" s="1"/>
      <c r="E223" s="1"/>
      <c r="F223" s="3"/>
      <c r="G223" s="4"/>
    </row>
    <row r="224" spans="1:7" ht="15.75" customHeight="1">
      <c r="A224" s="1"/>
      <c r="B224" s="2"/>
      <c r="C224" s="1"/>
      <c r="D224" s="1"/>
      <c r="E224" s="1"/>
      <c r="F224" s="3"/>
      <c r="G224" s="4"/>
    </row>
    <row r="225" spans="1:7" ht="15.75" customHeight="1">
      <c r="A225" s="1"/>
      <c r="B225" s="2"/>
      <c r="C225" s="1"/>
      <c r="D225" s="1"/>
      <c r="E225" s="1"/>
      <c r="F225" s="3"/>
      <c r="G225" s="4"/>
    </row>
    <row r="226" spans="1:7" ht="15.75" customHeight="1">
      <c r="A226" s="1"/>
      <c r="B226" s="2"/>
      <c r="C226" s="1"/>
      <c r="D226" s="1"/>
      <c r="E226" s="1"/>
      <c r="F226" s="3"/>
      <c r="G226" s="4"/>
    </row>
    <row r="227" spans="1:7" ht="15.75" customHeight="1">
      <c r="A227" s="1"/>
      <c r="B227" s="2"/>
      <c r="C227" s="1"/>
      <c r="D227" s="1"/>
      <c r="E227" s="1"/>
      <c r="F227" s="3"/>
      <c r="G227" s="4"/>
    </row>
    <row r="228" spans="1:7" ht="15.75" customHeight="1">
      <c r="A228" s="1"/>
      <c r="B228" s="2"/>
      <c r="C228" s="1"/>
      <c r="D228" s="1"/>
      <c r="E228" s="1"/>
      <c r="F228" s="3"/>
      <c r="G228" s="4"/>
    </row>
    <row r="229" spans="1:7" ht="15.75" customHeight="1">
      <c r="A229" s="1"/>
      <c r="B229" s="2"/>
      <c r="C229" s="1"/>
      <c r="D229" s="1"/>
      <c r="E229" s="1"/>
      <c r="F229" s="3"/>
      <c r="G229" s="4"/>
    </row>
    <row r="230" spans="1:7" ht="15.75" customHeight="1">
      <c r="A230" s="1"/>
      <c r="B230" s="2"/>
      <c r="C230" s="1"/>
      <c r="D230" s="1"/>
      <c r="E230" s="1"/>
      <c r="F230" s="3"/>
      <c r="G230" s="4"/>
    </row>
    <row r="231" spans="1:7" ht="15.75" customHeight="1">
      <c r="A231" s="1"/>
      <c r="B231" s="2"/>
      <c r="C231" s="1"/>
      <c r="D231" s="1"/>
      <c r="E231" s="1"/>
      <c r="F231" s="3"/>
      <c r="G231" s="4"/>
    </row>
    <row r="232" spans="1:7" ht="15.75" customHeight="1">
      <c r="A232" s="1"/>
      <c r="B232" s="2"/>
      <c r="C232" s="1"/>
      <c r="D232" s="1"/>
      <c r="E232" s="1"/>
      <c r="F232" s="3"/>
      <c r="G232" s="4"/>
    </row>
    <row r="233" spans="1:7" ht="15.75" customHeight="1">
      <c r="A233" s="1"/>
      <c r="B233" s="2"/>
      <c r="C233" s="1"/>
      <c r="D233" s="1"/>
      <c r="E233" s="1"/>
      <c r="F233" s="3"/>
      <c r="G233" s="4"/>
    </row>
    <row r="234" spans="1:7" ht="15.75" customHeight="1">
      <c r="A234" s="1"/>
      <c r="B234" s="2"/>
      <c r="C234" s="1"/>
      <c r="D234" s="1"/>
      <c r="E234" s="1"/>
      <c r="F234" s="3"/>
      <c r="G234" s="4"/>
    </row>
    <row r="235" spans="1:7" ht="15.75" customHeight="1">
      <c r="A235" s="1"/>
      <c r="B235" s="2"/>
      <c r="C235" s="1"/>
      <c r="D235" s="1"/>
      <c r="E235" s="1"/>
      <c r="F235" s="3"/>
      <c r="G235" s="4"/>
    </row>
    <row r="236" spans="1:7" ht="15.75" customHeight="1">
      <c r="A236" s="1"/>
      <c r="B236" s="2"/>
      <c r="C236" s="1"/>
      <c r="D236" s="1"/>
      <c r="E236" s="1"/>
      <c r="F236" s="3"/>
      <c r="G236" s="4"/>
    </row>
    <row r="237" spans="1:7" ht="15.75" customHeight="1">
      <c r="A237" s="1"/>
      <c r="B237" s="2"/>
      <c r="C237" s="1"/>
      <c r="D237" s="1"/>
      <c r="E237" s="1"/>
      <c r="F237" s="3"/>
      <c r="G237" s="4"/>
    </row>
    <row r="238" spans="1:7" ht="15.75" customHeight="1">
      <c r="A238" s="1"/>
      <c r="B238" s="2"/>
      <c r="C238" s="1"/>
      <c r="D238" s="1"/>
      <c r="E238" s="1"/>
      <c r="F238" s="3"/>
      <c r="G238" s="4"/>
    </row>
    <row r="239" spans="1:7" ht="15.75" customHeight="1">
      <c r="A239" s="1"/>
      <c r="B239" s="2"/>
      <c r="C239" s="1"/>
      <c r="D239" s="1"/>
      <c r="E239" s="1"/>
      <c r="F239" s="3"/>
      <c r="G239" s="4"/>
    </row>
    <row r="240" spans="1:7" ht="15.75" customHeight="1">
      <c r="A240" s="1"/>
      <c r="B240" s="2"/>
      <c r="C240" s="1"/>
      <c r="D240" s="1"/>
      <c r="E240" s="1"/>
      <c r="F240" s="3"/>
      <c r="G240" s="4"/>
    </row>
    <row r="241" spans="1:7" ht="15.75" customHeight="1">
      <c r="A241" s="1"/>
      <c r="B241" s="2"/>
      <c r="C241" s="1"/>
      <c r="D241" s="1"/>
      <c r="E241" s="1"/>
      <c r="F241" s="3"/>
      <c r="G241" s="4"/>
    </row>
    <row r="242" spans="1:7" ht="15.75" customHeight="1">
      <c r="A242" s="1"/>
      <c r="B242" s="2"/>
      <c r="C242" s="1"/>
      <c r="D242" s="1"/>
      <c r="E242" s="1"/>
      <c r="F242" s="3"/>
      <c r="G242" s="4"/>
    </row>
    <row r="243" spans="1:7" ht="15.75" customHeight="1">
      <c r="A243" s="1"/>
      <c r="B243" s="2"/>
      <c r="C243" s="1"/>
      <c r="D243" s="1"/>
      <c r="E243" s="1"/>
      <c r="F243" s="3"/>
      <c r="G243" s="4"/>
    </row>
    <row r="244" spans="1:7" ht="15.75" customHeight="1">
      <c r="A244" s="1"/>
      <c r="B244" s="2"/>
      <c r="C244" s="1"/>
      <c r="D244" s="1"/>
      <c r="E244" s="1"/>
      <c r="F244" s="3"/>
      <c r="G244" s="4"/>
    </row>
    <row r="245" spans="1:7" ht="15.75" customHeight="1">
      <c r="A245" s="1"/>
      <c r="B245" s="2"/>
      <c r="C245" s="1"/>
      <c r="D245" s="1"/>
      <c r="E245" s="1"/>
      <c r="F245" s="3"/>
      <c r="G245" s="4"/>
    </row>
    <row r="246" spans="1:7" ht="15.75" customHeight="1">
      <c r="A246" s="1"/>
      <c r="B246" s="2"/>
      <c r="C246" s="1"/>
      <c r="D246" s="1"/>
      <c r="E246" s="1"/>
      <c r="F246" s="3"/>
      <c r="G246" s="4"/>
    </row>
    <row r="247" spans="1:7" ht="15.75" customHeight="1">
      <c r="A247" s="1"/>
      <c r="B247" s="2"/>
      <c r="C247" s="1"/>
      <c r="D247" s="1"/>
      <c r="E247" s="1"/>
      <c r="F247" s="3"/>
      <c r="G247" s="4"/>
    </row>
    <row r="248" spans="1:7" ht="15.75" customHeight="1">
      <c r="A248" s="1"/>
      <c r="B248" s="2"/>
      <c r="C248" s="1"/>
      <c r="D248" s="1"/>
      <c r="E248" s="1"/>
      <c r="F248" s="3"/>
      <c r="G248" s="4"/>
    </row>
    <row r="249" spans="1:7" ht="15.75" customHeight="1">
      <c r="A249" s="1"/>
      <c r="B249" s="2"/>
      <c r="C249" s="1"/>
      <c r="D249" s="1"/>
      <c r="E249" s="1"/>
      <c r="F249" s="3"/>
      <c r="G249" s="4"/>
    </row>
    <row r="250" spans="1:7" ht="15.75" customHeight="1">
      <c r="A250" s="1"/>
      <c r="B250" s="2"/>
      <c r="C250" s="1"/>
      <c r="D250" s="1"/>
      <c r="E250" s="1"/>
      <c r="F250" s="3"/>
      <c r="G250" s="4"/>
    </row>
    <row r="251" spans="1:7" ht="15.75" customHeight="1">
      <c r="A251" s="1"/>
      <c r="B251" s="2"/>
      <c r="C251" s="1"/>
      <c r="D251" s="1"/>
      <c r="E251" s="1"/>
      <c r="F251" s="3"/>
      <c r="G251" s="4"/>
    </row>
    <row r="252" spans="1:7" ht="15.75" customHeight="1">
      <c r="A252" s="1"/>
      <c r="B252" s="2"/>
      <c r="C252" s="1"/>
      <c r="D252" s="1"/>
      <c r="E252" s="1"/>
      <c r="F252" s="3"/>
      <c r="G252" s="4"/>
    </row>
    <row r="253" spans="1:7" ht="15.75" customHeight="1">
      <c r="A253" s="1"/>
      <c r="B253" s="2"/>
      <c r="C253" s="1"/>
      <c r="D253" s="1"/>
      <c r="E253" s="1"/>
      <c r="F253" s="3"/>
      <c r="G253" s="4"/>
    </row>
    <row r="254" spans="1:7" ht="15.75" customHeight="1">
      <c r="A254" s="1"/>
      <c r="B254" s="2"/>
      <c r="C254" s="1"/>
      <c r="D254" s="1"/>
      <c r="E254" s="1"/>
      <c r="F254" s="3"/>
      <c r="G254" s="4"/>
    </row>
    <row r="255" spans="1:7" ht="15.75" customHeight="1">
      <c r="A255" s="1"/>
      <c r="B255" s="2"/>
      <c r="C255" s="1"/>
      <c r="D255" s="1"/>
      <c r="E255" s="1"/>
      <c r="F255" s="3"/>
      <c r="G255" s="4"/>
    </row>
    <row r="256" spans="1:7" ht="15.75" customHeight="1">
      <c r="A256" s="1"/>
      <c r="B256" s="2"/>
      <c r="C256" s="1"/>
      <c r="D256" s="1"/>
      <c r="E256" s="1"/>
      <c r="F256" s="3"/>
      <c r="G256" s="4"/>
    </row>
    <row r="257" spans="1:7" ht="15.75" customHeight="1">
      <c r="A257" s="1"/>
      <c r="B257" s="2"/>
      <c r="C257" s="1"/>
      <c r="D257" s="1"/>
      <c r="E257" s="1"/>
      <c r="F257" s="3"/>
      <c r="G257" s="4"/>
    </row>
    <row r="258" spans="1:7" ht="15.75" customHeight="1">
      <c r="A258" s="1"/>
      <c r="B258" s="2"/>
      <c r="C258" s="1"/>
      <c r="D258" s="1"/>
      <c r="E258" s="1"/>
      <c r="F258" s="3"/>
      <c r="G258" s="4"/>
    </row>
    <row r="259" spans="1:7" ht="15.75" customHeight="1">
      <c r="A259" s="1"/>
      <c r="B259" s="2"/>
      <c r="C259" s="1"/>
      <c r="D259" s="1"/>
      <c r="E259" s="1"/>
      <c r="F259" s="3"/>
      <c r="G259" s="4"/>
    </row>
    <row r="260" spans="1:7" ht="15.75" customHeight="1">
      <c r="A260" s="1"/>
      <c r="B260" s="2"/>
      <c r="C260" s="1"/>
      <c r="D260" s="1"/>
      <c r="E260" s="1"/>
      <c r="F260" s="3"/>
      <c r="G260" s="4"/>
    </row>
    <row r="261" spans="1:7" ht="15.75" customHeight="1">
      <c r="A261" s="1"/>
      <c r="B261" s="2"/>
      <c r="C261" s="1"/>
      <c r="D261" s="1"/>
      <c r="E261" s="1"/>
      <c r="F261" s="3"/>
      <c r="G261" s="4"/>
    </row>
    <row r="262" spans="1:7" ht="15.75" customHeight="1">
      <c r="A262" s="1"/>
      <c r="B262" s="2"/>
      <c r="C262" s="1"/>
      <c r="D262" s="1"/>
      <c r="E262" s="1"/>
      <c r="F262" s="3"/>
      <c r="G262" s="4"/>
    </row>
    <row r="263" spans="1:7" ht="15.75" customHeight="1">
      <c r="A263" s="1"/>
      <c r="B263" s="2"/>
      <c r="C263" s="1"/>
      <c r="D263" s="1"/>
      <c r="E263" s="1"/>
      <c r="F263" s="3"/>
      <c r="G263" s="4"/>
    </row>
    <row r="264" spans="1:7" ht="15.75" customHeight="1">
      <c r="A264" s="1"/>
      <c r="B264" s="2"/>
      <c r="C264" s="1"/>
      <c r="D264" s="1"/>
      <c r="E264" s="1"/>
      <c r="F264" s="3"/>
      <c r="G264" s="4"/>
    </row>
    <row r="265" spans="1:7" ht="15.75" customHeight="1">
      <c r="A265" s="1"/>
      <c r="B265" s="2"/>
      <c r="C265" s="1"/>
      <c r="D265" s="1"/>
      <c r="E265" s="1"/>
      <c r="F265" s="3"/>
      <c r="G265" s="4"/>
    </row>
    <row r="266" spans="1:7" ht="15.75" customHeight="1">
      <c r="A266" s="1"/>
      <c r="B266" s="2"/>
      <c r="C266" s="1"/>
      <c r="D266" s="1"/>
      <c r="E266" s="1"/>
      <c r="F266" s="3"/>
      <c r="G266" s="4"/>
    </row>
    <row r="267" spans="1:7" ht="15.75" customHeight="1">
      <c r="A267" s="1"/>
      <c r="B267" s="2"/>
      <c r="C267" s="1"/>
      <c r="D267" s="1"/>
      <c r="E267" s="1"/>
      <c r="F267" s="3"/>
      <c r="G267" s="4"/>
    </row>
    <row r="268" spans="1:7" ht="15.75" customHeight="1">
      <c r="A268" s="1"/>
      <c r="B268" s="2"/>
      <c r="C268" s="1"/>
      <c r="D268" s="1"/>
      <c r="E268" s="1"/>
      <c r="F268" s="3"/>
      <c r="G268" s="4"/>
    </row>
    <row r="269" spans="1:7" ht="15.75" customHeight="1">
      <c r="A269" s="1"/>
      <c r="B269" s="2"/>
      <c r="C269" s="1"/>
      <c r="D269" s="1"/>
      <c r="E269" s="1"/>
      <c r="F269" s="3"/>
      <c r="G269" s="4"/>
    </row>
    <row r="270" spans="1:7" ht="15.75" customHeight="1">
      <c r="A270" s="1"/>
      <c r="B270" s="2"/>
      <c r="C270" s="1"/>
      <c r="D270" s="1"/>
      <c r="E270" s="1"/>
      <c r="F270" s="3"/>
      <c r="G270" s="4"/>
    </row>
    <row r="271" spans="1:7" ht="15.75" customHeight="1">
      <c r="A271" s="1"/>
      <c r="B271" s="2"/>
      <c r="C271" s="1"/>
      <c r="D271" s="1"/>
      <c r="E271" s="1"/>
      <c r="F271" s="3"/>
      <c r="G271" s="4"/>
    </row>
    <row r="272" spans="1:7" ht="15.75" customHeight="1">
      <c r="A272" s="1"/>
      <c r="B272" s="2"/>
      <c r="C272" s="1"/>
      <c r="D272" s="1"/>
      <c r="E272" s="1"/>
      <c r="F272" s="3"/>
      <c r="G272" s="4"/>
    </row>
    <row r="273" spans="1:7" ht="15.75" customHeight="1">
      <c r="A273" s="1"/>
      <c r="B273" s="2"/>
      <c r="C273" s="1"/>
      <c r="D273" s="1"/>
      <c r="E273" s="1"/>
      <c r="F273" s="3"/>
      <c r="G273" s="4"/>
    </row>
    <row r="274" spans="1:7" ht="15.75" customHeight="1">
      <c r="A274" s="1"/>
      <c r="B274" s="2"/>
      <c r="C274" s="1"/>
      <c r="D274" s="1"/>
      <c r="E274" s="1"/>
      <c r="F274" s="3"/>
      <c r="G274" s="4"/>
    </row>
    <row r="275" spans="1:7" ht="15.75" customHeight="1">
      <c r="A275" s="1"/>
      <c r="B275" s="2"/>
      <c r="C275" s="1"/>
      <c r="D275" s="1"/>
      <c r="E275" s="1"/>
      <c r="F275" s="3"/>
      <c r="G275" s="4"/>
    </row>
    <row r="276" spans="1:7" ht="15.75" customHeight="1">
      <c r="A276" s="1"/>
      <c r="B276" s="2"/>
      <c r="C276" s="1"/>
      <c r="D276" s="1"/>
      <c r="E276" s="1"/>
      <c r="F276" s="3"/>
      <c r="G276" s="4"/>
    </row>
    <row r="277" spans="1:7" ht="15.75" customHeight="1">
      <c r="A277" s="1"/>
      <c r="B277" s="2"/>
      <c r="C277" s="1"/>
      <c r="D277" s="1"/>
      <c r="E277" s="1"/>
      <c r="F277" s="3"/>
      <c r="G277" s="4"/>
    </row>
    <row r="278" spans="1:7" ht="15.75" customHeight="1">
      <c r="A278" s="1"/>
      <c r="B278" s="2"/>
      <c r="C278" s="1"/>
      <c r="D278" s="1"/>
      <c r="E278" s="1"/>
      <c r="F278" s="3"/>
      <c r="G278" s="4"/>
    </row>
    <row r="279" spans="1:7" ht="15.75" customHeight="1">
      <c r="A279" s="1"/>
      <c r="B279" s="2"/>
      <c r="C279" s="1"/>
      <c r="D279" s="1"/>
      <c r="E279" s="1"/>
      <c r="F279" s="3"/>
      <c r="G279" s="4"/>
    </row>
    <row r="280" spans="1:7" ht="15.75" customHeight="1">
      <c r="A280" s="1"/>
      <c r="B280" s="2"/>
      <c r="C280" s="1"/>
      <c r="D280" s="1"/>
      <c r="E280" s="1"/>
      <c r="F280" s="3"/>
      <c r="G280" s="4"/>
    </row>
    <row r="281" spans="1:7" ht="15.75" customHeight="1">
      <c r="A281" s="1"/>
      <c r="B281" s="2"/>
      <c r="C281" s="1"/>
      <c r="D281" s="1"/>
      <c r="E281" s="1"/>
      <c r="F281" s="3"/>
      <c r="G281" s="4"/>
    </row>
    <row r="282" spans="1:7" ht="15.75" customHeight="1">
      <c r="A282" s="1"/>
      <c r="B282" s="2"/>
      <c r="C282" s="1"/>
      <c r="D282" s="1"/>
      <c r="E282" s="1"/>
      <c r="F282" s="3"/>
      <c r="G282" s="4"/>
    </row>
    <row r="283" spans="1:7" ht="15.75" customHeight="1">
      <c r="A283" s="1"/>
      <c r="B283" s="2"/>
      <c r="C283" s="1"/>
      <c r="D283" s="1"/>
      <c r="E283" s="1"/>
      <c r="F283" s="3"/>
      <c r="G283" s="4"/>
    </row>
    <row r="284" spans="1:7" ht="15.75" customHeight="1">
      <c r="A284" s="1"/>
      <c r="B284" s="2"/>
      <c r="C284" s="1"/>
      <c r="D284" s="1"/>
      <c r="E284" s="1"/>
      <c r="F284" s="3"/>
      <c r="G284" s="4"/>
    </row>
    <row r="285" spans="1:7" ht="15.75" customHeight="1">
      <c r="A285" s="1"/>
      <c r="B285" s="2"/>
      <c r="C285" s="1"/>
      <c r="D285" s="1"/>
      <c r="E285" s="1"/>
      <c r="F285" s="3"/>
      <c r="G285" s="4"/>
    </row>
    <row r="286" spans="1:7" ht="15.75" customHeight="1">
      <c r="A286" s="1"/>
      <c r="B286" s="2"/>
      <c r="C286" s="1"/>
      <c r="D286" s="1"/>
      <c r="E286" s="1"/>
      <c r="F286" s="3"/>
      <c r="G286" s="4"/>
    </row>
    <row r="287" spans="1:7" ht="15.75" customHeight="1">
      <c r="A287" s="1"/>
      <c r="B287" s="2"/>
      <c r="C287" s="1"/>
      <c r="D287" s="1"/>
      <c r="E287" s="1"/>
      <c r="F287" s="3"/>
      <c r="G287" s="4"/>
    </row>
    <row r="288" spans="1:7" ht="15.75" customHeight="1">
      <c r="A288" s="1"/>
      <c r="B288" s="2"/>
      <c r="C288" s="1"/>
      <c r="D288" s="1"/>
      <c r="E288" s="1"/>
      <c r="F288" s="3"/>
      <c r="G288" s="4"/>
    </row>
    <row r="289" spans="1:7" ht="15.75" customHeight="1">
      <c r="A289" s="1"/>
      <c r="B289" s="2"/>
      <c r="C289" s="1"/>
      <c r="D289" s="1"/>
      <c r="E289" s="1"/>
      <c r="F289" s="3"/>
      <c r="G289" s="4"/>
    </row>
    <row r="290" spans="1:7" ht="15.75" customHeight="1">
      <c r="A290" s="1"/>
      <c r="B290" s="2"/>
      <c r="C290" s="1"/>
      <c r="D290" s="1"/>
      <c r="E290" s="1"/>
      <c r="F290" s="3"/>
      <c r="G290" s="4"/>
    </row>
    <row r="291" spans="1:7" ht="15.75" customHeight="1">
      <c r="A291" s="1"/>
      <c r="B291" s="2"/>
      <c r="C291" s="1"/>
      <c r="D291" s="1"/>
      <c r="E291" s="1"/>
      <c r="F291" s="3"/>
      <c r="G291" s="4"/>
    </row>
    <row r="292" spans="1:7" ht="15.75" customHeight="1">
      <c r="A292" s="1"/>
      <c r="B292" s="2"/>
      <c r="C292" s="1"/>
      <c r="D292" s="1"/>
      <c r="E292" s="1"/>
      <c r="F292" s="3"/>
      <c r="G292" s="4"/>
    </row>
    <row r="293" spans="1:7" ht="15.75" customHeight="1">
      <c r="A293" s="1"/>
      <c r="B293" s="2"/>
      <c r="C293" s="1"/>
      <c r="D293" s="1"/>
      <c r="E293" s="1"/>
      <c r="F293" s="3"/>
      <c r="G293" s="4"/>
    </row>
    <row r="294" spans="1:7" ht="15.75" customHeight="1">
      <c r="A294" s="1"/>
      <c r="B294" s="2"/>
      <c r="C294" s="1"/>
      <c r="D294" s="1"/>
      <c r="E294" s="1"/>
      <c r="F294" s="3"/>
      <c r="G294" s="4"/>
    </row>
    <row r="295" spans="1:7" ht="15.75" customHeight="1">
      <c r="A295" s="1"/>
      <c r="B295" s="2"/>
      <c r="C295" s="1"/>
      <c r="D295" s="1"/>
      <c r="E295" s="1"/>
      <c r="F295" s="3"/>
      <c r="G295" s="4"/>
    </row>
    <row r="296" spans="1:7" ht="15.75" customHeight="1">
      <c r="A296" s="1"/>
      <c r="B296" s="2"/>
      <c r="C296" s="1"/>
      <c r="D296" s="1"/>
      <c r="E296" s="1"/>
      <c r="F296" s="3"/>
      <c r="G296" s="4"/>
    </row>
    <row r="297" spans="1:7" ht="15.75" customHeight="1">
      <c r="A297" s="1"/>
      <c r="B297" s="2"/>
      <c r="C297" s="1"/>
      <c r="D297" s="1"/>
      <c r="E297" s="1"/>
      <c r="F297" s="3"/>
      <c r="G297" s="4"/>
    </row>
    <row r="298" spans="1:7" ht="15.75" customHeight="1">
      <c r="A298" s="1"/>
      <c r="B298" s="2"/>
      <c r="C298" s="1"/>
      <c r="D298" s="1"/>
      <c r="E298" s="1"/>
      <c r="F298" s="3"/>
      <c r="G298" s="4"/>
    </row>
    <row r="299" spans="1:7" ht="15.75" customHeight="1">
      <c r="A299" s="1"/>
      <c r="B299" s="2"/>
      <c r="C299" s="1"/>
      <c r="D299" s="1"/>
      <c r="E299" s="1"/>
      <c r="F299" s="3"/>
      <c r="G299" s="4"/>
    </row>
    <row r="300" spans="1:7" ht="15.75" customHeight="1">
      <c r="A300" s="1"/>
      <c r="B300" s="2"/>
      <c r="C300" s="1"/>
      <c r="D300" s="1"/>
      <c r="E300" s="1"/>
      <c r="F300" s="3"/>
      <c r="G300" s="4"/>
    </row>
    <row r="301" spans="1:7" ht="15.75" customHeight="1">
      <c r="A301" s="1"/>
      <c r="B301" s="2"/>
      <c r="C301" s="1"/>
      <c r="D301" s="1"/>
      <c r="E301" s="1"/>
      <c r="F301" s="3"/>
      <c r="G301" s="4"/>
    </row>
    <row r="302" spans="1:7" ht="15.75" customHeight="1">
      <c r="A302" s="1"/>
      <c r="B302" s="2"/>
      <c r="C302" s="1"/>
      <c r="D302" s="1"/>
      <c r="E302" s="1"/>
      <c r="F302" s="3"/>
      <c r="G302" s="4"/>
    </row>
    <row r="303" spans="1:7" ht="15.75" customHeight="1"/>
    <row r="304" spans="1:7"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ustomSheetViews>
    <customSheetView guid="{A647DEE4-C70D-44C1-BF06-F0496D22A076}" filter="1" showAutoFilter="1">
      <pageMargins left="0.7" right="0.7" top="0.75" bottom="0.75" header="0.3" footer="0.3"/>
      <autoFilter ref="H1:H302" xr:uid="{56F67FEA-E32C-2441-A9C7-D4313732DBAD}"/>
      <extLst>
        <ext uri="GoogleSheetsCustomDataVersion1">
          <go:sheetsCustomData xmlns:go="http://customooxmlschemas.google.com/" filterViewId="514964697"/>
        </ext>
      </extLst>
    </customSheetView>
  </customSheetViews>
  <mergeCells count="2">
    <mergeCell ref="B60:E61"/>
    <mergeCell ref="B1:F2"/>
  </mergeCell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00FF"/>
  </sheetPr>
  <dimension ref="A1:R1000"/>
  <sheetViews>
    <sheetView workbookViewId="0"/>
  </sheetViews>
  <sheetFormatPr baseColWidth="10" defaultColWidth="12.6640625" defaultRowHeight="15" customHeight="1"/>
  <cols>
    <col min="1" max="1" width="13.6640625" customWidth="1"/>
    <col min="2" max="2" width="3.33203125" customWidth="1"/>
    <col min="3" max="7" width="7.6640625" customWidth="1"/>
    <col min="8" max="9" width="10.33203125" customWidth="1"/>
    <col min="10" max="18" width="7.6640625" customWidth="1"/>
  </cols>
  <sheetData>
    <row r="1" spans="1:18" ht="15.75" customHeight="1"/>
    <row r="2" spans="1:18" ht="18" customHeight="1">
      <c r="A2" s="516" t="s">
        <v>605</v>
      </c>
      <c r="B2" s="517" t="s">
        <v>502</v>
      </c>
      <c r="C2" s="517" t="s">
        <v>606</v>
      </c>
      <c r="D2" s="517"/>
      <c r="E2" s="517"/>
      <c r="F2" s="517"/>
      <c r="G2" s="518"/>
    </row>
    <row r="3" spans="1:18" ht="18.75" customHeight="1">
      <c r="A3" s="519" t="s">
        <v>607</v>
      </c>
      <c r="B3" s="520" t="s">
        <v>502</v>
      </c>
      <c r="C3" s="521" t="s">
        <v>608</v>
      </c>
      <c r="D3" s="520"/>
      <c r="E3" s="520"/>
      <c r="F3" s="520"/>
      <c r="G3" s="522"/>
    </row>
    <row r="4" spans="1:18" ht="15.75" customHeight="1">
      <c r="A4" s="523"/>
      <c r="B4" s="522"/>
      <c r="C4" s="520"/>
      <c r="D4" s="520"/>
      <c r="E4" s="520"/>
      <c r="F4" s="520"/>
      <c r="G4" s="522"/>
    </row>
    <row r="5" spans="1:18" ht="18" customHeight="1">
      <c r="A5" s="516" t="s">
        <v>609</v>
      </c>
      <c r="B5" s="517" t="s">
        <v>502</v>
      </c>
      <c r="C5" s="517" t="s">
        <v>610</v>
      </c>
      <c r="D5" s="517"/>
      <c r="E5" s="517"/>
      <c r="F5" s="517"/>
      <c r="G5" s="518"/>
    </row>
    <row r="6" spans="1:18" ht="20.25" customHeight="1">
      <c r="A6" s="519" t="s">
        <v>611</v>
      </c>
      <c r="B6" s="520" t="s">
        <v>502</v>
      </c>
      <c r="C6" s="521" t="s">
        <v>612</v>
      </c>
      <c r="D6" s="520"/>
      <c r="E6" s="520"/>
      <c r="F6" s="520"/>
      <c r="G6" s="522"/>
    </row>
    <row r="7" spans="1:18" ht="15.75" customHeight="1">
      <c r="A7" s="523"/>
      <c r="B7" s="522"/>
      <c r="C7" s="520"/>
      <c r="D7" s="520"/>
      <c r="E7" s="520"/>
      <c r="F7" s="520"/>
      <c r="G7" s="522"/>
    </row>
    <row r="8" spans="1:18" ht="15.75" customHeight="1">
      <c r="A8" s="524"/>
      <c r="B8" s="524"/>
      <c r="C8" s="522"/>
      <c r="D8" s="524"/>
      <c r="E8" s="524"/>
      <c r="F8" s="524"/>
      <c r="G8" s="522"/>
      <c r="L8" s="517" t="s">
        <v>606</v>
      </c>
    </row>
    <row r="9" spans="1:18" ht="15.75" customHeight="1">
      <c r="A9" s="525" t="s">
        <v>613</v>
      </c>
      <c r="B9" s="526"/>
      <c r="C9" s="527"/>
      <c r="D9" s="527"/>
      <c r="E9" s="528">
        <v>2016</v>
      </c>
      <c r="F9" s="527">
        <v>2017</v>
      </c>
      <c r="G9" s="527">
        <v>2018</v>
      </c>
      <c r="H9" s="527">
        <v>2019</v>
      </c>
      <c r="I9" s="529">
        <v>2020</v>
      </c>
      <c r="J9" s="530">
        <v>2021</v>
      </c>
      <c r="L9" s="278" t="s">
        <v>614</v>
      </c>
      <c r="M9" s="528">
        <v>2016</v>
      </c>
      <c r="N9" s="527">
        <v>2017</v>
      </c>
      <c r="O9" s="527">
        <v>2018</v>
      </c>
      <c r="P9" s="527">
        <v>2019</v>
      </c>
      <c r="Q9" s="529">
        <v>2020</v>
      </c>
      <c r="R9" s="530">
        <v>2021</v>
      </c>
    </row>
    <row r="10" spans="1:18" ht="15.75" customHeight="1">
      <c r="A10" s="531"/>
      <c r="B10" s="531"/>
      <c r="C10" s="532"/>
      <c r="D10" s="533"/>
      <c r="E10" s="534" t="s">
        <v>326</v>
      </c>
      <c r="F10" s="533"/>
      <c r="G10" s="533"/>
      <c r="H10" s="533"/>
      <c r="I10" s="531"/>
      <c r="J10" s="433"/>
      <c r="L10" s="278" t="s">
        <v>615</v>
      </c>
      <c r="M10" s="535">
        <v>29.122220844819886</v>
      </c>
      <c r="N10" s="536">
        <v>25</v>
      </c>
      <c r="O10" s="509">
        <v>23.5</v>
      </c>
      <c r="P10" s="509">
        <v>21.108417340052505</v>
      </c>
      <c r="Q10" s="537">
        <v>24.883293101798188</v>
      </c>
      <c r="R10" s="433">
        <v>68.2</v>
      </c>
    </row>
    <row r="11" spans="1:18" ht="15.75" customHeight="1">
      <c r="A11" s="538" t="s">
        <v>511</v>
      </c>
      <c r="B11" s="539"/>
      <c r="C11" s="536"/>
      <c r="D11" s="536"/>
      <c r="E11" s="535">
        <v>29.122220844819886</v>
      </c>
      <c r="F11" s="536">
        <v>25</v>
      </c>
      <c r="G11" s="509">
        <v>23.5</v>
      </c>
      <c r="H11" s="509">
        <v>21.108417340052505</v>
      </c>
      <c r="I11" s="537">
        <v>24.883293101798188</v>
      </c>
      <c r="J11" s="433">
        <v>68.2</v>
      </c>
    </row>
    <row r="12" spans="1:18" ht="15.75" customHeight="1">
      <c r="A12" s="540" t="s">
        <v>589</v>
      </c>
      <c r="B12" s="541"/>
      <c r="C12" s="511"/>
      <c r="D12" s="511"/>
      <c r="E12" s="542">
        <v>26.863215862728968</v>
      </c>
      <c r="F12" s="511">
        <v>24.6</v>
      </c>
      <c r="G12" s="543">
        <v>27.8</v>
      </c>
      <c r="H12" s="543">
        <v>19.967386601883589</v>
      </c>
      <c r="I12" s="544">
        <v>19.359380499824006</v>
      </c>
      <c r="J12" s="545">
        <v>64</v>
      </c>
    </row>
    <row r="13" spans="1:18" ht="15.75" customHeight="1">
      <c r="A13" s="540" t="s">
        <v>590</v>
      </c>
      <c r="B13" s="541"/>
      <c r="C13" s="511"/>
      <c r="D13" s="511"/>
      <c r="E13" s="542">
        <v>13.90163205160286</v>
      </c>
      <c r="F13" s="511">
        <v>27.3</v>
      </c>
      <c r="G13" s="543">
        <v>25.3</v>
      </c>
      <c r="H13" s="543">
        <v>17.434764921252977</v>
      </c>
      <c r="I13" s="544">
        <v>2.9594554601953242</v>
      </c>
      <c r="J13" s="433">
        <v>81.7</v>
      </c>
    </row>
    <row r="14" spans="1:18" ht="15.75" customHeight="1">
      <c r="A14" s="540" t="s">
        <v>591</v>
      </c>
      <c r="B14" s="541"/>
      <c r="C14" s="511"/>
      <c r="D14" s="511"/>
      <c r="E14" s="542">
        <v>26.004420751527761</v>
      </c>
      <c r="F14" s="511">
        <v>25.6</v>
      </c>
      <c r="G14" s="543">
        <v>18.2</v>
      </c>
      <c r="H14" s="543">
        <v>24.49779519843214</v>
      </c>
      <c r="I14" s="544">
        <v>35.891772501380451</v>
      </c>
      <c r="J14" s="433">
        <v>74.8</v>
      </c>
    </row>
    <row r="15" spans="1:18" ht="15.75" customHeight="1">
      <c r="A15" s="540" t="s">
        <v>592</v>
      </c>
      <c r="B15" s="541"/>
      <c r="C15" s="511"/>
      <c r="D15" s="511"/>
      <c r="E15" s="542">
        <v>27.773920288848768</v>
      </c>
      <c r="F15" s="511">
        <v>27.8</v>
      </c>
      <c r="G15" s="543">
        <v>27.8</v>
      </c>
      <c r="H15" s="543" t="s">
        <v>616</v>
      </c>
      <c r="I15" s="544">
        <v>21.674734484502565</v>
      </c>
      <c r="J15" s="433">
        <v>75.8</v>
      </c>
    </row>
    <row r="16" spans="1:18" ht="15.75" customHeight="1">
      <c r="A16" s="540" t="s">
        <v>593</v>
      </c>
      <c r="B16" s="541"/>
      <c r="C16" s="511"/>
      <c r="D16" s="511"/>
      <c r="E16" s="542">
        <v>5.5444666223109333</v>
      </c>
      <c r="F16" s="511">
        <v>22.1</v>
      </c>
      <c r="G16" s="543">
        <v>33</v>
      </c>
      <c r="H16" s="543">
        <v>51.718193311113666</v>
      </c>
      <c r="I16" s="544">
        <v>40.95004095004095</v>
      </c>
      <c r="J16" s="433">
        <v>83.4</v>
      </c>
    </row>
    <row r="17" spans="1:13" ht="15.75" customHeight="1">
      <c r="A17" s="540" t="s">
        <v>594</v>
      </c>
      <c r="B17" s="541"/>
      <c r="C17" s="511"/>
      <c r="D17" s="511"/>
      <c r="E17" s="542">
        <v>36.19778469557663</v>
      </c>
      <c r="F17" s="511">
        <v>29</v>
      </c>
      <c r="G17" s="543">
        <v>33.299999999999997</v>
      </c>
      <c r="H17" s="543">
        <v>19.397889509621354</v>
      </c>
      <c r="I17" s="544">
        <v>23.735116104276276</v>
      </c>
      <c r="J17" s="433">
        <v>20.399999999999999</v>
      </c>
    </row>
    <row r="18" spans="1:13" ht="15.75" customHeight="1">
      <c r="A18" s="540" t="s">
        <v>595</v>
      </c>
      <c r="B18" s="541"/>
      <c r="C18" s="511"/>
      <c r="D18" s="511"/>
      <c r="E18" s="542">
        <v>28.022978842650975</v>
      </c>
      <c r="F18" s="511">
        <v>20.100000000000001</v>
      </c>
      <c r="G18" s="543">
        <v>23.6</v>
      </c>
      <c r="H18" s="543">
        <v>21.281123643328367</v>
      </c>
      <c r="I18" s="544">
        <v>19.027685282085436</v>
      </c>
      <c r="J18" s="433">
        <v>64.900000000000006</v>
      </c>
    </row>
    <row r="19" spans="1:13" ht="15.75" customHeight="1">
      <c r="A19" s="540" t="s">
        <v>596</v>
      </c>
      <c r="B19" s="541"/>
      <c r="C19" s="511"/>
      <c r="D19" s="511"/>
      <c r="E19" s="546" t="s">
        <v>616</v>
      </c>
      <c r="F19" s="511">
        <v>22.5</v>
      </c>
      <c r="G19" s="547" t="s">
        <v>616</v>
      </c>
      <c r="H19" s="543">
        <v>49.45598417408506</v>
      </c>
      <c r="I19" s="544">
        <v>24.402147388970231</v>
      </c>
      <c r="J19" s="547" t="s">
        <v>616</v>
      </c>
    </row>
    <row r="20" spans="1:13" ht="15.75" customHeight="1">
      <c r="A20" s="540" t="s">
        <v>597</v>
      </c>
      <c r="B20" s="541"/>
      <c r="C20" s="511"/>
      <c r="D20" s="511"/>
      <c r="E20" s="542">
        <v>50.5</v>
      </c>
      <c r="F20" s="511">
        <v>41.9</v>
      </c>
      <c r="G20" s="543">
        <v>19.3</v>
      </c>
      <c r="H20" s="543">
        <v>29.782587114067301</v>
      </c>
      <c r="I20" s="544">
        <v>35.696073431922485</v>
      </c>
      <c r="J20" s="433">
        <v>107.7</v>
      </c>
    </row>
    <row r="21" spans="1:13" ht="15.75" customHeight="1">
      <c r="A21" s="540" t="s">
        <v>617</v>
      </c>
      <c r="B21" s="541"/>
      <c r="C21" s="511"/>
      <c r="D21" s="511"/>
      <c r="E21" s="542">
        <v>57.613642910641239</v>
      </c>
      <c r="F21" s="511">
        <v>26.7</v>
      </c>
      <c r="G21" s="543">
        <v>18.899999999999999</v>
      </c>
      <c r="H21" s="543">
        <v>26.572524010173478</v>
      </c>
      <c r="I21" s="544">
        <v>36.577931314773416</v>
      </c>
      <c r="J21" s="433">
        <v>67.3</v>
      </c>
    </row>
    <row r="22" spans="1:13" ht="15.75" customHeight="1">
      <c r="A22" s="540" t="s">
        <v>599</v>
      </c>
      <c r="B22" s="541"/>
      <c r="C22" s="511"/>
      <c r="D22" s="511"/>
      <c r="E22" s="542">
        <v>15.795708832433856</v>
      </c>
      <c r="F22" s="511">
        <v>21.2</v>
      </c>
      <c r="G22" s="543">
        <v>30</v>
      </c>
      <c r="H22" s="543">
        <v>16.466326362588507</v>
      </c>
      <c r="I22" s="544">
        <v>19.801980198019802</v>
      </c>
      <c r="J22" s="433">
        <v>38.4</v>
      </c>
    </row>
    <row r="23" spans="1:13" ht="15.75" customHeight="1">
      <c r="A23" s="540" t="s">
        <v>600</v>
      </c>
      <c r="B23" s="541"/>
      <c r="C23" s="511"/>
      <c r="D23" s="511"/>
      <c r="E23" s="542">
        <v>29.619437995050689</v>
      </c>
      <c r="F23" s="511">
        <v>24</v>
      </c>
      <c r="G23" s="543">
        <v>19.600000000000001</v>
      </c>
      <c r="H23" s="543">
        <v>17.8550797701946</v>
      </c>
      <c r="I23" s="544">
        <v>24.663027976452167</v>
      </c>
      <c r="J23" s="433">
        <v>88.8</v>
      </c>
    </row>
    <row r="24" spans="1:13" ht="15.75" customHeight="1">
      <c r="A24" s="540" t="s">
        <v>601</v>
      </c>
      <c r="B24" s="541"/>
      <c r="C24" s="511"/>
      <c r="D24" s="511"/>
      <c r="E24" s="542">
        <v>21.801533374514005</v>
      </c>
      <c r="F24" s="511">
        <v>21.5</v>
      </c>
      <c r="G24" s="543">
        <v>10.6</v>
      </c>
      <c r="H24" s="543">
        <v>18.511662347278786</v>
      </c>
      <c r="I24" s="544">
        <v>22.096192089563232</v>
      </c>
      <c r="J24" s="433">
        <v>30.4</v>
      </c>
    </row>
    <row r="25" spans="1:13" ht="15.75" customHeight="1">
      <c r="A25" s="540" t="s">
        <v>602</v>
      </c>
      <c r="B25" s="541"/>
      <c r="C25" s="511"/>
      <c r="D25" s="511"/>
      <c r="E25" s="542">
        <v>27.196083763937992</v>
      </c>
      <c r="F25" s="511">
        <v>24.3</v>
      </c>
      <c r="G25" s="543">
        <v>41.3</v>
      </c>
      <c r="H25" s="543">
        <v>18.493860038467229</v>
      </c>
      <c r="I25" s="544">
        <v>30.320093559145842</v>
      </c>
      <c r="J25" s="545">
        <v>57</v>
      </c>
    </row>
    <row r="26" spans="1:13" ht="15.75" customHeight="1">
      <c r="A26" s="540" t="s">
        <v>603</v>
      </c>
      <c r="B26" s="541"/>
      <c r="C26" s="511"/>
      <c r="D26" s="511"/>
      <c r="E26" s="542">
        <v>57.077625570776256</v>
      </c>
      <c r="F26" s="547" t="s">
        <v>616</v>
      </c>
      <c r="G26" s="547" t="s">
        <v>616</v>
      </c>
      <c r="H26" s="547" t="s">
        <v>616</v>
      </c>
      <c r="I26" s="544">
        <v>58.479532163742689</v>
      </c>
      <c r="J26" s="433">
        <v>328.5</v>
      </c>
      <c r="M26" s="548"/>
    </row>
    <row r="27" spans="1:13" ht="15.75" customHeight="1">
      <c r="A27" s="540" t="s">
        <v>604</v>
      </c>
      <c r="B27" s="541"/>
      <c r="C27" s="511"/>
      <c r="D27" s="511"/>
      <c r="E27" s="546" t="s">
        <v>616</v>
      </c>
      <c r="F27" s="547" t="s">
        <v>616</v>
      </c>
      <c r="G27" s="547" t="s">
        <v>616</v>
      </c>
      <c r="H27" s="547" t="s">
        <v>616</v>
      </c>
      <c r="I27" s="549" t="s">
        <v>616</v>
      </c>
      <c r="J27" s="433">
        <v>47.5</v>
      </c>
    </row>
    <row r="28" spans="1:13" ht="15.75" customHeight="1">
      <c r="A28" s="550"/>
      <c r="B28" s="551"/>
      <c r="C28" s="550"/>
      <c r="D28" s="551"/>
      <c r="E28" s="551"/>
      <c r="F28" s="551"/>
      <c r="G28" s="550"/>
      <c r="H28" s="552"/>
      <c r="I28" s="552"/>
      <c r="J28" s="552"/>
    </row>
    <row r="29" spans="1:13" ht="15.75" customHeight="1">
      <c r="A29" s="553"/>
      <c r="B29" s="554"/>
      <c r="C29" s="555"/>
      <c r="D29" s="555"/>
      <c r="E29" s="556"/>
      <c r="F29" s="556"/>
      <c r="I29" s="557" t="s">
        <v>618</v>
      </c>
    </row>
    <row r="30" spans="1:13" ht="15.75" customHeight="1">
      <c r="A30" s="558"/>
      <c r="B30" s="554"/>
      <c r="C30" s="555"/>
      <c r="D30" s="554"/>
      <c r="E30" s="554"/>
      <c r="F30" s="554"/>
      <c r="I30" s="559" t="s">
        <v>619</v>
      </c>
      <c r="M30" s="552"/>
    </row>
    <row r="31" spans="1:13" ht="15.75" customHeight="1">
      <c r="A31" s="467" t="s">
        <v>620</v>
      </c>
      <c r="B31" s="554"/>
      <c r="C31" s="555"/>
      <c r="D31" s="554"/>
      <c r="E31" s="554"/>
      <c r="F31" s="554"/>
      <c r="G31" s="555"/>
    </row>
    <row r="32" spans="1:13" ht="15.75" customHeight="1">
      <c r="A32" s="553" t="s">
        <v>621</v>
      </c>
      <c r="B32" s="560"/>
      <c r="C32" s="553"/>
      <c r="D32" s="560"/>
      <c r="E32" s="560"/>
      <c r="F32" s="560"/>
      <c r="G32" s="553"/>
    </row>
    <row r="33" spans="1:7" ht="15.75" customHeight="1">
      <c r="A33" s="558" t="s">
        <v>622</v>
      </c>
      <c r="B33" s="561"/>
      <c r="C33" s="558"/>
      <c r="D33" s="561"/>
      <c r="E33" s="561"/>
      <c r="F33" s="561"/>
      <c r="G33" s="558"/>
    </row>
    <row r="34" spans="1:7" ht="15.75" customHeight="1">
      <c r="A34" s="553" t="s">
        <v>623</v>
      </c>
      <c r="B34" s="560"/>
      <c r="C34" s="553"/>
      <c r="D34" s="560"/>
      <c r="E34" s="560"/>
      <c r="F34" s="560"/>
      <c r="G34" s="553"/>
    </row>
    <row r="35" spans="1:7" ht="15.75" customHeight="1">
      <c r="A35" s="558" t="s">
        <v>624</v>
      </c>
      <c r="B35" s="561"/>
      <c r="C35" s="558"/>
      <c r="D35" s="561"/>
      <c r="E35" s="561"/>
      <c r="F35" s="561"/>
      <c r="G35" s="558"/>
    </row>
    <row r="36" spans="1:7" ht="15.75" customHeight="1"/>
    <row r="37" spans="1:7" ht="15.75" customHeight="1"/>
    <row r="38" spans="1:7" ht="15.75" customHeight="1"/>
    <row r="39" spans="1:7" ht="15.75" customHeight="1"/>
    <row r="40" spans="1:7" ht="15.75" customHeight="1"/>
    <row r="41" spans="1:7" ht="15.75" customHeight="1"/>
    <row r="42" spans="1:7" ht="15.75" customHeight="1"/>
    <row r="43" spans="1:7" ht="15.75" customHeight="1"/>
    <row r="44" spans="1:7" ht="15.75" customHeight="1"/>
    <row r="45" spans="1:7" ht="15.75" customHeight="1"/>
    <row r="46" spans="1:7" ht="15.75" customHeight="1"/>
    <row r="47" spans="1:7" ht="15.75" customHeight="1"/>
    <row r="48" spans="1:7"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1000"/>
  <sheetViews>
    <sheetView workbookViewId="0"/>
  </sheetViews>
  <sheetFormatPr baseColWidth="10" defaultColWidth="12.6640625" defaultRowHeight="15" customHeight="1"/>
  <cols>
    <col min="1" max="1" width="13.6640625" customWidth="1"/>
    <col min="2" max="2" width="3.33203125" customWidth="1"/>
    <col min="3" max="6" width="7.6640625" customWidth="1"/>
    <col min="7" max="7" width="12.6640625" customWidth="1"/>
    <col min="8" max="9" width="7.6640625" customWidth="1"/>
  </cols>
  <sheetData>
    <row r="1" spans="1:9" ht="15.75" customHeight="1"/>
    <row r="2" spans="1:9" ht="29.25" customHeight="1">
      <c r="A2" s="416" t="s">
        <v>625</v>
      </c>
      <c r="B2" s="416" t="s">
        <v>502</v>
      </c>
      <c r="C2" s="1293" t="s">
        <v>626</v>
      </c>
      <c r="D2" s="1294"/>
      <c r="E2" s="1294"/>
      <c r="F2" s="1294"/>
      <c r="G2" s="1294"/>
    </row>
    <row r="3" spans="1:9" ht="30.75" customHeight="1">
      <c r="A3" s="418" t="s">
        <v>627</v>
      </c>
      <c r="B3" s="419" t="s">
        <v>628</v>
      </c>
      <c r="C3" s="1295" t="s">
        <v>629</v>
      </c>
      <c r="D3" s="1294"/>
      <c r="E3" s="1294"/>
      <c r="F3" s="1294"/>
      <c r="G3" s="1294"/>
    </row>
    <row r="4" spans="1:9" ht="15.75" customHeight="1">
      <c r="A4" s="420"/>
      <c r="B4" s="419"/>
      <c r="C4" s="417"/>
      <c r="D4" s="417"/>
      <c r="E4" s="417"/>
      <c r="F4" s="417"/>
      <c r="G4" s="420"/>
    </row>
    <row r="5" spans="1:9" ht="39" customHeight="1">
      <c r="A5" s="416" t="s">
        <v>630</v>
      </c>
      <c r="B5" s="416" t="s">
        <v>502</v>
      </c>
      <c r="C5" s="1293" t="s">
        <v>631</v>
      </c>
      <c r="D5" s="1294"/>
      <c r="E5" s="1294"/>
      <c r="F5" s="1294"/>
      <c r="G5" s="1294"/>
    </row>
    <row r="6" spans="1:9" ht="27.75" customHeight="1">
      <c r="A6" s="424" t="s">
        <v>632</v>
      </c>
      <c r="B6" s="419" t="s">
        <v>628</v>
      </c>
      <c r="C6" s="1296" t="s">
        <v>633</v>
      </c>
      <c r="D6" s="1294"/>
      <c r="E6" s="1294"/>
      <c r="F6" s="1294"/>
      <c r="G6" s="1294"/>
    </row>
    <row r="7" spans="1:9" ht="15.75" customHeight="1">
      <c r="A7" s="420"/>
      <c r="B7" s="419"/>
      <c r="C7" s="416"/>
      <c r="D7" s="416"/>
      <c r="E7" s="416"/>
      <c r="F7" s="416"/>
      <c r="G7" s="41"/>
    </row>
    <row r="8" spans="1:9" ht="15.75" customHeight="1">
      <c r="A8" s="562"/>
      <c r="B8" s="562"/>
      <c r="C8" s="562"/>
      <c r="D8" s="41"/>
      <c r="E8" s="562"/>
      <c r="F8" s="41"/>
      <c r="G8" s="563" t="s">
        <v>510</v>
      </c>
    </row>
    <row r="9" spans="1:9" ht="15.75" customHeight="1">
      <c r="A9" s="564" t="s">
        <v>634</v>
      </c>
      <c r="B9" s="565"/>
      <c r="C9" s="566"/>
      <c r="D9" s="528">
        <v>2016</v>
      </c>
      <c r="E9" s="527">
        <v>2017</v>
      </c>
      <c r="F9" s="566">
        <v>2018</v>
      </c>
      <c r="G9" s="566">
        <v>2019</v>
      </c>
      <c r="H9" s="566">
        <v>2020</v>
      </c>
      <c r="I9" s="530">
        <v>2021</v>
      </c>
    </row>
    <row r="10" spans="1:9" ht="15.75" customHeight="1">
      <c r="A10" s="506"/>
      <c r="B10" s="506"/>
      <c r="C10" s="567"/>
      <c r="D10" s="568" t="s">
        <v>326</v>
      </c>
      <c r="E10" s="533"/>
      <c r="F10" s="505" t="s">
        <v>326</v>
      </c>
      <c r="G10" s="505"/>
      <c r="H10" s="505"/>
      <c r="I10" s="433"/>
    </row>
    <row r="11" spans="1:9" ht="15.75" customHeight="1">
      <c r="A11" s="507" t="s">
        <v>511</v>
      </c>
      <c r="B11" s="510"/>
      <c r="C11" s="569"/>
      <c r="D11" s="570">
        <v>99.52</v>
      </c>
      <c r="E11" s="536">
        <v>99.6</v>
      </c>
      <c r="F11" s="536">
        <v>99.6</v>
      </c>
      <c r="G11" s="571">
        <v>99.8</v>
      </c>
      <c r="H11" s="572">
        <v>99.6</v>
      </c>
      <c r="I11" s="573">
        <v>99.6</v>
      </c>
    </row>
    <row r="12" spans="1:9" ht="15.75" customHeight="1">
      <c r="A12" s="423" t="s">
        <v>589</v>
      </c>
      <c r="B12" s="448"/>
      <c r="C12" s="574"/>
      <c r="D12" s="575">
        <v>99.93</v>
      </c>
      <c r="E12" s="511">
        <v>99.89</v>
      </c>
      <c r="F12" s="574">
        <v>99.9</v>
      </c>
      <c r="G12" s="576">
        <v>99.9</v>
      </c>
      <c r="H12" s="577">
        <v>99.9</v>
      </c>
      <c r="I12" s="573">
        <v>99.9</v>
      </c>
    </row>
    <row r="13" spans="1:9" ht="15.75" customHeight="1">
      <c r="A13" s="423" t="s">
        <v>590</v>
      </c>
      <c r="B13" s="448"/>
      <c r="C13" s="574"/>
      <c r="D13" s="575">
        <v>99.88</v>
      </c>
      <c r="E13" s="511">
        <v>99.86</v>
      </c>
      <c r="F13" s="574">
        <v>99.9</v>
      </c>
      <c r="G13" s="576">
        <v>99.9</v>
      </c>
      <c r="H13" s="577">
        <v>99.8</v>
      </c>
      <c r="I13" s="573">
        <v>99.9</v>
      </c>
    </row>
    <row r="14" spans="1:9" ht="15.75" customHeight="1">
      <c r="A14" s="423" t="s">
        <v>591</v>
      </c>
      <c r="B14" s="448"/>
      <c r="C14" s="574"/>
      <c r="D14" s="575">
        <v>99.45</v>
      </c>
      <c r="E14" s="511">
        <v>99.55</v>
      </c>
      <c r="F14" s="574">
        <v>99.6</v>
      </c>
      <c r="G14" s="576">
        <v>99.6</v>
      </c>
      <c r="H14" s="577">
        <v>99.6</v>
      </c>
      <c r="I14" s="573">
        <v>99.7</v>
      </c>
    </row>
    <row r="15" spans="1:9" ht="15.75" customHeight="1">
      <c r="A15" s="423" t="s">
        <v>592</v>
      </c>
      <c r="B15" s="448"/>
      <c r="C15" s="574"/>
      <c r="D15" s="575">
        <v>99.87</v>
      </c>
      <c r="E15" s="511">
        <v>99.89</v>
      </c>
      <c r="F15" s="574">
        <v>99.9</v>
      </c>
      <c r="G15" s="576">
        <v>99.9</v>
      </c>
      <c r="H15" s="577">
        <v>99.8</v>
      </c>
      <c r="I15" s="573">
        <v>99.8</v>
      </c>
    </row>
    <row r="16" spans="1:9" ht="15.75" customHeight="1">
      <c r="A16" s="423" t="s">
        <v>593</v>
      </c>
      <c r="B16" s="448"/>
      <c r="C16" s="574"/>
      <c r="D16" s="575">
        <v>99.93</v>
      </c>
      <c r="E16" s="511">
        <v>99.9</v>
      </c>
      <c r="F16" s="574">
        <v>99.9</v>
      </c>
      <c r="G16" s="576">
        <v>99.9</v>
      </c>
      <c r="H16" s="577">
        <v>99.9</v>
      </c>
      <c r="I16" s="573">
        <v>99.9</v>
      </c>
    </row>
    <row r="17" spans="1:9" ht="15.75" customHeight="1">
      <c r="A17" s="423" t="s">
        <v>594</v>
      </c>
      <c r="B17" s="448"/>
      <c r="C17" s="574"/>
      <c r="D17" s="575">
        <v>99.8</v>
      </c>
      <c r="E17" s="511">
        <v>99.82</v>
      </c>
      <c r="F17" s="574">
        <v>99.9</v>
      </c>
      <c r="G17" s="576">
        <v>99.9</v>
      </c>
      <c r="H17" s="577">
        <v>99.8</v>
      </c>
      <c r="I17" s="573">
        <v>99.8</v>
      </c>
    </row>
    <row r="18" spans="1:9" ht="15.75" customHeight="1">
      <c r="A18" s="423" t="s">
        <v>595</v>
      </c>
      <c r="B18" s="448"/>
      <c r="C18" s="574"/>
      <c r="D18" s="575">
        <v>99.65</v>
      </c>
      <c r="E18" s="511">
        <v>99.71</v>
      </c>
      <c r="F18" s="574">
        <v>99.8</v>
      </c>
      <c r="G18" s="576">
        <v>99.8</v>
      </c>
      <c r="H18" s="577">
        <v>99.8</v>
      </c>
      <c r="I18" s="573">
        <v>99.8</v>
      </c>
    </row>
    <row r="19" spans="1:9" ht="15.75" customHeight="1">
      <c r="A19" s="423" t="s">
        <v>596</v>
      </c>
      <c r="B19" s="448"/>
      <c r="C19" s="574"/>
      <c r="D19" s="575">
        <v>99.84</v>
      </c>
      <c r="E19" s="511">
        <v>99.82</v>
      </c>
      <c r="F19" s="574">
        <v>99.8</v>
      </c>
      <c r="G19" s="576">
        <v>100</v>
      </c>
      <c r="H19" s="577">
        <v>100</v>
      </c>
      <c r="I19" s="573">
        <v>99.9</v>
      </c>
    </row>
    <row r="20" spans="1:9" ht="15.75" customHeight="1">
      <c r="A20" s="423" t="s">
        <v>597</v>
      </c>
      <c r="B20" s="448"/>
      <c r="C20" s="574"/>
      <c r="D20" s="575">
        <v>99.61</v>
      </c>
      <c r="E20" s="511">
        <v>99.88</v>
      </c>
      <c r="F20" s="574">
        <v>99.9</v>
      </c>
      <c r="G20" s="576">
        <v>99.9</v>
      </c>
      <c r="H20" s="577">
        <v>99.8</v>
      </c>
      <c r="I20" s="573">
        <v>99.8</v>
      </c>
    </row>
    <row r="21" spans="1:9" ht="15.75" customHeight="1">
      <c r="A21" s="423" t="s">
        <v>617</v>
      </c>
      <c r="B21" s="448"/>
      <c r="C21" s="574"/>
      <c r="D21" s="575">
        <v>97.34</v>
      </c>
      <c r="E21" s="511">
        <v>97.76</v>
      </c>
      <c r="F21" s="574">
        <v>97.8</v>
      </c>
      <c r="G21" s="576">
        <v>99.2</v>
      </c>
      <c r="H21" s="577">
        <v>98.4</v>
      </c>
      <c r="I21" s="573">
        <v>98.2</v>
      </c>
    </row>
    <row r="22" spans="1:9" ht="15.75" customHeight="1">
      <c r="A22" s="423" t="s">
        <v>599</v>
      </c>
      <c r="B22" s="448"/>
      <c r="C22" s="574"/>
      <c r="D22" s="575">
        <v>99.4</v>
      </c>
      <c r="E22" s="511">
        <v>99.34</v>
      </c>
      <c r="F22" s="574">
        <v>99.3</v>
      </c>
      <c r="G22" s="576">
        <v>99.4</v>
      </c>
      <c r="H22" s="577">
        <v>99.4</v>
      </c>
      <c r="I22" s="573">
        <v>99.1</v>
      </c>
    </row>
    <row r="23" spans="1:9" ht="15.75" customHeight="1">
      <c r="A23" s="423" t="s">
        <v>600</v>
      </c>
      <c r="B23" s="448"/>
      <c r="C23" s="574"/>
      <c r="D23" s="575">
        <v>99.95</v>
      </c>
      <c r="E23" s="511">
        <v>99.95</v>
      </c>
      <c r="F23" s="574">
        <v>99.9</v>
      </c>
      <c r="G23" s="576">
        <v>99.9</v>
      </c>
      <c r="H23" s="577">
        <v>99.8</v>
      </c>
      <c r="I23" s="573">
        <v>99.9</v>
      </c>
    </row>
    <row r="24" spans="1:9" ht="15.75" customHeight="1">
      <c r="A24" s="423" t="s">
        <v>601</v>
      </c>
      <c r="B24" s="448"/>
      <c r="C24" s="574"/>
      <c r="D24" s="575">
        <v>99.92</v>
      </c>
      <c r="E24" s="511">
        <v>99.94</v>
      </c>
      <c r="F24" s="574">
        <v>99.9</v>
      </c>
      <c r="G24" s="576">
        <v>99.9</v>
      </c>
      <c r="H24" s="577">
        <v>99.9</v>
      </c>
      <c r="I24" s="573">
        <v>99.9</v>
      </c>
    </row>
    <row r="25" spans="1:9" ht="15.75" customHeight="1">
      <c r="A25" s="423" t="s">
        <v>602</v>
      </c>
      <c r="B25" s="448"/>
      <c r="C25" s="574"/>
      <c r="D25" s="575">
        <v>99.77</v>
      </c>
      <c r="E25" s="511">
        <v>99.77</v>
      </c>
      <c r="F25" s="574">
        <v>99.7</v>
      </c>
      <c r="G25" s="576">
        <v>99.7</v>
      </c>
      <c r="H25" s="577">
        <v>99.6</v>
      </c>
      <c r="I25" s="573">
        <v>99.6</v>
      </c>
    </row>
    <row r="26" spans="1:9" ht="15.75" customHeight="1">
      <c r="A26" s="423" t="s">
        <v>603</v>
      </c>
      <c r="B26" s="448"/>
      <c r="C26" s="574"/>
      <c r="D26" s="575">
        <v>98.92</v>
      </c>
      <c r="E26" s="511">
        <v>98.27</v>
      </c>
      <c r="F26" s="574">
        <v>98.7</v>
      </c>
      <c r="G26" s="576">
        <v>99.1</v>
      </c>
      <c r="H26" s="577">
        <v>98.2</v>
      </c>
      <c r="I26" s="573">
        <v>98.4</v>
      </c>
    </row>
    <row r="27" spans="1:9" ht="15.75" customHeight="1">
      <c r="A27" s="423" t="s">
        <v>604</v>
      </c>
      <c r="B27" s="448"/>
      <c r="C27" s="574"/>
      <c r="D27" s="575">
        <v>99.92</v>
      </c>
      <c r="E27" s="511">
        <v>99.91</v>
      </c>
      <c r="F27" s="574">
        <v>99.9</v>
      </c>
      <c r="G27" s="576">
        <v>99.9</v>
      </c>
      <c r="H27" s="577">
        <v>100</v>
      </c>
      <c r="I27" s="573">
        <v>99.9</v>
      </c>
    </row>
    <row r="28" spans="1:9" ht="15.75" customHeight="1">
      <c r="A28" s="440"/>
      <c r="B28" s="440"/>
      <c r="C28" s="440"/>
      <c r="D28" s="440"/>
      <c r="E28" s="440"/>
      <c r="F28" s="440"/>
      <c r="G28" s="440"/>
      <c r="H28" s="440"/>
      <c r="I28" s="440"/>
    </row>
    <row r="29" spans="1:9" ht="15.75" customHeight="1">
      <c r="A29" s="443"/>
      <c r="B29" s="445"/>
      <c r="C29" s="445"/>
      <c r="D29" s="445"/>
      <c r="E29" s="445"/>
      <c r="F29" s="445"/>
      <c r="G29" s="446" t="s">
        <v>635</v>
      </c>
    </row>
    <row r="30" spans="1:9" ht="15.75" customHeight="1">
      <c r="A30" s="468"/>
      <c r="B30" s="445"/>
      <c r="C30" s="445"/>
      <c r="D30" s="445"/>
      <c r="E30" s="445"/>
      <c r="F30" s="445"/>
      <c r="G30" s="447" t="s">
        <v>636</v>
      </c>
    </row>
    <row r="31" spans="1:9" ht="15.75" customHeight="1"/>
    <row r="32" spans="1:9"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C2:G2"/>
    <mergeCell ref="C3:G3"/>
    <mergeCell ref="C5:G5"/>
    <mergeCell ref="C6:G6"/>
  </mergeCells>
  <conditionalFormatting sqref="C12:C27">
    <cfRule type="cellIs" dxfId="107" priority="1" stopIfTrue="1" operator="lessThan">
      <formula>0</formula>
    </cfRule>
  </conditionalFormatting>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00FF"/>
  </sheetPr>
  <dimension ref="A1:I1000"/>
  <sheetViews>
    <sheetView workbookViewId="0"/>
  </sheetViews>
  <sheetFormatPr baseColWidth="10" defaultColWidth="12.6640625" defaultRowHeight="15" customHeight="1"/>
  <cols>
    <col min="1" max="1" width="13.6640625" customWidth="1"/>
    <col min="2" max="2" width="3.33203125" customWidth="1"/>
    <col min="3" max="9" width="7.6640625" customWidth="1"/>
  </cols>
  <sheetData>
    <row r="1" spans="1:9" ht="15.75" customHeight="1"/>
    <row r="2" spans="1:9" ht="20.25" customHeight="1">
      <c r="A2" s="516" t="s">
        <v>637</v>
      </c>
      <c r="B2" s="517" t="s">
        <v>502</v>
      </c>
      <c r="C2" s="1300" t="s">
        <v>638</v>
      </c>
      <c r="D2" s="1294"/>
      <c r="E2" s="1294"/>
      <c r="F2" s="1294"/>
      <c r="G2" s="1294"/>
      <c r="H2" s="1294"/>
    </row>
    <row r="3" spans="1:9" ht="15.75" customHeight="1">
      <c r="A3" s="579" t="s">
        <v>639</v>
      </c>
      <c r="B3" s="520" t="s">
        <v>502</v>
      </c>
      <c r="C3" s="1301" t="s">
        <v>640</v>
      </c>
      <c r="D3" s="1294"/>
      <c r="E3" s="1294"/>
      <c r="F3" s="1294"/>
      <c r="G3" s="1294"/>
      <c r="H3" s="1294"/>
    </row>
    <row r="4" spans="1:9" ht="15.75" customHeight="1">
      <c r="A4" s="523"/>
      <c r="B4" s="522"/>
      <c r="C4" s="580"/>
      <c r="D4" s="581"/>
      <c r="E4" s="581"/>
      <c r="F4" s="579"/>
      <c r="G4" s="579"/>
      <c r="H4" s="580"/>
    </row>
    <row r="5" spans="1:9" ht="20.25" customHeight="1">
      <c r="A5" s="516" t="s">
        <v>641</v>
      </c>
      <c r="B5" s="517" t="s">
        <v>502</v>
      </c>
      <c r="C5" s="1300" t="s">
        <v>642</v>
      </c>
      <c r="D5" s="1294"/>
      <c r="E5" s="1294"/>
      <c r="F5" s="1294"/>
      <c r="G5" s="1294"/>
      <c r="H5" s="1294"/>
    </row>
    <row r="6" spans="1:9" ht="21" customHeight="1">
      <c r="A6" s="519" t="s">
        <v>643</v>
      </c>
      <c r="B6" s="520" t="s">
        <v>502</v>
      </c>
      <c r="C6" s="1301" t="s">
        <v>644</v>
      </c>
      <c r="D6" s="1294"/>
      <c r="E6" s="1294"/>
      <c r="F6" s="1294"/>
      <c r="G6" s="1294"/>
      <c r="H6" s="1294"/>
    </row>
    <row r="7" spans="1:9" ht="15.75" customHeight="1">
      <c r="A7" s="523"/>
      <c r="B7" s="522"/>
      <c r="C7" s="522"/>
      <c r="D7" s="520"/>
      <c r="E7" s="520"/>
      <c r="F7" s="521"/>
      <c r="G7" s="521"/>
      <c r="H7" s="522"/>
    </row>
    <row r="8" spans="1:9" ht="15.75" customHeight="1">
      <c r="A8" s="524"/>
      <c r="B8" s="524"/>
      <c r="C8" s="524"/>
      <c r="D8" s="524"/>
      <c r="E8" s="524"/>
      <c r="F8" s="582"/>
      <c r="G8" s="582"/>
      <c r="H8" s="550"/>
    </row>
    <row r="9" spans="1:9" ht="15.75" customHeight="1">
      <c r="A9" s="525" t="s">
        <v>645</v>
      </c>
      <c r="B9" s="583"/>
      <c r="C9" s="583"/>
      <c r="D9" s="527">
        <v>2016</v>
      </c>
      <c r="E9" s="527">
        <v>2017</v>
      </c>
      <c r="F9" s="527">
        <v>2018</v>
      </c>
      <c r="G9" s="527">
        <v>2019</v>
      </c>
      <c r="H9" s="584">
        <v>2020</v>
      </c>
      <c r="I9" s="530">
        <v>2021</v>
      </c>
    </row>
    <row r="10" spans="1:9" ht="14.25" customHeight="1">
      <c r="A10" s="585"/>
      <c r="B10" s="585"/>
      <c r="C10" s="585"/>
      <c r="D10" s="586"/>
      <c r="E10" s="587"/>
      <c r="F10" s="587"/>
      <c r="G10" s="587"/>
      <c r="H10" s="588"/>
      <c r="I10" s="433"/>
    </row>
    <row r="11" spans="1:9" ht="15.75" customHeight="1">
      <c r="A11" s="538" t="s">
        <v>511</v>
      </c>
      <c r="B11" s="539"/>
      <c r="C11" s="539"/>
      <c r="D11" s="535">
        <v>8.1325769426784191</v>
      </c>
      <c r="E11" s="536">
        <v>8.3816892327530628</v>
      </c>
      <c r="F11" s="536">
        <v>8.8000000000000007</v>
      </c>
      <c r="G11" s="536">
        <v>7.7</v>
      </c>
      <c r="H11" s="589">
        <v>6.9077723072342323</v>
      </c>
      <c r="I11" s="433">
        <v>7.4</v>
      </c>
    </row>
    <row r="12" spans="1:9" ht="15.75" customHeight="1">
      <c r="A12" s="540" t="s">
        <v>589</v>
      </c>
      <c r="B12" s="541"/>
      <c r="C12" s="541"/>
      <c r="D12" s="542">
        <v>8.9655982941857921</v>
      </c>
      <c r="E12" s="590">
        <v>8.1999999999999993</v>
      </c>
      <c r="F12" s="590">
        <v>8.4</v>
      </c>
      <c r="G12" s="543">
        <v>7.7</v>
      </c>
      <c r="H12" s="591">
        <v>6.9341781063005987</v>
      </c>
      <c r="I12" s="545">
        <v>8</v>
      </c>
    </row>
    <row r="13" spans="1:9" ht="15.75" customHeight="1">
      <c r="A13" s="540" t="s">
        <v>590</v>
      </c>
      <c r="B13" s="541"/>
      <c r="C13" s="541"/>
      <c r="D13" s="542">
        <v>8.5634053437873607</v>
      </c>
      <c r="E13" s="590">
        <v>7.3</v>
      </c>
      <c r="F13" s="543">
        <v>8</v>
      </c>
      <c r="G13" s="543">
        <v>7.9</v>
      </c>
      <c r="H13" s="591">
        <v>6.244451021012134</v>
      </c>
      <c r="I13" s="545">
        <v>7</v>
      </c>
    </row>
    <row r="14" spans="1:9" ht="15.75" customHeight="1">
      <c r="A14" s="540" t="s">
        <v>591</v>
      </c>
      <c r="B14" s="541"/>
      <c r="C14" s="541"/>
      <c r="D14" s="542">
        <v>9.5436224158106882</v>
      </c>
      <c r="E14" s="590">
        <v>9.3000000000000007</v>
      </c>
      <c r="F14" s="590">
        <v>8.9</v>
      </c>
      <c r="G14" s="543">
        <v>8.9</v>
      </c>
      <c r="H14" s="591">
        <v>7.2335726118166761</v>
      </c>
      <c r="I14" s="545">
        <v>8.1999999999999993</v>
      </c>
    </row>
    <row r="15" spans="1:9" ht="15.75" customHeight="1">
      <c r="A15" s="540" t="s">
        <v>592</v>
      </c>
      <c r="B15" s="541"/>
      <c r="C15" s="541"/>
      <c r="D15" s="542">
        <v>7.9155672823219003</v>
      </c>
      <c r="E15" s="590">
        <v>7.9</v>
      </c>
      <c r="F15" s="590">
        <v>8.3000000000000007</v>
      </c>
      <c r="G15" s="543">
        <v>7.5</v>
      </c>
      <c r="H15" s="591">
        <v>7.7306552994725815</v>
      </c>
      <c r="I15" s="545">
        <v>8.1999999999999993</v>
      </c>
    </row>
    <row r="16" spans="1:9" ht="15.75" customHeight="1">
      <c r="A16" s="540" t="s">
        <v>593</v>
      </c>
      <c r="B16" s="541"/>
      <c r="C16" s="541"/>
      <c r="D16" s="542">
        <v>7.4850299401197606</v>
      </c>
      <c r="E16" s="590">
        <v>9.9</v>
      </c>
      <c r="F16" s="590">
        <v>10.4</v>
      </c>
      <c r="G16" s="543">
        <v>8.8000000000000007</v>
      </c>
      <c r="H16" s="591">
        <v>7.1370071370071377</v>
      </c>
      <c r="I16" s="545">
        <v>7.5</v>
      </c>
    </row>
    <row r="17" spans="1:9" ht="15.75" customHeight="1">
      <c r="A17" s="540" t="s">
        <v>594</v>
      </c>
      <c r="B17" s="541"/>
      <c r="C17" s="541"/>
      <c r="D17" s="542">
        <v>9.1942373126764636</v>
      </c>
      <c r="E17" s="590">
        <v>9.3000000000000007</v>
      </c>
      <c r="F17" s="543">
        <v>9</v>
      </c>
      <c r="G17" s="543">
        <v>8.9</v>
      </c>
      <c r="H17" s="591">
        <v>6.5667154555164373</v>
      </c>
      <c r="I17" s="545">
        <v>7.1</v>
      </c>
    </row>
    <row r="18" spans="1:9" ht="15.75" customHeight="1">
      <c r="A18" s="540" t="s">
        <v>595</v>
      </c>
      <c r="B18" s="541"/>
      <c r="C18" s="541"/>
      <c r="D18" s="542">
        <v>8.6310774835364992</v>
      </c>
      <c r="E18" s="590">
        <v>8.5</v>
      </c>
      <c r="F18" s="590">
        <v>8.4</v>
      </c>
      <c r="G18" s="543">
        <v>8.6</v>
      </c>
      <c r="H18" s="591">
        <v>7.5159356864237461</v>
      </c>
      <c r="I18" s="545">
        <v>7.1</v>
      </c>
    </row>
    <row r="19" spans="1:9" ht="15.75" customHeight="1">
      <c r="A19" s="540" t="s">
        <v>596</v>
      </c>
      <c r="B19" s="541"/>
      <c r="C19" s="541"/>
      <c r="D19" s="542">
        <v>6.8306010928961749</v>
      </c>
      <c r="E19" s="590">
        <v>6.7</v>
      </c>
      <c r="F19" s="590">
        <v>10.3</v>
      </c>
      <c r="G19" s="543">
        <v>6.9</v>
      </c>
      <c r="H19" s="591">
        <v>10.492923377257199</v>
      </c>
      <c r="I19" s="545">
        <v>9.6</v>
      </c>
    </row>
    <row r="20" spans="1:9" ht="15.75" customHeight="1">
      <c r="A20" s="540" t="s">
        <v>597</v>
      </c>
      <c r="B20" s="541"/>
      <c r="C20" s="541"/>
      <c r="D20" s="542">
        <v>7.9886139295716454</v>
      </c>
      <c r="E20" s="543">
        <v>7</v>
      </c>
      <c r="F20" s="543">
        <v>7.6</v>
      </c>
      <c r="G20" s="543">
        <v>6.4</v>
      </c>
      <c r="H20" s="591">
        <v>5.9663437021927583</v>
      </c>
      <c r="I20" s="545">
        <v>6.2</v>
      </c>
    </row>
    <row r="21" spans="1:9" ht="15.75" customHeight="1">
      <c r="A21" s="540" t="s">
        <v>617</v>
      </c>
      <c r="B21" s="541"/>
      <c r="C21" s="541"/>
      <c r="D21" s="542">
        <v>7.2401144591039159</v>
      </c>
      <c r="E21" s="590">
        <v>12.4</v>
      </c>
      <c r="F21" s="590">
        <v>12.7</v>
      </c>
      <c r="G21" s="543">
        <v>8</v>
      </c>
      <c r="H21" s="591">
        <v>10.729526519000203</v>
      </c>
      <c r="I21" s="545">
        <v>12</v>
      </c>
    </row>
    <row r="22" spans="1:9" ht="15.75" customHeight="1">
      <c r="A22" s="540" t="s">
        <v>599</v>
      </c>
      <c r="B22" s="541"/>
      <c r="C22" s="541"/>
      <c r="D22" s="542">
        <v>7.4766355140186915</v>
      </c>
      <c r="E22" s="590">
        <v>7.9</v>
      </c>
      <c r="F22" s="590">
        <v>9.5</v>
      </c>
      <c r="G22" s="543">
        <v>7.1</v>
      </c>
      <c r="H22" s="591">
        <v>6.9589816124469586</v>
      </c>
      <c r="I22" s="545">
        <v>6.2</v>
      </c>
    </row>
    <row r="23" spans="1:9" ht="15.75" customHeight="1">
      <c r="A23" s="540" t="s">
        <v>600</v>
      </c>
      <c r="B23" s="541"/>
      <c r="C23" s="541"/>
      <c r="D23" s="542">
        <v>7.4144141561804302</v>
      </c>
      <c r="E23" s="590">
        <v>7.2</v>
      </c>
      <c r="F23" s="590">
        <v>7.8</v>
      </c>
      <c r="G23" s="543">
        <v>7.4</v>
      </c>
      <c r="H23" s="591">
        <v>5.3722508766097992</v>
      </c>
      <c r="I23" s="545">
        <v>5.5</v>
      </c>
    </row>
    <row r="24" spans="1:9" ht="15.75" customHeight="1">
      <c r="A24" s="540" t="s">
        <v>601</v>
      </c>
      <c r="B24" s="541"/>
      <c r="C24" s="541"/>
      <c r="D24" s="542">
        <v>8.5752697939755098</v>
      </c>
      <c r="E24" s="590">
        <v>7.5</v>
      </c>
      <c r="F24" s="590">
        <v>7.3</v>
      </c>
      <c r="G24" s="543">
        <v>8.1999999999999993</v>
      </c>
      <c r="H24" s="591">
        <v>6.6288576268689692</v>
      </c>
      <c r="I24" s="545">
        <v>7.6</v>
      </c>
    </row>
    <row r="25" spans="1:9" ht="15.75" customHeight="1">
      <c r="A25" s="540" t="s">
        <v>602</v>
      </c>
      <c r="B25" s="541"/>
      <c r="C25" s="541"/>
      <c r="D25" s="542">
        <v>7.4206457127316527</v>
      </c>
      <c r="E25" s="590">
        <v>7.7</v>
      </c>
      <c r="F25" s="590">
        <v>7.3</v>
      </c>
      <c r="G25" s="543">
        <v>5.0999999999999996</v>
      </c>
      <c r="H25" s="591">
        <v>4.5480140338718762</v>
      </c>
      <c r="I25" s="545">
        <v>6.2</v>
      </c>
    </row>
    <row r="26" spans="1:9" ht="15.75" customHeight="1">
      <c r="A26" s="540" t="s">
        <v>603</v>
      </c>
      <c r="B26" s="541"/>
      <c r="C26" s="541"/>
      <c r="D26" s="542">
        <v>9.7031963470319624</v>
      </c>
      <c r="E26" s="590">
        <v>7.1</v>
      </c>
      <c r="F26" s="590">
        <v>10.1</v>
      </c>
      <c r="G26" s="543">
        <v>9.6</v>
      </c>
      <c r="H26" s="591">
        <v>8.1871345029239766</v>
      </c>
      <c r="I26" s="545">
        <v>9.9</v>
      </c>
    </row>
    <row r="27" spans="1:9" ht="15.75" customHeight="1">
      <c r="A27" s="540" t="s">
        <v>604</v>
      </c>
      <c r="B27" s="541"/>
      <c r="C27" s="541"/>
      <c r="D27" s="542">
        <v>10.899182561307901</v>
      </c>
      <c r="E27" s="590">
        <v>9.1</v>
      </c>
      <c r="F27" s="590">
        <v>11.3</v>
      </c>
      <c r="G27" s="543">
        <v>9.1</v>
      </c>
      <c r="H27" s="591">
        <v>7.0028011204481793</v>
      </c>
      <c r="I27" s="545">
        <v>6.2</v>
      </c>
    </row>
    <row r="28" spans="1:9" ht="15.75" customHeight="1">
      <c r="A28" s="550"/>
      <c r="B28" s="551"/>
      <c r="C28" s="551"/>
      <c r="D28" s="550"/>
      <c r="E28" s="551"/>
      <c r="F28" s="551"/>
      <c r="G28" s="551"/>
      <c r="H28" s="550"/>
      <c r="I28" s="550"/>
    </row>
    <row r="29" spans="1:9" ht="15.75" customHeight="1">
      <c r="A29" s="553"/>
      <c r="B29" s="554"/>
      <c r="C29" s="555"/>
      <c r="D29" s="555"/>
      <c r="E29" s="556"/>
      <c r="F29" s="556"/>
      <c r="G29" s="555"/>
      <c r="H29" s="557" t="s">
        <v>618</v>
      </c>
    </row>
    <row r="30" spans="1:9" ht="15.75" customHeight="1">
      <c r="A30" s="558"/>
      <c r="B30" s="554"/>
      <c r="C30" s="555"/>
      <c r="D30" s="554"/>
      <c r="E30" s="554"/>
      <c r="F30" s="554"/>
      <c r="G30" s="555"/>
      <c r="H30" s="559" t="s">
        <v>619</v>
      </c>
    </row>
    <row r="31" spans="1:9" ht="15.75" customHeight="1">
      <c r="A31" s="467" t="s">
        <v>646</v>
      </c>
      <c r="B31" s="554"/>
      <c r="C31" s="555"/>
      <c r="D31" s="554"/>
      <c r="E31" s="554"/>
      <c r="F31" s="554"/>
      <c r="G31" s="555"/>
      <c r="H31" s="555"/>
    </row>
    <row r="32" spans="1:9" ht="15.75" customHeight="1">
      <c r="A32" s="553" t="s">
        <v>647</v>
      </c>
      <c r="B32" s="560"/>
      <c r="C32" s="553"/>
      <c r="D32" s="560"/>
      <c r="E32" s="560"/>
      <c r="F32" s="560"/>
      <c r="G32" s="553"/>
      <c r="H32" s="553"/>
    </row>
    <row r="33" spans="1:8" ht="15.75" customHeight="1">
      <c r="A33" s="558" t="s">
        <v>648</v>
      </c>
      <c r="B33" s="561"/>
      <c r="C33" s="558"/>
      <c r="D33" s="561"/>
      <c r="E33" s="561"/>
      <c r="F33" s="561"/>
      <c r="G33" s="558"/>
      <c r="H33" s="558"/>
    </row>
    <row r="34" spans="1:8" ht="15.75" customHeight="1"/>
    <row r="35" spans="1:8" ht="15.75" customHeight="1"/>
    <row r="36" spans="1:8" ht="15.75" customHeight="1"/>
    <row r="37" spans="1:8" ht="15.75" customHeight="1"/>
    <row r="38" spans="1:8" ht="15.75" customHeight="1"/>
    <row r="39" spans="1:8" ht="15.75" customHeight="1"/>
    <row r="40" spans="1:8" ht="15.75" customHeight="1"/>
    <row r="41" spans="1:8" ht="15.75" customHeight="1"/>
    <row r="42" spans="1:8" ht="15.75" customHeight="1"/>
    <row r="43" spans="1:8" ht="15.75" customHeight="1"/>
    <row r="44" spans="1:8" ht="15.75" customHeight="1"/>
    <row r="45" spans="1:8" ht="15.75" customHeight="1"/>
    <row r="46" spans="1:8" ht="15.75" customHeight="1"/>
    <row r="47" spans="1:8" ht="15.75" customHeight="1"/>
    <row r="48" spans="1: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C2:H2"/>
    <mergeCell ref="C3:H3"/>
    <mergeCell ref="C5:H5"/>
    <mergeCell ref="C6:H6"/>
  </mergeCells>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00FF"/>
  </sheetPr>
  <dimension ref="A1:I1000"/>
  <sheetViews>
    <sheetView workbookViewId="0"/>
  </sheetViews>
  <sheetFormatPr baseColWidth="10" defaultColWidth="12.6640625" defaultRowHeight="15" customHeight="1"/>
  <cols>
    <col min="1" max="1" width="14.6640625" customWidth="1"/>
    <col min="2" max="2" width="3.33203125" customWidth="1"/>
    <col min="3" max="9" width="7.6640625" customWidth="1"/>
  </cols>
  <sheetData>
    <row r="1" spans="1:9" ht="15.75" customHeight="1"/>
    <row r="2" spans="1:9" ht="15.75" customHeight="1">
      <c r="A2" s="516" t="s">
        <v>649</v>
      </c>
      <c r="B2" s="517" t="s">
        <v>650</v>
      </c>
      <c r="C2" s="1300" t="s">
        <v>651</v>
      </c>
      <c r="D2" s="1294"/>
      <c r="E2" s="1294"/>
      <c r="F2" s="1294"/>
      <c r="G2" s="1294"/>
      <c r="H2" s="1294"/>
    </row>
    <row r="3" spans="1:9" ht="15.75" customHeight="1">
      <c r="A3" s="579" t="s">
        <v>652</v>
      </c>
      <c r="B3" s="520" t="s">
        <v>650</v>
      </c>
      <c r="C3" s="1301" t="s">
        <v>653</v>
      </c>
      <c r="D3" s="1294"/>
      <c r="E3" s="1294"/>
      <c r="F3" s="1294"/>
      <c r="G3" s="1294"/>
      <c r="H3" s="1294"/>
    </row>
    <row r="4" spans="1:9" ht="15.75" customHeight="1">
      <c r="A4" s="523"/>
      <c r="B4" s="520"/>
      <c r="C4" s="581"/>
      <c r="D4" s="581"/>
      <c r="E4" s="581"/>
      <c r="F4" s="579"/>
      <c r="G4" s="579"/>
      <c r="H4" s="580"/>
    </row>
    <row r="5" spans="1:9" ht="27" customHeight="1">
      <c r="A5" s="516" t="s">
        <v>654</v>
      </c>
      <c r="B5" s="517" t="s">
        <v>628</v>
      </c>
      <c r="C5" s="1300" t="s">
        <v>655</v>
      </c>
      <c r="D5" s="1294"/>
      <c r="E5" s="1294"/>
      <c r="F5" s="1294"/>
      <c r="G5" s="1294"/>
      <c r="H5" s="1294"/>
    </row>
    <row r="6" spans="1:9" ht="16.5" customHeight="1">
      <c r="A6" s="519" t="s">
        <v>656</v>
      </c>
      <c r="B6" s="520" t="s">
        <v>628</v>
      </c>
      <c r="C6" s="1301" t="s">
        <v>657</v>
      </c>
      <c r="D6" s="1294"/>
      <c r="E6" s="1294"/>
      <c r="F6" s="1294"/>
      <c r="G6" s="1294"/>
      <c r="H6" s="1294"/>
    </row>
    <row r="7" spans="1:9" ht="15.75" customHeight="1">
      <c r="A7" s="523"/>
      <c r="B7" s="520"/>
      <c r="C7" s="520"/>
      <c r="D7" s="520"/>
      <c r="E7" s="520"/>
      <c r="F7" s="521"/>
      <c r="G7" s="521"/>
      <c r="H7" s="522"/>
    </row>
    <row r="8" spans="1:9" ht="15.75" customHeight="1">
      <c r="A8" s="524"/>
      <c r="B8" s="524"/>
      <c r="C8" s="524"/>
      <c r="D8" s="524"/>
      <c r="E8" s="524"/>
      <c r="F8" s="582"/>
      <c r="G8" s="582"/>
      <c r="H8" s="550"/>
    </row>
    <row r="9" spans="1:9" ht="15.75" customHeight="1">
      <c r="A9" s="525" t="s">
        <v>658</v>
      </c>
      <c r="B9" s="583"/>
      <c r="C9" s="583"/>
      <c r="D9" s="592">
        <v>2016</v>
      </c>
      <c r="E9" s="593">
        <v>2017</v>
      </c>
      <c r="F9" s="593">
        <v>2018</v>
      </c>
      <c r="G9" s="593">
        <v>2019</v>
      </c>
      <c r="H9" s="527">
        <v>2020</v>
      </c>
      <c r="I9" s="530">
        <v>2021</v>
      </c>
    </row>
    <row r="10" spans="1:9" ht="15.75" customHeight="1">
      <c r="A10" s="594"/>
      <c r="B10" s="531"/>
      <c r="C10" s="531"/>
      <c r="D10" s="595" t="s">
        <v>326</v>
      </c>
      <c r="E10" s="596"/>
      <c r="F10" s="596"/>
      <c r="G10" s="596"/>
      <c r="H10" s="531"/>
      <c r="I10" s="433"/>
    </row>
    <row r="11" spans="1:9" ht="15.75" customHeight="1">
      <c r="A11" s="538" t="s">
        <v>511</v>
      </c>
      <c r="B11" s="539"/>
      <c r="C11" s="539"/>
      <c r="D11" s="597">
        <v>4.1597550585100835</v>
      </c>
      <c r="E11" s="598">
        <v>4.4000000000000004</v>
      </c>
      <c r="F11" s="598">
        <v>4.5999999999999996</v>
      </c>
      <c r="G11" s="598">
        <v>4.0999999999999996</v>
      </c>
      <c r="H11" s="589">
        <v>3.8856219228192561</v>
      </c>
      <c r="I11" s="433">
        <v>4.0999999999999996</v>
      </c>
    </row>
    <row r="12" spans="1:9" ht="15.75" customHeight="1">
      <c r="A12" s="540" t="s">
        <v>589</v>
      </c>
      <c r="B12" s="541"/>
      <c r="C12" s="541"/>
      <c r="D12" s="599">
        <v>4.8185893453770081</v>
      </c>
      <c r="E12" s="600">
        <v>4.5</v>
      </c>
      <c r="F12" s="600">
        <v>4.3</v>
      </c>
      <c r="G12" s="600">
        <v>3.9</v>
      </c>
      <c r="H12" s="591">
        <v>4.1886659626891944</v>
      </c>
      <c r="I12" s="433">
        <v>4.4000000000000004</v>
      </c>
    </row>
    <row r="13" spans="1:9" ht="15.75" customHeight="1">
      <c r="A13" s="540" t="s">
        <v>590</v>
      </c>
      <c r="B13" s="541"/>
      <c r="C13" s="541"/>
      <c r="D13" s="599">
        <v>4.7543581616481774</v>
      </c>
      <c r="E13" s="600">
        <v>3.8</v>
      </c>
      <c r="F13" s="600">
        <v>4.2</v>
      </c>
      <c r="G13" s="601">
        <v>4</v>
      </c>
      <c r="H13" s="591">
        <v>3.7289138798461083</v>
      </c>
      <c r="I13" s="433">
        <v>4.4000000000000004</v>
      </c>
    </row>
    <row r="14" spans="1:9" ht="15.75" customHeight="1">
      <c r="A14" s="540" t="s">
        <v>591</v>
      </c>
      <c r="B14" s="541"/>
      <c r="C14" s="541"/>
      <c r="D14" s="599">
        <v>5.0188532050448584</v>
      </c>
      <c r="E14" s="600">
        <v>5.0999999999999996</v>
      </c>
      <c r="F14" s="600">
        <v>5.0999999999999996</v>
      </c>
      <c r="G14" s="601">
        <v>5</v>
      </c>
      <c r="H14" s="591">
        <v>4.0033130866924349</v>
      </c>
      <c r="I14" s="433">
        <v>5.2</v>
      </c>
    </row>
    <row r="15" spans="1:9" ht="15.75" customHeight="1">
      <c r="A15" s="540" t="s">
        <v>592</v>
      </c>
      <c r="B15" s="541"/>
      <c r="C15" s="541"/>
      <c r="D15" s="599">
        <v>4.1660880433273162</v>
      </c>
      <c r="E15" s="600">
        <v>4.2</v>
      </c>
      <c r="F15" s="600">
        <v>4.9000000000000004</v>
      </c>
      <c r="G15" s="600">
        <v>4.5</v>
      </c>
      <c r="H15" s="591">
        <v>4.7684415865905647</v>
      </c>
      <c r="I15" s="433">
        <v>4.7</v>
      </c>
    </row>
    <row r="16" spans="1:9" ht="15.75" customHeight="1">
      <c r="A16" s="540" t="s">
        <v>593</v>
      </c>
      <c r="B16" s="541"/>
      <c r="C16" s="541"/>
      <c r="D16" s="599">
        <v>4.324683965402528</v>
      </c>
      <c r="E16" s="600">
        <v>5.7</v>
      </c>
      <c r="F16" s="600">
        <v>6.1</v>
      </c>
      <c r="G16" s="600">
        <v>5.2</v>
      </c>
      <c r="H16" s="591">
        <v>4.0950040950040947</v>
      </c>
      <c r="I16" s="433">
        <v>4.3</v>
      </c>
    </row>
    <row r="17" spans="1:9" ht="15.75" customHeight="1">
      <c r="A17" s="540" t="s">
        <v>594</v>
      </c>
      <c r="B17" s="541"/>
      <c r="C17" s="541"/>
      <c r="D17" s="599">
        <v>4.3075363787736194</v>
      </c>
      <c r="E17" s="600">
        <v>4.7</v>
      </c>
      <c r="F17" s="600">
        <v>4.5999999999999996</v>
      </c>
      <c r="G17" s="600">
        <v>4.5999999999999996</v>
      </c>
      <c r="H17" s="591">
        <v>3.4811503619605206</v>
      </c>
      <c r="I17" s="433">
        <v>4.4000000000000004</v>
      </c>
    </row>
    <row r="18" spans="1:9" ht="15.75" customHeight="1">
      <c r="A18" s="540" t="s">
        <v>595</v>
      </c>
      <c r="B18" s="541"/>
      <c r="C18" s="541"/>
      <c r="D18" s="599">
        <v>4.3996076782962028</v>
      </c>
      <c r="E18" s="600">
        <v>4.5999999999999996</v>
      </c>
      <c r="F18" s="600">
        <v>4.4000000000000004</v>
      </c>
      <c r="G18" s="600">
        <v>4.5</v>
      </c>
      <c r="H18" s="591">
        <v>4.5349316588970288</v>
      </c>
      <c r="I18" s="433">
        <v>4.2</v>
      </c>
    </row>
    <row r="19" spans="1:9" ht="15.75" customHeight="1">
      <c r="A19" s="540" t="s">
        <v>596</v>
      </c>
      <c r="B19" s="541"/>
      <c r="C19" s="541"/>
      <c r="D19" s="599">
        <v>3.870673952641166</v>
      </c>
      <c r="E19" s="600">
        <v>2.5</v>
      </c>
      <c r="F19" s="600">
        <v>6.4</v>
      </c>
      <c r="G19" s="600">
        <v>4.5</v>
      </c>
      <c r="H19" s="591">
        <v>6.5885797950219622</v>
      </c>
      <c r="I19" s="433">
        <v>5.2</v>
      </c>
    </row>
    <row r="20" spans="1:9" ht="15.75" customHeight="1">
      <c r="A20" s="540" t="s">
        <v>597</v>
      </c>
      <c r="B20" s="541"/>
      <c r="C20" s="541"/>
      <c r="D20" s="599">
        <v>4.6370690050961842</v>
      </c>
      <c r="E20" s="600">
        <v>3.9</v>
      </c>
      <c r="F20" s="600">
        <v>4.3</v>
      </c>
      <c r="G20" s="600">
        <v>3.9</v>
      </c>
      <c r="H20" s="591">
        <v>3.5696073431922488</v>
      </c>
      <c r="I20" s="433">
        <v>3.6</v>
      </c>
    </row>
    <row r="21" spans="1:9" ht="15.75" customHeight="1">
      <c r="A21" s="540" t="s">
        <v>617</v>
      </c>
      <c r="B21" s="541"/>
      <c r="C21" s="541"/>
      <c r="D21" s="599">
        <v>3.2839776459065506</v>
      </c>
      <c r="E21" s="600">
        <v>6.1</v>
      </c>
      <c r="F21" s="600">
        <v>6.3</v>
      </c>
      <c r="G21" s="600">
        <v>3.9</v>
      </c>
      <c r="H21" s="591">
        <v>5.5476529160739689</v>
      </c>
      <c r="I21" s="433">
        <v>5.6</v>
      </c>
    </row>
    <row r="22" spans="1:9" ht="15.75" customHeight="1">
      <c r="A22" s="540" t="s">
        <v>599</v>
      </c>
      <c r="B22" s="541"/>
      <c r="C22" s="541"/>
      <c r="D22" s="599">
        <v>3.4750559431354482</v>
      </c>
      <c r="E22" s="600">
        <v>4.2</v>
      </c>
      <c r="F22" s="600">
        <v>3.8</v>
      </c>
      <c r="G22" s="600">
        <v>3.2</v>
      </c>
      <c r="H22" s="591">
        <v>3.3946251768033946</v>
      </c>
      <c r="I22" s="433">
        <v>3.1</v>
      </c>
    </row>
    <row r="23" spans="1:9" ht="15.75" customHeight="1">
      <c r="A23" s="540" t="s">
        <v>600</v>
      </c>
      <c r="B23" s="541"/>
      <c r="C23" s="541"/>
      <c r="D23" s="599">
        <v>3.6307698187481492</v>
      </c>
      <c r="E23" s="600">
        <v>3.7</v>
      </c>
      <c r="F23" s="600">
        <v>4.0999999999999996</v>
      </c>
      <c r="G23" s="600">
        <v>3.8</v>
      </c>
      <c r="H23" s="591">
        <v>2.9917325241000676</v>
      </c>
      <c r="I23" s="433">
        <v>2.9</v>
      </c>
    </row>
    <row r="24" spans="1:9" ht="15.75" customHeight="1">
      <c r="A24" s="540" t="s">
        <v>601</v>
      </c>
      <c r="B24" s="541"/>
      <c r="C24" s="541"/>
      <c r="D24" s="599">
        <v>4.3603066749028017</v>
      </c>
      <c r="E24" s="600">
        <v>4.0999999999999996</v>
      </c>
      <c r="F24" s="600">
        <v>4.2</v>
      </c>
      <c r="G24" s="600">
        <v>4.8</v>
      </c>
      <c r="H24" s="591">
        <v>3.9404875893054432</v>
      </c>
      <c r="I24" s="433">
        <v>4.8</v>
      </c>
    </row>
    <row r="25" spans="1:9" ht="15.75" customHeight="1">
      <c r="A25" s="540" t="s">
        <v>602</v>
      </c>
      <c r="B25" s="541"/>
      <c r="C25" s="541"/>
      <c r="D25" s="599">
        <v>4.0794125645906991</v>
      </c>
      <c r="E25" s="600">
        <v>3.8</v>
      </c>
      <c r="F25" s="601">
        <v>4</v>
      </c>
      <c r="G25" s="601">
        <v>2.8</v>
      </c>
      <c r="H25" s="591">
        <v>2.4689219041018755</v>
      </c>
      <c r="I25" s="433">
        <v>3.5</v>
      </c>
    </row>
    <row r="26" spans="1:9" ht="15.75" customHeight="1">
      <c r="A26" s="540" t="s">
        <v>603</v>
      </c>
      <c r="B26" s="541"/>
      <c r="C26" s="541"/>
      <c r="D26" s="599">
        <v>5.1369863013698627</v>
      </c>
      <c r="E26" s="600">
        <v>4.2</v>
      </c>
      <c r="F26" s="600">
        <v>7.1</v>
      </c>
      <c r="G26" s="600">
        <v>4.2</v>
      </c>
      <c r="H26" s="591">
        <v>5.2631578947368416</v>
      </c>
      <c r="I26" s="433">
        <v>5.3</v>
      </c>
    </row>
    <row r="27" spans="1:9" ht="15.75" customHeight="1">
      <c r="A27" s="540" t="s">
        <v>604</v>
      </c>
      <c r="B27" s="541"/>
      <c r="C27" s="541"/>
      <c r="D27" s="599">
        <v>5.4495912806539506</v>
      </c>
      <c r="E27" s="600">
        <v>4.8</v>
      </c>
      <c r="F27" s="601">
        <v>5</v>
      </c>
      <c r="G27" s="601">
        <v>3.5</v>
      </c>
      <c r="H27" s="591">
        <v>4.2016806722689077</v>
      </c>
      <c r="I27" s="433">
        <v>3.5</v>
      </c>
    </row>
    <row r="28" spans="1:9" ht="15.75" customHeight="1">
      <c r="A28" s="602"/>
      <c r="B28" s="602"/>
      <c r="C28" s="602"/>
      <c r="D28" s="603"/>
      <c r="E28" s="603"/>
      <c r="F28" s="603"/>
      <c r="G28" s="603"/>
      <c r="H28" s="602"/>
      <c r="I28" s="602"/>
    </row>
    <row r="29" spans="1:9" ht="15.75" customHeight="1">
      <c r="A29" s="553"/>
      <c r="B29" s="554"/>
      <c r="C29" s="555"/>
      <c r="D29" s="555"/>
      <c r="E29" s="556"/>
      <c r="F29" s="556"/>
      <c r="G29" s="555"/>
      <c r="H29" s="557" t="s">
        <v>618</v>
      </c>
    </row>
    <row r="30" spans="1:9" ht="15.75" customHeight="1">
      <c r="A30" s="558"/>
      <c r="B30" s="554"/>
      <c r="C30" s="555"/>
      <c r="D30" s="554"/>
      <c r="E30" s="554"/>
      <c r="F30" s="554"/>
      <c r="G30" s="555"/>
      <c r="H30" s="559" t="s">
        <v>619</v>
      </c>
    </row>
    <row r="31" spans="1:9" ht="15.75" customHeight="1">
      <c r="A31" s="467" t="s">
        <v>659</v>
      </c>
      <c r="B31" s="554"/>
      <c r="C31" s="555"/>
      <c r="D31" s="554"/>
      <c r="E31" s="554"/>
      <c r="F31" s="554"/>
      <c r="G31" s="555"/>
      <c r="H31" s="555"/>
    </row>
    <row r="32" spans="1:9" ht="15.75" customHeight="1">
      <c r="A32" s="553" t="s">
        <v>647</v>
      </c>
      <c r="B32" s="560"/>
      <c r="C32" s="553"/>
      <c r="D32" s="560"/>
      <c r="E32" s="560"/>
      <c r="F32" s="560"/>
      <c r="G32" s="553"/>
      <c r="H32" s="553"/>
    </row>
    <row r="33" spans="1:8" ht="15.75" customHeight="1">
      <c r="A33" s="558" t="s">
        <v>648</v>
      </c>
      <c r="B33" s="561"/>
      <c r="C33" s="558"/>
      <c r="D33" s="561"/>
      <c r="E33" s="561"/>
      <c r="F33" s="561"/>
      <c r="G33" s="558"/>
      <c r="H33" s="558"/>
    </row>
    <row r="34" spans="1:8" ht="15.75" customHeight="1"/>
    <row r="35" spans="1:8" ht="15.75" customHeight="1"/>
    <row r="36" spans="1:8" ht="15.75" customHeight="1"/>
    <row r="37" spans="1:8" ht="15.75" customHeight="1"/>
    <row r="38" spans="1:8" ht="15.75" customHeight="1"/>
    <row r="39" spans="1:8" ht="15.75" customHeight="1"/>
    <row r="40" spans="1:8" ht="15.75" customHeight="1"/>
    <row r="41" spans="1:8" ht="15.75" customHeight="1"/>
    <row r="42" spans="1:8" ht="15.75" customHeight="1"/>
    <row r="43" spans="1:8" ht="15.75" customHeight="1"/>
    <row r="44" spans="1:8" ht="15.75" customHeight="1"/>
    <row r="45" spans="1:8" ht="15.75" customHeight="1"/>
    <row r="46" spans="1:8" ht="15.75" customHeight="1"/>
    <row r="47" spans="1:8" ht="15.75" customHeight="1"/>
    <row r="48" spans="1: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C2:H2"/>
    <mergeCell ref="C3:H3"/>
    <mergeCell ref="C5:H5"/>
    <mergeCell ref="C6:H6"/>
  </mergeCells>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000"/>
  <sheetViews>
    <sheetView workbookViewId="0"/>
  </sheetViews>
  <sheetFormatPr baseColWidth="10" defaultColWidth="12.6640625" defaultRowHeight="15" customHeight="1"/>
  <cols>
    <col min="1" max="1" width="15.5" customWidth="1"/>
    <col min="2" max="2" width="3.33203125" customWidth="1"/>
    <col min="3" max="8" width="7.6640625" customWidth="1"/>
  </cols>
  <sheetData>
    <row r="1" spans="1:8" ht="15.75" customHeight="1"/>
    <row r="2" spans="1:8" ht="44.25" customHeight="1">
      <c r="A2" s="416" t="s">
        <v>660</v>
      </c>
      <c r="B2" s="416" t="s">
        <v>502</v>
      </c>
      <c r="C2" s="1297" t="s">
        <v>661</v>
      </c>
      <c r="D2" s="1294"/>
      <c r="E2" s="1294"/>
      <c r="F2" s="1294"/>
      <c r="G2" s="1294"/>
    </row>
    <row r="3" spans="1:8" ht="29.25" customHeight="1">
      <c r="A3" s="418" t="s">
        <v>662</v>
      </c>
      <c r="B3" s="419" t="s">
        <v>502</v>
      </c>
      <c r="C3" s="1296" t="s">
        <v>663</v>
      </c>
      <c r="D3" s="1294"/>
      <c r="E3" s="1294"/>
      <c r="F3" s="1294"/>
      <c r="G3" s="1294"/>
    </row>
    <row r="4" spans="1:8" ht="15.75" customHeight="1">
      <c r="A4" s="470"/>
      <c r="B4" s="419"/>
      <c r="C4" s="420"/>
      <c r="D4" s="420"/>
      <c r="E4" s="420"/>
      <c r="F4" s="420"/>
      <c r="G4" s="420"/>
    </row>
    <row r="5" spans="1:8" ht="38.25" customHeight="1">
      <c r="A5" s="416" t="s">
        <v>664</v>
      </c>
      <c r="B5" s="416" t="s">
        <v>502</v>
      </c>
      <c r="C5" s="1297" t="s">
        <v>665</v>
      </c>
      <c r="D5" s="1294"/>
      <c r="E5" s="1294"/>
      <c r="F5" s="1294"/>
      <c r="G5" s="1294"/>
    </row>
    <row r="6" spans="1:8" ht="28.5" customHeight="1">
      <c r="A6" s="418" t="s">
        <v>666</v>
      </c>
      <c r="B6" s="419" t="s">
        <v>502</v>
      </c>
      <c r="C6" s="1296" t="s">
        <v>667</v>
      </c>
      <c r="D6" s="1294"/>
      <c r="E6" s="1294"/>
      <c r="F6" s="1294"/>
      <c r="G6" s="1294"/>
    </row>
    <row r="7" spans="1:8" ht="15.75" customHeight="1">
      <c r="A7" s="470"/>
      <c r="B7" s="41"/>
      <c r="C7" s="41"/>
      <c r="D7" s="41"/>
      <c r="E7" s="419"/>
      <c r="F7" s="419"/>
      <c r="G7" s="41"/>
    </row>
    <row r="8" spans="1:8" ht="15.75" customHeight="1">
      <c r="A8" s="562"/>
      <c r="B8" s="562"/>
      <c r="C8" s="419"/>
      <c r="D8" s="419"/>
      <c r="E8" s="41"/>
      <c r="F8" s="562"/>
      <c r="G8" s="41"/>
    </row>
    <row r="9" spans="1:8" ht="15.75" customHeight="1">
      <c r="A9" s="564" t="s">
        <v>668</v>
      </c>
      <c r="B9" s="604"/>
      <c r="C9" s="566">
        <v>2016</v>
      </c>
      <c r="D9" s="566">
        <v>2017</v>
      </c>
      <c r="E9" s="566">
        <v>2018</v>
      </c>
      <c r="F9" s="566">
        <v>2019</v>
      </c>
      <c r="G9" s="566">
        <v>2020</v>
      </c>
      <c r="H9" s="530">
        <v>2021</v>
      </c>
    </row>
    <row r="10" spans="1:8" ht="15.75" customHeight="1">
      <c r="A10" s="506"/>
      <c r="B10" s="506"/>
      <c r="C10" s="605"/>
      <c r="D10" s="606"/>
      <c r="E10" s="567" t="s">
        <v>326</v>
      </c>
      <c r="F10" s="505"/>
      <c r="G10" s="505"/>
      <c r="H10" s="433"/>
    </row>
    <row r="11" spans="1:8" ht="15.75" customHeight="1">
      <c r="A11" s="507" t="s">
        <v>511</v>
      </c>
      <c r="B11" s="607"/>
      <c r="C11" s="608">
        <v>0.17</v>
      </c>
      <c r="D11" s="608">
        <v>0.17</v>
      </c>
      <c r="E11" s="609">
        <v>0.18</v>
      </c>
      <c r="F11" s="609">
        <v>0.2</v>
      </c>
      <c r="G11" s="609">
        <v>0.2</v>
      </c>
      <c r="H11" s="610">
        <v>0.17</v>
      </c>
    </row>
    <row r="12" spans="1:8" ht="15.75" customHeight="1">
      <c r="A12" s="434"/>
      <c r="B12" s="611"/>
      <c r="C12" s="612"/>
      <c r="D12" s="612"/>
      <c r="E12" s="613"/>
      <c r="F12" s="613"/>
      <c r="G12" s="613"/>
      <c r="H12" s="433"/>
    </row>
    <row r="13" spans="1:8" ht="15.75" customHeight="1">
      <c r="A13" s="495" t="s">
        <v>669</v>
      </c>
      <c r="B13" s="611"/>
      <c r="C13" s="614">
        <v>0.42</v>
      </c>
      <c r="D13" s="614">
        <v>0.43</v>
      </c>
      <c r="E13" s="615">
        <v>0.34</v>
      </c>
      <c r="F13" s="615">
        <v>0.39</v>
      </c>
      <c r="G13" s="615">
        <v>0.3</v>
      </c>
      <c r="H13" s="616">
        <v>0.3</v>
      </c>
    </row>
    <row r="14" spans="1:8" ht="15.75" customHeight="1">
      <c r="A14" s="495"/>
      <c r="B14" s="611"/>
      <c r="C14" s="617"/>
      <c r="D14" s="618"/>
      <c r="E14" s="615"/>
      <c r="F14" s="615"/>
      <c r="G14" s="615"/>
      <c r="H14" s="433"/>
    </row>
    <row r="15" spans="1:8" ht="15.75" customHeight="1">
      <c r="A15" s="495" t="s">
        <v>670</v>
      </c>
      <c r="B15" s="611"/>
      <c r="C15" s="614">
        <v>7.0000000000000007E-2</v>
      </c>
      <c r="D15" s="614">
        <v>7.0000000000000007E-2</v>
      </c>
      <c r="E15" s="615">
        <v>0.01</v>
      </c>
      <c r="F15" s="615">
        <v>0.04</v>
      </c>
      <c r="G15" s="615" t="s">
        <v>671</v>
      </c>
      <c r="H15" s="616">
        <v>0.04</v>
      </c>
    </row>
    <row r="16" spans="1:8" ht="15.75" customHeight="1">
      <c r="A16" s="440"/>
      <c r="B16" s="619"/>
      <c r="C16" s="619"/>
      <c r="D16" s="619"/>
      <c r="E16" s="440"/>
      <c r="F16" s="619"/>
      <c r="G16" s="440"/>
      <c r="H16" s="440"/>
    </row>
    <row r="17" spans="1:7" ht="15.75" customHeight="1">
      <c r="A17" s="443"/>
      <c r="B17" s="445"/>
      <c r="C17" s="445"/>
      <c r="D17" s="445"/>
      <c r="E17" s="445"/>
      <c r="F17" s="445"/>
      <c r="G17" s="446" t="s">
        <v>635</v>
      </c>
    </row>
    <row r="18" spans="1:7" ht="15.75" customHeight="1">
      <c r="A18" s="468"/>
      <c r="B18" s="445"/>
      <c r="C18" s="445"/>
      <c r="D18" s="445"/>
      <c r="E18" s="445"/>
      <c r="F18" s="445"/>
      <c r="G18" s="447" t="s">
        <v>636</v>
      </c>
    </row>
    <row r="19" spans="1:7" ht="15.75" customHeight="1">
      <c r="A19" s="445" t="s">
        <v>672</v>
      </c>
      <c r="B19" s="620"/>
      <c r="C19" s="620"/>
      <c r="D19" s="620"/>
      <c r="E19" s="445"/>
      <c r="F19" s="620"/>
      <c r="G19" s="445"/>
    </row>
    <row r="20" spans="1:7" ht="15.75" customHeight="1">
      <c r="A20" s="443" t="s">
        <v>673</v>
      </c>
      <c r="B20" s="620"/>
      <c r="C20" s="620"/>
      <c r="D20" s="620"/>
      <c r="E20" s="445"/>
      <c r="F20" s="620"/>
      <c r="G20" s="445"/>
    </row>
    <row r="21" spans="1:7" ht="15.75" customHeight="1">
      <c r="A21" s="468" t="s">
        <v>674</v>
      </c>
      <c r="B21" s="620"/>
      <c r="C21" s="620"/>
      <c r="D21" s="620"/>
      <c r="E21" s="445"/>
      <c r="F21" s="620"/>
      <c r="G21" s="445"/>
    </row>
    <row r="22" spans="1:7" ht="15.75" customHeight="1">
      <c r="A22" s="443" t="s">
        <v>675</v>
      </c>
      <c r="B22" s="620"/>
      <c r="C22" s="620"/>
      <c r="D22" s="620"/>
      <c r="E22" s="445"/>
      <c r="F22" s="620"/>
      <c r="G22" s="445"/>
    </row>
    <row r="23" spans="1:7" ht="15.75" customHeight="1">
      <c r="A23" s="468" t="s">
        <v>676</v>
      </c>
      <c r="B23" s="620"/>
      <c r="C23" s="620"/>
      <c r="D23" s="620"/>
      <c r="E23" s="445"/>
      <c r="F23" s="620"/>
      <c r="G23" s="445"/>
    </row>
    <row r="24" spans="1:7" ht="15.75" customHeight="1">
      <c r="A24" s="501"/>
      <c r="B24" s="501"/>
      <c r="C24" s="501"/>
      <c r="D24" s="501"/>
      <c r="E24" s="501"/>
      <c r="F24" s="501"/>
      <c r="G24" s="501"/>
    </row>
    <row r="25" spans="1:7" ht="15.75" customHeight="1"/>
    <row r="26" spans="1:7" ht="15.75" customHeight="1"/>
    <row r="27" spans="1:7" ht="15.75" customHeight="1"/>
    <row r="28" spans="1:7" ht="15.75" customHeight="1"/>
    <row r="29" spans="1:7" ht="15.75" customHeight="1"/>
    <row r="30" spans="1:7" ht="15.75" customHeight="1"/>
    <row r="31" spans="1:7" ht="15.75" customHeight="1"/>
    <row r="32" spans="1: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C2:G2"/>
    <mergeCell ref="C3:G3"/>
    <mergeCell ref="C5:G5"/>
    <mergeCell ref="C6:G6"/>
  </mergeCells>
  <conditionalFormatting sqref="D14:G14 E11:G13 E15:G15">
    <cfRule type="cellIs" dxfId="106" priority="1" stopIfTrue="1" operator="lessThan">
      <formula>0</formula>
    </cfRule>
  </conditionalFormatting>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1000"/>
  <sheetViews>
    <sheetView workbookViewId="0"/>
  </sheetViews>
  <sheetFormatPr baseColWidth="10" defaultColWidth="12.6640625" defaultRowHeight="15" customHeight="1"/>
  <cols>
    <col min="1" max="1" width="13.83203125" customWidth="1"/>
    <col min="2" max="2" width="3.33203125" customWidth="1"/>
    <col min="3" max="8" width="7.6640625" customWidth="1"/>
  </cols>
  <sheetData>
    <row r="1" spans="1:8" ht="15.75" customHeight="1"/>
    <row r="2" spans="1:8" ht="15.75" customHeight="1">
      <c r="A2" s="416" t="s">
        <v>677</v>
      </c>
      <c r="B2" s="416" t="s">
        <v>502</v>
      </c>
      <c r="C2" s="1293" t="s">
        <v>678</v>
      </c>
      <c r="D2" s="1294"/>
      <c r="E2" s="1294"/>
      <c r="F2" s="1294"/>
      <c r="G2" s="1294"/>
    </row>
    <row r="3" spans="1:8" ht="15.75" customHeight="1">
      <c r="A3" s="418" t="s">
        <v>679</v>
      </c>
      <c r="B3" s="420" t="s">
        <v>502</v>
      </c>
      <c r="C3" s="1295" t="s">
        <v>680</v>
      </c>
      <c r="D3" s="1294"/>
      <c r="E3" s="1294"/>
      <c r="F3" s="1294"/>
      <c r="G3" s="1294"/>
    </row>
    <row r="4" spans="1:8" ht="15.75" customHeight="1">
      <c r="A4" s="470"/>
      <c r="B4" s="420"/>
      <c r="C4" s="420"/>
      <c r="D4" s="456"/>
      <c r="E4" s="456"/>
      <c r="F4" s="456"/>
      <c r="G4" s="420"/>
    </row>
    <row r="5" spans="1:8" ht="15.75" customHeight="1">
      <c r="A5" s="416" t="s">
        <v>681</v>
      </c>
      <c r="B5" s="416" t="s">
        <v>502</v>
      </c>
      <c r="C5" s="1297" t="s">
        <v>682</v>
      </c>
      <c r="D5" s="1294"/>
      <c r="E5" s="1294"/>
      <c r="F5" s="1294"/>
      <c r="G5" s="1294"/>
    </row>
    <row r="6" spans="1:8" ht="19.5" customHeight="1">
      <c r="A6" s="421" t="s">
        <v>683</v>
      </c>
      <c r="B6" s="420" t="s">
        <v>502</v>
      </c>
      <c r="C6" s="1296" t="s">
        <v>684</v>
      </c>
      <c r="D6" s="1294"/>
      <c r="E6" s="1294"/>
      <c r="F6" s="1294"/>
      <c r="G6" s="1294"/>
    </row>
    <row r="7" spans="1:8" ht="15.75" customHeight="1">
      <c r="A7" s="470"/>
      <c r="B7" s="419"/>
      <c r="C7" s="419"/>
      <c r="D7" s="621"/>
      <c r="E7" s="621"/>
      <c r="F7" s="621"/>
      <c r="G7" s="41"/>
    </row>
    <row r="8" spans="1:8" ht="15.75" customHeight="1">
      <c r="A8" s="562"/>
      <c r="B8" s="562"/>
      <c r="C8" s="562"/>
      <c r="D8" s="562"/>
      <c r="E8" s="562"/>
      <c r="F8" s="562"/>
      <c r="G8" s="622"/>
    </row>
    <row r="9" spans="1:8" ht="15.75" customHeight="1">
      <c r="A9" s="623" t="s">
        <v>685</v>
      </c>
      <c r="B9" s="624"/>
      <c r="C9" s="625">
        <v>2016</v>
      </c>
      <c r="D9" s="625">
        <v>2017</v>
      </c>
      <c r="E9" s="625">
        <v>2018</v>
      </c>
      <c r="F9" s="625">
        <v>2019</v>
      </c>
      <c r="G9" s="625">
        <v>2020</v>
      </c>
      <c r="H9" s="530">
        <v>2021</v>
      </c>
    </row>
    <row r="10" spans="1:8" ht="15.75" customHeight="1">
      <c r="A10" s="626"/>
      <c r="B10" s="510"/>
      <c r="C10" s="510"/>
      <c r="D10" s="508"/>
      <c r="E10" s="508" t="s">
        <v>326</v>
      </c>
      <c r="F10" s="508" t="s">
        <v>326</v>
      </c>
      <c r="G10" s="508" t="s">
        <v>326</v>
      </c>
      <c r="H10" s="433"/>
    </row>
    <row r="11" spans="1:8" ht="15.75" customHeight="1">
      <c r="A11" s="507" t="s">
        <v>511</v>
      </c>
      <c r="B11" s="627"/>
      <c r="C11" s="569">
        <v>81.3</v>
      </c>
      <c r="D11" s="569">
        <v>80.78</v>
      </c>
      <c r="E11" s="569">
        <v>78.599999999999994</v>
      </c>
      <c r="F11" s="569">
        <v>80.900000000000006</v>
      </c>
      <c r="G11" s="569">
        <v>72.599999999999994</v>
      </c>
      <c r="H11" s="628">
        <v>64</v>
      </c>
    </row>
    <row r="12" spans="1:8" ht="15.75" customHeight="1">
      <c r="A12" s="423" t="s">
        <v>589</v>
      </c>
      <c r="B12" s="471"/>
      <c r="C12" s="574">
        <v>63.61</v>
      </c>
      <c r="D12" s="574">
        <v>59.7</v>
      </c>
      <c r="E12" s="574">
        <v>56.2</v>
      </c>
      <c r="F12" s="574">
        <v>57.4</v>
      </c>
      <c r="G12" s="574">
        <v>47.9</v>
      </c>
      <c r="H12" s="629">
        <v>46.3</v>
      </c>
    </row>
    <row r="13" spans="1:8" ht="15.75" customHeight="1">
      <c r="A13" s="423" t="s">
        <v>590</v>
      </c>
      <c r="B13" s="471"/>
      <c r="C13" s="574">
        <v>60.5</v>
      </c>
      <c r="D13" s="574">
        <v>65.14</v>
      </c>
      <c r="E13" s="574">
        <v>60.6</v>
      </c>
      <c r="F13" s="574">
        <v>61.7</v>
      </c>
      <c r="G13" s="574">
        <v>56.5</v>
      </c>
      <c r="H13" s="629">
        <v>47.2</v>
      </c>
    </row>
    <row r="14" spans="1:8" ht="15.75" customHeight="1">
      <c r="A14" s="423" t="s">
        <v>591</v>
      </c>
      <c r="B14" s="471"/>
      <c r="C14" s="574">
        <v>69.78</v>
      </c>
      <c r="D14" s="574">
        <v>70.37</v>
      </c>
      <c r="E14" s="574">
        <v>62.2</v>
      </c>
      <c r="F14" s="574">
        <v>60.2</v>
      </c>
      <c r="G14" s="574">
        <v>56.2</v>
      </c>
      <c r="H14" s="629">
        <v>42.3</v>
      </c>
    </row>
    <row r="15" spans="1:8" ht="15.75" customHeight="1">
      <c r="A15" s="423" t="s">
        <v>592</v>
      </c>
      <c r="B15" s="471"/>
      <c r="C15" s="574">
        <v>63.32</v>
      </c>
      <c r="D15" s="574">
        <v>69.34</v>
      </c>
      <c r="E15" s="574">
        <v>66.599999999999994</v>
      </c>
      <c r="F15" s="574">
        <v>65.3</v>
      </c>
      <c r="G15" s="574">
        <v>56.3</v>
      </c>
      <c r="H15" s="629">
        <v>49.6</v>
      </c>
    </row>
    <row r="16" spans="1:8" ht="15.75" customHeight="1">
      <c r="A16" s="423" t="s">
        <v>593</v>
      </c>
      <c r="B16" s="471"/>
      <c r="C16" s="574">
        <v>58.29</v>
      </c>
      <c r="D16" s="574">
        <v>55.89</v>
      </c>
      <c r="E16" s="574">
        <v>51.8</v>
      </c>
      <c r="F16" s="574">
        <v>58.2</v>
      </c>
      <c r="G16" s="574">
        <v>50.6</v>
      </c>
      <c r="H16" s="629">
        <v>46.8</v>
      </c>
    </row>
    <row r="17" spans="1:8" ht="15.75" customHeight="1">
      <c r="A17" s="423" t="s">
        <v>594</v>
      </c>
      <c r="B17" s="471"/>
      <c r="C17" s="574">
        <v>57.49</v>
      </c>
      <c r="D17" s="574">
        <v>55.74</v>
      </c>
      <c r="E17" s="574">
        <v>55.2</v>
      </c>
      <c r="F17" s="574">
        <v>57.8</v>
      </c>
      <c r="G17" s="574">
        <v>55.5</v>
      </c>
      <c r="H17" s="629">
        <v>46.1</v>
      </c>
    </row>
    <row r="18" spans="1:8" ht="15.75" customHeight="1">
      <c r="A18" s="423" t="s">
        <v>595</v>
      </c>
      <c r="B18" s="471"/>
      <c r="C18" s="574">
        <v>67.099999999999994</v>
      </c>
      <c r="D18" s="574">
        <v>66.84</v>
      </c>
      <c r="E18" s="574">
        <v>60.2</v>
      </c>
      <c r="F18" s="574">
        <v>61.3</v>
      </c>
      <c r="G18" s="574">
        <v>57</v>
      </c>
      <c r="H18" s="629">
        <v>48.1</v>
      </c>
    </row>
    <row r="19" spans="1:8" ht="15.75" customHeight="1">
      <c r="A19" s="423" t="s">
        <v>596</v>
      </c>
      <c r="B19" s="471"/>
      <c r="C19" s="574">
        <v>52.99</v>
      </c>
      <c r="D19" s="574">
        <v>51.48</v>
      </c>
      <c r="E19" s="574">
        <v>51.7</v>
      </c>
      <c r="F19" s="574">
        <v>60.5</v>
      </c>
      <c r="G19" s="574">
        <v>48</v>
      </c>
      <c r="H19" s="629">
        <v>38.9</v>
      </c>
    </row>
    <row r="20" spans="1:8" ht="15.75" customHeight="1">
      <c r="A20" s="423" t="s">
        <v>597</v>
      </c>
      <c r="B20" s="471"/>
      <c r="C20" s="574">
        <v>80.56</v>
      </c>
      <c r="D20" s="574">
        <v>77.12</v>
      </c>
      <c r="E20" s="574">
        <v>69.5</v>
      </c>
      <c r="F20" s="574">
        <v>82.4</v>
      </c>
      <c r="G20" s="574">
        <v>79.599999999999994</v>
      </c>
      <c r="H20" s="629">
        <v>63.2</v>
      </c>
    </row>
    <row r="21" spans="1:8" ht="15.75" customHeight="1">
      <c r="A21" s="423" t="s">
        <v>617</v>
      </c>
      <c r="B21" s="471"/>
      <c r="C21" s="574">
        <v>129.88999999999999</v>
      </c>
      <c r="D21" s="574">
        <v>132.49</v>
      </c>
      <c r="E21" s="574">
        <v>127.8</v>
      </c>
      <c r="F21" s="574">
        <v>134.19999999999999</v>
      </c>
      <c r="G21" s="574">
        <v>114.1</v>
      </c>
      <c r="H21" s="629">
        <v>110.2</v>
      </c>
    </row>
    <row r="22" spans="1:8" ht="15.75" customHeight="1">
      <c r="A22" s="423" t="s">
        <v>599</v>
      </c>
      <c r="B22" s="471"/>
      <c r="C22" s="574">
        <v>104.23</v>
      </c>
      <c r="D22" s="574">
        <v>100.26</v>
      </c>
      <c r="E22" s="574">
        <v>110.4</v>
      </c>
      <c r="F22" s="574">
        <v>108.7</v>
      </c>
      <c r="G22" s="574">
        <v>92.2</v>
      </c>
      <c r="H22" s="629">
        <v>75.599999999999994</v>
      </c>
    </row>
    <row r="23" spans="1:8" ht="15.75" customHeight="1">
      <c r="A23" s="423" t="s">
        <v>600</v>
      </c>
      <c r="B23" s="471"/>
      <c r="C23" s="574">
        <v>78.27</v>
      </c>
      <c r="D23" s="574">
        <v>76.8</v>
      </c>
      <c r="E23" s="574">
        <v>77.900000000000006</v>
      </c>
      <c r="F23" s="574">
        <v>79.8</v>
      </c>
      <c r="G23" s="574">
        <v>74.8</v>
      </c>
      <c r="H23" s="629">
        <v>66.2</v>
      </c>
    </row>
    <row r="24" spans="1:8" ht="15.75" customHeight="1">
      <c r="A24" s="423" t="s">
        <v>601</v>
      </c>
      <c r="B24" s="471"/>
      <c r="C24" s="574">
        <v>64.95</v>
      </c>
      <c r="D24" s="574">
        <v>63.12</v>
      </c>
      <c r="E24" s="574">
        <v>62.4</v>
      </c>
      <c r="F24" s="574">
        <v>57.6</v>
      </c>
      <c r="G24" s="574">
        <v>44.4</v>
      </c>
      <c r="H24" s="629">
        <v>36.1</v>
      </c>
    </row>
    <row r="25" spans="1:8" ht="15.75" customHeight="1">
      <c r="A25" s="423" t="s">
        <v>686</v>
      </c>
      <c r="B25" s="448"/>
      <c r="C25" s="574">
        <v>101.74</v>
      </c>
      <c r="D25" s="574">
        <v>106.73</v>
      </c>
      <c r="E25" s="574">
        <v>102.3</v>
      </c>
      <c r="F25" s="574">
        <v>112.3</v>
      </c>
      <c r="G25" s="574">
        <v>110.5</v>
      </c>
      <c r="H25" s="629">
        <v>86</v>
      </c>
    </row>
    <row r="26" spans="1:8" ht="15.75" customHeight="1">
      <c r="A26" s="423" t="s">
        <v>603</v>
      </c>
      <c r="B26" s="471"/>
      <c r="C26" s="574">
        <v>135.99</v>
      </c>
      <c r="D26" s="574">
        <v>138.38</v>
      </c>
      <c r="E26" s="574">
        <v>122.5</v>
      </c>
      <c r="F26" s="574">
        <v>96.7</v>
      </c>
      <c r="G26" s="574">
        <v>105.7</v>
      </c>
      <c r="H26" s="629">
        <v>90</v>
      </c>
    </row>
    <row r="27" spans="1:8" ht="15.75" customHeight="1">
      <c r="A27" s="440"/>
      <c r="B27" s="619"/>
      <c r="C27" s="619"/>
      <c r="D27" s="619"/>
      <c r="E27" s="619"/>
      <c r="F27" s="619"/>
      <c r="G27" s="440"/>
      <c r="H27" s="440"/>
    </row>
    <row r="28" spans="1:8" ht="15.75" customHeight="1">
      <c r="A28" s="443"/>
      <c r="B28" s="445"/>
      <c r="C28" s="445"/>
      <c r="D28" s="445"/>
      <c r="E28" s="445"/>
      <c r="F28" s="445"/>
      <c r="G28" s="446" t="s">
        <v>635</v>
      </c>
    </row>
    <row r="29" spans="1:8" ht="15.75" customHeight="1">
      <c r="A29" s="468"/>
      <c r="B29" s="445"/>
      <c r="C29" s="445"/>
      <c r="D29" s="445"/>
      <c r="E29" s="445"/>
      <c r="F29" s="445"/>
      <c r="G29" s="447" t="s">
        <v>636</v>
      </c>
    </row>
    <row r="30" spans="1:8" ht="15.75" customHeight="1">
      <c r="A30" s="445"/>
      <c r="B30" s="620"/>
      <c r="C30" s="620"/>
      <c r="D30" s="445"/>
      <c r="E30" s="445"/>
      <c r="F30" s="445"/>
      <c r="G30" s="444"/>
    </row>
    <row r="31" spans="1:8" ht="15.75" customHeight="1">
      <c r="A31" s="445" t="s">
        <v>687</v>
      </c>
      <c r="B31" s="620"/>
      <c r="C31" s="620"/>
      <c r="D31" s="464"/>
      <c r="E31" s="445"/>
      <c r="F31" s="464"/>
      <c r="G31" s="445"/>
    </row>
    <row r="32" spans="1:8" ht="15.75" customHeight="1">
      <c r="A32" s="445" t="s">
        <v>688</v>
      </c>
      <c r="B32" s="620"/>
      <c r="C32" s="620"/>
      <c r="D32" s="620"/>
      <c r="E32" s="620"/>
      <c r="F32" s="620"/>
      <c r="G32" s="445"/>
    </row>
    <row r="33" spans="1:7" ht="15.75" customHeight="1">
      <c r="A33" s="443" t="s">
        <v>689</v>
      </c>
      <c r="B33" s="620"/>
      <c r="C33" s="620"/>
      <c r="D33" s="620"/>
      <c r="E33" s="620"/>
      <c r="F33" s="620"/>
      <c r="G33" s="445"/>
    </row>
    <row r="34" spans="1:7" ht="15.75" customHeight="1">
      <c r="A34" s="468" t="s">
        <v>690</v>
      </c>
      <c r="B34" s="620"/>
      <c r="C34" s="620"/>
      <c r="D34" s="620"/>
      <c r="E34" s="620"/>
      <c r="F34" s="620"/>
      <c r="G34" s="445"/>
    </row>
    <row r="35" spans="1:7" ht="15.75" customHeight="1"/>
    <row r="36" spans="1:7" ht="15.75" customHeight="1"/>
    <row r="37" spans="1:7" ht="15.75" customHeight="1"/>
    <row r="38" spans="1:7" ht="15.75" customHeight="1"/>
    <row r="39" spans="1:7" ht="15.75" customHeight="1"/>
    <row r="40" spans="1:7" ht="15.75" customHeight="1"/>
    <row r="41" spans="1:7" ht="15.75" customHeight="1"/>
    <row r="42" spans="1:7" ht="15.75" customHeight="1"/>
    <row r="43" spans="1:7" ht="15.75" customHeight="1"/>
    <row r="44" spans="1:7" ht="15.75" customHeight="1"/>
    <row r="45" spans="1:7" ht="15.75" customHeight="1"/>
    <row r="46" spans="1:7" ht="15.75" customHeight="1"/>
    <row r="47" spans="1:7" ht="15.75" customHeight="1"/>
    <row r="48" spans="1:7"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C2:G2"/>
    <mergeCell ref="C3:G3"/>
    <mergeCell ref="C5:G5"/>
    <mergeCell ref="C6:G6"/>
  </mergeCells>
  <conditionalFormatting sqref="G12:G26">
    <cfRule type="cellIs" dxfId="105" priority="1" stopIfTrue="1" operator="lessThan">
      <formula>0</formula>
    </cfRule>
  </conditionalFormatting>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1000"/>
  <sheetViews>
    <sheetView workbookViewId="0"/>
  </sheetViews>
  <sheetFormatPr baseColWidth="10" defaultColWidth="12.6640625" defaultRowHeight="15" customHeight="1"/>
  <cols>
    <col min="1" max="1" width="13.83203125" customWidth="1"/>
    <col min="2" max="2" width="3.33203125" customWidth="1"/>
    <col min="3" max="8" width="7.6640625" customWidth="1"/>
  </cols>
  <sheetData>
    <row r="1" spans="1:8" ht="15.75" customHeight="1"/>
    <row r="2" spans="1:8" ht="15.75" customHeight="1">
      <c r="A2" s="416" t="s">
        <v>691</v>
      </c>
      <c r="B2" s="416" t="s">
        <v>502</v>
      </c>
      <c r="C2" s="1297" t="s">
        <v>692</v>
      </c>
      <c r="D2" s="1294"/>
      <c r="E2" s="1294"/>
      <c r="F2" s="1294"/>
      <c r="G2" s="1294"/>
    </row>
    <row r="3" spans="1:8" ht="15.75" customHeight="1">
      <c r="A3" s="418" t="s">
        <v>693</v>
      </c>
      <c r="B3" s="419" t="s">
        <v>502</v>
      </c>
      <c r="C3" s="1296" t="s">
        <v>694</v>
      </c>
      <c r="D3" s="1294"/>
      <c r="E3" s="1294"/>
      <c r="F3" s="1294"/>
      <c r="G3" s="1294"/>
    </row>
    <row r="4" spans="1:8" ht="15.75" customHeight="1">
      <c r="A4" s="470"/>
      <c r="B4" s="419"/>
      <c r="C4" s="419"/>
      <c r="D4" s="419"/>
      <c r="E4" s="419"/>
      <c r="F4" s="419"/>
      <c r="G4" s="419"/>
    </row>
    <row r="5" spans="1:8" ht="15.75" customHeight="1">
      <c r="A5" s="416" t="s">
        <v>695</v>
      </c>
      <c r="B5" s="416" t="s">
        <v>502</v>
      </c>
      <c r="C5" s="1297" t="s">
        <v>696</v>
      </c>
      <c r="D5" s="1294"/>
      <c r="E5" s="1294"/>
      <c r="F5" s="1294"/>
      <c r="G5" s="1294"/>
    </row>
    <row r="6" spans="1:8" ht="15.75" customHeight="1">
      <c r="A6" s="421" t="s">
        <v>697</v>
      </c>
      <c r="B6" s="419" t="s">
        <v>502</v>
      </c>
      <c r="C6" s="1296" t="s">
        <v>698</v>
      </c>
      <c r="D6" s="1294"/>
      <c r="E6" s="1294"/>
      <c r="F6" s="1294"/>
      <c r="G6" s="1294"/>
    </row>
    <row r="7" spans="1:8" ht="15.75" customHeight="1">
      <c r="A7" s="470"/>
      <c r="B7" s="41"/>
      <c r="C7" s="419"/>
      <c r="D7" s="419"/>
      <c r="E7" s="419"/>
      <c r="F7" s="419"/>
      <c r="G7" s="41"/>
    </row>
    <row r="8" spans="1:8" ht="15.75" customHeight="1">
      <c r="A8" s="562"/>
      <c r="B8" s="562"/>
      <c r="C8" s="562"/>
      <c r="D8" s="562"/>
      <c r="E8" s="562"/>
      <c r="F8" s="562"/>
      <c r="G8" s="440"/>
    </row>
    <row r="9" spans="1:8" ht="15.75" customHeight="1">
      <c r="A9" s="623" t="s">
        <v>699</v>
      </c>
      <c r="B9" s="630"/>
      <c r="C9" s="566">
        <v>2016</v>
      </c>
      <c r="D9" s="566">
        <v>2017</v>
      </c>
      <c r="E9" s="566">
        <v>2018</v>
      </c>
      <c r="F9" s="631">
        <v>2019</v>
      </c>
      <c r="G9" s="631">
        <v>2020</v>
      </c>
      <c r="H9" s="530">
        <v>2021</v>
      </c>
    </row>
    <row r="10" spans="1:8" ht="15.75" customHeight="1">
      <c r="A10" s="510"/>
      <c r="B10" s="506"/>
      <c r="C10" s="627"/>
      <c r="D10" s="508"/>
      <c r="E10" s="508"/>
      <c r="F10" s="508"/>
      <c r="G10" s="508"/>
      <c r="H10" s="433"/>
    </row>
    <row r="11" spans="1:8" ht="15.75" customHeight="1">
      <c r="A11" s="607" t="s">
        <v>511</v>
      </c>
      <c r="B11" s="510"/>
      <c r="C11" s="509">
        <v>7.2770954842176813E-2</v>
      </c>
      <c r="D11" s="632">
        <v>0.12700509996171944</v>
      </c>
      <c r="E11" s="632">
        <v>0.1</v>
      </c>
      <c r="F11" s="632">
        <v>0.1</v>
      </c>
      <c r="G11" s="632">
        <v>0.1</v>
      </c>
      <c r="H11" s="628">
        <v>0.1</v>
      </c>
    </row>
    <row r="12" spans="1:8" ht="15.75" customHeight="1">
      <c r="A12" s="423" t="s">
        <v>589</v>
      </c>
      <c r="B12" s="448"/>
      <c r="C12" s="543">
        <v>1.1227339941946439E-2</v>
      </c>
      <c r="D12" s="512">
        <v>2.1483131763208149E-2</v>
      </c>
      <c r="E12" s="512">
        <v>0</v>
      </c>
      <c r="F12" s="512">
        <v>0</v>
      </c>
      <c r="G12" s="512">
        <v>0</v>
      </c>
      <c r="H12" s="616">
        <v>0</v>
      </c>
    </row>
    <row r="13" spans="1:8" ht="15.75" customHeight="1">
      <c r="A13" s="423" t="s">
        <v>590</v>
      </c>
      <c r="B13" s="448"/>
      <c r="C13" s="543">
        <v>4.2458838514884177E-3</v>
      </c>
      <c r="D13" s="512">
        <v>7.3553073139337099E-3</v>
      </c>
      <c r="E13" s="512">
        <v>0</v>
      </c>
      <c r="F13" s="512">
        <v>0</v>
      </c>
      <c r="G13" s="512">
        <v>0</v>
      </c>
      <c r="H13" s="616">
        <v>0</v>
      </c>
    </row>
    <row r="14" spans="1:8" ht="15.75" customHeight="1">
      <c r="A14" s="423" t="s">
        <v>591</v>
      </c>
      <c r="B14" s="448"/>
      <c r="C14" s="543">
        <v>6.1779929871430959E-2</v>
      </c>
      <c r="D14" s="512">
        <v>9.0943539219401293E-2</v>
      </c>
      <c r="E14" s="512">
        <v>0.1</v>
      </c>
      <c r="F14" s="512">
        <v>0.1</v>
      </c>
      <c r="G14" s="512">
        <v>0.1</v>
      </c>
      <c r="H14" s="616">
        <v>0.1</v>
      </c>
    </row>
    <row r="15" spans="1:8" ht="15.75" customHeight="1">
      <c r="A15" s="423" t="s">
        <v>592</v>
      </c>
      <c r="B15" s="448"/>
      <c r="C15" s="543">
        <v>6.6585284652091884E-3</v>
      </c>
      <c r="D15" s="512">
        <v>2.170374389582203E-3</v>
      </c>
      <c r="E15" s="512">
        <v>0</v>
      </c>
      <c r="F15" s="512">
        <v>0</v>
      </c>
      <c r="G15" s="633" t="s">
        <v>616</v>
      </c>
      <c r="H15" s="634" t="s">
        <v>616</v>
      </c>
    </row>
    <row r="16" spans="1:8" ht="15.75" customHeight="1">
      <c r="A16" s="423" t="s">
        <v>593</v>
      </c>
      <c r="B16" s="448"/>
      <c r="C16" s="543">
        <v>1.0006367688529064E-2</v>
      </c>
      <c r="D16" s="512">
        <v>3.188380125763883E-2</v>
      </c>
      <c r="E16" s="512">
        <v>0</v>
      </c>
      <c r="F16" s="512">
        <v>0</v>
      </c>
      <c r="G16" s="512">
        <v>0</v>
      </c>
      <c r="H16" s="616">
        <v>0</v>
      </c>
    </row>
    <row r="17" spans="1:8" ht="15.75" customHeight="1">
      <c r="A17" s="423" t="s">
        <v>594</v>
      </c>
      <c r="B17" s="448"/>
      <c r="C17" s="543">
        <v>2.4589660047949838E-2</v>
      </c>
      <c r="D17" s="512">
        <v>5.0622357215174794E-2</v>
      </c>
      <c r="E17" s="512">
        <v>0.1</v>
      </c>
      <c r="F17" s="512">
        <v>0.1</v>
      </c>
      <c r="G17" s="512">
        <v>0</v>
      </c>
      <c r="H17" s="616">
        <v>0.1</v>
      </c>
    </row>
    <row r="18" spans="1:8" ht="15.75" customHeight="1">
      <c r="A18" s="423" t="s">
        <v>595</v>
      </c>
      <c r="B18" s="448"/>
      <c r="C18" s="543">
        <v>7.4130776358728501E-2</v>
      </c>
      <c r="D18" s="512">
        <v>5.1022410612661405E-2</v>
      </c>
      <c r="E18" s="512">
        <v>0.1</v>
      </c>
      <c r="F18" s="512">
        <v>0</v>
      </c>
      <c r="G18" s="512">
        <v>0</v>
      </c>
      <c r="H18" s="616">
        <v>0</v>
      </c>
    </row>
    <row r="19" spans="1:8" ht="15.75" customHeight="1">
      <c r="A19" s="423" t="s">
        <v>596</v>
      </c>
      <c r="B19" s="448"/>
      <c r="C19" s="543">
        <v>3.9840637450199202E-3</v>
      </c>
      <c r="D19" s="512">
        <v>3.9001560062402493E-3</v>
      </c>
      <c r="E19" s="512">
        <v>0</v>
      </c>
      <c r="F19" s="512">
        <v>0</v>
      </c>
      <c r="G19" s="633" t="s">
        <v>616</v>
      </c>
      <c r="H19" s="634" t="s">
        <v>616</v>
      </c>
    </row>
    <row r="20" spans="1:8" ht="15.75" customHeight="1">
      <c r="A20" s="423" t="s">
        <v>597</v>
      </c>
      <c r="B20" s="448"/>
      <c r="C20" s="543">
        <v>1.7856079995238379E-3</v>
      </c>
      <c r="D20" s="512">
        <v>5.1525734241712941E-3</v>
      </c>
      <c r="E20" s="512">
        <v>0</v>
      </c>
      <c r="F20" s="512">
        <v>0</v>
      </c>
      <c r="G20" s="512">
        <v>0</v>
      </c>
      <c r="H20" s="616">
        <v>0</v>
      </c>
    </row>
    <row r="21" spans="1:8" ht="15.75" customHeight="1">
      <c r="A21" s="423" t="s">
        <v>617</v>
      </c>
      <c r="B21" s="448"/>
      <c r="C21" s="543">
        <v>0.18854528242347743</v>
      </c>
      <c r="D21" s="512">
        <v>0.52000622761949244</v>
      </c>
      <c r="E21" s="512">
        <v>0.6</v>
      </c>
      <c r="F21" s="512">
        <v>0.5</v>
      </c>
      <c r="G21" s="512">
        <v>0.4</v>
      </c>
      <c r="H21" s="616">
        <v>0.6</v>
      </c>
    </row>
    <row r="22" spans="1:8" ht="15.75" customHeight="1">
      <c r="A22" s="423" t="s">
        <v>599</v>
      </c>
      <c r="B22" s="448"/>
      <c r="C22" s="543">
        <v>0.38850549530799283</v>
      </c>
      <c r="D22" s="512">
        <v>0.51690145893823713</v>
      </c>
      <c r="E22" s="512">
        <v>0.5</v>
      </c>
      <c r="F22" s="512">
        <v>0.5</v>
      </c>
      <c r="G22" s="512">
        <v>0.3</v>
      </c>
      <c r="H22" s="616">
        <v>0.4</v>
      </c>
    </row>
    <row r="23" spans="1:8" ht="15.75" customHeight="1">
      <c r="A23" s="423" t="s">
        <v>600</v>
      </c>
      <c r="B23" s="448"/>
      <c r="C23" s="543">
        <v>1.4463959310180402E-2</v>
      </c>
      <c r="D23" s="512">
        <v>1.6403430660355253E-2</v>
      </c>
      <c r="E23" s="512">
        <v>0</v>
      </c>
      <c r="F23" s="512">
        <v>0</v>
      </c>
      <c r="G23" s="512">
        <v>0</v>
      </c>
      <c r="H23" s="616">
        <v>0</v>
      </c>
    </row>
    <row r="24" spans="1:8" ht="15.75" customHeight="1">
      <c r="A24" s="423" t="s">
        <v>601</v>
      </c>
      <c r="B24" s="448"/>
      <c r="C24" s="543">
        <v>7.6052053405441947E-3</v>
      </c>
      <c r="D24" s="512">
        <v>1.8010642652476462E-2</v>
      </c>
      <c r="E24" s="512">
        <v>0</v>
      </c>
      <c r="F24" s="512">
        <v>0</v>
      </c>
      <c r="G24" s="512">
        <v>0</v>
      </c>
      <c r="H24" s="616">
        <v>0</v>
      </c>
    </row>
    <row r="25" spans="1:8" ht="15.75" customHeight="1">
      <c r="A25" s="423" t="s">
        <v>700</v>
      </c>
      <c r="B25" s="448"/>
      <c r="C25" s="543">
        <v>8.0038418440851605E-3</v>
      </c>
      <c r="D25" s="512">
        <v>6.4388045286258517E-3</v>
      </c>
      <c r="E25" s="512">
        <v>0</v>
      </c>
      <c r="F25" s="512">
        <v>0</v>
      </c>
      <c r="G25" s="512">
        <v>0</v>
      </c>
      <c r="H25" s="616">
        <v>0</v>
      </c>
    </row>
    <row r="26" spans="1:8" ht="15.75" customHeight="1">
      <c r="A26" s="423" t="s">
        <v>603</v>
      </c>
      <c r="B26" s="448"/>
      <c r="C26" s="574" t="s">
        <v>616</v>
      </c>
      <c r="D26" s="512">
        <v>1.0101010101010102E-2</v>
      </c>
      <c r="E26" s="512" t="s">
        <v>616</v>
      </c>
      <c r="F26" s="512">
        <v>0</v>
      </c>
      <c r="G26" s="633" t="s">
        <v>616</v>
      </c>
      <c r="H26" s="634" t="s">
        <v>616</v>
      </c>
    </row>
    <row r="27" spans="1:8" ht="15.75" customHeight="1">
      <c r="A27" s="440"/>
      <c r="B27" s="619"/>
      <c r="C27" s="440"/>
      <c r="D27" s="619"/>
      <c r="E27" s="619"/>
      <c r="F27" s="619"/>
      <c r="G27" s="440"/>
      <c r="H27" s="440"/>
    </row>
    <row r="28" spans="1:8" ht="15.75" customHeight="1">
      <c r="A28" s="445"/>
      <c r="B28" s="620"/>
      <c r="C28" s="445"/>
      <c r="D28" s="445"/>
      <c r="E28" s="445"/>
      <c r="F28" s="445"/>
      <c r="G28" s="446" t="s">
        <v>635</v>
      </c>
    </row>
    <row r="29" spans="1:8" ht="15.75" customHeight="1">
      <c r="A29" s="445"/>
      <c r="B29" s="620"/>
      <c r="C29" s="445"/>
      <c r="D29" s="445"/>
      <c r="E29" s="445"/>
      <c r="F29" s="445"/>
      <c r="G29" s="447" t="s">
        <v>636</v>
      </c>
    </row>
    <row r="30" spans="1:8" ht="15.75" customHeight="1">
      <c r="A30" s="445"/>
      <c r="B30" s="620"/>
      <c r="C30" s="445"/>
      <c r="D30" s="445"/>
      <c r="E30" s="445"/>
      <c r="F30" s="445"/>
      <c r="G30" s="444"/>
    </row>
    <row r="31" spans="1:8" ht="15.75" customHeight="1">
      <c r="A31" s="445" t="s">
        <v>701</v>
      </c>
      <c r="B31" s="620"/>
      <c r="C31" s="445"/>
      <c r="D31" s="445"/>
      <c r="E31" s="464"/>
      <c r="F31" s="445"/>
      <c r="G31" s="445"/>
    </row>
    <row r="32" spans="1:8" ht="15.75" customHeight="1">
      <c r="A32" s="445" t="s">
        <v>702</v>
      </c>
      <c r="B32" s="620"/>
      <c r="C32" s="445"/>
      <c r="D32" s="620"/>
      <c r="E32" s="620"/>
      <c r="F32" s="620"/>
      <c r="G32" s="445"/>
    </row>
    <row r="33" spans="1:7" ht="15.75" customHeight="1">
      <c r="A33" s="443" t="s">
        <v>703</v>
      </c>
      <c r="B33" s="620"/>
      <c r="C33" s="620"/>
      <c r="D33" s="620"/>
      <c r="E33" s="620"/>
      <c r="F33" s="620"/>
      <c r="G33" s="445"/>
    </row>
    <row r="34" spans="1:7" ht="15.75" customHeight="1">
      <c r="A34" s="468" t="s">
        <v>704</v>
      </c>
      <c r="B34" s="620"/>
      <c r="C34" s="445"/>
      <c r="D34" s="620"/>
      <c r="E34" s="620"/>
      <c r="F34" s="620"/>
      <c r="G34" s="445"/>
    </row>
    <row r="35" spans="1:7" ht="15.75" customHeight="1">
      <c r="A35" s="443" t="s">
        <v>705</v>
      </c>
      <c r="B35" s="620"/>
      <c r="C35" s="445"/>
      <c r="D35" s="620"/>
      <c r="E35" s="620"/>
      <c r="F35" s="620"/>
      <c r="G35" s="445"/>
    </row>
    <row r="36" spans="1:7" ht="15.75" customHeight="1">
      <c r="A36" s="445" t="s">
        <v>706</v>
      </c>
      <c r="B36" s="620"/>
      <c r="C36" s="620"/>
      <c r="D36" s="620"/>
      <c r="E36" s="445"/>
      <c r="F36" s="620"/>
      <c r="G36" s="445"/>
    </row>
    <row r="37" spans="1:7" ht="15.75" customHeight="1">
      <c r="A37" s="443" t="s">
        <v>707</v>
      </c>
      <c r="B37" s="620"/>
      <c r="C37" s="445"/>
      <c r="D37" s="620"/>
      <c r="E37" s="620"/>
      <c r="F37" s="620"/>
      <c r="G37" s="445"/>
    </row>
    <row r="38" spans="1:7" ht="15.75" customHeight="1">
      <c r="A38" s="468" t="s">
        <v>676</v>
      </c>
      <c r="B38" s="635"/>
      <c r="C38" s="41"/>
      <c r="D38" s="635"/>
      <c r="E38" s="635"/>
      <c r="F38" s="635"/>
      <c r="G38" s="41"/>
    </row>
    <row r="39" spans="1:7" ht="15.75" customHeight="1"/>
    <row r="40" spans="1:7" ht="15.75" customHeight="1"/>
    <row r="41" spans="1:7" ht="15.75" customHeight="1"/>
    <row r="42" spans="1:7" ht="15.75" customHeight="1"/>
    <row r="43" spans="1:7" ht="15.75" customHeight="1"/>
    <row r="44" spans="1:7" ht="15.75" customHeight="1"/>
    <row r="45" spans="1:7" ht="15.75" customHeight="1"/>
    <row r="46" spans="1:7" ht="15.75" customHeight="1"/>
    <row r="47" spans="1:7" ht="15.75" customHeight="1"/>
    <row r="48" spans="1:7"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C2:G2"/>
    <mergeCell ref="C3:G3"/>
    <mergeCell ref="C5:G5"/>
    <mergeCell ref="C6:G6"/>
  </mergeCells>
  <conditionalFormatting sqref="C12:C26 G12:G26">
    <cfRule type="cellIs" dxfId="104" priority="1" stopIfTrue="1" operator="lessThan">
      <formula>0</formula>
    </cfRule>
  </conditionalFormatting>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1000"/>
  <sheetViews>
    <sheetView workbookViewId="0"/>
  </sheetViews>
  <sheetFormatPr baseColWidth="10" defaultColWidth="12.6640625" defaultRowHeight="15" customHeight="1"/>
  <cols>
    <col min="1" max="1" width="15.5" customWidth="1"/>
    <col min="2" max="2" width="3.33203125" customWidth="1"/>
    <col min="3" max="8" width="7.6640625" customWidth="1"/>
  </cols>
  <sheetData>
    <row r="1" spans="1:8" ht="15.75" customHeight="1"/>
    <row r="2" spans="1:8" ht="15.75" customHeight="1">
      <c r="A2" s="417" t="s">
        <v>708</v>
      </c>
      <c r="B2" s="416" t="s">
        <v>502</v>
      </c>
      <c r="C2" s="1293" t="s">
        <v>709</v>
      </c>
      <c r="D2" s="1294"/>
      <c r="E2" s="1294"/>
      <c r="F2" s="1294"/>
      <c r="G2" s="1294"/>
    </row>
    <row r="3" spans="1:8" ht="15.75" customHeight="1">
      <c r="A3" s="418" t="s">
        <v>710</v>
      </c>
      <c r="B3" s="419" t="s">
        <v>502</v>
      </c>
      <c r="C3" s="1295" t="s">
        <v>711</v>
      </c>
      <c r="D3" s="1294"/>
      <c r="E3" s="1294"/>
      <c r="F3" s="1294"/>
      <c r="G3" s="1294"/>
    </row>
    <row r="4" spans="1:8" ht="15.75" customHeight="1">
      <c r="A4" s="420"/>
      <c r="B4" s="419"/>
      <c r="C4" s="420"/>
      <c r="D4" s="420"/>
      <c r="E4" s="420"/>
      <c r="F4" s="420"/>
      <c r="G4" s="482"/>
    </row>
    <row r="5" spans="1:8" ht="27.75" customHeight="1">
      <c r="A5" s="456" t="s">
        <v>712</v>
      </c>
      <c r="B5" s="416" t="s">
        <v>502</v>
      </c>
      <c r="C5" s="1297" t="s">
        <v>713</v>
      </c>
      <c r="D5" s="1294"/>
      <c r="E5" s="1294"/>
      <c r="F5" s="1294"/>
      <c r="G5" s="1294"/>
    </row>
    <row r="6" spans="1:8" ht="30.75" customHeight="1">
      <c r="A6" s="421" t="s">
        <v>714</v>
      </c>
      <c r="B6" s="419" t="s">
        <v>502</v>
      </c>
      <c r="C6" s="1296" t="s">
        <v>715</v>
      </c>
      <c r="D6" s="1294"/>
      <c r="E6" s="1294"/>
      <c r="F6" s="1294"/>
      <c r="G6" s="1294"/>
    </row>
    <row r="7" spans="1:8" ht="15.75" customHeight="1">
      <c r="A7" s="470"/>
      <c r="B7" s="419"/>
      <c r="C7" s="470"/>
      <c r="D7" s="470"/>
      <c r="E7" s="470"/>
      <c r="F7" s="470"/>
      <c r="G7" s="470"/>
    </row>
    <row r="8" spans="1:8" ht="15.75" customHeight="1">
      <c r="A8" s="562"/>
      <c r="B8" s="562"/>
      <c r="C8" s="562"/>
      <c r="D8" s="562"/>
      <c r="E8" s="562"/>
      <c r="F8" s="562"/>
      <c r="G8" s="440"/>
    </row>
    <row r="9" spans="1:8" ht="15.75" customHeight="1">
      <c r="A9" s="623" t="s">
        <v>716</v>
      </c>
      <c r="B9" s="630"/>
      <c r="C9" s="566">
        <v>2016</v>
      </c>
      <c r="D9" s="566">
        <v>2017</v>
      </c>
      <c r="E9" s="566">
        <v>2018</v>
      </c>
      <c r="F9" s="566">
        <v>2019</v>
      </c>
      <c r="G9" s="566">
        <v>2020</v>
      </c>
      <c r="H9" s="530">
        <v>2021</v>
      </c>
    </row>
    <row r="10" spans="1:8" ht="15.75" customHeight="1">
      <c r="A10" s="506"/>
      <c r="B10" s="636"/>
      <c r="C10" s="627"/>
      <c r="D10" s="508"/>
      <c r="E10" s="508" t="s">
        <v>326</v>
      </c>
      <c r="F10" s="508"/>
      <c r="G10" s="508"/>
      <c r="H10" s="433"/>
    </row>
    <row r="11" spans="1:8" ht="15.75" customHeight="1">
      <c r="A11" s="507" t="s">
        <v>511</v>
      </c>
      <c r="B11" s="626"/>
      <c r="C11" s="536">
        <v>12.29</v>
      </c>
      <c r="D11" s="536">
        <v>15.41</v>
      </c>
      <c r="E11" s="536">
        <v>14.5</v>
      </c>
      <c r="F11" s="536">
        <v>15.7</v>
      </c>
      <c r="G11" s="536">
        <v>12.6</v>
      </c>
      <c r="H11" s="637">
        <v>11.6</v>
      </c>
    </row>
    <row r="12" spans="1:8" ht="15.75" customHeight="1">
      <c r="A12" s="423" t="s">
        <v>589</v>
      </c>
      <c r="B12" s="423"/>
      <c r="C12" s="511">
        <v>6.7</v>
      </c>
      <c r="D12" s="511">
        <v>8.6199999999999992</v>
      </c>
      <c r="E12" s="511">
        <v>5.6</v>
      </c>
      <c r="F12" s="511">
        <v>5.4</v>
      </c>
      <c r="G12" s="511">
        <v>4</v>
      </c>
      <c r="H12" s="638">
        <v>3.5</v>
      </c>
    </row>
    <row r="13" spans="1:8" ht="15.75" customHeight="1">
      <c r="A13" s="423" t="s">
        <v>590</v>
      </c>
      <c r="B13" s="423"/>
      <c r="C13" s="511">
        <v>4.1500000000000004</v>
      </c>
      <c r="D13" s="511">
        <v>3.03</v>
      </c>
      <c r="E13" s="511">
        <v>6.4</v>
      </c>
      <c r="F13" s="511">
        <v>6.7</v>
      </c>
      <c r="G13" s="511">
        <v>6.6</v>
      </c>
      <c r="H13" s="638">
        <v>3.8</v>
      </c>
    </row>
    <row r="14" spans="1:8" ht="15.75" customHeight="1">
      <c r="A14" s="423" t="s">
        <v>591</v>
      </c>
      <c r="B14" s="423"/>
      <c r="C14" s="511">
        <v>9.9</v>
      </c>
      <c r="D14" s="511">
        <v>9.31</v>
      </c>
      <c r="E14" s="511">
        <v>8.9</v>
      </c>
      <c r="F14" s="511">
        <v>10.3</v>
      </c>
      <c r="G14" s="511">
        <v>8</v>
      </c>
      <c r="H14" s="638">
        <v>3.9</v>
      </c>
    </row>
    <row r="15" spans="1:8" ht="15.75" customHeight="1">
      <c r="A15" s="423" t="s">
        <v>592</v>
      </c>
      <c r="B15" s="423"/>
      <c r="C15" s="511">
        <v>11.09</v>
      </c>
      <c r="D15" s="511">
        <v>12.81</v>
      </c>
      <c r="E15" s="511">
        <v>16.3</v>
      </c>
      <c r="F15" s="511">
        <v>16.7</v>
      </c>
      <c r="G15" s="511">
        <v>14.2</v>
      </c>
      <c r="H15" s="638">
        <v>14.5</v>
      </c>
    </row>
    <row r="16" spans="1:8" ht="15.75" customHeight="1">
      <c r="A16" s="423" t="s">
        <v>593</v>
      </c>
      <c r="B16" s="423"/>
      <c r="C16" s="511">
        <v>9.3699999999999992</v>
      </c>
      <c r="D16" s="511">
        <v>13.99</v>
      </c>
      <c r="E16" s="511">
        <v>17.100000000000001</v>
      </c>
      <c r="F16" s="511">
        <v>18.5</v>
      </c>
      <c r="G16" s="511">
        <v>15.5</v>
      </c>
      <c r="H16" s="638">
        <v>11.6</v>
      </c>
    </row>
    <row r="17" spans="1:8" ht="15.75" customHeight="1">
      <c r="A17" s="423" t="s">
        <v>594</v>
      </c>
      <c r="B17" s="423"/>
      <c r="C17" s="511">
        <v>14.74</v>
      </c>
      <c r="D17" s="511">
        <v>15.13</v>
      </c>
      <c r="E17" s="511">
        <v>15.3</v>
      </c>
      <c r="F17" s="511">
        <v>20.8</v>
      </c>
      <c r="G17" s="511">
        <v>23.1</v>
      </c>
      <c r="H17" s="638">
        <v>19.5</v>
      </c>
    </row>
    <row r="18" spans="1:8" ht="15.75" customHeight="1">
      <c r="A18" s="423" t="s">
        <v>595</v>
      </c>
      <c r="B18" s="423"/>
      <c r="C18" s="511">
        <v>5.84</v>
      </c>
      <c r="D18" s="511">
        <v>9.66</v>
      </c>
      <c r="E18" s="511">
        <v>9.8000000000000007</v>
      </c>
      <c r="F18" s="511">
        <v>10.7</v>
      </c>
      <c r="G18" s="511">
        <v>8.3000000000000007</v>
      </c>
      <c r="H18" s="638">
        <v>10.6</v>
      </c>
    </row>
    <row r="19" spans="1:8" ht="15.75" customHeight="1">
      <c r="A19" s="423" t="s">
        <v>596</v>
      </c>
      <c r="B19" s="423"/>
      <c r="C19" s="511">
        <v>6.77</v>
      </c>
      <c r="D19" s="511">
        <v>5.46</v>
      </c>
      <c r="E19" s="511">
        <v>3.9</v>
      </c>
      <c r="F19" s="511">
        <v>8.3000000000000007</v>
      </c>
      <c r="G19" s="511">
        <v>10.6</v>
      </c>
      <c r="H19" s="638">
        <v>8.6</v>
      </c>
    </row>
    <row r="20" spans="1:8" ht="15.75" customHeight="1">
      <c r="A20" s="423" t="s">
        <v>597</v>
      </c>
      <c r="B20" s="423"/>
      <c r="C20" s="511">
        <v>1.28</v>
      </c>
      <c r="D20" s="511">
        <v>2.92</v>
      </c>
      <c r="E20" s="511">
        <v>3</v>
      </c>
      <c r="F20" s="511">
        <v>6.6</v>
      </c>
      <c r="G20" s="511">
        <v>7.3</v>
      </c>
      <c r="H20" s="638">
        <v>8.1</v>
      </c>
    </row>
    <row r="21" spans="1:8" ht="15.75" customHeight="1">
      <c r="A21" s="423" t="s">
        <v>617</v>
      </c>
      <c r="B21" s="423"/>
      <c r="C21" s="511">
        <v>35.9</v>
      </c>
      <c r="D21" s="511">
        <v>34.56</v>
      </c>
      <c r="E21" s="511">
        <v>32.700000000000003</v>
      </c>
      <c r="F21" s="511">
        <v>33.4</v>
      </c>
      <c r="G21" s="511">
        <v>25.8</v>
      </c>
      <c r="H21" s="638">
        <v>25.4</v>
      </c>
    </row>
    <row r="22" spans="1:8" ht="15.75" customHeight="1">
      <c r="A22" s="423" t="s">
        <v>599</v>
      </c>
      <c r="B22" s="423"/>
      <c r="C22" s="511">
        <v>15.14</v>
      </c>
      <c r="D22" s="511">
        <v>25.13</v>
      </c>
      <c r="E22" s="511">
        <v>35.200000000000003</v>
      </c>
      <c r="F22" s="511">
        <v>37</v>
      </c>
      <c r="G22" s="511">
        <v>26</v>
      </c>
      <c r="H22" s="638">
        <v>22</v>
      </c>
    </row>
    <row r="23" spans="1:8" ht="15.75" customHeight="1">
      <c r="A23" s="423" t="s">
        <v>600</v>
      </c>
      <c r="B23" s="423"/>
      <c r="C23" s="511">
        <v>8.56</v>
      </c>
      <c r="D23" s="511">
        <v>16.23</v>
      </c>
      <c r="E23" s="511">
        <v>11.2</v>
      </c>
      <c r="F23" s="511">
        <v>10.8</v>
      </c>
      <c r="G23" s="511">
        <v>7.8</v>
      </c>
      <c r="H23" s="638">
        <v>8</v>
      </c>
    </row>
    <row r="24" spans="1:8" ht="15.75" customHeight="1">
      <c r="A24" s="423" t="s">
        <v>601</v>
      </c>
      <c r="B24" s="423"/>
      <c r="C24" s="511">
        <v>9.8000000000000007</v>
      </c>
      <c r="D24" s="511">
        <v>14.24</v>
      </c>
      <c r="E24" s="511">
        <v>8.6999999999999993</v>
      </c>
      <c r="F24" s="511">
        <v>11.8</v>
      </c>
      <c r="G24" s="511">
        <v>10.9</v>
      </c>
      <c r="H24" s="638">
        <v>6.8</v>
      </c>
    </row>
    <row r="25" spans="1:8" ht="15.75" customHeight="1">
      <c r="A25" s="423" t="s">
        <v>717</v>
      </c>
      <c r="B25" s="423"/>
      <c r="C25" s="511">
        <v>14.92</v>
      </c>
      <c r="D25" s="511">
        <v>15.82</v>
      </c>
      <c r="E25" s="511">
        <v>10.6</v>
      </c>
      <c r="F25" s="511">
        <v>10.3</v>
      </c>
      <c r="G25" s="511">
        <v>12.3</v>
      </c>
      <c r="H25" s="638">
        <v>11.4</v>
      </c>
    </row>
    <row r="26" spans="1:8" ht="15.75" customHeight="1">
      <c r="A26" s="423" t="s">
        <v>603</v>
      </c>
      <c r="B26" s="423"/>
      <c r="C26" s="511">
        <v>34.76</v>
      </c>
      <c r="D26" s="511">
        <v>32.32</v>
      </c>
      <c r="E26" s="511">
        <v>10</v>
      </c>
      <c r="F26" s="511">
        <v>70.5</v>
      </c>
      <c r="G26" s="511">
        <v>6</v>
      </c>
      <c r="H26" s="639">
        <v>44</v>
      </c>
    </row>
    <row r="27" spans="1:8" ht="15.75" customHeight="1">
      <c r="A27" s="440"/>
      <c r="B27" s="619"/>
      <c r="C27" s="440"/>
      <c r="D27" s="619"/>
      <c r="E27" s="619"/>
      <c r="F27" s="619"/>
      <c r="G27" s="440"/>
      <c r="H27" s="440"/>
    </row>
    <row r="28" spans="1:8" ht="15.75" customHeight="1">
      <c r="A28" s="640"/>
      <c r="B28" s="641"/>
      <c r="C28" s="467"/>
      <c r="D28" s="467"/>
      <c r="E28" s="620"/>
      <c r="F28" s="620"/>
      <c r="G28" s="446" t="s">
        <v>635</v>
      </c>
    </row>
    <row r="29" spans="1:8" ht="15.75" customHeight="1">
      <c r="A29" s="642"/>
      <c r="B29" s="641"/>
      <c r="C29" s="467"/>
      <c r="D29" s="641"/>
      <c r="E29" s="641"/>
      <c r="F29" s="641"/>
      <c r="G29" s="447" t="s">
        <v>636</v>
      </c>
    </row>
    <row r="30" spans="1:8" ht="15.75" customHeight="1">
      <c r="A30" s="467" t="s">
        <v>718</v>
      </c>
      <c r="B30" s="641"/>
      <c r="C30" s="467"/>
      <c r="D30" s="641"/>
      <c r="E30" s="641"/>
      <c r="F30" s="641"/>
      <c r="G30" s="467"/>
    </row>
    <row r="31" spans="1:8" ht="15.75" customHeight="1">
      <c r="A31" s="640" t="s">
        <v>719</v>
      </c>
      <c r="B31" s="643"/>
      <c r="C31" s="640"/>
      <c r="D31" s="643"/>
      <c r="E31" s="643"/>
      <c r="F31" s="643"/>
      <c r="G31" s="640"/>
    </row>
    <row r="32" spans="1:8" ht="15.75" customHeight="1">
      <c r="A32" s="642" t="s">
        <v>720</v>
      </c>
      <c r="B32" s="644"/>
      <c r="C32" s="642"/>
      <c r="D32" s="644"/>
      <c r="E32" s="644"/>
      <c r="F32" s="644"/>
      <c r="G32" s="642"/>
    </row>
    <row r="33" spans="1:7" ht="15.75" customHeight="1">
      <c r="A33" s="443" t="s">
        <v>623</v>
      </c>
      <c r="B33" s="620"/>
      <c r="C33" s="445"/>
      <c r="D33" s="620"/>
      <c r="E33" s="620"/>
      <c r="F33" s="620"/>
      <c r="G33" s="445"/>
    </row>
    <row r="34" spans="1:7" ht="15.75" customHeight="1">
      <c r="A34" s="445" t="s">
        <v>721</v>
      </c>
      <c r="B34" s="620"/>
      <c r="C34" s="445"/>
      <c r="D34" s="620"/>
      <c r="E34" s="620"/>
      <c r="F34" s="620"/>
      <c r="G34" s="445"/>
    </row>
    <row r="35" spans="1:7" ht="15.75" customHeight="1">
      <c r="A35" s="645" t="s">
        <v>722</v>
      </c>
      <c r="B35" s="620"/>
      <c r="C35" s="445"/>
      <c r="D35" s="620"/>
      <c r="E35" s="620"/>
      <c r="F35" s="620"/>
      <c r="G35" s="445"/>
    </row>
    <row r="36" spans="1:7" ht="15.75" customHeight="1"/>
    <row r="37" spans="1:7" ht="15.75" customHeight="1"/>
    <row r="38" spans="1:7" ht="15.75" customHeight="1"/>
    <row r="39" spans="1:7" ht="15.75" customHeight="1"/>
    <row r="40" spans="1:7" ht="15.75" customHeight="1"/>
    <row r="41" spans="1:7" ht="15.75" customHeight="1"/>
    <row r="42" spans="1:7" ht="15.75" customHeight="1"/>
    <row r="43" spans="1:7" ht="15.75" customHeight="1"/>
    <row r="44" spans="1:7" ht="15.75" customHeight="1"/>
    <row r="45" spans="1:7" ht="15.75" customHeight="1"/>
    <row r="46" spans="1:7" ht="15.75" customHeight="1"/>
    <row r="47" spans="1:7" ht="15.75" customHeight="1"/>
    <row r="48" spans="1:7"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C2:G2"/>
    <mergeCell ref="C3:G3"/>
    <mergeCell ref="C5:G5"/>
    <mergeCell ref="C6:G6"/>
  </mergeCells>
  <conditionalFormatting sqref="C12:C26 G12:G26">
    <cfRule type="cellIs" dxfId="103" priority="1" stopIfTrue="1" operator="lessThan">
      <formula>0</formula>
    </cfRule>
  </conditionalFormatting>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H1000"/>
  <sheetViews>
    <sheetView workbookViewId="0"/>
  </sheetViews>
  <sheetFormatPr baseColWidth="10" defaultColWidth="12.6640625" defaultRowHeight="15" customHeight="1"/>
  <cols>
    <col min="1" max="1" width="14" customWidth="1"/>
    <col min="2" max="2" width="3.33203125" customWidth="1"/>
    <col min="3" max="8" width="7.6640625" customWidth="1"/>
  </cols>
  <sheetData>
    <row r="1" spans="1:8" ht="15.75" customHeight="1"/>
    <row r="2" spans="1:8" ht="28.5" customHeight="1">
      <c r="A2" s="456" t="s">
        <v>723</v>
      </c>
      <c r="B2" s="416" t="s">
        <v>650</v>
      </c>
      <c r="C2" s="1293" t="s">
        <v>724</v>
      </c>
      <c r="D2" s="1294"/>
      <c r="E2" s="1294"/>
      <c r="F2" s="1294"/>
      <c r="G2" s="1294"/>
    </row>
    <row r="3" spans="1:8" ht="26.25" customHeight="1">
      <c r="A3" s="421" t="s">
        <v>725</v>
      </c>
      <c r="B3" s="419" t="s">
        <v>650</v>
      </c>
      <c r="C3" s="1295" t="s">
        <v>726</v>
      </c>
      <c r="D3" s="1294"/>
      <c r="E3" s="1294"/>
      <c r="F3" s="1294"/>
      <c r="G3" s="1294"/>
    </row>
    <row r="4" spans="1:8" ht="15.75" customHeight="1">
      <c r="A4" s="470"/>
      <c r="B4" s="419"/>
      <c r="C4" s="420"/>
      <c r="D4" s="420"/>
      <c r="E4" s="418"/>
      <c r="F4" s="418"/>
      <c r="G4" s="482"/>
    </row>
    <row r="5" spans="1:8" ht="45.75" customHeight="1">
      <c r="A5" s="456" t="s">
        <v>727</v>
      </c>
      <c r="B5" s="416" t="s">
        <v>628</v>
      </c>
      <c r="C5" s="1293" t="s">
        <v>728</v>
      </c>
      <c r="D5" s="1294"/>
      <c r="E5" s="1294"/>
      <c r="F5" s="1294"/>
      <c r="G5" s="1294"/>
    </row>
    <row r="6" spans="1:8" ht="40.5" customHeight="1">
      <c r="A6" s="421" t="s">
        <v>729</v>
      </c>
      <c r="B6" s="419" t="s">
        <v>628</v>
      </c>
      <c r="C6" s="1295" t="s">
        <v>730</v>
      </c>
      <c r="D6" s="1294"/>
      <c r="E6" s="1294"/>
      <c r="F6" s="1294"/>
      <c r="G6" s="1294"/>
    </row>
    <row r="7" spans="1:8" ht="15.75" customHeight="1">
      <c r="A7" s="470"/>
      <c r="B7" s="419"/>
      <c r="C7" s="419"/>
      <c r="D7" s="419"/>
      <c r="E7" s="424"/>
      <c r="F7" s="424"/>
      <c r="G7" s="41"/>
    </row>
    <row r="8" spans="1:8" ht="15.75" customHeight="1">
      <c r="A8" s="562"/>
      <c r="B8" s="562"/>
      <c r="C8" s="562"/>
      <c r="D8" s="562"/>
      <c r="E8" s="622"/>
      <c r="F8" s="622"/>
      <c r="G8" s="440"/>
    </row>
    <row r="9" spans="1:8" ht="15.75" customHeight="1">
      <c r="A9" s="564"/>
      <c r="B9" s="630"/>
      <c r="C9" s="631">
        <v>2016</v>
      </c>
      <c r="D9" s="631">
        <v>2017</v>
      </c>
      <c r="E9" s="631">
        <v>2018</v>
      </c>
      <c r="F9" s="631">
        <v>2019</v>
      </c>
      <c r="G9" s="631">
        <v>2020</v>
      </c>
      <c r="H9" s="530">
        <v>2021</v>
      </c>
    </row>
    <row r="10" spans="1:8" ht="15.75" customHeight="1">
      <c r="A10" s="423"/>
      <c r="B10" s="41"/>
      <c r="C10" s="611" t="s">
        <v>326</v>
      </c>
      <c r="D10" s="611"/>
      <c r="E10" s="611"/>
      <c r="F10" s="611"/>
      <c r="G10" s="611"/>
      <c r="H10" s="433"/>
    </row>
    <row r="11" spans="1:8" ht="15.75" customHeight="1">
      <c r="A11" s="434" t="s">
        <v>511</v>
      </c>
      <c r="B11" s="448"/>
      <c r="C11" s="646">
        <v>90.3</v>
      </c>
      <c r="D11" s="494">
        <v>89.2</v>
      </c>
      <c r="E11" s="494">
        <v>92.1</v>
      </c>
      <c r="F11" s="494">
        <v>96.3</v>
      </c>
      <c r="G11" s="646">
        <v>91.3</v>
      </c>
      <c r="H11" s="433">
        <v>97.2</v>
      </c>
    </row>
    <row r="12" spans="1:8" ht="15.75" customHeight="1">
      <c r="A12" s="514"/>
      <c r="B12" s="514"/>
      <c r="C12" s="647"/>
      <c r="D12" s="647"/>
      <c r="E12" s="647"/>
      <c r="F12" s="647"/>
      <c r="G12" s="514"/>
      <c r="H12" s="514"/>
    </row>
    <row r="13" spans="1:8" ht="15.75" customHeight="1">
      <c r="A13" s="640"/>
      <c r="B13" s="641"/>
      <c r="C13" s="467"/>
      <c r="D13" s="467"/>
      <c r="E13" s="620"/>
      <c r="F13" s="620"/>
      <c r="G13" s="446" t="s">
        <v>635</v>
      </c>
    </row>
    <row r="14" spans="1:8" ht="15.75" customHeight="1">
      <c r="A14" s="467"/>
      <c r="B14" s="641"/>
      <c r="C14" s="467"/>
      <c r="D14" s="641"/>
      <c r="E14" s="641"/>
      <c r="F14" s="641"/>
      <c r="G14" s="447" t="s">
        <v>636</v>
      </c>
    </row>
    <row r="15" spans="1:8" ht="15.75" customHeight="1">
      <c r="A15" s="467"/>
      <c r="B15" s="641"/>
      <c r="C15" s="467"/>
      <c r="D15" s="641"/>
      <c r="E15" s="641"/>
      <c r="F15" s="641"/>
      <c r="G15" s="467"/>
    </row>
    <row r="16" spans="1:8" ht="15.75" customHeight="1">
      <c r="A16" s="443"/>
      <c r="B16" s="443"/>
      <c r="C16" s="443"/>
      <c r="D16" s="443"/>
      <c r="E16" s="443"/>
      <c r="F16" s="443"/>
      <c r="G16" s="443"/>
    </row>
    <row r="17" spans="1:7" ht="15.75" customHeight="1">
      <c r="A17" s="445"/>
      <c r="B17" s="445"/>
      <c r="C17" s="445"/>
      <c r="D17" s="445"/>
      <c r="E17" s="445"/>
      <c r="F17" s="445"/>
      <c r="G17" s="445"/>
    </row>
    <row r="18" spans="1:7" ht="15.75" customHeight="1"/>
    <row r="19" spans="1:7" ht="15.75" customHeight="1"/>
    <row r="20" spans="1:7" ht="15.75" customHeight="1"/>
    <row r="21" spans="1:7" ht="15.75" customHeight="1"/>
    <row r="22" spans="1:7" ht="15.75" customHeight="1"/>
    <row r="23" spans="1:7" ht="15.75" customHeight="1"/>
    <row r="24" spans="1:7" ht="15.75" customHeight="1"/>
    <row r="25" spans="1:7" ht="15.75" customHeight="1"/>
    <row r="26" spans="1:7" ht="15.75" customHeight="1"/>
    <row r="27" spans="1:7" ht="15.75" customHeight="1"/>
    <row r="28" spans="1:7" ht="15.75" customHeight="1"/>
    <row r="29" spans="1:7" ht="15.75" customHeight="1"/>
    <row r="30" spans="1:7" ht="15.75" customHeight="1"/>
    <row r="31" spans="1:7" ht="15.75" customHeight="1"/>
    <row r="32" spans="1: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C2:G2"/>
    <mergeCell ref="C3:G3"/>
    <mergeCell ref="C5:G5"/>
    <mergeCell ref="C6:G6"/>
  </mergeCells>
  <pageMargins left="0.7" right="0.7" top="0.75" bottom="0.75" header="0" footer="0"/>
  <pageSetup orientation="landscape"/>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J1000"/>
  <sheetViews>
    <sheetView workbookViewId="0"/>
  </sheetViews>
  <sheetFormatPr baseColWidth="10" defaultColWidth="12.6640625" defaultRowHeight="15" customHeight="1"/>
  <cols>
    <col min="1" max="1" width="16" customWidth="1"/>
    <col min="2" max="10" width="7.6640625" customWidth="1"/>
  </cols>
  <sheetData>
    <row r="1" spans="1:10" ht="15.75" customHeight="1"/>
    <row r="2" spans="1:10" ht="15.75" customHeight="1"/>
    <row r="3" spans="1:10" ht="27" customHeight="1">
      <c r="A3" s="578" t="s">
        <v>731</v>
      </c>
      <c r="B3" s="517" t="s">
        <v>502</v>
      </c>
      <c r="C3" s="1302" t="s">
        <v>732</v>
      </c>
      <c r="D3" s="1294"/>
      <c r="E3" s="1294"/>
      <c r="F3" s="1294"/>
      <c r="G3" s="1294"/>
      <c r="H3" s="1294"/>
      <c r="I3" s="1294"/>
      <c r="J3" s="516"/>
    </row>
    <row r="4" spans="1:10" ht="27.75" customHeight="1">
      <c r="A4" s="579" t="s">
        <v>733</v>
      </c>
      <c r="B4" s="520" t="s">
        <v>502</v>
      </c>
      <c r="C4" s="1303" t="s">
        <v>734</v>
      </c>
      <c r="D4" s="1294"/>
      <c r="E4" s="1294"/>
      <c r="F4" s="1294"/>
      <c r="G4" s="1294"/>
      <c r="H4" s="1294"/>
      <c r="I4" s="1294"/>
      <c r="J4" s="519"/>
    </row>
    <row r="5" spans="1:10" ht="15.75" customHeight="1">
      <c r="A5" s="581"/>
      <c r="B5" s="520"/>
      <c r="C5" s="581"/>
      <c r="D5" s="1304"/>
      <c r="E5" s="1294"/>
      <c r="F5" s="1294"/>
      <c r="G5" s="1294"/>
      <c r="H5" s="1294"/>
      <c r="I5" s="1294"/>
      <c r="J5" s="1294"/>
    </row>
    <row r="6" spans="1:10" ht="42.75" customHeight="1">
      <c r="A6" s="578" t="s">
        <v>735</v>
      </c>
      <c r="B6" s="517" t="s">
        <v>502</v>
      </c>
      <c r="C6" s="1302" t="s">
        <v>736</v>
      </c>
      <c r="D6" s="1294"/>
      <c r="E6" s="1294"/>
      <c r="F6" s="1294"/>
      <c r="G6" s="1294"/>
      <c r="H6" s="1294"/>
      <c r="I6" s="1294"/>
      <c r="J6" s="516"/>
    </row>
    <row r="7" spans="1:10" ht="30" customHeight="1">
      <c r="A7" s="579" t="s">
        <v>737</v>
      </c>
      <c r="B7" s="520" t="s">
        <v>502</v>
      </c>
      <c r="C7" s="1303" t="s">
        <v>738</v>
      </c>
      <c r="D7" s="1294"/>
      <c r="E7" s="1294"/>
      <c r="F7" s="1294"/>
      <c r="G7" s="1294"/>
      <c r="H7" s="1294"/>
      <c r="I7" s="1294"/>
      <c r="J7" s="519"/>
    </row>
    <row r="8" spans="1:10" ht="15.75" customHeight="1">
      <c r="A8" s="523"/>
      <c r="B8" s="522"/>
      <c r="C8" s="522"/>
      <c r="D8" s="522"/>
      <c r="E8" s="520"/>
      <c r="F8" s="520"/>
      <c r="G8" s="520"/>
      <c r="H8" s="517"/>
      <c r="I8" s="516"/>
      <c r="J8" s="516"/>
    </row>
    <row r="9" spans="1:10" ht="15.75" customHeight="1">
      <c r="A9" s="522"/>
      <c r="B9" s="524" t="s">
        <v>739</v>
      </c>
      <c r="C9" s="524"/>
      <c r="D9" s="524"/>
      <c r="E9" s="524"/>
      <c r="F9" s="524"/>
      <c r="G9" s="524"/>
      <c r="H9" s="524"/>
      <c r="I9" s="524"/>
      <c r="J9" s="521"/>
    </row>
    <row r="10" spans="1:10" ht="15.75" customHeight="1">
      <c r="A10" s="648" t="s">
        <v>740</v>
      </c>
      <c r="B10" s="649"/>
      <c r="C10" s="649"/>
      <c r="D10" s="649">
        <v>2016</v>
      </c>
      <c r="E10" s="650">
        <v>2017</v>
      </c>
      <c r="F10" s="650">
        <v>2018</v>
      </c>
      <c r="G10" s="650">
        <v>2019</v>
      </c>
      <c r="H10" s="650">
        <v>2020</v>
      </c>
      <c r="I10" s="530">
        <v>2021</v>
      </c>
    </row>
    <row r="11" spans="1:10" ht="15.75" customHeight="1">
      <c r="A11" s="585"/>
      <c r="B11" s="585"/>
      <c r="C11" s="585"/>
      <c r="D11" s="585"/>
      <c r="E11" s="586"/>
      <c r="F11" s="586"/>
      <c r="G11" s="586"/>
      <c r="H11" s="651"/>
      <c r="I11" s="652"/>
    </row>
    <row r="12" spans="1:10" ht="15.75" customHeight="1">
      <c r="A12" s="538" t="s">
        <v>511</v>
      </c>
      <c r="B12" s="538"/>
      <c r="C12" s="538"/>
      <c r="D12" s="653"/>
      <c r="E12" s="654">
        <v>0.20699999999999999</v>
      </c>
      <c r="F12" s="655"/>
      <c r="G12" s="654">
        <v>0.187</v>
      </c>
      <c r="H12" s="656"/>
      <c r="I12" s="657"/>
    </row>
    <row r="13" spans="1:10" ht="15.75" customHeight="1">
      <c r="A13" s="658" t="s">
        <v>413</v>
      </c>
      <c r="B13" s="659"/>
      <c r="C13" s="659"/>
      <c r="D13" s="660"/>
      <c r="E13" s="661"/>
      <c r="F13" s="661"/>
      <c r="G13" s="662">
        <v>0.223</v>
      </c>
      <c r="H13" s="663"/>
      <c r="I13" s="657"/>
    </row>
    <row r="14" spans="1:10" ht="15.75" customHeight="1">
      <c r="A14" s="658" t="s">
        <v>416</v>
      </c>
      <c r="B14" s="659"/>
      <c r="C14" s="659"/>
      <c r="D14" s="660"/>
      <c r="E14" s="661"/>
      <c r="F14" s="661"/>
      <c r="G14" s="662">
        <v>0.14699999999999999</v>
      </c>
      <c r="H14" s="664"/>
      <c r="I14" s="657"/>
    </row>
    <row r="15" spans="1:10" ht="15.75" customHeight="1"/>
    <row r="16" spans="1:10" ht="15.75" customHeight="1">
      <c r="A16" s="553"/>
      <c r="B16" s="554"/>
      <c r="C16" s="555"/>
      <c r="D16" s="555"/>
      <c r="E16" s="556"/>
      <c r="F16" s="556"/>
      <c r="I16" s="557" t="s">
        <v>618</v>
      </c>
    </row>
    <row r="17" spans="1:9" ht="15.75" customHeight="1">
      <c r="A17" s="558"/>
      <c r="B17" s="554"/>
      <c r="C17" s="555"/>
      <c r="D17" s="554"/>
      <c r="E17" s="554"/>
      <c r="F17" s="554"/>
      <c r="I17" s="559" t="s">
        <v>619</v>
      </c>
    </row>
    <row r="18" spans="1:9" ht="15.75" customHeight="1"/>
    <row r="19" spans="1:9" ht="15.75" customHeight="1"/>
    <row r="20" spans="1:9" ht="15.75" customHeight="1"/>
    <row r="21" spans="1:9" ht="15.75" customHeight="1"/>
    <row r="22" spans="1:9" ht="15.75" customHeight="1"/>
    <row r="23" spans="1:9" ht="15.75" customHeight="1"/>
    <row r="24" spans="1:9" ht="15.75" customHeight="1"/>
    <row r="25" spans="1:9" ht="15.75" customHeight="1"/>
    <row r="26" spans="1:9" ht="15.75" customHeight="1"/>
    <row r="27" spans="1:9" ht="15.75" customHeight="1"/>
    <row r="28" spans="1:9" ht="15.75" customHeight="1"/>
    <row r="29" spans="1:9" ht="15.75" customHeight="1"/>
    <row r="30" spans="1:9" ht="15.75" customHeight="1"/>
    <row r="31" spans="1:9" ht="15.75" customHeight="1"/>
    <row r="32" spans="1:9"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C3:I3"/>
    <mergeCell ref="C4:I4"/>
    <mergeCell ref="D5:J5"/>
    <mergeCell ref="C6:I6"/>
    <mergeCell ref="C7:I7"/>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1"/>
  <sheetViews>
    <sheetView workbookViewId="0">
      <pane ySplit="3" topLeftCell="A40" activePane="bottomLeft" state="frozen"/>
      <selection pane="bottomLeft" activeCell="N44" sqref="N44:N47"/>
    </sheetView>
  </sheetViews>
  <sheetFormatPr baseColWidth="10" defaultColWidth="12.6640625" defaultRowHeight="15" customHeight="1"/>
  <cols>
    <col min="1" max="1" width="8" customWidth="1"/>
    <col min="2" max="2" width="8.5" customWidth="1"/>
    <col min="3" max="3" width="38.5" customWidth="1"/>
    <col min="4" max="9" width="9.33203125" customWidth="1"/>
    <col min="10" max="10" width="16.1640625" customWidth="1"/>
    <col min="11" max="11" width="11.83203125" hidden="1" customWidth="1"/>
    <col min="12" max="13" width="14.33203125" customWidth="1"/>
    <col min="14" max="14" width="17.6640625" customWidth="1"/>
    <col min="15" max="22" width="7.6640625" customWidth="1"/>
  </cols>
  <sheetData>
    <row r="1" spans="1:22" ht="13.5" customHeight="1">
      <c r="A1" s="4"/>
      <c r="B1" s="50"/>
      <c r="C1" s="4"/>
      <c r="D1" s="4"/>
      <c r="E1" s="4"/>
      <c r="F1" s="4"/>
      <c r="G1" s="4"/>
      <c r="H1" s="4"/>
      <c r="I1" s="4"/>
      <c r="J1" s="53"/>
      <c r="K1" s="4"/>
      <c r="L1" s="4"/>
      <c r="M1" s="4"/>
      <c r="N1" s="4"/>
      <c r="O1" s="4"/>
      <c r="P1" s="4"/>
      <c r="Q1" s="4"/>
      <c r="R1" s="4"/>
      <c r="S1" s="4"/>
      <c r="T1" s="4"/>
      <c r="U1" s="4"/>
      <c r="V1" s="4"/>
    </row>
    <row r="2" spans="1:22" ht="27" customHeight="1">
      <c r="A2" s="4"/>
      <c r="B2" s="1249" t="s">
        <v>198</v>
      </c>
      <c r="C2" s="1249" t="s">
        <v>1</v>
      </c>
      <c r="D2" s="1248">
        <v>2016</v>
      </c>
      <c r="E2" s="1248">
        <v>2017</v>
      </c>
      <c r="F2" s="1248">
        <v>2018</v>
      </c>
      <c r="G2" s="1248">
        <v>2019</v>
      </c>
      <c r="H2" s="1248">
        <v>2020</v>
      </c>
      <c r="I2" s="1248">
        <v>2021</v>
      </c>
      <c r="J2" s="1248">
        <v>2022</v>
      </c>
      <c r="K2" s="1234"/>
      <c r="L2" s="1251" t="s">
        <v>1136</v>
      </c>
      <c r="M2" s="1251"/>
      <c r="N2" s="1250" t="s">
        <v>202</v>
      </c>
      <c r="O2" s="4"/>
      <c r="P2" s="4"/>
      <c r="Q2" s="4"/>
      <c r="R2" s="4"/>
      <c r="S2" s="4"/>
      <c r="T2" s="4"/>
      <c r="U2" s="4"/>
      <c r="V2" s="4"/>
    </row>
    <row r="3" spans="1:22" ht="15.75" customHeight="1">
      <c r="A3" s="4"/>
      <c r="B3" s="1249"/>
      <c r="C3" s="1249"/>
      <c r="D3" s="1248"/>
      <c r="E3" s="1248"/>
      <c r="F3" s="1248"/>
      <c r="G3" s="1248"/>
      <c r="H3" s="1248"/>
      <c r="I3" s="1248"/>
      <c r="J3" s="1248"/>
      <c r="K3" s="1235" t="s">
        <v>199</v>
      </c>
      <c r="L3" s="1235" t="s">
        <v>200</v>
      </c>
      <c r="M3" s="1235" t="s">
        <v>201</v>
      </c>
      <c r="N3" s="1250"/>
      <c r="O3" s="4"/>
      <c r="P3" s="4"/>
      <c r="Q3" s="4"/>
      <c r="R3" s="4"/>
      <c r="S3" s="4"/>
      <c r="T3" s="4"/>
      <c r="U3" s="4"/>
      <c r="V3" s="4"/>
    </row>
    <row r="4" spans="1:22" ht="30" customHeight="1">
      <c r="A4" s="4">
        <v>1</v>
      </c>
      <c r="B4" s="1226" t="s">
        <v>5</v>
      </c>
      <c r="C4" s="1207" t="s">
        <v>6</v>
      </c>
      <c r="D4" s="1227">
        <v>29.1</v>
      </c>
      <c r="E4" s="1228">
        <v>25</v>
      </c>
      <c r="F4" s="1229">
        <v>23.5</v>
      </c>
      <c r="G4" s="1229">
        <v>21</v>
      </c>
      <c r="H4" s="1228">
        <v>24.8</v>
      </c>
      <c r="I4" s="1228">
        <v>68.2</v>
      </c>
      <c r="J4" s="1230">
        <v>26</v>
      </c>
      <c r="K4" s="1231" t="s">
        <v>207</v>
      </c>
      <c r="L4" s="1232">
        <v>20.9</v>
      </c>
      <c r="M4" s="1233"/>
      <c r="N4" s="1231" t="s">
        <v>208</v>
      </c>
      <c r="O4" s="4"/>
      <c r="P4" s="4"/>
      <c r="Q4" s="4"/>
      <c r="R4" s="4"/>
      <c r="S4" s="4"/>
      <c r="T4" s="4"/>
      <c r="U4" s="4"/>
      <c r="V4" s="4"/>
    </row>
    <row r="5" spans="1:22" ht="30" customHeight="1">
      <c r="A5" s="4">
        <v>2</v>
      </c>
      <c r="B5" s="54" t="s">
        <v>10</v>
      </c>
      <c r="C5" s="55" t="s">
        <v>11</v>
      </c>
      <c r="D5" s="1144">
        <v>99.5</v>
      </c>
      <c r="E5" s="1145">
        <v>99.6</v>
      </c>
      <c r="F5" s="1145">
        <v>99.6</v>
      </c>
      <c r="G5" s="1145">
        <v>99.8</v>
      </c>
      <c r="H5" s="1147">
        <v>99.6</v>
      </c>
      <c r="I5" s="1147">
        <v>99.6</v>
      </c>
      <c r="J5" s="1143">
        <v>99.8</v>
      </c>
      <c r="K5" s="60" t="s">
        <v>210</v>
      </c>
      <c r="L5" s="61" t="s">
        <v>210</v>
      </c>
      <c r="M5" s="62"/>
      <c r="N5" s="60"/>
      <c r="O5" s="4"/>
      <c r="P5" s="4"/>
      <c r="Q5" s="4"/>
      <c r="R5" s="4"/>
      <c r="S5" s="4"/>
      <c r="T5" s="4"/>
      <c r="U5" s="4"/>
      <c r="V5" s="4"/>
    </row>
    <row r="6" spans="1:22" ht="30" customHeight="1">
      <c r="A6" s="4">
        <v>3</v>
      </c>
      <c r="B6" s="54" t="s">
        <v>13</v>
      </c>
      <c r="C6" s="55" t="s">
        <v>14</v>
      </c>
      <c r="D6" s="1144">
        <v>8.1</v>
      </c>
      <c r="E6" s="1145">
        <v>8.4</v>
      </c>
      <c r="F6" s="1145">
        <v>8.8000000000000007</v>
      </c>
      <c r="G6" s="1145">
        <v>8.1</v>
      </c>
      <c r="H6" s="1145">
        <v>7.3</v>
      </c>
      <c r="I6" s="1145">
        <v>7.4</v>
      </c>
      <c r="J6" s="1146">
        <v>8.6</v>
      </c>
      <c r="K6" s="56" t="s">
        <v>212</v>
      </c>
      <c r="L6" s="57">
        <v>8.6</v>
      </c>
      <c r="M6" s="58"/>
      <c r="N6" s="64" t="s">
        <v>213</v>
      </c>
      <c r="O6" s="4"/>
      <c r="P6" s="4"/>
      <c r="Q6" s="4"/>
      <c r="R6" s="4"/>
      <c r="S6" s="4"/>
      <c r="T6" s="4"/>
      <c r="U6" s="4"/>
      <c r="V6" s="4"/>
    </row>
    <row r="7" spans="1:22" ht="30" customHeight="1">
      <c r="A7" s="4">
        <v>4</v>
      </c>
      <c r="B7" s="54" t="s">
        <v>16</v>
      </c>
      <c r="C7" s="55" t="s">
        <v>17</v>
      </c>
      <c r="D7" s="1148">
        <v>4.2</v>
      </c>
      <c r="E7" s="1149">
        <v>4.4000000000000004</v>
      </c>
      <c r="F7" s="1149">
        <v>4.5999999999999996</v>
      </c>
      <c r="G7" s="1149">
        <v>4.0999999999999996</v>
      </c>
      <c r="H7" s="1145">
        <v>3.9</v>
      </c>
      <c r="I7" s="1145">
        <v>4.0999999999999996</v>
      </c>
      <c r="J7" s="1146">
        <v>4.2</v>
      </c>
      <c r="K7" s="56" t="s">
        <v>215</v>
      </c>
      <c r="L7" s="57">
        <v>5.6</v>
      </c>
      <c r="M7" s="58"/>
      <c r="N7" s="64" t="s">
        <v>216</v>
      </c>
      <c r="O7" s="4"/>
      <c r="P7" s="4"/>
      <c r="Q7" s="4"/>
      <c r="R7" s="4"/>
      <c r="S7" s="4"/>
      <c r="T7" s="4"/>
      <c r="U7" s="4"/>
      <c r="V7" s="4"/>
    </row>
    <row r="8" spans="1:22" ht="30" customHeight="1">
      <c r="A8" s="4">
        <v>5</v>
      </c>
      <c r="B8" s="54" t="s">
        <v>18</v>
      </c>
      <c r="C8" s="55" t="s">
        <v>19</v>
      </c>
      <c r="D8" s="1150" t="s">
        <v>217</v>
      </c>
      <c r="E8" s="1147" t="s">
        <v>218</v>
      </c>
      <c r="F8" s="1151" t="s">
        <v>219</v>
      </c>
      <c r="G8" s="1151" t="s">
        <v>219</v>
      </c>
      <c r="H8" s="1151" t="s">
        <v>220</v>
      </c>
      <c r="I8" s="1151" t="s">
        <v>220</v>
      </c>
      <c r="J8" s="1152">
        <v>0.09</v>
      </c>
      <c r="K8" s="66" t="s">
        <v>221</v>
      </c>
      <c r="L8" s="67" t="s">
        <v>221</v>
      </c>
      <c r="M8" s="66"/>
      <c r="N8" s="1255" t="s">
        <v>222</v>
      </c>
      <c r="O8" s="4"/>
      <c r="P8" s="4"/>
      <c r="Q8" s="4"/>
      <c r="R8" s="4"/>
      <c r="S8" s="4"/>
      <c r="T8" s="4"/>
      <c r="U8" s="4"/>
      <c r="V8" s="4"/>
    </row>
    <row r="9" spans="1:22" ht="30" customHeight="1">
      <c r="A9" s="4">
        <v>6</v>
      </c>
      <c r="B9" s="54" t="s">
        <v>21</v>
      </c>
      <c r="C9" s="1200" t="s">
        <v>22</v>
      </c>
      <c r="D9" s="1201">
        <v>81.3</v>
      </c>
      <c r="E9" s="1202">
        <v>80.8</v>
      </c>
      <c r="F9" s="1202">
        <v>78.599999999999994</v>
      </c>
      <c r="G9" s="1202">
        <v>80.900000000000006</v>
      </c>
      <c r="H9" s="1202">
        <v>72.599999999999994</v>
      </c>
      <c r="I9" s="1202">
        <v>64</v>
      </c>
      <c r="J9" s="1203">
        <v>77.8</v>
      </c>
      <c r="K9" s="1204" t="s">
        <v>223</v>
      </c>
      <c r="L9" s="1205">
        <v>85</v>
      </c>
      <c r="M9" s="1206"/>
      <c r="N9" s="1256"/>
      <c r="O9" s="4"/>
      <c r="P9" s="4"/>
      <c r="Q9" s="4"/>
      <c r="R9" s="4"/>
      <c r="S9" s="4"/>
      <c r="T9" s="4"/>
      <c r="U9" s="4"/>
      <c r="V9" s="4"/>
    </row>
    <row r="10" spans="1:22" ht="30" customHeight="1">
      <c r="A10" s="4">
        <v>7</v>
      </c>
      <c r="B10" s="1199" t="s">
        <v>23</v>
      </c>
      <c r="C10" s="1214" t="s">
        <v>24</v>
      </c>
      <c r="D10" s="1215">
        <v>7.0000000000000007E-2</v>
      </c>
      <c r="E10" s="1215">
        <v>0.13</v>
      </c>
      <c r="F10" s="1215">
        <v>0.1</v>
      </c>
      <c r="G10" s="1215">
        <v>0.1</v>
      </c>
      <c r="H10" s="1215">
        <v>0.1</v>
      </c>
      <c r="I10" s="1215">
        <v>0.1</v>
      </c>
      <c r="J10" s="1216">
        <v>8.6209999999999995E-2</v>
      </c>
      <c r="K10" s="1217" t="s">
        <v>224</v>
      </c>
      <c r="L10" s="1218" t="s">
        <v>225</v>
      </c>
      <c r="M10" s="1219"/>
      <c r="N10" s="1257"/>
      <c r="O10" s="4"/>
      <c r="P10" s="4"/>
      <c r="Q10" s="4"/>
      <c r="R10" s="4"/>
      <c r="S10" s="4"/>
      <c r="T10" s="4"/>
      <c r="U10" s="4"/>
      <c r="V10" s="4"/>
    </row>
    <row r="11" spans="1:22" ht="66" customHeight="1">
      <c r="A11" s="4">
        <v>8</v>
      </c>
      <c r="B11" s="1199" t="s">
        <v>25</v>
      </c>
      <c r="C11" s="1225" t="s">
        <v>226</v>
      </c>
      <c r="D11" s="1220">
        <v>0.13</v>
      </c>
      <c r="E11" s="1220">
        <v>0.35</v>
      </c>
      <c r="F11" s="1220">
        <v>0.47</v>
      </c>
      <c r="G11" s="1220">
        <v>0.45</v>
      </c>
      <c r="H11" s="1220">
        <v>0.33</v>
      </c>
      <c r="I11" s="1220">
        <v>0.34</v>
      </c>
      <c r="J11" s="1221">
        <v>0.35</v>
      </c>
      <c r="K11" s="1222" t="s">
        <v>216</v>
      </c>
      <c r="L11" s="1223" t="s">
        <v>227</v>
      </c>
      <c r="M11" s="1224"/>
      <c r="N11" s="1257"/>
      <c r="O11" s="4"/>
      <c r="P11" s="4"/>
      <c r="Q11" s="4"/>
      <c r="R11" s="4"/>
      <c r="S11" s="4"/>
      <c r="T11" s="4"/>
      <c r="U11" s="4"/>
      <c r="V11" s="4"/>
    </row>
    <row r="12" spans="1:22" ht="15.75" customHeight="1">
      <c r="A12" s="4">
        <v>9</v>
      </c>
      <c r="B12" s="54" t="s">
        <v>28</v>
      </c>
      <c r="C12" s="1207" t="s">
        <v>228</v>
      </c>
      <c r="D12" s="1208">
        <v>120322</v>
      </c>
      <c r="E12" s="1208">
        <v>30642</v>
      </c>
      <c r="F12" s="1208">
        <v>17258</v>
      </c>
      <c r="G12" s="1209">
        <v>13577</v>
      </c>
      <c r="H12" s="1208">
        <v>19112</v>
      </c>
      <c r="I12" s="1208">
        <v>5886</v>
      </c>
      <c r="J12" s="1210">
        <v>3892</v>
      </c>
      <c r="K12" s="1211" t="s">
        <v>229</v>
      </c>
      <c r="L12" s="1212" t="s">
        <v>230</v>
      </c>
      <c r="M12" s="1213"/>
      <c r="N12" s="1258"/>
      <c r="O12" s="4"/>
      <c r="P12" s="4"/>
      <c r="Q12" s="4"/>
      <c r="R12" s="4"/>
      <c r="S12" s="4"/>
      <c r="T12" s="4"/>
      <c r="U12" s="4"/>
      <c r="V12" s="4"/>
    </row>
    <row r="13" spans="1:22" ht="92.5" customHeight="1">
      <c r="A13" s="4">
        <v>10</v>
      </c>
      <c r="B13" s="54" t="s">
        <v>30</v>
      </c>
      <c r="C13" s="55" t="s">
        <v>231</v>
      </c>
      <c r="D13" s="1153" t="s">
        <v>232</v>
      </c>
      <c r="E13" s="1154">
        <v>19.98</v>
      </c>
      <c r="F13" s="1154">
        <v>19.079999999999998</v>
      </c>
      <c r="G13" s="1154">
        <v>18.82</v>
      </c>
      <c r="H13" s="1154">
        <v>17.899999999999999</v>
      </c>
      <c r="I13" s="1154">
        <v>19.36</v>
      </c>
      <c r="J13" s="1140" t="s">
        <v>233</v>
      </c>
      <c r="K13" s="68" t="s">
        <v>234</v>
      </c>
      <c r="L13" s="69">
        <v>0.16</v>
      </c>
      <c r="M13" s="70"/>
      <c r="N13" s="71" t="s">
        <v>235</v>
      </c>
      <c r="O13" s="4"/>
      <c r="P13" s="4"/>
      <c r="Q13" s="4"/>
      <c r="R13" s="4"/>
      <c r="S13" s="4"/>
      <c r="T13" s="4"/>
      <c r="U13" s="4"/>
      <c r="V13" s="4"/>
    </row>
    <row r="14" spans="1:22" ht="46.5" customHeight="1">
      <c r="A14" s="4">
        <v>11</v>
      </c>
      <c r="B14" s="54" t="s">
        <v>33</v>
      </c>
      <c r="C14" s="55" t="s">
        <v>236</v>
      </c>
      <c r="D14" s="110" t="s">
        <v>237</v>
      </c>
      <c r="E14" s="1155" t="s">
        <v>238</v>
      </c>
      <c r="F14" s="1155" t="s">
        <v>239</v>
      </c>
      <c r="G14" s="1156" t="s">
        <v>240</v>
      </c>
      <c r="H14" s="1156" t="s">
        <v>241</v>
      </c>
      <c r="I14" s="1156" t="s">
        <v>242</v>
      </c>
      <c r="J14" s="1141" t="s">
        <v>243</v>
      </c>
      <c r="K14" s="73">
        <v>0.23</v>
      </c>
      <c r="L14" s="74">
        <v>3.2</v>
      </c>
      <c r="M14" s="75">
        <v>2.4</v>
      </c>
      <c r="N14" s="72" t="s">
        <v>244</v>
      </c>
      <c r="O14" s="4"/>
      <c r="P14" s="4"/>
      <c r="Q14" s="4"/>
      <c r="R14" s="4"/>
      <c r="S14" s="4"/>
      <c r="T14" s="4"/>
      <c r="U14" s="4"/>
      <c r="V14" s="4"/>
    </row>
    <row r="15" spans="1:22" ht="63" customHeight="1">
      <c r="A15" s="4">
        <v>12</v>
      </c>
      <c r="B15" s="54" t="s">
        <v>35</v>
      </c>
      <c r="C15" s="55" t="s">
        <v>36</v>
      </c>
      <c r="D15" s="1157"/>
      <c r="E15" s="1157"/>
      <c r="F15" s="1158"/>
      <c r="G15" s="1142"/>
      <c r="H15" s="1142"/>
      <c r="I15" s="1159"/>
      <c r="J15" s="1160"/>
      <c r="K15" s="77"/>
      <c r="L15" s="76"/>
      <c r="M15" s="78"/>
      <c r="N15" s="1259" t="s">
        <v>245</v>
      </c>
      <c r="O15" s="4"/>
      <c r="P15" s="4"/>
      <c r="Q15" s="4"/>
      <c r="R15" s="4"/>
      <c r="S15" s="4"/>
      <c r="T15" s="4"/>
      <c r="U15" s="4"/>
      <c r="V15" s="4"/>
    </row>
    <row r="16" spans="1:22" ht="40" customHeight="1">
      <c r="A16" s="4">
        <v>13</v>
      </c>
      <c r="B16" s="54" t="s">
        <v>38</v>
      </c>
      <c r="C16" s="55" t="s">
        <v>246</v>
      </c>
      <c r="D16" s="79" t="s">
        <v>247</v>
      </c>
      <c r="E16" s="68"/>
      <c r="F16" s="68"/>
      <c r="G16" s="93">
        <v>0.92</v>
      </c>
      <c r="H16" s="1161"/>
      <c r="I16" s="113"/>
      <c r="J16" s="83" t="s">
        <v>248</v>
      </c>
      <c r="K16" s="80" t="s">
        <v>249</v>
      </c>
      <c r="L16" s="84" t="s">
        <v>250</v>
      </c>
      <c r="M16" s="85"/>
      <c r="N16" s="1260"/>
      <c r="O16" s="4"/>
      <c r="P16" s="4"/>
      <c r="Q16" s="4"/>
      <c r="R16" s="4"/>
      <c r="S16" s="4"/>
      <c r="T16" s="4"/>
      <c r="U16" s="4"/>
      <c r="V16" s="4"/>
    </row>
    <row r="17" spans="1:22" ht="15.75" customHeight="1">
      <c r="A17" s="4">
        <v>14</v>
      </c>
      <c r="B17" s="86" t="s">
        <v>41</v>
      </c>
      <c r="C17" s="87" t="s">
        <v>42</v>
      </c>
      <c r="D17" s="1162"/>
      <c r="E17" s="1163"/>
      <c r="F17" s="1162"/>
      <c r="G17" s="88"/>
      <c r="H17" s="1142"/>
      <c r="I17" s="1142"/>
      <c r="J17" s="1143"/>
      <c r="K17" s="89" t="s">
        <v>251</v>
      </c>
      <c r="L17" s="90" t="s">
        <v>252</v>
      </c>
      <c r="M17" s="91"/>
      <c r="N17" s="72" t="s">
        <v>253</v>
      </c>
      <c r="O17" s="4"/>
      <c r="P17" s="4"/>
      <c r="Q17" s="4"/>
      <c r="R17" s="4"/>
      <c r="S17" s="4"/>
      <c r="T17" s="4"/>
      <c r="U17" s="4"/>
      <c r="V17" s="4"/>
    </row>
    <row r="18" spans="1:22" ht="85.5" customHeight="1">
      <c r="A18" s="4">
        <v>15</v>
      </c>
      <c r="B18" s="54" t="s">
        <v>44</v>
      </c>
      <c r="C18" s="92" t="s">
        <v>254</v>
      </c>
      <c r="D18" s="1142"/>
      <c r="E18" s="1142"/>
      <c r="F18" s="1142"/>
      <c r="G18" s="1142"/>
      <c r="H18" s="1142"/>
      <c r="I18" s="1142"/>
      <c r="J18" s="1143">
        <v>51.6</v>
      </c>
      <c r="K18" s="68" t="s">
        <v>255</v>
      </c>
      <c r="L18" s="93" t="s">
        <v>255</v>
      </c>
      <c r="M18" s="94"/>
      <c r="N18" s="1261" t="s">
        <v>256</v>
      </c>
      <c r="O18" s="4"/>
      <c r="P18" s="4"/>
      <c r="Q18" s="4"/>
      <c r="R18" s="4"/>
      <c r="S18" s="4"/>
      <c r="T18" s="4"/>
      <c r="U18" s="4"/>
      <c r="V18" s="4"/>
    </row>
    <row r="19" spans="1:22" ht="15.75" customHeight="1">
      <c r="A19" s="4">
        <v>16</v>
      </c>
      <c r="B19" s="54" t="s">
        <v>48</v>
      </c>
      <c r="C19" s="55" t="s">
        <v>49</v>
      </c>
      <c r="D19" s="1164">
        <v>10.0527874526615</v>
      </c>
      <c r="E19" s="1165">
        <v>9.1211884216780597</v>
      </c>
      <c r="F19" s="1166">
        <v>8.5242928243201597</v>
      </c>
      <c r="G19" s="1167">
        <v>8.4</v>
      </c>
      <c r="H19" s="1167">
        <v>7.75</v>
      </c>
      <c r="I19" s="1167">
        <v>6.0846908966497404</v>
      </c>
      <c r="J19" s="95">
        <v>5.7580615887228497</v>
      </c>
      <c r="K19" s="96" t="s">
        <v>257</v>
      </c>
      <c r="L19" s="81" t="s">
        <v>258</v>
      </c>
      <c r="M19" s="96"/>
      <c r="N19" s="1260"/>
      <c r="O19" s="4"/>
      <c r="P19" s="4"/>
      <c r="Q19" s="4"/>
      <c r="R19" s="4"/>
      <c r="S19" s="4"/>
      <c r="T19" s="4"/>
      <c r="U19" s="4"/>
      <c r="V19" s="4"/>
    </row>
    <row r="20" spans="1:22" ht="141.75" customHeight="1">
      <c r="A20" s="4">
        <v>17</v>
      </c>
      <c r="B20" s="54" t="s">
        <v>50</v>
      </c>
      <c r="C20" s="55" t="s">
        <v>51</v>
      </c>
      <c r="D20" s="1168" t="s">
        <v>259</v>
      </c>
      <c r="E20" s="1168" t="s">
        <v>260</v>
      </c>
      <c r="F20" s="1168" t="s">
        <v>259</v>
      </c>
      <c r="G20" s="1168" t="s">
        <v>261</v>
      </c>
      <c r="H20" s="1168" t="s">
        <v>259</v>
      </c>
      <c r="I20" s="1169" t="s">
        <v>262</v>
      </c>
      <c r="J20" s="1143" t="s">
        <v>259</v>
      </c>
      <c r="K20" s="96" t="s">
        <v>263</v>
      </c>
      <c r="L20" s="81" t="s">
        <v>264</v>
      </c>
      <c r="M20" s="97"/>
      <c r="N20" s="1261" t="s">
        <v>265</v>
      </c>
      <c r="O20" s="4"/>
      <c r="P20" s="4"/>
      <c r="Q20" s="4"/>
      <c r="R20" s="4"/>
      <c r="S20" s="4"/>
      <c r="T20" s="4"/>
      <c r="U20" s="4"/>
      <c r="V20" s="4"/>
    </row>
    <row r="21" spans="1:22" ht="15.75" customHeight="1">
      <c r="A21" s="4">
        <v>18</v>
      </c>
      <c r="B21" s="1262" t="s">
        <v>53</v>
      </c>
      <c r="C21" s="55" t="s">
        <v>54</v>
      </c>
      <c r="D21" s="110"/>
      <c r="E21" s="110"/>
      <c r="F21" s="110"/>
      <c r="G21" s="110"/>
      <c r="H21" s="110"/>
      <c r="I21" s="1170"/>
      <c r="J21" s="1143"/>
      <c r="K21" s="59"/>
      <c r="L21" s="78"/>
      <c r="M21" s="78"/>
      <c r="N21" s="1257"/>
      <c r="O21" s="4"/>
      <c r="P21" s="4"/>
      <c r="Q21" s="4"/>
      <c r="R21" s="4"/>
      <c r="S21" s="4"/>
      <c r="T21" s="4"/>
      <c r="U21" s="4"/>
      <c r="V21" s="4"/>
    </row>
    <row r="22" spans="1:22" ht="15.75" customHeight="1">
      <c r="A22" s="4"/>
      <c r="B22" s="1253"/>
      <c r="C22" s="98" t="s">
        <v>266</v>
      </c>
      <c r="D22" s="99">
        <v>1.96</v>
      </c>
      <c r="E22" s="1171"/>
      <c r="F22" s="1171"/>
      <c r="G22" s="99">
        <v>1.52</v>
      </c>
      <c r="H22" s="1171"/>
      <c r="I22" s="1171"/>
      <c r="J22" s="1143" t="s">
        <v>267</v>
      </c>
      <c r="K22" s="80" t="s">
        <v>268</v>
      </c>
      <c r="L22" s="81" t="s">
        <v>268</v>
      </c>
      <c r="M22" s="97"/>
      <c r="N22" s="1257"/>
      <c r="O22" s="4"/>
      <c r="P22" s="4"/>
      <c r="Q22" s="4"/>
      <c r="R22" s="4"/>
      <c r="S22" s="4"/>
      <c r="T22" s="4"/>
      <c r="U22" s="4"/>
      <c r="V22" s="4"/>
    </row>
    <row r="23" spans="1:22" ht="53.25" customHeight="1">
      <c r="A23" s="4"/>
      <c r="B23" s="1254"/>
      <c r="C23" s="98" t="s">
        <v>269</v>
      </c>
      <c r="D23" s="99">
        <v>0.19</v>
      </c>
      <c r="E23" s="1171"/>
      <c r="F23" s="1171"/>
      <c r="G23" s="99">
        <v>0.13</v>
      </c>
      <c r="H23" s="1171"/>
      <c r="I23" s="1171"/>
      <c r="J23" s="1143" t="s">
        <v>267</v>
      </c>
      <c r="K23" s="80" t="s">
        <v>270</v>
      </c>
      <c r="L23" s="81" t="s">
        <v>270</v>
      </c>
      <c r="M23" s="97"/>
      <c r="N23" s="1260"/>
      <c r="O23" s="4"/>
      <c r="P23" s="4"/>
      <c r="Q23" s="4"/>
      <c r="R23" s="4"/>
      <c r="S23" s="4"/>
      <c r="T23" s="4"/>
      <c r="U23" s="4"/>
      <c r="V23" s="4"/>
    </row>
    <row r="24" spans="1:22" ht="15.75" customHeight="1">
      <c r="A24" s="4">
        <v>19</v>
      </c>
      <c r="B24" s="86" t="s">
        <v>56</v>
      </c>
      <c r="C24" s="100" t="s">
        <v>57</v>
      </c>
      <c r="D24" s="1263" t="s">
        <v>271</v>
      </c>
      <c r="E24" s="1264"/>
      <c r="F24" s="1264"/>
      <c r="G24" s="1264"/>
      <c r="H24" s="1264"/>
      <c r="I24" s="1264"/>
      <c r="J24" s="1265"/>
      <c r="K24" s="101"/>
      <c r="L24" s="97"/>
      <c r="M24" s="97"/>
      <c r="N24" s="1261" t="s">
        <v>272</v>
      </c>
      <c r="O24" s="4"/>
      <c r="P24" s="4"/>
      <c r="Q24" s="4"/>
      <c r="R24" s="4"/>
      <c r="S24" s="4"/>
      <c r="T24" s="4"/>
      <c r="U24" s="4"/>
      <c r="V24" s="4"/>
    </row>
    <row r="25" spans="1:22" ht="15.75" customHeight="1">
      <c r="A25" s="4">
        <v>20</v>
      </c>
      <c r="B25" s="54" t="s">
        <v>60</v>
      </c>
      <c r="C25" s="55" t="s">
        <v>61</v>
      </c>
      <c r="D25" s="93">
        <v>7.1</v>
      </c>
      <c r="E25" s="1172">
        <v>11.5</v>
      </c>
      <c r="F25" s="102">
        <v>10.6</v>
      </c>
      <c r="G25" s="102">
        <v>10.3</v>
      </c>
      <c r="H25" s="102">
        <v>9.5</v>
      </c>
      <c r="I25" s="106">
        <v>11.7</v>
      </c>
      <c r="J25" s="1140" t="s">
        <v>233</v>
      </c>
      <c r="K25" s="54" t="s">
        <v>273</v>
      </c>
      <c r="L25" s="103">
        <v>10</v>
      </c>
      <c r="M25" s="104"/>
      <c r="N25" s="1257"/>
      <c r="O25" s="4"/>
      <c r="P25" s="4"/>
      <c r="Q25" s="4"/>
      <c r="R25" s="4"/>
      <c r="S25" s="4"/>
      <c r="T25" s="4"/>
      <c r="U25" s="4"/>
      <c r="V25" s="4"/>
    </row>
    <row r="26" spans="1:22" ht="15.75" customHeight="1">
      <c r="A26" s="4">
        <v>21</v>
      </c>
      <c r="B26" s="54" t="s">
        <v>62</v>
      </c>
      <c r="C26" s="55" t="s">
        <v>63</v>
      </c>
      <c r="D26" s="105">
        <v>0.28999999999999998</v>
      </c>
      <c r="E26" s="105">
        <v>0.4</v>
      </c>
      <c r="F26" s="105">
        <v>0.32</v>
      </c>
      <c r="G26" s="105">
        <v>0.36</v>
      </c>
      <c r="H26" s="105">
        <v>0.38</v>
      </c>
      <c r="I26" s="1173">
        <v>0.19</v>
      </c>
      <c r="J26" s="1140" t="s">
        <v>233</v>
      </c>
      <c r="K26" s="54" t="s">
        <v>274</v>
      </c>
      <c r="L26" s="103" t="s">
        <v>275</v>
      </c>
      <c r="M26" s="104"/>
      <c r="N26" s="1260"/>
      <c r="O26" s="4"/>
      <c r="P26" s="4"/>
      <c r="Q26" s="4"/>
      <c r="R26" s="4"/>
      <c r="S26" s="4"/>
      <c r="T26" s="4"/>
      <c r="U26" s="4"/>
      <c r="V26" s="4"/>
    </row>
    <row r="27" spans="1:22" ht="15.75" customHeight="1">
      <c r="A27" s="4">
        <v>22</v>
      </c>
      <c r="B27" s="86" t="s">
        <v>64</v>
      </c>
      <c r="C27" s="87" t="s">
        <v>65</v>
      </c>
      <c r="D27" s="93" t="s">
        <v>276</v>
      </c>
      <c r="E27" s="1174"/>
      <c r="F27" s="1174"/>
      <c r="G27" s="106">
        <v>21.3</v>
      </c>
      <c r="H27" s="1174"/>
      <c r="I27" s="1174"/>
      <c r="J27" s="1175"/>
      <c r="K27" s="73" t="s">
        <v>277</v>
      </c>
      <c r="L27" s="107">
        <v>20.100000000000001</v>
      </c>
      <c r="M27" s="108"/>
      <c r="N27" s="109" t="s">
        <v>278</v>
      </c>
      <c r="O27" s="4"/>
      <c r="P27" s="4"/>
      <c r="Q27" s="4"/>
      <c r="R27" s="4"/>
      <c r="S27" s="4"/>
      <c r="T27" s="4"/>
      <c r="U27" s="4"/>
      <c r="V27" s="4"/>
    </row>
    <row r="28" spans="1:22" ht="15.75" customHeight="1">
      <c r="A28" s="4">
        <v>23</v>
      </c>
      <c r="B28" s="1252" t="s">
        <v>66</v>
      </c>
      <c r="C28" s="55" t="s">
        <v>67</v>
      </c>
      <c r="D28" s="72"/>
      <c r="E28" s="72"/>
      <c r="F28" s="72"/>
      <c r="G28" s="72"/>
      <c r="H28" s="72"/>
      <c r="I28" s="68"/>
      <c r="J28" s="1176"/>
      <c r="K28" s="96"/>
      <c r="L28" s="97"/>
      <c r="M28" s="97"/>
      <c r="N28" s="1261" t="s">
        <v>279</v>
      </c>
      <c r="O28" s="4"/>
      <c r="P28" s="4"/>
      <c r="Q28" s="4"/>
      <c r="R28" s="4"/>
      <c r="S28" s="4"/>
      <c r="T28" s="4"/>
      <c r="U28" s="4"/>
      <c r="V28" s="4"/>
    </row>
    <row r="29" spans="1:22" ht="41.5" customHeight="1">
      <c r="A29" s="4"/>
      <c r="B29" s="1253"/>
      <c r="C29" s="110" t="s">
        <v>280</v>
      </c>
      <c r="D29" s="111">
        <v>98</v>
      </c>
      <c r="E29" s="1177">
        <v>98.9</v>
      </c>
      <c r="F29" s="1177">
        <v>100.2</v>
      </c>
      <c r="G29" s="1177">
        <v>98.4</v>
      </c>
      <c r="H29" s="1177">
        <v>97.7</v>
      </c>
      <c r="I29" s="1177">
        <v>94.2</v>
      </c>
      <c r="J29" s="1178" t="s">
        <v>281</v>
      </c>
      <c r="K29" s="1266" t="s">
        <v>210</v>
      </c>
      <c r="L29" s="112" t="s">
        <v>210</v>
      </c>
      <c r="M29" s="113"/>
      <c r="N29" s="1257"/>
      <c r="O29" s="4"/>
      <c r="P29" s="4"/>
      <c r="Q29" s="4"/>
      <c r="R29" s="4"/>
      <c r="S29" s="4"/>
      <c r="T29" s="4"/>
      <c r="U29" s="4"/>
      <c r="V29" s="4"/>
    </row>
    <row r="30" spans="1:22" ht="47" customHeight="1">
      <c r="A30" s="4"/>
      <c r="B30" s="1253"/>
      <c r="C30" s="110" t="s">
        <v>282</v>
      </c>
      <c r="D30" s="94">
        <v>96.6</v>
      </c>
      <c r="E30" s="1179">
        <v>94.4</v>
      </c>
      <c r="F30" s="1179">
        <v>96.1</v>
      </c>
      <c r="G30" s="1179">
        <v>97.7</v>
      </c>
      <c r="H30" s="1179">
        <v>97.4</v>
      </c>
      <c r="I30" s="1179">
        <v>99.5</v>
      </c>
      <c r="J30" s="1180" t="s">
        <v>283</v>
      </c>
      <c r="K30" s="1253"/>
      <c r="L30" s="112" t="s">
        <v>210</v>
      </c>
      <c r="M30" s="113"/>
      <c r="N30" s="1257"/>
      <c r="O30" s="4"/>
      <c r="P30" s="4"/>
      <c r="Q30" s="4"/>
      <c r="R30" s="4"/>
      <c r="S30" s="4"/>
      <c r="T30" s="4"/>
      <c r="U30" s="4"/>
      <c r="V30" s="4"/>
    </row>
    <row r="31" spans="1:22" ht="42" customHeight="1">
      <c r="A31" s="4"/>
      <c r="B31" s="1253"/>
      <c r="C31" s="110" t="s">
        <v>284</v>
      </c>
      <c r="D31" s="1181">
        <v>83.69</v>
      </c>
      <c r="E31" s="1181">
        <v>83.62</v>
      </c>
      <c r="F31" s="1181">
        <v>82.23</v>
      </c>
      <c r="G31" s="1182">
        <v>84.4</v>
      </c>
      <c r="H31" s="1182">
        <v>82.6</v>
      </c>
      <c r="I31" s="1183">
        <v>13.3</v>
      </c>
      <c r="J31" s="1139" t="s">
        <v>285</v>
      </c>
      <c r="K31" s="1253"/>
      <c r="L31" s="114">
        <v>0.9</v>
      </c>
      <c r="M31" s="113"/>
      <c r="N31" s="1257"/>
      <c r="O31" s="4"/>
      <c r="P31" s="4"/>
      <c r="Q31" s="4"/>
      <c r="R31" s="4"/>
      <c r="S31" s="4"/>
      <c r="T31" s="4"/>
      <c r="U31" s="4"/>
      <c r="V31" s="4"/>
    </row>
    <row r="32" spans="1:22" ht="49" customHeight="1">
      <c r="A32" s="4"/>
      <c r="B32" s="1254"/>
      <c r="C32" s="110" t="s">
        <v>287</v>
      </c>
      <c r="D32" s="115"/>
      <c r="E32" s="115"/>
      <c r="F32" s="115"/>
      <c r="G32" s="113"/>
      <c r="H32" s="113"/>
      <c r="I32" s="113">
        <v>120.4</v>
      </c>
      <c r="J32" s="1184">
        <v>0.86119999999999997</v>
      </c>
      <c r="K32" s="1254"/>
      <c r="L32" s="112" t="s">
        <v>210</v>
      </c>
      <c r="M32" s="113"/>
      <c r="N32" s="1257"/>
      <c r="O32" s="4"/>
      <c r="P32" s="4"/>
      <c r="Q32" s="4"/>
      <c r="R32" s="4"/>
      <c r="S32" s="4"/>
      <c r="T32" s="4"/>
      <c r="U32" s="4"/>
      <c r="V32" s="4"/>
    </row>
    <row r="33" spans="1:22" ht="15.75" customHeight="1">
      <c r="A33" s="4">
        <v>24</v>
      </c>
      <c r="B33" s="54" t="s">
        <v>68</v>
      </c>
      <c r="C33" s="55" t="s">
        <v>69</v>
      </c>
      <c r="D33" s="1174"/>
      <c r="E33" s="1174"/>
      <c r="F33" s="1174"/>
      <c r="G33" s="1174"/>
      <c r="H33" s="1174"/>
      <c r="I33" s="1142"/>
      <c r="J33" s="1175"/>
      <c r="K33" s="101"/>
      <c r="L33" s="116"/>
      <c r="M33" s="97"/>
      <c r="N33" s="1257"/>
      <c r="O33" s="4"/>
      <c r="P33" s="4"/>
      <c r="Q33" s="4"/>
      <c r="R33" s="4"/>
      <c r="S33" s="4"/>
      <c r="T33" s="4"/>
      <c r="U33" s="4"/>
      <c r="V33" s="4"/>
    </row>
    <row r="34" spans="1:22" ht="15.75" customHeight="1">
      <c r="A34" s="4">
        <v>25</v>
      </c>
      <c r="B34" s="1252" t="s">
        <v>71</v>
      </c>
      <c r="C34" s="55" t="s">
        <v>288</v>
      </c>
      <c r="D34" s="94"/>
      <c r="E34" s="94"/>
      <c r="F34" s="94"/>
      <c r="G34" s="94"/>
      <c r="H34" s="94"/>
      <c r="I34" s="94"/>
      <c r="J34" s="1143"/>
      <c r="K34" s="117"/>
      <c r="L34" s="1268" t="s">
        <v>255</v>
      </c>
      <c r="M34" s="97"/>
      <c r="N34" s="1257"/>
      <c r="O34" s="4"/>
      <c r="P34" s="4"/>
      <c r="Q34" s="4"/>
      <c r="R34" s="4"/>
      <c r="S34" s="4"/>
      <c r="T34" s="4"/>
      <c r="U34" s="4"/>
      <c r="V34" s="4"/>
    </row>
    <row r="35" spans="1:22" ht="15.75" customHeight="1">
      <c r="A35" s="4"/>
      <c r="B35" s="1253"/>
      <c r="C35" s="55" t="s">
        <v>289</v>
      </c>
      <c r="D35" s="94"/>
      <c r="E35" s="94"/>
      <c r="F35" s="94"/>
      <c r="G35" s="94"/>
      <c r="H35" s="93">
        <v>20.6</v>
      </c>
      <c r="I35" s="94"/>
      <c r="J35" s="1143"/>
      <c r="K35" s="117"/>
      <c r="L35" s="1253"/>
      <c r="M35" s="97"/>
      <c r="N35" s="1257"/>
      <c r="O35" s="4"/>
      <c r="P35" s="4"/>
      <c r="Q35" s="4"/>
      <c r="R35" s="4"/>
      <c r="S35" s="4"/>
      <c r="T35" s="4"/>
      <c r="U35" s="4"/>
      <c r="V35" s="4"/>
    </row>
    <row r="36" spans="1:22" ht="15.75" customHeight="1">
      <c r="A36" s="4"/>
      <c r="B36" s="1253"/>
      <c r="C36" s="55" t="s">
        <v>290</v>
      </c>
      <c r="D36" s="94"/>
      <c r="E36" s="94"/>
      <c r="F36" s="94"/>
      <c r="G36" s="94"/>
      <c r="H36" s="93">
        <v>69.8</v>
      </c>
      <c r="I36" s="1185"/>
      <c r="J36" s="1186"/>
      <c r="K36" s="117"/>
      <c r="L36" s="1253"/>
      <c r="M36" s="97"/>
      <c r="N36" s="1257"/>
      <c r="O36" s="4"/>
      <c r="P36" s="4"/>
      <c r="Q36" s="4"/>
      <c r="R36" s="4"/>
      <c r="S36" s="4"/>
      <c r="T36" s="4"/>
      <c r="U36" s="4"/>
      <c r="V36" s="4"/>
    </row>
    <row r="37" spans="1:22" ht="15.75" customHeight="1">
      <c r="A37" s="4"/>
      <c r="B37" s="1254"/>
      <c r="C37" s="55" t="s">
        <v>291</v>
      </c>
      <c r="D37" s="94"/>
      <c r="E37" s="94"/>
      <c r="F37" s="94"/>
      <c r="G37" s="94"/>
      <c r="H37" s="93">
        <v>0.2</v>
      </c>
      <c r="I37" s="1185"/>
      <c r="J37" s="1186"/>
      <c r="K37" s="117"/>
      <c r="L37" s="1254"/>
      <c r="M37" s="97"/>
      <c r="N37" s="1260"/>
      <c r="O37" s="4"/>
      <c r="P37" s="4"/>
      <c r="Q37" s="4"/>
      <c r="R37" s="4"/>
      <c r="S37" s="4"/>
      <c r="T37" s="4"/>
      <c r="U37" s="4"/>
      <c r="V37" s="4"/>
    </row>
    <row r="38" spans="1:22" ht="48.75" customHeight="1">
      <c r="A38" s="4">
        <v>26</v>
      </c>
      <c r="B38" s="1252" t="s">
        <v>74</v>
      </c>
      <c r="C38" s="110" t="s">
        <v>292</v>
      </c>
      <c r="D38" s="1187"/>
      <c r="E38" s="1187"/>
      <c r="F38" s="1187"/>
      <c r="G38" s="1187"/>
      <c r="H38" s="1187"/>
      <c r="I38" s="1187"/>
      <c r="J38" s="1188"/>
      <c r="K38" s="96"/>
      <c r="L38" s="97"/>
      <c r="M38" s="97"/>
      <c r="N38" s="1261" t="s">
        <v>293</v>
      </c>
      <c r="O38" s="4"/>
      <c r="P38" s="4"/>
      <c r="Q38" s="4"/>
      <c r="R38" s="4"/>
      <c r="S38" s="4"/>
      <c r="T38" s="4"/>
      <c r="U38" s="4"/>
      <c r="V38" s="4"/>
    </row>
    <row r="39" spans="1:22" ht="15.75" customHeight="1">
      <c r="A39" s="4"/>
      <c r="B39" s="1253"/>
      <c r="C39" s="118" t="s">
        <v>294</v>
      </c>
      <c r="D39" s="1189">
        <v>16</v>
      </c>
      <c r="E39" s="1190">
        <v>18</v>
      </c>
      <c r="F39" s="1190">
        <v>19</v>
      </c>
      <c r="G39" s="1190">
        <v>21</v>
      </c>
      <c r="H39" s="1190">
        <v>23</v>
      </c>
      <c r="I39" s="1190">
        <v>24</v>
      </c>
      <c r="J39" s="1191">
        <v>24</v>
      </c>
      <c r="K39" s="119">
        <v>20</v>
      </c>
      <c r="L39" s="120" t="s">
        <v>295</v>
      </c>
      <c r="M39" s="82"/>
      <c r="N39" s="1257"/>
      <c r="O39" s="4"/>
      <c r="P39" s="4"/>
      <c r="Q39" s="4"/>
      <c r="R39" s="4"/>
      <c r="S39" s="4"/>
      <c r="T39" s="4"/>
      <c r="U39" s="4"/>
      <c r="V39" s="4"/>
    </row>
    <row r="40" spans="1:22" ht="31.5" customHeight="1">
      <c r="A40" s="4"/>
      <c r="B40" s="1253"/>
      <c r="C40" s="118" t="s">
        <v>296</v>
      </c>
      <c r="D40" s="1189">
        <v>2</v>
      </c>
      <c r="E40" s="1190">
        <v>3</v>
      </c>
      <c r="F40" s="1190">
        <v>3</v>
      </c>
      <c r="G40" s="1190">
        <v>3</v>
      </c>
      <c r="H40" s="1190">
        <v>4</v>
      </c>
      <c r="I40" s="1190">
        <v>4</v>
      </c>
      <c r="J40" s="1191">
        <v>4</v>
      </c>
      <c r="K40" s="121">
        <v>3</v>
      </c>
      <c r="L40" s="122" t="s">
        <v>297</v>
      </c>
      <c r="M40" s="123"/>
      <c r="N40" s="1257"/>
      <c r="O40" s="4"/>
      <c r="P40" s="4"/>
      <c r="Q40" s="4"/>
      <c r="R40" s="4"/>
      <c r="S40" s="4"/>
      <c r="T40" s="4"/>
      <c r="U40" s="4"/>
      <c r="V40" s="4"/>
    </row>
    <row r="41" spans="1:22" ht="15.75" customHeight="1">
      <c r="A41" s="4"/>
      <c r="B41" s="1253"/>
      <c r="C41" s="118" t="s">
        <v>298</v>
      </c>
      <c r="D41" s="1189">
        <v>3</v>
      </c>
      <c r="E41" s="1190">
        <v>4</v>
      </c>
      <c r="F41" s="1190">
        <v>4</v>
      </c>
      <c r="G41" s="1190">
        <v>6</v>
      </c>
      <c r="H41" s="1190">
        <v>6</v>
      </c>
      <c r="I41" s="1190">
        <v>6</v>
      </c>
      <c r="J41" s="1191">
        <v>6</v>
      </c>
      <c r="K41" s="96">
        <v>6</v>
      </c>
      <c r="L41" s="81">
        <v>7.1</v>
      </c>
      <c r="M41" s="97"/>
      <c r="N41" s="1257"/>
      <c r="R41" s="4"/>
      <c r="S41" s="4"/>
      <c r="T41" s="4"/>
      <c r="U41" s="4"/>
      <c r="V41" s="4"/>
    </row>
    <row r="42" spans="1:22" ht="15.75" customHeight="1">
      <c r="A42" s="4"/>
      <c r="B42" s="1253"/>
      <c r="C42" s="118" t="s">
        <v>299</v>
      </c>
      <c r="D42" s="1189">
        <v>32</v>
      </c>
      <c r="E42" s="1190">
        <v>33</v>
      </c>
      <c r="F42" s="1190">
        <v>33</v>
      </c>
      <c r="G42" s="1190">
        <v>33</v>
      </c>
      <c r="H42" s="1190">
        <v>34</v>
      </c>
      <c r="I42" s="1190">
        <v>35</v>
      </c>
      <c r="J42" s="1191">
        <v>36</v>
      </c>
      <c r="K42" s="96">
        <v>43</v>
      </c>
      <c r="L42" s="81">
        <v>38</v>
      </c>
      <c r="M42" s="81">
        <v>41</v>
      </c>
      <c r="N42" s="1257"/>
      <c r="O42" s="4"/>
      <c r="P42" s="4"/>
      <c r="Q42" s="4"/>
      <c r="R42" s="4"/>
      <c r="S42" s="4"/>
      <c r="T42" s="4"/>
      <c r="U42" s="4"/>
      <c r="V42" s="4"/>
    </row>
    <row r="43" spans="1:22" ht="15.75" customHeight="1">
      <c r="A43" s="4"/>
      <c r="B43" s="1254"/>
      <c r="C43" s="124" t="s">
        <v>300</v>
      </c>
      <c r="D43" s="72"/>
      <c r="E43" s="115">
        <v>1</v>
      </c>
      <c r="F43" s="115">
        <v>1</v>
      </c>
      <c r="G43" s="115">
        <v>1</v>
      </c>
      <c r="H43" s="115">
        <v>1</v>
      </c>
      <c r="I43" s="1192"/>
      <c r="J43" s="1193"/>
      <c r="K43" s="119"/>
      <c r="L43" s="82"/>
      <c r="M43" s="82"/>
      <c r="N43" s="1260"/>
      <c r="O43" s="4"/>
      <c r="P43" s="4"/>
      <c r="Q43" s="4"/>
      <c r="R43" s="4"/>
      <c r="S43" s="4"/>
      <c r="T43" s="4"/>
      <c r="U43" s="4"/>
      <c r="V43" s="4"/>
    </row>
    <row r="44" spans="1:22" ht="31.5" customHeight="1">
      <c r="A44" s="4">
        <v>27</v>
      </c>
      <c r="B44" s="54" t="s">
        <v>77</v>
      </c>
      <c r="C44" s="55" t="s">
        <v>301</v>
      </c>
      <c r="D44" s="93">
        <v>100</v>
      </c>
      <c r="E44" s="93">
        <v>97.5</v>
      </c>
      <c r="F44" s="93">
        <v>95</v>
      </c>
      <c r="G44" s="93">
        <v>95</v>
      </c>
      <c r="H44" s="93">
        <v>86</v>
      </c>
      <c r="I44" s="1194">
        <v>85</v>
      </c>
      <c r="J44" s="207">
        <v>89</v>
      </c>
      <c r="K44" s="96">
        <v>85</v>
      </c>
      <c r="L44" s="107">
        <v>85</v>
      </c>
      <c r="M44" s="108"/>
      <c r="N44" s="1267" t="s">
        <v>302</v>
      </c>
      <c r="O44" s="4"/>
      <c r="P44" s="4"/>
      <c r="Q44" s="4"/>
      <c r="R44" s="4"/>
      <c r="S44" s="4"/>
      <c r="T44" s="4"/>
      <c r="U44" s="4"/>
      <c r="V44" s="4"/>
    </row>
    <row r="45" spans="1:22" ht="42" customHeight="1">
      <c r="A45" s="4">
        <v>28</v>
      </c>
      <c r="B45" s="1252" t="s">
        <v>79</v>
      </c>
      <c r="C45" s="55" t="s">
        <v>303</v>
      </c>
      <c r="D45" s="72"/>
      <c r="E45" s="72"/>
      <c r="F45" s="72"/>
      <c r="G45" s="115"/>
      <c r="H45" s="72"/>
      <c r="I45" s="68"/>
      <c r="J45" s="1143"/>
      <c r="K45" s="80"/>
      <c r="L45" s="94"/>
      <c r="M45" s="94"/>
      <c r="N45" s="1253"/>
      <c r="O45" s="4"/>
      <c r="P45" s="4"/>
      <c r="Q45" s="4"/>
      <c r="R45" s="4"/>
      <c r="S45" s="4"/>
      <c r="T45" s="4"/>
      <c r="U45" s="4"/>
      <c r="V45" s="4"/>
    </row>
    <row r="46" spans="1:22" ht="33" customHeight="1">
      <c r="A46" s="4"/>
      <c r="B46" s="1253"/>
      <c r="C46" s="125" t="s">
        <v>304</v>
      </c>
      <c r="D46" s="1181" t="s">
        <v>259</v>
      </c>
      <c r="E46" s="1181" t="s">
        <v>259</v>
      </c>
      <c r="F46" s="1195">
        <v>3.31</v>
      </c>
      <c r="G46" s="1195">
        <v>7.31</v>
      </c>
      <c r="H46" s="1195">
        <v>6.09</v>
      </c>
      <c r="I46" s="1182">
        <v>6.47</v>
      </c>
      <c r="J46" s="1196">
        <v>4.9800000000000004</v>
      </c>
      <c r="K46" s="126" t="s">
        <v>305</v>
      </c>
      <c r="L46" s="127" t="s">
        <v>306</v>
      </c>
      <c r="M46" s="128" t="s">
        <v>307</v>
      </c>
      <c r="N46" s="1253"/>
      <c r="O46" s="4"/>
      <c r="P46" s="4"/>
      <c r="Q46" s="4"/>
      <c r="R46" s="4"/>
      <c r="S46" s="4"/>
      <c r="T46" s="4"/>
      <c r="U46" s="4"/>
      <c r="V46" s="4"/>
    </row>
    <row r="47" spans="1:22" ht="15.75" customHeight="1">
      <c r="A47" s="4"/>
      <c r="B47" s="1254"/>
      <c r="C47" s="125" t="s">
        <v>308</v>
      </c>
      <c r="D47" s="1197" t="s">
        <v>259</v>
      </c>
      <c r="E47" s="1197" t="s">
        <v>259</v>
      </c>
      <c r="F47" s="1198">
        <v>4.58</v>
      </c>
      <c r="G47" s="1198">
        <v>4.9000000000000004</v>
      </c>
      <c r="H47" s="1198">
        <v>5.4</v>
      </c>
      <c r="I47" s="1182">
        <v>4.66</v>
      </c>
      <c r="J47" s="1196">
        <v>4.72</v>
      </c>
      <c r="K47" s="129"/>
      <c r="L47" s="130" t="s">
        <v>309</v>
      </c>
      <c r="M47" s="131" t="s">
        <v>310</v>
      </c>
      <c r="N47" s="1254"/>
      <c r="O47" s="4"/>
      <c r="P47" s="4"/>
      <c r="Q47" s="4"/>
      <c r="R47" s="4"/>
      <c r="S47" s="4"/>
      <c r="T47" s="4"/>
      <c r="U47" s="4"/>
      <c r="V47" s="4"/>
    </row>
    <row r="48" spans="1:22" ht="15.75" customHeight="1">
      <c r="A48" s="4"/>
      <c r="B48" s="50"/>
      <c r="C48" s="4"/>
      <c r="D48" s="4"/>
      <c r="E48" s="4"/>
      <c r="F48" s="4"/>
      <c r="G48" s="4"/>
      <c r="H48" s="4"/>
      <c r="I48" s="4"/>
      <c r="J48" s="53"/>
      <c r="K48" s="4"/>
      <c r="L48" s="4"/>
      <c r="M48" s="4"/>
      <c r="N48" s="4"/>
      <c r="O48" s="4"/>
      <c r="P48" s="4"/>
      <c r="Q48" s="4"/>
      <c r="R48" s="4"/>
      <c r="S48" s="4"/>
      <c r="T48" s="4"/>
      <c r="U48" s="4"/>
      <c r="V48" s="4"/>
    </row>
    <row r="49" spans="1:22" ht="15.75" customHeight="1">
      <c r="A49" s="4"/>
      <c r="B49" s="50"/>
      <c r="C49" s="63" t="s">
        <v>211</v>
      </c>
      <c r="D49" s="4"/>
      <c r="E49" s="4"/>
      <c r="F49" s="4"/>
      <c r="G49" s="4"/>
      <c r="H49" s="4"/>
      <c r="I49" s="4"/>
      <c r="J49" s="53"/>
      <c r="K49" s="4"/>
      <c r="L49" s="4"/>
      <c r="M49" s="4"/>
      <c r="N49" s="4"/>
      <c r="O49" s="4"/>
      <c r="P49" s="4"/>
      <c r="Q49" s="4"/>
      <c r="R49" s="4"/>
      <c r="S49" s="4"/>
      <c r="T49" s="4"/>
      <c r="U49" s="4"/>
      <c r="V49" s="4"/>
    </row>
    <row r="50" spans="1:22" ht="15.75" customHeight="1">
      <c r="A50" s="4"/>
      <c r="B50" s="50"/>
      <c r="C50" s="65" t="s">
        <v>214</v>
      </c>
      <c r="D50" s="4"/>
      <c r="E50" s="4"/>
      <c r="F50" s="4"/>
      <c r="G50" s="4"/>
      <c r="H50" s="4"/>
      <c r="I50" s="4"/>
      <c r="J50" s="53"/>
      <c r="K50" s="4"/>
      <c r="L50" s="4"/>
      <c r="M50" s="4"/>
      <c r="N50" s="4"/>
      <c r="O50" s="4"/>
      <c r="P50" s="4"/>
      <c r="Q50" s="4"/>
      <c r="R50" s="4"/>
      <c r="S50" s="4"/>
      <c r="T50" s="4"/>
      <c r="U50" s="4"/>
      <c r="V50" s="4"/>
    </row>
    <row r="51" spans="1:22" ht="15.75" customHeight="1">
      <c r="A51" s="4"/>
      <c r="B51" s="50"/>
      <c r="C51" s="9" t="s">
        <v>209</v>
      </c>
      <c r="D51" s="4"/>
      <c r="E51" s="4"/>
      <c r="F51" s="4"/>
      <c r="G51" s="4"/>
      <c r="H51" s="4"/>
      <c r="I51" s="4"/>
      <c r="J51" s="53"/>
      <c r="K51" s="4"/>
      <c r="L51" s="4"/>
      <c r="M51" s="4"/>
      <c r="N51" s="4"/>
      <c r="O51" s="4"/>
      <c r="P51" s="4"/>
      <c r="Q51" s="4"/>
      <c r="R51" s="4"/>
      <c r="S51" s="4"/>
      <c r="T51" s="4"/>
      <c r="U51" s="4"/>
      <c r="V51" s="4"/>
    </row>
    <row r="52" spans="1:22" ht="15.75" customHeight="1">
      <c r="A52" s="4"/>
      <c r="B52" s="50"/>
      <c r="C52" s="4"/>
      <c r="D52" s="4"/>
      <c r="E52" s="4"/>
      <c r="F52" s="4"/>
      <c r="G52" s="4"/>
      <c r="H52" s="4"/>
      <c r="I52" s="4"/>
      <c r="J52" s="53"/>
      <c r="K52" s="4"/>
      <c r="L52" s="4"/>
      <c r="M52" s="4"/>
      <c r="N52" s="4"/>
      <c r="O52" s="4"/>
      <c r="P52" s="4"/>
      <c r="Q52" s="4"/>
      <c r="R52" s="4"/>
      <c r="S52" s="4"/>
      <c r="T52" s="4"/>
      <c r="U52" s="4"/>
      <c r="V52" s="4"/>
    </row>
    <row r="53" spans="1:22" ht="15.75" customHeight="1">
      <c r="A53" s="4"/>
      <c r="B53" s="50"/>
      <c r="C53" s="4"/>
      <c r="D53" s="4"/>
      <c r="E53" s="4"/>
      <c r="F53" s="4"/>
      <c r="G53" s="4"/>
      <c r="H53" s="4"/>
      <c r="I53" s="4"/>
      <c r="J53" s="53"/>
      <c r="K53" s="4"/>
      <c r="L53" s="4"/>
      <c r="M53" s="4"/>
      <c r="N53" s="4"/>
      <c r="O53" s="4"/>
      <c r="P53" s="4"/>
      <c r="Q53" s="4"/>
      <c r="R53" s="4"/>
      <c r="S53" s="4"/>
      <c r="T53" s="4"/>
      <c r="U53" s="4"/>
      <c r="V53" s="4"/>
    </row>
    <row r="54" spans="1:22" ht="15.75" customHeight="1">
      <c r="A54" s="4"/>
      <c r="B54" s="50"/>
      <c r="C54" s="4"/>
      <c r="D54" s="4"/>
      <c r="E54" s="4"/>
      <c r="F54" s="4"/>
      <c r="G54" s="4"/>
      <c r="H54" s="4"/>
      <c r="I54" s="4"/>
      <c r="J54" s="53"/>
      <c r="K54" s="4"/>
      <c r="L54" s="4"/>
      <c r="M54" s="4"/>
      <c r="N54" s="4"/>
      <c r="O54" s="4"/>
      <c r="P54" s="4"/>
      <c r="Q54" s="4"/>
      <c r="R54" s="4"/>
      <c r="S54" s="4"/>
      <c r="T54" s="4"/>
      <c r="U54" s="4"/>
      <c r="V54" s="4"/>
    </row>
    <row r="55" spans="1:22" ht="15.75" customHeight="1">
      <c r="A55" s="4"/>
      <c r="B55" s="50"/>
      <c r="C55" s="4"/>
      <c r="D55" s="4"/>
      <c r="E55" s="4"/>
      <c r="F55" s="4"/>
      <c r="G55" s="4"/>
      <c r="H55" s="4"/>
      <c r="I55" s="4"/>
      <c r="J55" s="53"/>
      <c r="K55" s="4"/>
      <c r="L55" s="4"/>
      <c r="M55" s="4"/>
      <c r="N55" s="4"/>
      <c r="O55" s="4"/>
      <c r="P55" s="4"/>
      <c r="Q55" s="4"/>
      <c r="R55" s="4"/>
      <c r="S55" s="4"/>
      <c r="T55" s="4"/>
      <c r="U55" s="4"/>
      <c r="V55" s="4"/>
    </row>
    <row r="56" spans="1:22" ht="15.75" customHeight="1">
      <c r="A56" s="4"/>
      <c r="B56" s="50"/>
      <c r="C56" s="4"/>
      <c r="D56" s="4"/>
      <c r="E56" s="4"/>
      <c r="F56" s="4"/>
      <c r="G56" s="4"/>
      <c r="H56" s="4"/>
      <c r="I56" s="4"/>
      <c r="J56" s="53"/>
      <c r="K56" s="4"/>
      <c r="L56" s="4"/>
      <c r="M56" s="4"/>
      <c r="N56" s="4"/>
      <c r="O56" s="4"/>
      <c r="P56" s="4"/>
      <c r="Q56" s="4"/>
      <c r="R56" s="4"/>
      <c r="S56" s="4"/>
      <c r="T56" s="4"/>
      <c r="U56" s="4"/>
      <c r="V56" s="4"/>
    </row>
    <row r="57" spans="1:22" ht="15.75" customHeight="1">
      <c r="A57" s="4"/>
      <c r="B57" s="50"/>
      <c r="C57" s="4"/>
      <c r="D57" s="4"/>
      <c r="E57" s="4"/>
      <c r="F57" s="4"/>
      <c r="G57" s="4"/>
      <c r="H57" s="4"/>
      <c r="I57" s="4"/>
      <c r="J57" s="53"/>
      <c r="K57" s="4"/>
      <c r="L57" s="4"/>
      <c r="M57" s="4"/>
      <c r="N57" s="4"/>
      <c r="O57" s="4"/>
      <c r="P57" s="4"/>
      <c r="Q57" s="4"/>
      <c r="R57" s="4"/>
      <c r="S57" s="4"/>
      <c r="T57" s="4"/>
      <c r="U57" s="4"/>
      <c r="V57" s="4"/>
    </row>
    <row r="58" spans="1:22" ht="15.75" customHeight="1">
      <c r="A58" s="4"/>
      <c r="B58" s="50"/>
      <c r="C58" s="4"/>
      <c r="D58" s="4"/>
      <c r="E58" s="4"/>
      <c r="F58" s="4"/>
      <c r="G58" s="4"/>
      <c r="H58" s="4"/>
      <c r="I58" s="4"/>
      <c r="J58" s="53"/>
      <c r="K58" s="4"/>
      <c r="L58" s="4"/>
      <c r="M58" s="4"/>
      <c r="N58" s="4"/>
      <c r="O58" s="4"/>
      <c r="P58" s="4"/>
      <c r="Q58" s="4"/>
      <c r="R58" s="4"/>
      <c r="S58" s="4"/>
      <c r="T58" s="4"/>
      <c r="U58" s="4"/>
      <c r="V58" s="4"/>
    </row>
    <row r="59" spans="1:22" ht="15.75" customHeight="1">
      <c r="A59" s="4"/>
      <c r="B59" s="50"/>
      <c r="C59" s="4"/>
      <c r="D59" s="4"/>
      <c r="E59" s="4"/>
      <c r="F59" s="4"/>
      <c r="G59" s="4"/>
      <c r="H59" s="4"/>
      <c r="I59" s="4"/>
      <c r="J59" s="53"/>
      <c r="K59" s="4"/>
      <c r="L59" s="4"/>
      <c r="M59" s="4"/>
      <c r="N59" s="4"/>
      <c r="O59" s="4"/>
      <c r="P59" s="4"/>
      <c r="Q59" s="4"/>
      <c r="R59" s="4"/>
      <c r="S59" s="4"/>
      <c r="T59" s="4"/>
      <c r="U59" s="4"/>
      <c r="V59" s="4"/>
    </row>
    <row r="60" spans="1:22" ht="15.75" customHeight="1">
      <c r="A60" s="4"/>
      <c r="B60" s="50"/>
      <c r="C60" s="4"/>
      <c r="D60" s="4"/>
      <c r="E60" s="4"/>
      <c r="F60" s="4"/>
      <c r="G60" s="4"/>
      <c r="H60" s="4"/>
      <c r="I60" s="4"/>
      <c r="J60" s="53"/>
      <c r="K60" s="4"/>
      <c r="L60" s="4"/>
      <c r="M60" s="4"/>
      <c r="N60" s="4"/>
      <c r="O60" s="4"/>
      <c r="P60" s="4"/>
      <c r="Q60" s="4"/>
      <c r="R60" s="4"/>
      <c r="S60" s="4"/>
      <c r="T60" s="4"/>
      <c r="U60" s="4"/>
      <c r="V60" s="4"/>
    </row>
    <row r="61" spans="1:22" ht="15.75" customHeight="1">
      <c r="A61" s="4"/>
      <c r="B61" s="50"/>
      <c r="C61" s="4"/>
      <c r="D61" s="4"/>
      <c r="E61" s="4"/>
      <c r="F61" s="4"/>
      <c r="G61" s="4"/>
      <c r="H61" s="4"/>
      <c r="I61" s="4"/>
      <c r="J61" s="53"/>
      <c r="K61" s="4"/>
      <c r="L61" s="4"/>
      <c r="M61" s="4"/>
      <c r="N61" s="4"/>
      <c r="O61" s="4"/>
      <c r="P61" s="4"/>
      <c r="Q61" s="4"/>
      <c r="R61" s="4"/>
      <c r="S61" s="4"/>
      <c r="T61" s="4"/>
      <c r="U61" s="4"/>
      <c r="V61" s="4"/>
    </row>
    <row r="62" spans="1:22" ht="15.75" customHeight="1">
      <c r="A62" s="4"/>
      <c r="B62" s="50"/>
      <c r="C62" s="4"/>
      <c r="D62" s="4"/>
      <c r="E62" s="4"/>
      <c r="F62" s="4"/>
      <c r="G62" s="4"/>
      <c r="H62" s="4"/>
      <c r="I62" s="4"/>
      <c r="J62" s="53"/>
      <c r="K62" s="4"/>
      <c r="L62" s="4"/>
      <c r="M62" s="4"/>
      <c r="N62" s="4"/>
      <c r="O62" s="4"/>
      <c r="P62" s="4"/>
      <c r="Q62" s="4"/>
      <c r="R62" s="4"/>
      <c r="S62" s="4"/>
      <c r="T62" s="4"/>
      <c r="U62" s="4"/>
      <c r="V62" s="4"/>
    </row>
    <row r="63" spans="1:22" ht="15.75" customHeight="1">
      <c r="A63" s="4"/>
      <c r="B63" s="50"/>
      <c r="C63" s="4"/>
      <c r="D63" s="4"/>
      <c r="E63" s="4"/>
      <c r="F63" s="4"/>
      <c r="G63" s="4"/>
      <c r="H63" s="4"/>
      <c r="I63" s="4"/>
      <c r="J63" s="53"/>
      <c r="K63" s="4"/>
      <c r="L63" s="4"/>
      <c r="M63" s="4"/>
      <c r="N63" s="4"/>
      <c r="O63" s="4"/>
      <c r="P63" s="4"/>
      <c r="Q63" s="4"/>
      <c r="R63" s="4"/>
      <c r="S63" s="4"/>
      <c r="T63" s="4"/>
      <c r="U63" s="4"/>
      <c r="V63" s="4"/>
    </row>
    <row r="64" spans="1:22" ht="15.75" customHeight="1">
      <c r="A64" s="4"/>
      <c r="B64" s="50"/>
      <c r="C64" s="4"/>
      <c r="D64" s="4"/>
      <c r="E64" s="4"/>
      <c r="F64" s="4"/>
      <c r="G64" s="4"/>
      <c r="H64" s="4"/>
      <c r="I64" s="4"/>
      <c r="J64" s="53"/>
      <c r="K64" s="4"/>
      <c r="L64" s="4"/>
      <c r="M64" s="4"/>
      <c r="N64" s="4"/>
      <c r="O64" s="4"/>
      <c r="P64" s="4"/>
      <c r="Q64" s="4"/>
      <c r="R64" s="4"/>
      <c r="S64" s="4"/>
      <c r="T64" s="4"/>
      <c r="U64" s="4"/>
      <c r="V64" s="4"/>
    </row>
    <row r="65" spans="1:22" ht="15.75" customHeight="1">
      <c r="A65" s="4"/>
      <c r="B65" s="50"/>
      <c r="C65" s="4"/>
      <c r="D65" s="4"/>
      <c r="E65" s="4"/>
      <c r="F65" s="4"/>
      <c r="G65" s="4"/>
      <c r="H65" s="4"/>
      <c r="I65" s="4"/>
      <c r="J65" s="53"/>
      <c r="K65" s="4"/>
      <c r="L65" s="4"/>
      <c r="M65" s="4"/>
      <c r="N65" s="4"/>
      <c r="O65" s="4"/>
      <c r="P65" s="4"/>
      <c r="Q65" s="4"/>
      <c r="R65" s="4"/>
      <c r="S65" s="4"/>
      <c r="T65" s="4"/>
      <c r="U65" s="4"/>
      <c r="V65" s="4"/>
    </row>
    <row r="66" spans="1:22" ht="15.75" hidden="1" customHeight="1">
      <c r="A66" s="4"/>
      <c r="B66" s="26" t="s">
        <v>143</v>
      </c>
      <c r="C66" s="27" t="s">
        <v>144</v>
      </c>
      <c r="D66" s="1"/>
      <c r="E66" s="1"/>
      <c r="F66" s="1"/>
      <c r="G66" s="1"/>
      <c r="H66" s="4"/>
      <c r="I66" s="4"/>
      <c r="J66" s="53"/>
      <c r="K66" s="4"/>
      <c r="L66" s="4"/>
      <c r="M66" s="4"/>
      <c r="N66" s="4"/>
      <c r="O66" s="4"/>
      <c r="P66" s="4"/>
      <c r="Q66" s="4"/>
      <c r="R66" s="4"/>
      <c r="S66" s="4"/>
      <c r="T66" s="4"/>
      <c r="U66" s="4"/>
      <c r="V66" s="4"/>
    </row>
    <row r="67" spans="1:22" ht="15.75" hidden="1" customHeight="1">
      <c r="A67" s="4"/>
      <c r="B67" s="6" t="s">
        <v>146</v>
      </c>
      <c r="C67" s="7" t="s">
        <v>147</v>
      </c>
      <c r="D67" s="1"/>
      <c r="E67" s="1"/>
      <c r="F67" s="1"/>
      <c r="G67" s="1"/>
      <c r="H67" s="4"/>
      <c r="I67" s="4"/>
      <c r="J67" s="53"/>
      <c r="K67" s="4"/>
      <c r="L67" s="4"/>
      <c r="M67" s="4"/>
      <c r="N67" s="4"/>
      <c r="O67" s="4"/>
      <c r="P67" s="4"/>
      <c r="Q67" s="4"/>
      <c r="R67" s="4"/>
      <c r="S67" s="4"/>
      <c r="T67" s="4"/>
      <c r="U67" s="4"/>
      <c r="V67" s="4"/>
    </row>
    <row r="68" spans="1:22" ht="15.75" hidden="1" customHeight="1">
      <c r="A68" s="4"/>
      <c r="B68" s="6" t="s">
        <v>148</v>
      </c>
      <c r="C68" s="7" t="s">
        <v>149</v>
      </c>
      <c r="D68" s="1"/>
      <c r="E68" s="1"/>
      <c r="F68" s="1"/>
      <c r="G68" s="1"/>
      <c r="H68" s="4"/>
      <c r="I68" s="4"/>
      <c r="J68" s="53"/>
      <c r="K68" s="4"/>
      <c r="L68" s="4"/>
      <c r="M68" s="4"/>
      <c r="N68" s="4"/>
      <c r="O68" s="4"/>
      <c r="P68" s="4"/>
      <c r="Q68" s="4"/>
      <c r="R68" s="4"/>
      <c r="S68" s="4"/>
      <c r="T68" s="4"/>
      <c r="U68" s="4"/>
      <c r="V68" s="4"/>
    </row>
    <row r="69" spans="1:22" ht="15.75" hidden="1" customHeight="1">
      <c r="A69" s="4"/>
      <c r="B69" s="6" t="s">
        <v>151</v>
      </c>
      <c r="C69" s="7" t="s">
        <v>152</v>
      </c>
      <c r="D69" s="132"/>
      <c r="E69" s="1"/>
      <c r="F69" s="1"/>
      <c r="G69" s="1"/>
      <c r="H69" s="4"/>
      <c r="I69" s="4"/>
      <c r="J69" s="53"/>
      <c r="K69" s="4"/>
      <c r="L69" s="4"/>
      <c r="M69" s="4"/>
      <c r="N69" s="4"/>
      <c r="O69" s="4"/>
      <c r="P69" s="4"/>
      <c r="Q69" s="4"/>
      <c r="R69" s="4"/>
      <c r="S69" s="4"/>
      <c r="T69" s="4"/>
      <c r="U69" s="4"/>
      <c r="V69" s="4"/>
    </row>
    <row r="70" spans="1:22" ht="15.75" customHeight="1">
      <c r="A70" s="4"/>
      <c r="B70" s="2"/>
      <c r="C70" s="1"/>
      <c r="D70" s="4"/>
      <c r="E70" s="4"/>
      <c r="F70" s="4"/>
      <c r="G70" s="4"/>
      <c r="H70" s="4"/>
      <c r="I70" s="4"/>
      <c r="J70" s="53"/>
      <c r="K70" s="4"/>
      <c r="L70" s="4"/>
      <c r="M70" s="4"/>
      <c r="N70" s="4"/>
      <c r="O70" s="4"/>
      <c r="P70" s="4"/>
      <c r="Q70" s="4"/>
      <c r="R70" s="4"/>
      <c r="S70" s="4"/>
      <c r="T70" s="4"/>
      <c r="U70" s="4"/>
      <c r="V70" s="4"/>
    </row>
    <row r="71" spans="1:22" ht="15.75" customHeight="1">
      <c r="A71" s="4"/>
      <c r="B71" s="2"/>
      <c r="C71" s="1"/>
      <c r="D71" s="4"/>
      <c r="E71" s="4"/>
      <c r="F71" s="4"/>
      <c r="G71" s="4"/>
      <c r="H71" s="4"/>
      <c r="I71" s="4"/>
      <c r="J71" s="53"/>
      <c r="K71" s="4"/>
      <c r="L71" s="4"/>
      <c r="M71" s="4"/>
      <c r="N71" s="4"/>
      <c r="O71" s="4"/>
      <c r="P71" s="4"/>
      <c r="Q71" s="4"/>
      <c r="R71" s="4"/>
      <c r="S71" s="4"/>
      <c r="T71" s="4"/>
      <c r="U71" s="4"/>
      <c r="V71" s="4"/>
    </row>
    <row r="72" spans="1:22" ht="15.75" customHeight="1">
      <c r="A72" s="4"/>
      <c r="B72" s="2"/>
      <c r="C72" s="1"/>
      <c r="D72" s="4"/>
      <c r="E72" s="4"/>
      <c r="F72" s="4"/>
      <c r="G72" s="4"/>
      <c r="H72" s="4"/>
      <c r="I72" s="4"/>
      <c r="J72" s="53"/>
      <c r="K72" s="4"/>
      <c r="L72" s="4"/>
      <c r="M72" s="4"/>
      <c r="N72" s="4"/>
      <c r="O72" s="4"/>
      <c r="P72" s="4"/>
      <c r="Q72" s="4"/>
      <c r="R72" s="4"/>
      <c r="S72" s="4"/>
      <c r="T72" s="4"/>
      <c r="U72" s="4"/>
      <c r="V72" s="4"/>
    </row>
    <row r="73" spans="1:22" ht="15.75" customHeight="1">
      <c r="A73" s="4"/>
      <c r="B73" s="2"/>
      <c r="C73" s="1"/>
      <c r="D73" s="4"/>
      <c r="E73" s="4"/>
      <c r="F73" s="4"/>
      <c r="G73" s="4"/>
      <c r="H73" s="4"/>
      <c r="I73" s="4"/>
      <c r="J73" s="53"/>
      <c r="K73" s="4"/>
      <c r="L73" s="4"/>
      <c r="M73" s="4"/>
      <c r="N73" s="4"/>
      <c r="O73" s="4"/>
      <c r="P73" s="4"/>
      <c r="Q73" s="4"/>
      <c r="R73" s="4"/>
      <c r="S73" s="4"/>
      <c r="T73" s="4"/>
      <c r="U73" s="4"/>
      <c r="V73" s="4"/>
    </row>
    <row r="74" spans="1:22" ht="15.75" customHeight="1">
      <c r="A74" s="4"/>
      <c r="B74" s="2"/>
      <c r="C74" s="1"/>
      <c r="D74" s="4"/>
      <c r="E74" s="4"/>
      <c r="F74" s="4"/>
      <c r="G74" s="4"/>
      <c r="H74" s="4"/>
      <c r="I74" s="4"/>
      <c r="J74" s="53"/>
      <c r="K74" s="4"/>
      <c r="L74" s="4"/>
      <c r="M74" s="4"/>
      <c r="N74" s="4"/>
      <c r="O74" s="4"/>
      <c r="P74" s="4"/>
      <c r="Q74" s="4"/>
      <c r="R74" s="4"/>
      <c r="S74" s="4"/>
      <c r="T74" s="4"/>
      <c r="U74" s="4"/>
      <c r="V74" s="4"/>
    </row>
    <row r="75" spans="1:22" ht="15.75" customHeight="1">
      <c r="A75" s="4"/>
      <c r="B75" s="50"/>
      <c r="C75" s="4"/>
      <c r="D75" s="4"/>
      <c r="E75" s="4"/>
      <c r="F75" s="4"/>
      <c r="G75" s="4"/>
      <c r="H75" s="4"/>
      <c r="I75" s="4"/>
      <c r="J75" s="53"/>
      <c r="K75" s="4"/>
      <c r="L75" s="4"/>
      <c r="M75" s="4"/>
      <c r="N75" s="4"/>
      <c r="O75" s="4"/>
      <c r="P75" s="4"/>
      <c r="Q75" s="4"/>
      <c r="R75" s="4"/>
      <c r="S75" s="4"/>
      <c r="T75" s="4"/>
      <c r="U75" s="4"/>
      <c r="V75" s="4"/>
    </row>
    <row r="76" spans="1:22" ht="15.75" customHeight="1">
      <c r="A76" s="4"/>
      <c r="B76" s="50"/>
      <c r="C76" s="4"/>
      <c r="D76" s="4"/>
      <c r="E76" s="4"/>
      <c r="F76" s="4"/>
      <c r="G76" s="4"/>
      <c r="H76" s="4"/>
      <c r="I76" s="4"/>
      <c r="J76" s="53"/>
      <c r="K76" s="4"/>
      <c r="L76" s="4"/>
      <c r="M76" s="4"/>
      <c r="N76" s="4"/>
      <c r="O76" s="4"/>
      <c r="P76" s="4"/>
      <c r="Q76" s="4"/>
      <c r="R76" s="4"/>
      <c r="S76" s="4"/>
      <c r="T76" s="4"/>
      <c r="U76" s="4"/>
      <c r="V76" s="4"/>
    </row>
    <row r="77" spans="1:22" ht="15.75" customHeight="1">
      <c r="A77" s="4"/>
      <c r="B77" s="50"/>
      <c r="C77" s="4"/>
      <c r="D77" s="4"/>
      <c r="E77" s="4"/>
      <c r="F77" s="4"/>
      <c r="G77" s="4"/>
      <c r="H77" s="4"/>
      <c r="I77" s="4"/>
      <c r="J77" s="53"/>
      <c r="K77" s="4"/>
      <c r="L77" s="4"/>
      <c r="M77" s="4"/>
      <c r="N77" s="4"/>
      <c r="O77" s="4"/>
      <c r="P77" s="4"/>
      <c r="Q77" s="4"/>
      <c r="R77" s="4"/>
      <c r="S77" s="4"/>
      <c r="T77" s="4"/>
      <c r="U77" s="4"/>
      <c r="V77" s="4"/>
    </row>
    <row r="78" spans="1:22" ht="15.75" customHeight="1">
      <c r="A78" s="4"/>
      <c r="B78" s="50"/>
      <c r="C78" s="4"/>
      <c r="D78" s="4"/>
      <c r="E78" s="4"/>
      <c r="F78" s="4"/>
      <c r="G78" s="4"/>
      <c r="H78" s="4"/>
      <c r="I78" s="4"/>
      <c r="J78" s="53"/>
      <c r="K78" s="4"/>
      <c r="L78" s="4"/>
      <c r="M78" s="4"/>
      <c r="N78" s="4"/>
      <c r="O78" s="4"/>
      <c r="P78" s="4"/>
      <c r="Q78" s="4"/>
      <c r="R78" s="4"/>
      <c r="S78" s="4"/>
      <c r="T78" s="4"/>
      <c r="U78" s="4"/>
      <c r="V78" s="4"/>
    </row>
    <row r="79" spans="1:22" ht="15.75" customHeight="1">
      <c r="A79" s="4"/>
      <c r="B79" s="50"/>
      <c r="C79" s="4"/>
      <c r="D79" s="4"/>
      <c r="E79" s="4"/>
      <c r="F79" s="4"/>
      <c r="G79" s="4"/>
      <c r="H79" s="4"/>
      <c r="I79" s="4"/>
      <c r="J79" s="53"/>
      <c r="K79" s="4"/>
      <c r="L79" s="4"/>
      <c r="M79" s="4"/>
      <c r="N79" s="4"/>
      <c r="O79" s="4"/>
      <c r="P79" s="4"/>
      <c r="Q79" s="4"/>
      <c r="R79" s="4"/>
      <c r="S79" s="4"/>
      <c r="T79" s="4"/>
      <c r="U79" s="4"/>
      <c r="V79" s="4"/>
    </row>
    <row r="80" spans="1:22" ht="15.75" customHeight="1">
      <c r="A80" s="4"/>
      <c r="B80" s="50"/>
      <c r="C80" s="4"/>
      <c r="D80" s="4"/>
      <c r="E80" s="4"/>
      <c r="F80" s="4"/>
      <c r="G80" s="4"/>
      <c r="H80" s="4"/>
      <c r="I80" s="4"/>
      <c r="J80" s="53"/>
      <c r="K80" s="4"/>
      <c r="L80" s="4"/>
      <c r="M80" s="4"/>
      <c r="N80" s="4"/>
      <c r="O80" s="4"/>
      <c r="P80" s="4"/>
      <c r="Q80" s="4"/>
      <c r="R80" s="4"/>
      <c r="S80" s="4"/>
      <c r="T80" s="4"/>
      <c r="U80" s="4"/>
      <c r="V80" s="4"/>
    </row>
    <row r="81" spans="1:22" ht="15.75" customHeight="1">
      <c r="A81" s="4"/>
      <c r="B81" s="50"/>
      <c r="C81" s="4"/>
      <c r="D81" s="4"/>
      <c r="E81" s="4"/>
      <c r="F81" s="4"/>
      <c r="G81" s="4"/>
      <c r="H81" s="4"/>
      <c r="I81" s="4"/>
      <c r="J81" s="53"/>
      <c r="K81" s="4"/>
      <c r="L81" s="4"/>
      <c r="M81" s="4"/>
      <c r="N81" s="4"/>
      <c r="O81" s="4"/>
      <c r="P81" s="4"/>
      <c r="Q81" s="4"/>
      <c r="R81" s="4"/>
      <c r="S81" s="4"/>
      <c r="T81" s="4"/>
      <c r="U81" s="4"/>
      <c r="V81" s="4"/>
    </row>
    <row r="82" spans="1:22" ht="15.75" customHeight="1">
      <c r="A82" s="4"/>
      <c r="B82" s="50"/>
      <c r="C82" s="4"/>
      <c r="D82" s="4"/>
      <c r="E82" s="4"/>
      <c r="F82" s="4"/>
      <c r="G82" s="4"/>
      <c r="H82" s="4"/>
      <c r="I82" s="4"/>
      <c r="J82" s="53"/>
      <c r="K82" s="4"/>
      <c r="L82" s="4"/>
      <c r="M82" s="4"/>
      <c r="N82" s="4"/>
      <c r="O82" s="4"/>
      <c r="P82" s="4"/>
      <c r="Q82" s="4"/>
      <c r="R82" s="4"/>
      <c r="S82" s="4"/>
      <c r="T82" s="4"/>
      <c r="U82" s="4"/>
      <c r="V82" s="4"/>
    </row>
    <row r="83" spans="1:22" ht="15.75" customHeight="1">
      <c r="A83" s="4"/>
      <c r="B83" s="50"/>
      <c r="C83" s="4"/>
      <c r="D83" s="4"/>
      <c r="E83" s="4"/>
      <c r="F83" s="4"/>
      <c r="G83" s="4"/>
      <c r="H83" s="4"/>
      <c r="I83" s="4"/>
      <c r="J83" s="53"/>
      <c r="K83" s="4"/>
      <c r="L83" s="4"/>
      <c r="M83" s="4"/>
      <c r="N83" s="4"/>
      <c r="O83" s="4"/>
      <c r="P83" s="4"/>
      <c r="Q83" s="4"/>
      <c r="R83" s="4"/>
      <c r="S83" s="4"/>
      <c r="T83" s="4"/>
      <c r="U83" s="4"/>
      <c r="V83" s="4"/>
    </row>
    <row r="84" spans="1:22" ht="15.75" customHeight="1">
      <c r="A84" s="4"/>
      <c r="B84" s="50"/>
      <c r="C84" s="4"/>
      <c r="D84" s="4"/>
      <c r="E84" s="4"/>
      <c r="F84" s="4"/>
      <c r="G84" s="4"/>
      <c r="H84" s="4"/>
      <c r="I84" s="4"/>
      <c r="J84" s="53"/>
      <c r="K84" s="4"/>
      <c r="L84" s="4"/>
      <c r="M84" s="4"/>
      <c r="N84" s="4"/>
      <c r="O84" s="4"/>
      <c r="P84" s="4"/>
      <c r="Q84" s="4"/>
      <c r="R84" s="4"/>
      <c r="S84" s="4"/>
      <c r="T84" s="4"/>
      <c r="U84" s="4"/>
      <c r="V84" s="4"/>
    </row>
    <row r="85" spans="1:22" ht="15.75" customHeight="1">
      <c r="A85" s="4"/>
      <c r="B85" s="50"/>
      <c r="C85" s="4"/>
      <c r="D85" s="4"/>
      <c r="E85" s="4"/>
      <c r="F85" s="4"/>
      <c r="G85" s="4"/>
      <c r="H85" s="4"/>
      <c r="I85" s="4"/>
      <c r="J85" s="53"/>
      <c r="K85" s="4"/>
      <c r="L85" s="4"/>
      <c r="M85" s="4"/>
      <c r="N85" s="4"/>
      <c r="O85" s="4"/>
      <c r="P85" s="4"/>
      <c r="Q85" s="4"/>
      <c r="R85" s="4"/>
      <c r="S85" s="4"/>
      <c r="T85" s="4"/>
      <c r="U85" s="4"/>
      <c r="V85" s="4"/>
    </row>
    <row r="86" spans="1:22" ht="15.75" customHeight="1">
      <c r="A86" s="4"/>
      <c r="B86" s="50"/>
      <c r="C86" s="4"/>
      <c r="D86" s="4"/>
      <c r="E86" s="4"/>
      <c r="F86" s="4"/>
      <c r="G86" s="4"/>
      <c r="H86" s="4"/>
      <c r="I86" s="4"/>
      <c r="J86" s="53"/>
      <c r="K86" s="4"/>
      <c r="L86" s="4"/>
      <c r="M86" s="4"/>
      <c r="N86" s="4"/>
      <c r="O86" s="4"/>
      <c r="P86" s="4"/>
      <c r="Q86" s="4"/>
      <c r="R86" s="4"/>
      <c r="S86" s="4"/>
      <c r="T86" s="4"/>
      <c r="U86" s="4"/>
      <c r="V86" s="4"/>
    </row>
    <row r="87" spans="1:22" ht="15.75" customHeight="1">
      <c r="A87" s="4"/>
      <c r="B87" s="50"/>
      <c r="C87" s="4"/>
      <c r="D87" s="4"/>
      <c r="E87" s="4"/>
      <c r="F87" s="4"/>
      <c r="G87" s="4"/>
      <c r="H87" s="4"/>
      <c r="I87" s="4"/>
      <c r="J87" s="53"/>
      <c r="K87" s="4"/>
      <c r="L87" s="4"/>
      <c r="M87" s="4"/>
      <c r="N87" s="4"/>
      <c r="O87" s="4"/>
      <c r="P87" s="4"/>
      <c r="Q87" s="4"/>
      <c r="R87" s="4"/>
      <c r="S87" s="4"/>
      <c r="T87" s="4"/>
      <c r="U87" s="4"/>
      <c r="V87" s="4"/>
    </row>
    <row r="88" spans="1:22" ht="15.75" customHeight="1">
      <c r="A88" s="4"/>
      <c r="B88" s="50"/>
      <c r="C88" s="4"/>
      <c r="D88" s="4"/>
      <c r="E88" s="4"/>
      <c r="F88" s="4"/>
      <c r="G88" s="4"/>
      <c r="H88" s="4"/>
      <c r="I88" s="4"/>
      <c r="J88" s="53"/>
      <c r="K88" s="4"/>
      <c r="L88" s="4"/>
      <c r="M88" s="4"/>
      <c r="N88" s="4"/>
      <c r="O88" s="4"/>
      <c r="P88" s="4"/>
      <c r="Q88" s="4"/>
      <c r="R88" s="4"/>
      <c r="S88" s="4"/>
      <c r="T88" s="4"/>
      <c r="U88" s="4"/>
      <c r="V88" s="4"/>
    </row>
    <row r="89" spans="1:22" ht="15.75" customHeight="1">
      <c r="A89" s="4"/>
      <c r="B89" s="50"/>
      <c r="C89" s="4"/>
      <c r="D89" s="4"/>
      <c r="E89" s="4"/>
      <c r="F89" s="4"/>
      <c r="G89" s="4"/>
      <c r="H89" s="4"/>
      <c r="I89" s="4"/>
      <c r="J89" s="53"/>
      <c r="K89" s="4"/>
      <c r="L89" s="4"/>
      <c r="M89" s="4"/>
      <c r="N89" s="4"/>
      <c r="O89" s="4"/>
      <c r="P89" s="4"/>
      <c r="Q89" s="4"/>
      <c r="R89" s="4"/>
      <c r="S89" s="4"/>
      <c r="T89" s="4"/>
      <c r="U89" s="4"/>
      <c r="V89" s="4"/>
    </row>
    <row r="90" spans="1:22" ht="15.75" customHeight="1">
      <c r="A90" s="4"/>
      <c r="B90" s="50"/>
      <c r="C90" s="4"/>
      <c r="D90" s="4"/>
      <c r="E90" s="4"/>
      <c r="F90" s="4"/>
      <c r="G90" s="4"/>
      <c r="H90" s="4"/>
      <c r="I90" s="4"/>
      <c r="J90" s="53"/>
      <c r="K90" s="4"/>
      <c r="L90" s="4"/>
      <c r="M90" s="4"/>
      <c r="N90" s="4"/>
      <c r="O90" s="4"/>
      <c r="P90" s="4"/>
      <c r="Q90" s="4"/>
      <c r="R90" s="4"/>
      <c r="S90" s="4"/>
      <c r="T90" s="4"/>
      <c r="U90" s="4"/>
      <c r="V90" s="4"/>
    </row>
    <row r="91" spans="1:22" ht="15.75" customHeight="1">
      <c r="A91" s="4"/>
      <c r="B91" s="50"/>
      <c r="C91" s="4"/>
      <c r="D91" s="4"/>
      <c r="E91" s="4"/>
      <c r="F91" s="4"/>
      <c r="G91" s="4"/>
      <c r="H91" s="4"/>
      <c r="I91" s="4"/>
      <c r="J91" s="53"/>
      <c r="K91" s="4"/>
      <c r="L91" s="4"/>
      <c r="M91" s="4"/>
      <c r="N91" s="4"/>
      <c r="O91" s="4"/>
      <c r="P91" s="4"/>
      <c r="Q91" s="4"/>
      <c r="R91" s="4"/>
      <c r="S91" s="4"/>
      <c r="T91" s="4"/>
      <c r="U91" s="4"/>
      <c r="V91" s="4"/>
    </row>
    <row r="92" spans="1:22" ht="15.75" customHeight="1">
      <c r="A92" s="4"/>
      <c r="B92" s="50"/>
      <c r="C92" s="4"/>
      <c r="D92" s="4"/>
      <c r="E92" s="4"/>
      <c r="F92" s="4"/>
      <c r="G92" s="4"/>
      <c r="H92" s="4"/>
      <c r="I92" s="4"/>
      <c r="J92" s="53"/>
      <c r="K92" s="4"/>
      <c r="L92" s="4"/>
      <c r="M92" s="4"/>
      <c r="N92" s="4"/>
      <c r="O92" s="4"/>
      <c r="P92" s="4"/>
      <c r="Q92" s="4"/>
      <c r="R92" s="4"/>
      <c r="S92" s="4"/>
      <c r="T92" s="4"/>
      <c r="U92" s="4"/>
      <c r="V92" s="4"/>
    </row>
    <row r="93" spans="1:22" ht="15.75" customHeight="1">
      <c r="A93" s="4"/>
      <c r="B93" s="50"/>
      <c r="C93" s="4"/>
      <c r="D93" s="4"/>
      <c r="E93" s="4"/>
      <c r="F93" s="4"/>
      <c r="G93" s="4"/>
      <c r="H93" s="4"/>
      <c r="I93" s="4"/>
      <c r="J93" s="53"/>
      <c r="K93" s="4"/>
      <c r="L93" s="4"/>
      <c r="M93" s="4"/>
      <c r="N93" s="4"/>
      <c r="O93" s="4"/>
      <c r="P93" s="4"/>
      <c r="Q93" s="4"/>
      <c r="R93" s="4"/>
      <c r="S93" s="4"/>
      <c r="T93" s="4"/>
      <c r="U93" s="4"/>
      <c r="V93" s="4"/>
    </row>
    <row r="94" spans="1:22" ht="15.75" customHeight="1">
      <c r="A94" s="4"/>
      <c r="B94" s="50"/>
      <c r="C94" s="4"/>
      <c r="D94" s="4"/>
      <c r="E94" s="4"/>
      <c r="F94" s="4"/>
      <c r="G94" s="4"/>
      <c r="H94" s="4"/>
      <c r="I94" s="4"/>
      <c r="J94" s="53"/>
      <c r="K94" s="4"/>
      <c r="L94" s="4"/>
      <c r="M94" s="4"/>
      <c r="N94" s="4"/>
      <c r="O94" s="4"/>
      <c r="P94" s="4"/>
      <c r="Q94" s="4"/>
      <c r="R94" s="4"/>
      <c r="S94" s="4"/>
      <c r="T94" s="4"/>
      <c r="U94" s="4"/>
      <c r="V94" s="4"/>
    </row>
    <row r="95" spans="1:22" ht="15.75" customHeight="1">
      <c r="A95" s="4"/>
      <c r="B95" s="50"/>
      <c r="C95" s="4"/>
      <c r="D95" s="4"/>
      <c r="E95" s="4"/>
      <c r="F95" s="4"/>
      <c r="G95" s="4"/>
      <c r="H95" s="4"/>
      <c r="I95" s="4"/>
      <c r="J95" s="53"/>
      <c r="K95" s="4"/>
      <c r="L95" s="4"/>
      <c r="M95" s="4"/>
      <c r="N95" s="4"/>
      <c r="O95" s="4"/>
      <c r="P95" s="4"/>
      <c r="Q95" s="4"/>
      <c r="R95" s="4"/>
      <c r="S95" s="4"/>
      <c r="T95" s="4"/>
      <c r="U95" s="4"/>
      <c r="V95" s="4"/>
    </row>
    <row r="96" spans="1:22" ht="15.75" customHeight="1">
      <c r="A96" s="4"/>
      <c r="B96" s="50"/>
      <c r="C96" s="4"/>
      <c r="D96" s="4"/>
      <c r="E96" s="4"/>
      <c r="F96" s="4"/>
      <c r="G96" s="4"/>
      <c r="H96" s="4"/>
      <c r="I96" s="4"/>
      <c r="J96" s="53"/>
      <c r="K96" s="4"/>
      <c r="L96" s="4"/>
      <c r="M96" s="4"/>
      <c r="N96" s="4"/>
      <c r="O96" s="4"/>
      <c r="P96" s="4"/>
      <c r="Q96" s="4"/>
      <c r="R96" s="4"/>
      <c r="S96" s="4"/>
      <c r="T96" s="4"/>
      <c r="U96" s="4"/>
      <c r="V96" s="4"/>
    </row>
    <row r="97" spans="1:22" ht="15.75" customHeight="1">
      <c r="A97" s="4"/>
      <c r="B97" s="50"/>
      <c r="C97" s="4"/>
      <c r="D97" s="4"/>
      <c r="E97" s="4"/>
      <c r="F97" s="4"/>
      <c r="G97" s="4"/>
      <c r="H97" s="4"/>
      <c r="I97" s="4"/>
      <c r="J97" s="53"/>
      <c r="K97" s="4"/>
      <c r="L97" s="4"/>
      <c r="M97" s="4"/>
      <c r="N97" s="4"/>
      <c r="O97" s="4"/>
      <c r="P97" s="4"/>
      <c r="Q97" s="4"/>
      <c r="R97" s="4"/>
      <c r="S97" s="4"/>
      <c r="T97" s="4"/>
      <c r="U97" s="4"/>
      <c r="V97" s="4"/>
    </row>
    <row r="98" spans="1:22" ht="15.75" customHeight="1">
      <c r="A98" s="4"/>
      <c r="B98" s="50"/>
      <c r="C98" s="4"/>
      <c r="D98" s="4"/>
      <c r="E98" s="4"/>
      <c r="F98" s="4"/>
      <c r="G98" s="4"/>
      <c r="H98" s="4"/>
      <c r="I98" s="4"/>
      <c r="J98" s="53"/>
      <c r="K98" s="4"/>
      <c r="L98" s="4"/>
      <c r="M98" s="4"/>
      <c r="N98" s="4"/>
      <c r="O98" s="4"/>
      <c r="P98" s="4"/>
      <c r="Q98" s="4"/>
      <c r="R98" s="4"/>
      <c r="S98" s="4"/>
      <c r="T98" s="4"/>
      <c r="U98" s="4"/>
      <c r="V98" s="4"/>
    </row>
    <row r="99" spans="1:22" ht="15.75" customHeight="1">
      <c r="A99" s="4"/>
      <c r="B99" s="50"/>
      <c r="C99" s="4"/>
      <c r="D99" s="4"/>
      <c r="E99" s="4"/>
      <c r="F99" s="4"/>
      <c r="G99" s="4"/>
      <c r="H99" s="4"/>
      <c r="I99" s="4"/>
      <c r="J99" s="53"/>
      <c r="K99" s="4"/>
      <c r="L99" s="4"/>
      <c r="M99" s="4"/>
      <c r="N99" s="4"/>
      <c r="O99" s="4"/>
      <c r="P99" s="4"/>
      <c r="Q99" s="4"/>
      <c r="R99" s="4"/>
      <c r="S99" s="4"/>
      <c r="T99" s="4"/>
      <c r="U99" s="4"/>
      <c r="V99" s="4"/>
    </row>
    <row r="100" spans="1:22" ht="15.75" customHeight="1">
      <c r="A100" s="4"/>
      <c r="B100" s="50"/>
      <c r="C100" s="4"/>
      <c r="D100" s="4"/>
      <c r="E100" s="4"/>
      <c r="F100" s="4"/>
      <c r="G100" s="4"/>
      <c r="H100" s="4"/>
      <c r="I100" s="4"/>
      <c r="J100" s="53"/>
      <c r="K100" s="4"/>
      <c r="L100" s="4"/>
      <c r="M100" s="4"/>
      <c r="N100" s="4"/>
      <c r="O100" s="4"/>
      <c r="P100" s="4"/>
      <c r="Q100" s="4"/>
      <c r="R100" s="4"/>
      <c r="S100" s="4"/>
      <c r="T100" s="4"/>
      <c r="U100" s="4"/>
      <c r="V100" s="4"/>
    </row>
    <row r="101" spans="1:22" ht="15.75" customHeight="1">
      <c r="A101" s="4"/>
      <c r="B101" s="50"/>
      <c r="C101" s="4"/>
      <c r="D101" s="4"/>
      <c r="E101" s="4"/>
      <c r="F101" s="4"/>
      <c r="G101" s="4"/>
      <c r="H101" s="4"/>
      <c r="I101" s="4"/>
      <c r="J101" s="53"/>
      <c r="K101" s="4"/>
      <c r="L101" s="4"/>
      <c r="M101" s="4"/>
      <c r="N101" s="4"/>
      <c r="O101" s="4"/>
      <c r="P101" s="4"/>
      <c r="Q101" s="4"/>
      <c r="R101" s="4"/>
      <c r="S101" s="4"/>
      <c r="T101" s="4"/>
      <c r="U101" s="4"/>
      <c r="V101" s="4"/>
    </row>
    <row r="102" spans="1:22" ht="15.75" customHeight="1">
      <c r="A102" s="4"/>
      <c r="B102" s="50"/>
      <c r="C102" s="4"/>
      <c r="D102" s="4"/>
      <c r="E102" s="4"/>
      <c r="F102" s="4"/>
      <c r="G102" s="4"/>
      <c r="H102" s="4"/>
      <c r="I102" s="4"/>
      <c r="J102" s="53"/>
      <c r="K102" s="4"/>
      <c r="L102" s="4"/>
      <c r="M102" s="4"/>
      <c r="N102" s="4"/>
      <c r="O102" s="4"/>
      <c r="P102" s="4"/>
      <c r="Q102" s="4"/>
      <c r="R102" s="4"/>
      <c r="S102" s="4"/>
      <c r="T102" s="4"/>
      <c r="U102" s="4"/>
      <c r="V102" s="4"/>
    </row>
    <row r="103" spans="1:22" ht="15.75" customHeight="1">
      <c r="A103" s="4"/>
      <c r="B103" s="50"/>
      <c r="C103" s="4"/>
      <c r="D103" s="4"/>
      <c r="E103" s="4"/>
      <c r="F103" s="4"/>
      <c r="G103" s="4"/>
      <c r="H103" s="4"/>
      <c r="I103" s="4"/>
      <c r="J103" s="53"/>
      <c r="K103" s="4"/>
      <c r="L103" s="4"/>
      <c r="M103" s="4"/>
      <c r="N103" s="4"/>
      <c r="O103" s="4"/>
      <c r="P103" s="4"/>
      <c r="Q103" s="4"/>
      <c r="R103" s="4"/>
      <c r="S103" s="4"/>
      <c r="T103" s="4"/>
      <c r="U103" s="4"/>
      <c r="V103" s="4"/>
    </row>
    <row r="104" spans="1:22" ht="15.75" customHeight="1">
      <c r="A104" s="4"/>
      <c r="B104" s="50"/>
      <c r="C104" s="4"/>
      <c r="D104" s="4"/>
      <c r="E104" s="4"/>
      <c r="F104" s="4"/>
      <c r="G104" s="4"/>
      <c r="H104" s="4"/>
      <c r="I104" s="4"/>
      <c r="J104" s="53"/>
      <c r="K104" s="4"/>
      <c r="L104" s="4"/>
      <c r="M104" s="4"/>
      <c r="N104" s="4"/>
      <c r="O104" s="4"/>
      <c r="P104" s="4"/>
      <c r="Q104" s="4"/>
      <c r="R104" s="4"/>
      <c r="S104" s="4"/>
      <c r="T104" s="4"/>
      <c r="U104" s="4"/>
      <c r="V104" s="4"/>
    </row>
    <row r="105" spans="1:22" ht="15.75" customHeight="1">
      <c r="A105" s="4"/>
      <c r="B105" s="50"/>
      <c r="C105" s="4"/>
      <c r="D105" s="4"/>
      <c r="E105" s="4"/>
      <c r="F105" s="4"/>
      <c r="G105" s="4"/>
      <c r="H105" s="4"/>
      <c r="I105" s="4"/>
      <c r="J105" s="53"/>
      <c r="K105" s="4"/>
      <c r="L105" s="4"/>
      <c r="M105" s="4"/>
      <c r="N105" s="4"/>
      <c r="O105" s="4"/>
      <c r="P105" s="4"/>
      <c r="Q105" s="4"/>
      <c r="R105" s="4"/>
      <c r="S105" s="4"/>
      <c r="T105" s="4"/>
      <c r="U105" s="4"/>
      <c r="V105" s="4"/>
    </row>
    <row r="106" spans="1:22" ht="15.75" customHeight="1">
      <c r="A106" s="4"/>
      <c r="B106" s="50"/>
      <c r="C106" s="4"/>
      <c r="D106" s="4"/>
      <c r="E106" s="4"/>
      <c r="F106" s="4"/>
      <c r="G106" s="4"/>
      <c r="H106" s="4"/>
      <c r="I106" s="4"/>
      <c r="J106" s="53"/>
      <c r="K106" s="4"/>
      <c r="L106" s="4"/>
      <c r="M106" s="4"/>
      <c r="N106" s="4"/>
      <c r="O106" s="4"/>
      <c r="P106" s="4"/>
      <c r="Q106" s="4"/>
      <c r="R106" s="4"/>
      <c r="S106" s="4"/>
      <c r="T106" s="4"/>
      <c r="U106" s="4"/>
      <c r="V106" s="4"/>
    </row>
    <row r="107" spans="1:22" ht="15.75" customHeight="1">
      <c r="A107" s="4"/>
      <c r="B107" s="50"/>
      <c r="C107" s="4"/>
      <c r="D107" s="4"/>
      <c r="E107" s="4"/>
      <c r="F107" s="4"/>
      <c r="G107" s="4"/>
      <c r="H107" s="4"/>
      <c r="I107" s="4"/>
      <c r="J107" s="53"/>
      <c r="K107" s="4"/>
      <c r="L107" s="4"/>
      <c r="M107" s="4"/>
      <c r="N107" s="4"/>
      <c r="O107" s="4"/>
      <c r="P107" s="4"/>
      <c r="Q107" s="4"/>
      <c r="R107" s="4"/>
      <c r="S107" s="4"/>
      <c r="T107" s="4"/>
      <c r="U107" s="4"/>
      <c r="V107" s="4"/>
    </row>
    <row r="108" spans="1:22" ht="15.75" customHeight="1">
      <c r="A108" s="4"/>
      <c r="B108" s="50"/>
      <c r="C108" s="4"/>
      <c r="D108" s="4"/>
      <c r="E108" s="4"/>
      <c r="F108" s="4"/>
      <c r="G108" s="4"/>
      <c r="H108" s="4"/>
      <c r="I108" s="4"/>
      <c r="J108" s="53"/>
      <c r="K108" s="4"/>
      <c r="L108" s="4"/>
      <c r="M108" s="4"/>
      <c r="N108" s="4"/>
      <c r="O108" s="4"/>
      <c r="P108" s="4"/>
      <c r="Q108" s="4"/>
      <c r="R108" s="4"/>
      <c r="S108" s="4"/>
      <c r="T108" s="4"/>
      <c r="U108" s="4"/>
      <c r="V108" s="4"/>
    </row>
    <row r="109" spans="1:22" ht="15.75" customHeight="1">
      <c r="A109" s="4"/>
      <c r="B109" s="50"/>
      <c r="C109" s="4"/>
      <c r="D109" s="4"/>
      <c r="E109" s="4"/>
      <c r="F109" s="4"/>
      <c r="G109" s="4"/>
      <c r="H109" s="4"/>
      <c r="I109" s="4"/>
      <c r="J109" s="53"/>
      <c r="K109" s="4"/>
      <c r="L109" s="4"/>
      <c r="M109" s="4"/>
      <c r="N109" s="4"/>
      <c r="O109" s="4"/>
      <c r="P109" s="4"/>
      <c r="Q109" s="4"/>
      <c r="R109" s="4"/>
      <c r="S109" s="4"/>
      <c r="T109" s="4"/>
      <c r="U109" s="4"/>
      <c r="V109" s="4"/>
    </row>
    <row r="110" spans="1:22" ht="15.75" customHeight="1">
      <c r="A110" s="4"/>
      <c r="B110" s="50"/>
      <c r="C110" s="4"/>
      <c r="D110" s="4"/>
      <c r="E110" s="4"/>
      <c r="F110" s="4"/>
      <c r="G110" s="4"/>
      <c r="H110" s="4"/>
      <c r="I110" s="4"/>
      <c r="J110" s="53"/>
      <c r="K110" s="4"/>
      <c r="L110" s="4"/>
      <c r="M110" s="4"/>
      <c r="N110" s="4"/>
      <c r="O110" s="4"/>
      <c r="P110" s="4"/>
      <c r="Q110" s="4"/>
      <c r="R110" s="4"/>
      <c r="S110" s="4"/>
      <c r="T110" s="4"/>
      <c r="U110" s="4"/>
      <c r="V110" s="4"/>
    </row>
    <row r="111" spans="1:22" ht="15.75" customHeight="1">
      <c r="A111" s="4"/>
      <c r="B111" s="50"/>
      <c r="C111" s="4"/>
      <c r="D111" s="4"/>
      <c r="E111" s="4"/>
      <c r="F111" s="4"/>
      <c r="G111" s="4"/>
      <c r="H111" s="4"/>
      <c r="I111" s="4"/>
      <c r="J111" s="53"/>
      <c r="K111" s="4"/>
      <c r="L111" s="4"/>
      <c r="M111" s="4"/>
      <c r="N111" s="4"/>
      <c r="O111" s="4"/>
      <c r="P111" s="4"/>
      <c r="Q111" s="4"/>
      <c r="R111" s="4"/>
      <c r="S111" s="4"/>
      <c r="T111" s="4"/>
      <c r="U111" s="4"/>
      <c r="V111" s="4"/>
    </row>
    <row r="112" spans="1:22" ht="15.75" customHeight="1">
      <c r="A112" s="4"/>
      <c r="B112" s="50"/>
      <c r="C112" s="4"/>
      <c r="D112" s="4"/>
      <c r="E112" s="4"/>
      <c r="F112" s="4"/>
      <c r="G112" s="4"/>
      <c r="H112" s="4"/>
      <c r="I112" s="4"/>
      <c r="J112" s="53"/>
      <c r="K112" s="4"/>
      <c r="L112" s="4"/>
      <c r="M112" s="4"/>
      <c r="N112" s="4"/>
      <c r="O112" s="4"/>
      <c r="P112" s="4"/>
      <c r="Q112" s="4"/>
      <c r="R112" s="4"/>
      <c r="S112" s="4"/>
      <c r="T112" s="4"/>
      <c r="U112" s="4"/>
      <c r="V112" s="4"/>
    </row>
    <row r="113" spans="1:22" ht="15.75" customHeight="1">
      <c r="A113" s="4"/>
      <c r="B113" s="50"/>
      <c r="C113" s="4"/>
      <c r="D113" s="4"/>
      <c r="E113" s="4"/>
      <c r="F113" s="4"/>
      <c r="G113" s="4"/>
      <c r="H113" s="4"/>
      <c r="I113" s="4"/>
      <c r="J113" s="53"/>
      <c r="K113" s="4"/>
      <c r="L113" s="4"/>
      <c r="M113" s="4"/>
      <c r="N113" s="4"/>
      <c r="O113" s="4"/>
      <c r="P113" s="4"/>
      <c r="Q113" s="4"/>
      <c r="R113" s="4"/>
      <c r="S113" s="4"/>
      <c r="T113" s="4"/>
      <c r="U113" s="4"/>
      <c r="V113" s="4"/>
    </row>
    <row r="114" spans="1:22" ht="15.75" customHeight="1">
      <c r="A114" s="4"/>
      <c r="B114" s="50"/>
      <c r="C114" s="4"/>
      <c r="D114" s="4"/>
      <c r="E114" s="4"/>
      <c r="F114" s="4"/>
      <c r="G114" s="4"/>
      <c r="H114" s="4"/>
      <c r="I114" s="4"/>
      <c r="J114" s="53"/>
      <c r="K114" s="4"/>
      <c r="L114" s="4"/>
      <c r="M114" s="4"/>
      <c r="N114" s="4"/>
      <c r="O114" s="4"/>
      <c r="P114" s="4"/>
      <c r="Q114" s="4"/>
      <c r="R114" s="4"/>
      <c r="S114" s="4"/>
      <c r="T114" s="4"/>
      <c r="U114" s="4"/>
      <c r="V114" s="4"/>
    </row>
    <row r="115" spans="1:22" ht="15.75" customHeight="1">
      <c r="A115" s="4"/>
      <c r="B115" s="50"/>
      <c r="C115" s="4"/>
      <c r="D115" s="4"/>
      <c r="E115" s="4"/>
      <c r="F115" s="4"/>
      <c r="G115" s="4"/>
      <c r="H115" s="4"/>
      <c r="I115" s="4"/>
      <c r="J115" s="53"/>
      <c r="K115" s="4"/>
      <c r="L115" s="4"/>
      <c r="M115" s="4"/>
      <c r="N115" s="4"/>
      <c r="O115" s="4"/>
      <c r="P115" s="4"/>
      <c r="Q115" s="4"/>
      <c r="R115" s="4"/>
      <c r="S115" s="4"/>
      <c r="T115" s="4"/>
      <c r="U115" s="4"/>
      <c r="V115" s="4"/>
    </row>
    <row r="116" spans="1:22" ht="15.75" customHeight="1">
      <c r="A116" s="4"/>
      <c r="B116" s="50"/>
      <c r="C116" s="4"/>
      <c r="D116" s="4"/>
      <c r="E116" s="4"/>
      <c r="F116" s="4"/>
      <c r="G116" s="4"/>
      <c r="H116" s="4"/>
      <c r="I116" s="4"/>
      <c r="J116" s="53"/>
      <c r="K116" s="4"/>
      <c r="L116" s="4"/>
      <c r="M116" s="4"/>
      <c r="N116" s="4"/>
      <c r="O116" s="4"/>
      <c r="P116" s="4"/>
      <c r="Q116" s="4"/>
      <c r="R116" s="4"/>
      <c r="S116" s="4"/>
      <c r="T116" s="4"/>
      <c r="U116" s="4"/>
      <c r="V116" s="4"/>
    </row>
    <row r="117" spans="1:22" ht="15.75" customHeight="1">
      <c r="A117" s="4"/>
      <c r="B117" s="50"/>
      <c r="C117" s="4"/>
      <c r="D117" s="4"/>
      <c r="E117" s="4"/>
      <c r="F117" s="4"/>
      <c r="G117" s="4"/>
      <c r="H117" s="4"/>
      <c r="I117" s="4"/>
      <c r="J117" s="53"/>
      <c r="K117" s="4"/>
      <c r="L117" s="4"/>
      <c r="M117" s="4"/>
      <c r="N117" s="4"/>
      <c r="O117" s="4"/>
      <c r="P117" s="4"/>
      <c r="Q117" s="4"/>
      <c r="R117" s="4"/>
      <c r="S117" s="4"/>
      <c r="T117" s="4"/>
      <c r="U117" s="4"/>
      <c r="V117" s="4"/>
    </row>
    <row r="118" spans="1:22" ht="15.75" customHeight="1">
      <c r="A118" s="4"/>
      <c r="B118" s="50"/>
      <c r="C118" s="4"/>
      <c r="D118" s="4"/>
      <c r="E118" s="4"/>
      <c r="F118" s="4"/>
      <c r="G118" s="4"/>
      <c r="H118" s="4"/>
      <c r="I118" s="4"/>
      <c r="J118" s="53"/>
      <c r="K118" s="4"/>
      <c r="L118" s="4"/>
      <c r="M118" s="4"/>
      <c r="N118" s="4"/>
      <c r="O118" s="4"/>
      <c r="P118" s="4"/>
      <c r="Q118" s="4"/>
      <c r="R118" s="4"/>
      <c r="S118" s="4"/>
      <c r="T118" s="4"/>
      <c r="U118" s="4"/>
      <c r="V118" s="4"/>
    </row>
    <row r="119" spans="1:22" ht="15.75" customHeight="1">
      <c r="A119" s="4"/>
      <c r="B119" s="50"/>
      <c r="C119" s="4"/>
      <c r="D119" s="4"/>
      <c r="E119" s="4"/>
      <c r="F119" s="4"/>
      <c r="G119" s="4"/>
      <c r="H119" s="4"/>
      <c r="I119" s="4"/>
      <c r="J119" s="53"/>
      <c r="K119" s="4"/>
      <c r="L119" s="4"/>
      <c r="M119" s="4"/>
      <c r="N119" s="4"/>
      <c r="O119" s="4"/>
      <c r="P119" s="4"/>
      <c r="Q119" s="4"/>
      <c r="R119" s="4"/>
      <c r="S119" s="4"/>
      <c r="T119" s="4"/>
      <c r="U119" s="4"/>
      <c r="V119" s="4"/>
    </row>
    <row r="120" spans="1:22" ht="15.75" customHeight="1">
      <c r="A120" s="4"/>
      <c r="B120" s="50"/>
      <c r="C120" s="4"/>
      <c r="D120" s="4"/>
      <c r="E120" s="4"/>
      <c r="F120" s="4"/>
      <c r="G120" s="4"/>
      <c r="H120" s="4"/>
      <c r="I120" s="4"/>
      <c r="J120" s="53"/>
      <c r="K120" s="4"/>
      <c r="L120" s="4"/>
      <c r="M120" s="4"/>
      <c r="N120" s="4"/>
      <c r="O120" s="4"/>
      <c r="P120" s="4"/>
      <c r="Q120" s="4"/>
      <c r="R120" s="4"/>
      <c r="S120" s="4"/>
      <c r="T120" s="4"/>
      <c r="U120" s="4"/>
      <c r="V120" s="4"/>
    </row>
    <row r="121" spans="1:22" ht="15.75" customHeight="1">
      <c r="A121" s="4"/>
      <c r="B121" s="50"/>
      <c r="C121" s="4"/>
      <c r="D121" s="4"/>
      <c r="E121" s="4"/>
      <c r="F121" s="4"/>
      <c r="G121" s="4"/>
      <c r="H121" s="4"/>
      <c r="I121" s="4"/>
      <c r="J121" s="53"/>
      <c r="K121" s="4"/>
      <c r="L121" s="4"/>
      <c r="M121" s="4"/>
      <c r="N121" s="4"/>
      <c r="O121" s="4"/>
      <c r="P121" s="4"/>
      <c r="Q121" s="4"/>
      <c r="R121" s="4"/>
      <c r="S121" s="4"/>
      <c r="T121" s="4"/>
      <c r="U121" s="4"/>
      <c r="V121" s="4"/>
    </row>
    <row r="122" spans="1:22" ht="15.75" customHeight="1">
      <c r="A122" s="4"/>
      <c r="B122" s="50"/>
      <c r="C122" s="4"/>
      <c r="D122" s="4"/>
      <c r="E122" s="4"/>
      <c r="F122" s="4"/>
      <c r="G122" s="4"/>
      <c r="H122" s="4"/>
      <c r="I122" s="4"/>
      <c r="J122" s="53"/>
      <c r="K122" s="4"/>
      <c r="L122" s="4"/>
      <c r="M122" s="4"/>
      <c r="N122" s="4"/>
      <c r="O122" s="4"/>
      <c r="P122" s="4"/>
      <c r="Q122" s="4"/>
      <c r="R122" s="4"/>
      <c r="S122" s="4"/>
      <c r="T122" s="4"/>
      <c r="U122" s="4"/>
      <c r="V122" s="4"/>
    </row>
    <row r="123" spans="1:22" ht="15.75" customHeight="1">
      <c r="A123" s="4"/>
      <c r="B123" s="50"/>
      <c r="C123" s="4"/>
      <c r="D123" s="4"/>
      <c r="E123" s="4"/>
      <c r="F123" s="4"/>
      <c r="G123" s="4"/>
      <c r="H123" s="4"/>
      <c r="I123" s="4"/>
      <c r="J123" s="53"/>
      <c r="K123" s="4"/>
      <c r="L123" s="4"/>
      <c r="M123" s="4"/>
      <c r="N123" s="4"/>
      <c r="O123" s="4"/>
      <c r="P123" s="4"/>
      <c r="Q123" s="4"/>
      <c r="R123" s="4"/>
      <c r="S123" s="4"/>
      <c r="T123" s="4"/>
      <c r="U123" s="4"/>
      <c r="V123" s="4"/>
    </row>
    <row r="124" spans="1:22" ht="15.75" customHeight="1">
      <c r="A124" s="4"/>
      <c r="B124" s="50"/>
      <c r="C124" s="4"/>
      <c r="D124" s="4"/>
      <c r="E124" s="4"/>
      <c r="F124" s="4"/>
      <c r="G124" s="4"/>
      <c r="H124" s="4"/>
      <c r="I124" s="4"/>
      <c r="J124" s="53"/>
      <c r="K124" s="4"/>
      <c r="L124" s="4"/>
      <c r="M124" s="4"/>
      <c r="N124" s="4"/>
      <c r="O124" s="4"/>
      <c r="P124" s="4"/>
      <c r="Q124" s="4"/>
      <c r="R124" s="4"/>
      <c r="S124" s="4"/>
      <c r="T124" s="4"/>
      <c r="U124" s="4"/>
      <c r="V124" s="4"/>
    </row>
    <row r="125" spans="1:22" ht="15.75" customHeight="1">
      <c r="A125" s="4"/>
      <c r="B125" s="50"/>
      <c r="C125" s="4"/>
      <c r="D125" s="4"/>
      <c r="E125" s="4"/>
      <c r="F125" s="4"/>
      <c r="G125" s="4"/>
      <c r="H125" s="4"/>
      <c r="I125" s="4"/>
      <c r="J125" s="53"/>
      <c r="K125" s="4"/>
      <c r="L125" s="4"/>
      <c r="M125" s="4"/>
      <c r="N125" s="4"/>
      <c r="O125" s="4"/>
      <c r="P125" s="4"/>
      <c r="Q125" s="4"/>
      <c r="R125" s="4"/>
      <c r="S125" s="4"/>
      <c r="T125" s="4"/>
      <c r="U125" s="4"/>
      <c r="V125" s="4"/>
    </row>
    <row r="126" spans="1:22" ht="15.75" customHeight="1">
      <c r="A126" s="4"/>
      <c r="B126" s="50"/>
      <c r="C126" s="4"/>
      <c r="D126" s="4"/>
      <c r="E126" s="4"/>
      <c r="F126" s="4"/>
      <c r="G126" s="4"/>
      <c r="H126" s="4"/>
      <c r="I126" s="4"/>
      <c r="J126" s="53"/>
      <c r="K126" s="4"/>
      <c r="L126" s="4"/>
      <c r="M126" s="4"/>
      <c r="N126" s="4"/>
      <c r="O126" s="4"/>
      <c r="P126" s="4"/>
      <c r="Q126" s="4"/>
      <c r="R126" s="4"/>
      <c r="S126" s="4"/>
      <c r="T126" s="4"/>
      <c r="U126" s="4"/>
      <c r="V126" s="4"/>
    </row>
    <row r="127" spans="1:22" ht="15.75" customHeight="1">
      <c r="A127" s="4"/>
      <c r="B127" s="50"/>
      <c r="C127" s="4"/>
      <c r="D127" s="4"/>
      <c r="E127" s="4"/>
      <c r="F127" s="4"/>
      <c r="G127" s="4"/>
      <c r="H127" s="4"/>
      <c r="I127" s="4"/>
      <c r="J127" s="53"/>
      <c r="K127" s="4"/>
      <c r="L127" s="4"/>
      <c r="M127" s="4"/>
      <c r="N127" s="4"/>
      <c r="O127" s="4"/>
      <c r="P127" s="4"/>
      <c r="Q127" s="4"/>
      <c r="R127" s="4"/>
      <c r="S127" s="4"/>
      <c r="T127" s="4"/>
      <c r="U127" s="4"/>
      <c r="V127" s="4"/>
    </row>
    <row r="128" spans="1:22" ht="15.75" customHeight="1">
      <c r="A128" s="4"/>
      <c r="B128" s="50"/>
      <c r="C128" s="4"/>
      <c r="D128" s="4"/>
      <c r="E128" s="4"/>
      <c r="F128" s="4"/>
      <c r="G128" s="4"/>
      <c r="H128" s="4"/>
      <c r="I128" s="4"/>
      <c r="J128" s="53"/>
      <c r="K128" s="4"/>
      <c r="L128" s="4"/>
      <c r="M128" s="4"/>
      <c r="N128" s="4"/>
      <c r="O128" s="4"/>
      <c r="P128" s="4"/>
      <c r="Q128" s="4"/>
      <c r="R128" s="4"/>
      <c r="S128" s="4"/>
      <c r="T128" s="4"/>
      <c r="U128" s="4"/>
      <c r="V128" s="4"/>
    </row>
    <row r="129" spans="1:22" ht="15.75" customHeight="1">
      <c r="A129" s="4"/>
      <c r="B129" s="50"/>
      <c r="C129" s="4"/>
      <c r="D129" s="4"/>
      <c r="E129" s="4"/>
      <c r="F129" s="4"/>
      <c r="G129" s="4"/>
      <c r="H129" s="4"/>
      <c r="I129" s="4"/>
      <c r="J129" s="53"/>
      <c r="K129" s="4"/>
      <c r="L129" s="4"/>
      <c r="M129" s="4"/>
      <c r="N129" s="4"/>
      <c r="O129" s="4"/>
      <c r="P129" s="4"/>
      <c r="Q129" s="4"/>
      <c r="R129" s="4"/>
      <c r="S129" s="4"/>
      <c r="T129" s="4"/>
      <c r="U129" s="4"/>
      <c r="V129" s="4"/>
    </row>
    <row r="130" spans="1:22" ht="15.75" customHeight="1">
      <c r="A130" s="4"/>
      <c r="B130" s="50"/>
      <c r="C130" s="4"/>
      <c r="D130" s="4"/>
      <c r="E130" s="4"/>
      <c r="F130" s="4"/>
      <c r="G130" s="4"/>
      <c r="H130" s="4"/>
      <c r="I130" s="4"/>
      <c r="J130" s="53"/>
      <c r="K130" s="4"/>
      <c r="L130" s="4"/>
      <c r="M130" s="4"/>
      <c r="N130" s="4"/>
      <c r="O130" s="4"/>
      <c r="P130" s="4"/>
      <c r="Q130" s="4"/>
      <c r="R130" s="4"/>
      <c r="S130" s="4"/>
      <c r="T130" s="4"/>
      <c r="U130" s="4"/>
      <c r="V130" s="4"/>
    </row>
    <row r="131" spans="1:22" ht="15.75" customHeight="1">
      <c r="A131" s="4"/>
      <c r="B131" s="50"/>
      <c r="C131" s="4"/>
      <c r="D131" s="4"/>
      <c r="E131" s="4"/>
      <c r="F131" s="4"/>
      <c r="G131" s="4"/>
      <c r="H131" s="4"/>
      <c r="I131" s="4"/>
      <c r="J131" s="53"/>
      <c r="K131" s="4"/>
      <c r="L131" s="4"/>
      <c r="M131" s="4"/>
      <c r="N131" s="4"/>
      <c r="O131" s="4"/>
      <c r="P131" s="4"/>
      <c r="Q131" s="4"/>
      <c r="R131" s="4"/>
      <c r="S131" s="4"/>
      <c r="T131" s="4"/>
      <c r="U131" s="4"/>
      <c r="V131" s="4"/>
    </row>
    <row r="132" spans="1:22" ht="15.75" customHeight="1">
      <c r="A132" s="4"/>
      <c r="B132" s="50"/>
      <c r="C132" s="4"/>
      <c r="D132" s="4"/>
      <c r="E132" s="4"/>
      <c r="F132" s="4"/>
      <c r="G132" s="4"/>
      <c r="H132" s="4"/>
      <c r="I132" s="4"/>
      <c r="J132" s="53"/>
      <c r="K132" s="4"/>
      <c r="L132" s="4"/>
      <c r="M132" s="4"/>
      <c r="N132" s="4"/>
      <c r="O132" s="4"/>
      <c r="P132" s="4"/>
      <c r="Q132" s="4"/>
      <c r="R132" s="4"/>
      <c r="S132" s="4"/>
      <c r="T132" s="4"/>
      <c r="U132" s="4"/>
      <c r="V132" s="4"/>
    </row>
    <row r="133" spans="1:22" ht="15.75" customHeight="1">
      <c r="A133" s="4"/>
      <c r="B133" s="50"/>
      <c r="C133" s="4"/>
      <c r="D133" s="4"/>
      <c r="E133" s="4"/>
      <c r="F133" s="4"/>
      <c r="G133" s="4"/>
      <c r="H133" s="4"/>
      <c r="I133" s="4"/>
      <c r="J133" s="53"/>
      <c r="K133" s="4"/>
      <c r="L133" s="4"/>
      <c r="M133" s="4"/>
      <c r="N133" s="4"/>
      <c r="O133" s="4"/>
      <c r="P133" s="4"/>
      <c r="Q133" s="4"/>
      <c r="R133" s="4"/>
      <c r="S133" s="4"/>
      <c r="T133" s="4"/>
      <c r="U133" s="4"/>
      <c r="V133" s="4"/>
    </row>
    <row r="134" spans="1:22" ht="15.75" customHeight="1">
      <c r="A134" s="4"/>
      <c r="B134" s="50"/>
      <c r="C134" s="4"/>
      <c r="D134" s="4"/>
      <c r="E134" s="4"/>
      <c r="F134" s="4"/>
      <c r="G134" s="4"/>
      <c r="H134" s="4"/>
      <c r="I134" s="4"/>
      <c r="J134" s="53"/>
      <c r="K134" s="4"/>
      <c r="L134" s="4"/>
      <c r="M134" s="4"/>
      <c r="N134" s="4"/>
      <c r="O134" s="4"/>
      <c r="P134" s="4"/>
      <c r="Q134" s="4"/>
      <c r="R134" s="4"/>
      <c r="S134" s="4"/>
      <c r="T134" s="4"/>
      <c r="U134" s="4"/>
      <c r="V134" s="4"/>
    </row>
    <row r="135" spans="1:22" ht="15.75" customHeight="1">
      <c r="A135" s="4"/>
      <c r="B135" s="50"/>
      <c r="C135" s="4"/>
      <c r="D135" s="4"/>
      <c r="E135" s="4"/>
      <c r="F135" s="4"/>
      <c r="G135" s="4"/>
      <c r="H135" s="4"/>
      <c r="I135" s="4"/>
      <c r="J135" s="53"/>
      <c r="K135" s="4"/>
      <c r="L135" s="4"/>
      <c r="M135" s="4"/>
      <c r="N135" s="4"/>
      <c r="O135" s="4"/>
      <c r="P135" s="4"/>
      <c r="Q135" s="4"/>
      <c r="R135" s="4"/>
      <c r="S135" s="4"/>
      <c r="T135" s="4"/>
      <c r="U135" s="4"/>
      <c r="V135" s="4"/>
    </row>
    <row r="136" spans="1:22" ht="15.75" customHeight="1">
      <c r="A136" s="4"/>
      <c r="B136" s="50"/>
      <c r="C136" s="4"/>
      <c r="D136" s="4"/>
      <c r="E136" s="4"/>
      <c r="F136" s="4"/>
      <c r="G136" s="4"/>
      <c r="H136" s="4"/>
      <c r="I136" s="4"/>
      <c r="J136" s="53"/>
      <c r="K136" s="4"/>
      <c r="L136" s="4"/>
      <c r="M136" s="4"/>
      <c r="N136" s="4"/>
      <c r="O136" s="4"/>
      <c r="P136" s="4"/>
      <c r="Q136" s="4"/>
      <c r="R136" s="4"/>
      <c r="S136" s="4"/>
      <c r="T136" s="4"/>
      <c r="U136" s="4"/>
      <c r="V136" s="4"/>
    </row>
    <row r="137" spans="1:22" ht="15.75" customHeight="1">
      <c r="A137" s="4"/>
      <c r="B137" s="50"/>
      <c r="C137" s="4"/>
      <c r="D137" s="4"/>
      <c r="E137" s="4"/>
      <c r="F137" s="4"/>
      <c r="G137" s="4"/>
      <c r="H137" s="4"/>
      <c r="I137" s="4"/>
      <c r="J137" s="53"/>
      <c r="K137" s="4"/>
      <c r="L137" s="4"/>
      <c r="M137" s="4"/>
      <c r="N137" s="4"/>
      <c r="O137" s="4"/>
      <c r="P137" s="4"/>
      <c r="Q137" s="4"/>
      <c r="R137" s="4"/>
      <c r="S137" s="4"/>
      <c r="T137" s="4"/>
      <c r="U137" s="4"/>
      <c r="V137" s="4"/>
    </row>
    <row r="138" spans="1:22" ht="15.75" customHeight="1">
      <c r="A138" s="4"/>
      <c r="B138" s="50"/>
      <c r="C138" s="4"/>
      <c r="D138" s="4"/>
      <c r="E138" s="4"/>
      <c r="F138" s="4"/>
      <c r="G138" s="4"/>
      <c r="H138" s="4"/>
      <c r="I138" s="4"/>
      <c r="J138" s="53"/>
      <c r="K138" s="4"/>
      <c r="L138" s="4"/>
      <c r="M138" s="4"/>
      <c r="N138" s="4"/>
      <c r="O138" s="4"/>
      <c r="P138" s="4"/>
      <c r="Q138" s="4"/>
      <c r="R138" s="4"/>
      <c r="S138" s="4"/>
      <c r="T138" s="4"/>
      <c r="U138" s="4"/>
      <c r="V138" s="4"/>
    </row>
    <row r="139" spans="1:22" ht="15.75" customHeight="1">
      <c r="A139" s="4"/>
      <c r="B139" s="50"/>
      <c r="C139" s="4"/>
      <c r="D139" s="4"/>
      <c r="E139" s="4"/>
      <c r="F139" s="4"/>
      <c r="G139" s="4"/>
      <c r="H139" s="4"/>
      <c r="I139" s="4"/>
      <c r="J139" s="53"/>
      <c r="K139" s="4"/>
      <c r="L139" s="4"/>
      <c r="M139" s="4"/>
      <c r="N139" s="4"/>
      <c r="O139" s="4"/>
      <c r="P139" s="4"/>
      <c r="Q139" s="4"/>
      <c r="R139" s="4"/>
      <c r="S139" s="4"/>
      <c r="T139" s="4"/>
      <c r="U139" s="4"/>
      <c r="V139" s="4"/>
    </row>
    <row r="140" spans="1:22" ht="15.75" customHeight="1">
      <c r="A140" s="4"/>
      <c r="B140" s="50"/>
      <c r="C140" s="4"/>
      <c r="D140" s="4"/>
      <c r="E140" s="4"/>
      <c r="F140" s="4"/>
      <c r="G140" s="4"/>
      <c r="H140" s="4"/>
      <c r="I140" s="4"/>
      <c r="J140" s="53"/>
      <c r="K140" s="4"/>
      <c r="L140" s="4"/>
      <c r="M140" s="4"/>
      <c r="N140" s="4"/>
      <c r="O140" s="4"/>
      <c r="P140" s="4"/>
      <c r="Q140" s="4"/>
      <c r="R140" s="4"/>
      <c r="S140" s="4"/>
      <c r="T140" s="4"/>
      <c r="U140" s="4"/>
      <c r="V140" s="4"/>
    </row>
    <row r="141" spans="1:22" ht="15.75" customHeight="1">
      <c r="A141" s="4"/>
      <c r="B141" s="50"/>
      <c r="C141" s="4"/>
      <c r="D141" s="4"/>
      <c r="E141" s="4"/>
      <c r="F141" s="4"/>
      <c r="G141" s="4"/>
      <c r="H141" s="4"/>
      <c r="I141" s="4"/>
      <c r="J141" s="53"/>
      <c r="K141" s="4"/>
      <c r="L141" s="4"/>
      <c r="M141" s="4"/>
      <c r="N141" s="4"/>
      <c r="O141" s="4"/>
      <c r="P141" s="4"/>
      <c r="Q141" s="4"/>
      <c r="R141" s="4"/>
      <c r="S141" s="4"/>
      <c r="T141" s="4"/>
      <c r="U141" s="4"/>
      <c r="V141" s="4"/>
    </row>
    <row r="142" spans="1:22" ht="15.75" customHeight="1">
      <c r="A142" s="4"/>
      <c r="B142" s="50"/>
      <c r="C142" s="4"/>
      <c r="D142" s="4"/>
      <c r="E142" s="4"/>
      <c r="F142" s="4"/>
      <c r="G142" s="4"/>
      <c r="H142" s="4"/>
      <c r="I142" s="4"/>
      <c r="J142" s="53"/>
      <c r="K142" s="4"/>
      <c r="L142" s="4"/>
      <c r="M142" s="4"/>
      <c r="N142" s="4"/>
      <c r="O142" s="4"/>
      <c r="P142" s="4"/>
      <c r="Q142" s="4"/>
      <c r="R142" s="4"/>
      <c r="S142" s="4"/>
      <c r="T142" s="4"/>
      <c r="U142" s="4"/>
      <c r="V142" s="4"/>
    </row>
    <row r="143" spans="1:22" ht="15.75" customHeight="1">
      <c r="A143" s="4"/>
      <c r="B143" s="50"/>
      <c r="C143" s="4"/>
      <c r="D143" s="4"/>
      <c r="E143" s="4"/>
      <c r="F143" s="4"/>
      <c r="G143" s="4"/>
      <c r="H143" s="4"/>
      <c r="I143" s="4"/>
      <c r="J143" s="53"/>
      <c r="K143" s="4"/>
      <c r="L143" s="4"/>
      <c r="M143" s="4"/>
      <c r="N143" s="4"/>
      <c r="O143" s="4"/>
      <c r="P143" s="4"/>
      <c r="Q143" s="4"/>
      <c r="R143" s="4"/>
      <c r="S143" s="4"/>
      <c r="T143" s="4"/>
      <c r="U143" s="4"/>
      <c r="V143" s="4"/>
    </row>
    <row r="144" spans="1:22" ht="15.75" customHeight="1">
      <c r="A144" s="4"/>
      <c r="B144" s="50"/>
      <c r="C144" s="4"/>
      <c r="D144" s="4"/>
      <c r="E144" s="4"/>
      <c r="F144" s="4"/>
      <c r="G144" s="4"/>
      <c r="H144" s="4"/>
      <c r="I144" s="4"/>
      <c r="J144" s="53"/>
      <c r="K144" s="4"/>
      <c r="L144" s="4"/>
      <c r="M144" s="4"/>
      <c r="N144" s="4"/>
      <c r="O144" s="4"/>
      <c r="P144" s="4"/>
      <c r="Q144" s="4"/>
      <c r="R144" s="4"/>
      <c r="S144" s="4"/>
      <c r="T144" s="4"/>
      <c r="U144" s="4"/>
      <c r="V144" s="4"/>
    </row>
    <row r="145" spans="1:22" ht="15.75" customHeight="1">
      <c r="A145" s="4"/>
      <c r="B145" s="50"/>
      <c r="C145" s="4"/>
      <c r="D145" s="4"/>
      <c r="E145" s="4"/>
      <c r="F145" s="4"/>
      <c r="G145" s="4"/>
      <c r="H145" s="4"/>
      <c r="I145" s="4"/>
      <c r="J145" s="53"/>
      <c r="K145" s="4"/>
      <c r="L145" s="4"/>
      <c r="M145" s="4"/>
      <c r="N145" s="4"/>
      <c r="O145" s="4"/>
      <c r="P145" s="4"/>
      <c r="Q145" s="4"/>
      <c r="R145" s="4"/>
      <c r="S145" s="4"/>
      <c r="T145" s="4"/>
      <c r="U145" s="4"/>
      <c r="V145" s="4"/>
    </row>
    <row r="146" spans="1:22" ht="15.75" customHeight="1">
      <c r="A146" s="4"/>
      <c r="B146" s="50"/>
      <c r="C146" s="4"/>
      <c r="D146" s="4"/>
      <c r="E146" s="4"/>
      <c r="F146" s="4"/>
      <c r="G146" s="4"/>
      <c r="H146" s="4"/>
      <c r="I146" s="4"/>
      <c r="J146" s="53"/>
      <c r="K146" s="4"/>
      <c r="L146" s="4"/>
      <c r="M146" s="4"/>
      <c r="N146" s="4"/>
      <c r="O146" s="4"/>
      <c r="P146" s="4"/>
      <c r="Q146" s="4"/>
      <c r="R146" s="4"/>
      <c r="S146" s="4"/>
      <c r="T146" s="4"/>
      <c r="U146" s="4"/>
      <c r="V146" s="4"/>
    </row>
    <row r="147" spans="1:22" ht="15.75" customHeight="1">
      <c r="A147" s="4"/>
      <c r="B147" s="50"/>
      <c r="C147" s="4"/>
      <c r="D147" s="4"/>
      <c r="E147" s="4"/>
      <c r="F147" s="4"/>
      <c r="G147" s="4"/>
      <c r="H147" s="4"/>
      <c r="I147" s="4"/>
      <c r="J147" s="53"/>
      <c r="K147" s="4"/>
      <c r="L147" s="4"/>
      <c r="M147" s="4"/>
      <c r="N147" s="4"/>
      <c r="O147" s="4"/>
      <c r="P147" s="4"/>
      <c r="Q147" s="4"/>
      <c r="R147" s="4"/>
      <c r="S147" s="4"/>
      <c r="T147" s="4"/>
      <c r="U147" s="4"/>
      <c r="V147" s="4"/>
    </row>
    <row r="148" spans="1:22" ht="15.75" customHeight="1">
      <c r="A148" s="4"/>
      <c r="B148" s="50"/>
      <c r="C148" s="4"/>
      <c r="D148" s="4"/>
      <c r="E148" s="4"/>
      <c r="F148" s="4"/>
      <c r="G148" s="4"/>
      <c r="H148" s="4"/>
      <c r="I148" s="4"/>
      <c r="J148" s="53"/>
      <c r="K148" s="4"/>
      <c r="L148" s="4"/>
      <c r="M148" s="4"/>
      <c r="N148" s="4"/>
      <c r="O148" s="4"/>
      <c r="P148" s="4"/>
      <c r="Q148" s="4"/>
      <c r="R148" s="4"/>
      <c r="S148" s="4"/>
      <c r="T148" s="4"/>
      <c r="U148" s="4"/>
      <c r="V148" s="4"/>
    </row>
    <row r="149" spans="1:22" ht="15.75" customHeight="1">
      <c r="A149" s="4"/>
      <c r="B149" s="50"/>
      <c r="C149" s="4"/>
      <c r="D149" s="4"/>
      <c r="E149" s="4"/>
      <c r="F149" s="4"/>
      <c r="G149" s="4"/>
      <c r="H149" s="4"/>
      <c r="I149" s="4"/>
      <c r="J149" s="53"/>
      <c r="K149" s="4"/>
      <c r="L149" s="4"/>
      <c r="M149" s="4"/>
      <c r="N149" s="4"/>
      <c r="O149" s="4"/>
      <c r="P149" s="4"/>
      <c r="Q149" s="4"/>
      <c r="R149" s="4"/>
      <c r="S149" s="4"/>
      <c r="T149" s="4"/>
      <c r="U149" s="4"/>
      <c r="V149" s="4"/>
    </row>
    <row r="150" spans="1:22" ht="15.75" customHeight="1">
      <c r="A150" s="4"/>
      <c r="B150" s="50"/>
      <c r="C150" s="4"/>
      <c r="D150" s="4"/>
      <c r="E150" s="4"/>
      <c r="F150" s="4"/>
      <c r="G150" s="4"/>
      <c r="H150" s="4"/>
      <c r="I150" s="4"/>
      <c r="J150" s="53"/>
      <c r="K150" s="4"/>
      <c r="L150" s="4"/>
      <c r="M150" s="4"/>
      <c r="N150" s="4"/>
      <c r="O150" s="4"/>
      <c r="P150" s="4"/>
      <c r="Q150" s="4"/>
      <c r="R150" s="4"/>
      <c r="S150" s="4"/>
      <c r="T150" s="4"/>
      <c r="U150" s="4"/>
      <c r="V150" s="4"/>
    </row>
    <row r="151" spans="1:22" ht="15.75" customHeight="1">
      <c r="A151" s="4"/>
      <c r="B151" s="50"/>
      <c r="C151" s="4"/>
      <c r="D151" s="4"/>
      <c r="E151" s="4"/>
      <c r="F151" s="4"/>
      <c r="G151" s="4"/>
      <c r="H151" s="4"/>
      <c r="I151" s="4"/>
      <c r="J151" s="53"/>
      <c r="K151" s="4"/>
      <c r="L151" s="4"/>
      <c r="M151" s="4"/>
      <c r="N151" s="4"/>
      <c r="O151" s="4"/>
      <c r="P151" s="4"/>
      <c r="Q151" s="4"/>
      <c r="R151" s="4"/>
      <c r="S151" s="4"/>
      <c r="T151" s="4"/>
      <c r="U151" s="4"/>
      <c r="V151" s="4"/>
    </row>
    <row r="152" spans="1:22" ht="15.75" customHeight="1">
      <c r="A152" s="4"/>
      <c r="B152" s="50"/>
      <c r="C152" s="4"/>
      <c r="D152" s="4"/>
      <c r="E152" s="4"/>
      <c r="F152" s="4"/>
      <c r="G152" s="4"/>
      <c r="H152" s="4"/>
      <c r="I152" s="4"/>
      <c r="J152" s="53"/>
      <c r="K152" s="4"/>
      <c r="L152" s="4"/>
      <c r="M152" s="4"/>
      <c r="N152" s="4"/>
      <c r="O152" s="4"/>
      <c r="P152" s="4"/>
      <c r="Q152" s="4"/>
      <c r="R152" s="4"/>
      <c r="S152" s="4"/>
      <c r="T152" s="4"/>
      <c r="U152" s="4"/>
      <c r="V152" s="4"/>
    </row>
    <row r="153" spans="1:22" ht="15.75" customHeight="1">
      <c r="A153" s="4"/>
      <c r="B153" s="50"/>
      <c r="C153" s="4"/>
      <c r="D153" s="4"/>
      <c r="E153" s="4"/>
      <c r="F153" s="4"/>
      <c r="G153" s="4"/>
      <c r="H153" s="4"/>
      <c r="I153" s="4"/>
      <c r="J153" s="53"/>
      <c r="K153" s="4"/>
      <c r="L153" s="4"/>
      <c r="M153" s="4"/>
      <c r="N153" s="4"/>
      <c r="O153" s="4"/>
      <c r="P153" s="4"/>
      <c r="Q153" s="4"/>
      <c r="R153" s="4"/>
      <c r="S153" s="4"/>
      <c r="T153" s="4"/>
      <c r="U153" s="4"/>
      <c r="V153" s="4"/>
    </row>
    <row r="154" spans="1:22" ht="15.75" customHeight="1">
      <c r="A154" s="4"/>
      <c r="B154" s="50"/>
      <c r="C154" s="4"/>
      <c r="D154" s="4"/>
      <c r="E154" s="4"/>
      <c r="F154" s="4"/>
      <c r="G154" s="4"/>
      <c r="H154" s="4"/>
      <c r="I154" s="4"/>
      <c r="J154" s="53"/>
      <c r="K154" s="4"/>
      <c r="L154" s="4"/>
      <c r="M154" s="4"/>
      <c r="N154" s="4"/>
      <c r="O154" s="4"/>
      <c r="P154" s="4"/>
      <c r="Q154" s="4"/>
      <c r="R154" s="4"/>
      <c r="S154" s="4"/>
      <c r="T154" s="4"/>
      <c r="U154" s="4"/>
      <c r="V154" s="4"/>
    </row>
    <row r="155" spans="1:22" ht="15.75" customHeight="1">
      <c r="A155" s="4"/>
      <c r="B155" s="50"/>
      <c r="C155" s="4"/>
      <c r="D155" s="4"/>
      <c r="E155" s="4"/>
      <c r="F155" s="4"/>
      <c r="G155" s="4"/>
      <c r="H155" s="4"/>
      <c r="I155" s="4"/>
      <c r="J155" s="53"/>
      <c r="K155" s="4"/>
      <c r="L155" s="4"/>
      <c r="M155" s="4"/>
      <c r="N155" s="4"/>
      <c r="O155" s="4"/>
      <c r="P155" s="4"/>
      <c r="Q155" s="4"/>
      <c r="R155" s="4"/>
      <c r="S155" s="4"/>
      <c r="T155" s="4"/>
      <c r="U155" s="4"/>
      <c r="V155" s="4"/>
    </row>
    <row r="156" spans="1:22" ht="15.75" customHeight="1">
      <c r="A156" s="4"/>
      <c r="B156" s="50"/>
      <c r="C156" s="4"/>
      <c r="D156" s="4"/>
      <c r="E156" s="4"/>
      <c r="F156" s="4"/>
      <c r="G156" s="4"/>
      <c r="H156" s="4"/>
      <c r="I156" s="4"/>
      <c r="J156" s="53"/>
      <c r="K156" s="4"/>
      <c r="L156" s="4"/>
      <c r="M156" s="4"/>
      <c r="N156" s="4"/>
      <c r="O156" s="4"/>
      <c r="P156" s="4"/>
      <c r="Q156" s="4"/>
      <c r="R156" s="4"/>
      <c r="S156" s="4"/>
      <c r="T156" s="4"/>
      <c r="U156" s="4"/>
      <c r="V156" s="4"/>
    </row>
    <row r="157" spans="1:22" ht="15.75" customHeight="1">
      <c r="A157" s="4"/>
      <c r="B157" s="50"/>
      <c r="C157" s="4"/>
      <c r="D157" s="4"/>
      <c r="E157" s="4"/>
      <c r="F157" s="4"/>
      <c r="G157" s="4"/>
      <c r="H157" s="4"/>
      <c r="I157" s="4"/>
      <c r="J157" s="53"/>
      <c r="K157" s="4"/>
      <c r="L157" s="4"/>
      <c r="M157" s="4"/>
      <c r="N157" s="4"/>
      <c r="O157" s="4"/>
      <c r="P157" s="4"/>
      <c r="Q157" s="4"/>
      <c r="R157" s="4"/>
      <c r="S157" s="4"/>
      <c r="T157" s="4"/>
      <c r="U157" s="4"/>
      <c r="V157" s="4"/>
    </row>
    <row r="158" spans="1:22" ht="15.75" customHeight="1">
      <c r="A158" s="4"/>
      <c r="B158" s="50"/>
      <c r="C158" s="4"/>
      <c r="D158" s="4"/>
      <c r="E158" s="4"/>
      <c r="F158" s="4"/>
      <c r="G158" s="4"/>
      <c r="H158" s="4"/>
      <c r="I158" s="4"/>
      <c r="J158" s="53"/>
      <c r="K158" s="4"/>
      <c r="L158" s="4"/>
      <c r="M158" s="4"/>
      <c r="N158" s="4"/>
      <c r="O158" s="4"/>
      <c r="P158" s="4"/>
      <c r="Q158" s="4"/>
      <c r="R158" s="4"/>
      <c r="S158" s="4"/>
      <c r="T158" s="4"/>
      <c r="U158" s="4"/>
      <c r="V158" s="4"/>
    </row>
    <row r="159" spans="1:22" ht="15.75" customHeight="1">
      <c r="A159" s="4"/>
      <c r="B159" s="50"/>
      <c r="C159" s="4"/>
      <c r="D159" s="4"/>
      <c r="E159" s="4"/>
      <c r="F159" s="4"/>
      <c r="G159" s="4"/>
      <c r="H159" s="4"/>
      <c r="I159" s="4"/>
      <c r="J159" s="53"/>
      <c r="K159" s="4"/>
      <c r="L159" s="4"/>
      <c r="M159" s="4"/>
      <c r="N159" s="4"/>
      <c r="O159" s="4"/>
      <c r="P159" s="4"/>
      <c r="Q159" s="4"/>
      <c r="R159" s="4"/>
      <c r="S159" s="4"/>
      <c r="T159" s="4"/>
      <c r="U159" s="4"/>
      <c r="V159" s="4"/>
    </row>
    <row r="160" spans="1:22" ht="15.75" customHeight="1">
      <c r="A160" s="4"/>
      <c r="B160" s="50"/>
      <c r="C160" s="4"/>
      <c r="D160" s="4"/>
      <c r="E160" s="4"/>
      <c r="F160" s="4"/>
      <c r="G160" s="4"/>
      <c r="H160" s="4"/>
      <c r="I160" s="4"/>
      <c r="J160" s="53"/>
      <c r="K160" s="4"/>
      <c r="L160" s="4"/>
      <c r="M160" s="4"/>
      <c r="N160" s="4"/>
      <c r="O160" s="4"/>
      <c r="P160" s="4"/>
      <c r="Q160" s="4"/>
      <c r="R160" s="4"/>
      <c r="S160" s="4"/>
      <c r="T160" s="4"/>
      <c r="U160" s="4"/>
      <c r="V160" s="4"/>
    </row>
    <row r="161" spans="1:22" ht="15.75" customHeight="1">
      <c r="A161" s="4"/>
      <c r="B161" s="50"/>
      <c r="C161" s="4"/>
      <c r="D161" s="4"/>
      <c r="E161" s="4"/>
      <c r="F161" s="4"/>
      <c r="G161" s="4"/>
      <c r="H161" s="4"/>
      <c r="I161" s="4"/>
      <c r="J161" s="53"/>
      <c r="K161" s="4"/>
      <c r="L161" s="4"/>
      <c r="M161" s="4"/>
      <c r="N161" s="4"/>
      <c r="O161" s="4"/>
      <c r="P161" s="4"/>
      <c r="Q161" s="4"/>
      <c r="R161" s="4"/>
      <c r="S161" s="4"/>
      <c r="T161" s="4"/>
      <c r="U161" s="4"/>
      <c r="V161" s="4"/>
    </row>
    <row r="162" spans="1:22" ht="15.75" customHeight="1">
      <c r="A162" s="4"/>
      <c r="B162" s="50"/>
      <c r="C162" s="4"/>
      <c r="D162" s="4"/>
      <c r="E162" s="4"/>
      <c r="F162" s="4"/>
      <c r="G162" s="4"/>
      <c r="H162" s="4"/>
      <c r="I162" s="4"/>
      <c r="J162" s="53"/>
      <c r="K162" s="4"/>
      <c r="L162" s="4"/>
      <c r="M162" s="4"/>
      <c r="N162" s="4"/>
      <c r="O162" s="4"/>
      <c r="P162" s="4"/>
      <c r="Q162" s="4"/>
      <c r="R162" s="4"/>
      <c r="S162" s="4"/>
      <c r="T162" s="4"/>
      <c r="U162" s="4"/>
      <c r="V162" s="4"/>
    </row>
    <row r="163" spans="1:22" ht="15.75" customHeight="1">
      <c r="A163" s="4"/>
      <c r="B163" s="50"/>
      <c r="C163" s="4"/>
      <c r="D163" s="4"/>
      <c r="E163" s="4"/>
      <c r="F163" s="4"/>
      <c r="G163" s="4"/>
      <c r="H163" s="4"/>
      <c r="I163" s="4"/>
      <c r="J163" s="53"/>
      <c r="K163" s="4"/>
      <c r="L163" s="4"/>
      <c r="M163" s="4"/>
      <c r="N163" s="4"/>
      <c r="O163" s="4"/>
      <c r="P163" s="4"/>
      <c r="Q163" s="4"/>
      <c r="R163" s="4"/>
      <c r="S163" s="4"/>
      <c r="T163" s="4"/>
      <c r="U163" s="4"/>
      <c r="V163" s="4"/>
    </row>
    <row r="164" spans="1:22" ht="15.75" customHeight="1">
      <c r="A164" s="4"/>
      <c r="B164" s="50"/>
      <c r="C164" s="4"/>
      <c r="D164" s="4"/>
      <c r="E164" s="4"/>
      <c r="F164" s="4"/>
      <c r="G164" s="4"/>
      <c r="H164" s="4"/>
      <c r="I164" s="4"/>
      <c r="J164" s="53"/>
      <c r="K164" s="4"/>
      <c r="L164" s="4"/>
      <c r="M164" s="4"/>
      <c r="N164" s="4"/>
      <c r="O164" s="4"/>
      <c r="P164" s="4"/>
      <c r="Q164" s="4"/>
      <c r="R164" s="4"/>
      <c r="S164" s="4"/>
      <c r="T164" s="4"/>
      <c r="U164" s="4"/>
      <c r="V164" s="4"/>
    </row>
    <row r="165" spans="1:22" ht="15.75" customHeight="1">
      <c r="A165" s="4"/>
      <c r="B165" s="50"/>
      <c r="C165" s="4"/>
      <c r="D165" s="4"/>
      <c r="E165" s="4"/>
      <c r="F165" s="4"/>
      <c r="G165" s="4"/>
      <c r="H165" s="4"/>
      <c r="I165" s="4"/>
      <c r="J165" s="53"/>
      <c r="K165" s="4"/>
      <c r="L165" s="4"/>
      <c r="M165" s="4"/>
      <c r="N165" s="4"/>
      <c r="O165" s="4"/>
      <c r="P165" s="4"/>
      <c r="Q165" s="4"/>
      <c r="R165" s="4"/>
      <c r="S165" s="4"/>
      <c r="T165" s="4"/>
      <c r="U165" s="4"/>
      <c r="V165" s="4"/>
    </row>
    <row r="166" spans="1:22" ht="15.75" customHeight="1">
      <c r="A166" s="4"/>
      <c r="B166" s="50"/>
      <c r="C166" s="4"/>
      <c r="D166" s="4"/>
      <c r="E166" s="4"/>
      <c r="F166" s="4"/>
      <c r="G166" s="4"/>
      <c r="H166" s="4"/>
      <c r="I166" s="4"/>
      <c r="J166" s="53"/>
      <c r="K166" s="4"/>
      <c r="L166" s="4"/>
      <c r="M166" s="4"/>
      <c r="N166" s="4"/>
      <c r="O166" s="4"/>
      <c r="P166" s="4"/>
      <c r="Q166" s="4"/>
      <c r="R166" s="4"/>
      <c r="S166" s="4"/>
      <c r="T166" s="4"/>
      <c r="U166" s="4"/>
      <c r="V166" s="4"/>
    </row>
    <row r="167" spans="1:22" ht="15.75" customHeight="1">
      <c r="A167" s="4"/>
      <c r="B167" s="50"/>
      <c r="C167" s="4"/>
      <c r="D167" s="4"/>
      <c r="E167" s="4"/>
      <c r="F167" s="4"/>
      <c r="G167" s="4"/>
      <c r="H167" s="4"/>
      <c r="I167" s="4"/>
      <c r="J167" s="53"/>
      <c r="K167" s="4"/>
      <c r="L167" s="4"/>
      <c r="M167" s="4"/>
      <c r="N167" s="4"/>
      <c r="O167" s="4"/>
      <c r="P167" s="4"/>
      <c r="Q167" s="4"/>
      <c r="R167" s="4"/>
      <c r="S167" s="4"/>
      <c r="T167" s="4"/>
      <c r="U167" s="4"/>
      <c r="V167" s="4"/>
    </row>
    <row r="168" spans="1:22" ht="15.75" customHeight="1">
      <c r="A168" s="4"/>
      <c r="B168" s="50"/>
      <c r="C168" s="4"/>
      <c r="D168" s="4"/>
      <c r="E168" s="4"/>
      <c r="F168" s="4"/>
      <c r="G168" s="4"/>
      <c r="H168" s="4"/>
      <c r="I168" s="4"/>
      <c r="J168" s="53"/>
      <c r="K168" s="4"/>
      <c r="L168" s="4"/>
      <c r="M168" s="4"/>
      <c r="N168" s="4"/>
      <c r="O168" s="4"/>
      <c r="P168" s="4"/>
      <c r="Q168" s="4"/>
      <c r="R168" s="4"/>
      <c r="S168" s="4"/>
      <c r="T168" s="4"/>
      <c r="U168" s="4"/>
      <c r="V168" s="4"/>
    </row>
    <row r="169" spans="1:22" ht="15.75" customHeight="1">
      <c r="A169" s="4"/>
      <c r="B169" s="50"/>
      <c r="C169" s="4"/>
      <c r="D169" s="4"/>
      <c r="E169" s="4"/>
      <c r="F169" s="4"/>
      <c r="G169" s="4"/>
      <c r="H169" s="4"/>
      <c r="I169" s="4"/>
      <c r="J169" s="53"/>
      <c r="K169" s="4"/>
      <c r="L169" s="4"/>
      <c r="M169" s="4"/>
      <c r="N169" s="4"/>
      <c r="O169" s="4"/>
      <c r="P169" s="4"/>
      <c r="Q169" s="4"/>
      <c r="R169" s="4"/>
      <c r="S169" s="4"/>
      <c r="T169" s="4"/>
      <c r="U169" s="4"/>
      <c r="V169" s="4"/>
    </row>
    <row r="170" spans="1:22" ht="15.75" customHeight="1">
      <c r="A170" s="4"/>
      <c r="B170" s="50"/>
      <c r="C170" s="4"/>
      <c r="D170" s="4"/>
      <c r="E170" s="4"/>
      <c r="F170" s="4"/>
      <c r="G170" s="4"/>
      <c r="H170" s="4"/>
      <c r="I170" s="4"/>
      <c r="J170" s="53"/>
      <c r="K170" s="4"/>
      <c r="L170" s="4"/>
      <c r="M170" s="4"/>
      <c r="N170" s="4"/>
      <c r="O170" s="4"/>
      <c r="P170" s="4"/>
      <c r="Q170" s="4"/>
      <c r="R170" s="4"/>
      <c r="S170" s="4"/>
      <c r="T170" s="4"/>
      <c r="U170" s="4"/>
      <c r="V170" s="4"/>
    </row>
    <row r="171" spans="1:22" ht="15.75" customHeight="1">
      <c r="A171" s="4"/>
      <c r="B171" s="50"/>
      <c r="C171" s="4"/>
      <c r="D171" s="4"/>
      <c r="E171" s="4"/>
      <c r="F171" s="4"/>
      <c r="G171" s="4"/>
      <c r="H171" s="4"/>
      <c r="I171" s="4"/>
      <c r="J171" s="53"/>
      <c r="K171" s="4"/>
      <c r="L171" s="4"/>
      <c r="M171" s="4"/>
      <c r="N171" s="4"/>
      <c r="O171" s="4"/>
      <c r="P171" s="4"/>
      <c r="Q171" s="4"/>
      <c r="R171" s="4"/>
      <c r="S171" s="4"/>
      <c r="T171" s="4"/>
      <c r="U171" s="4"/>
      <c r="V171" s="4"/>
    </row>
    <row r="172" spans="1:22" ht="15.75" customHeight="1">
      <c r="A172" s="4"/>
      <c r="B172" s="50"/>
      <c r="C172" s="4"/>
      <c r="D172" s="4"/>
      <c r="E172" s="4"/>
      <c r="F172" s="4"/>
      <c r="G172" s="4"/>
      <c r="H172" s="4"/>
      <c r="I172" s="4"/>
      <c r="J172" s="53"/>
      <c r="K172" s="4"/>
      <c r="L172" s="4"/>
      <c r="M172" s="4"/>
      <c r="N172" s="4"/>
      <c r="O172" s="4"/>
      <c r="P172" s="4"/>
      <c r="Q172" s="4"/>
      <c r="R172" s="4"/>
      <c r="S172" s="4"/>
      <c r="T172" s="4"/>
      <c r="U172" s="4"/>
      <c r="V172" s="4"/>
    </row>
    <row r="173" spans="1:22" ht="15.75" customHeight="1">
      <c r="A173" s="4"/>
      <c r="B173" s="50"/>
      <c r="C173" s="4"/>
      <c r="D173" s="4"/>
      <c r="E173" s="4"/>
      <c r="F173" s="4"/>
      <c r="G173" s="4"/>
      <c r="H173" s="4"/>
      <c r="I173" s="4"/>
      <c r="J173" s="53"/>
      <c r="K173" s="4"/>
      <c r="L173" s="4"/>
      <c r="M173" s="4"/>
      <c r="N173" s="4"/>
      <c r="O173" s="4"/>
      <c r="P173" s="4"/>
      <c r="Q173" s="4"/>
      <c r="R173" s="4"/>
      <c r="S173" s="4"/>
      <c r="T173" s="4"/>
      <c r="U173" s="4"/>
      <c r="V173" s="4"/>
    </row>
    <row r="174" spans="1:22" ht="15.75" customHeight="1">
      <c r="A174" s="4"/>
      <c r="B174" s="50"/>
      <c r="C174" s="4"/>
      <c r="D174" s="4"/>
      <c r="E174" s="4"/>
      <c r="F174" s="4"/>
      <c r="G174" s="4"/>
      <c r="H174" s="4"/>
      <c r="I174" s="4"/>
      <c r="J174" s="53"/>
      <c r="K174" s="4"/>
      <c r="L174" s="4"/>
      <c r="M174" s="4"/>
      <c r="N174" s="4"/>
      <c r="O174" s="4"/>
      <c r="P174" s="4"/>
      <c r="Q174" s="4"/>
      <c r="R174" s="4"/>
      <c r="S174" s="4"/>
      <c r="T174" s="4"/>
      <c r="U174" s="4"/>
      <c r="V174" s="4"/>
    </row>
    <row r="175" spans="1:22" ht="15.75" customHeight="1">
      <c r="A175" s="4"/>
      <c r="B175" s="50"/>
      <c r="C175" s="4"/>
      <c r="D175" s="4"/>
      <c r="E175" s="4"/>
      <c r="F175" s="4"/>
      <c r="G175" s="4"/>
      <c r="H175" s="4"/>
      <c r="I175" s="4"/>
      <c r="J175" s="53"/>
      <c r="K175" s="4"/>
      <c r="L175" s="4"/>
      <c r="M175" s="4"/>
      <c r="N175" s="4"/>
      <c r="O175" s="4"/>
      <c r="P175" s="4"/>
      <c r="Q175" s="4"/>
      <c r="R175" s="4"/>
      <c r="S175" s="4"/>
      <c r="T175" s="4"/>
      <c r="U175" s="4"/>
      <c r="V175" s="4"/>
    </row>
    <row r="176" spans="1:22" ht="15.75" customHeight="1">
      <c r="A176" s="4"/>
      <c r="B176" s="50"/>
      <c r="C176" s="4"/>
      <c r="D176" s="4"/>
      <c r="E176" s="4"/>
      <c r="F176" s="4"/>
      <c r="G176" s="4"/>
      <c r="H176" s="4"/>
      <c r="I176" s="4"/>
      <c r="J176" s="53"/>
      <c r="K176" s="4"/>
      <c r="L176" s="4"/>
      <c r="M176" s="4"/>
      <c r="N176" s="4"/>
      <c r="O176" s="4"/>
      <c r="P176" s="4"/>
      <c r="Q176" s="4"/>
      <c r="R176" s="4"/>
      <c r="S176" s="4"/>
      <c r="T176" s="4"/>
      <c r="U176" s="4"/>
      <c r="V176" s="4"/>
    </row>
    <row r="177" spans="1:22" ht="15.75" customHeight="1">
      <c r="A177" s="4"/>
      <c r="B177" s="50"/>
      <c r="C177" s="4"/>
      <c r="D177" s="4"/>
      <c r="E177" s="4"/>
      <c r="F177" s="4"/>
      <c r="G177" s="4"/>
      <c r="H177" s="4"/>
      <c r="I177" s="4"/>
      <c r="J177" s="53"/>
      <c r="K177" s="4"/>
      <c r="L177" s="4"/>
      <c r="M177" s="4"/>
      <c r="N177" s="4"/>
      <c r="O177" s="4"/>
      <c r="P177" s="4"/>
      <c r="Q177" s="4"/>
      <c r="R177" s="4"/>
      <c r="S177" s="4"/>
      <c r="T177" s="4"/>
      <c r="U177" s="4"/>
      <c r="V177" s="4"/>
    </row>
    <row r="178" spans="1:22" ht="15.75" customHeight="1">
      <c r="A178" s="4"/>
      <c r="B178" s="50"/>
      <c r="C178" s="4"/>
      <c r="D178" s="4"/>
      <c r="E178" s="4"/>
      <c r="F178" s="4"/>
      <c r="G178" s="4"/>
      <c r="H178" s="4"/>
      <c r="I178" s="4"/>
      <c r="J178" s="53"/>
      <c r="K178" s="4"/>
      <c r="L178" s="4"/>
      <c r="M178" s="4"/>
      <c r="N178" s="4"/>
      <c r="O178" s="4"/>
      <c r="P178" s="4"/>
      <c r="Q178" s="4"/>
      <c r="R178" s="4"/>
      <c r="S178" s="4"/>
      <c r="T178" s="4"/>
      <c r="U178" s="4"/>
      <c r="V178" s="4"/>
    </row>
    <row r="179" spans="1:22" ht="15.75" customHeight="1">
      <c r="A179" s="4"/>
      <c r="B179" s="50"/>
      <c r="C179" s="4"/>
      <c r="D179" s="4"/>
      <c r="E179" s="4"/>
      <c r="F179" s="4"/>
      <c r="G179" s="4"/>
      <c r="H179" s="4"/>
      <c r="I179" s="4"/>
      <c r="J179" s="53"/>
      <c r="K179" s="4"/>
      <c r="L179" s="4"/>
      <c r="M179" s="4"/>
      <c r="N179" s="4"/>
      <c r="O179" s="4"/>
      <c r="P179" s="4"/>
      <c r="Q179" s="4"/>
      <c r="R179" s="4"/>
      <c r="S179" s="4"/>
      <c r="T179" s="4"/>
      <c r="U179" s="4"/>
      <c r="V179" s="4"/>
    </row>
    <row r="180" spans="1:22" ht="15.75" customHeight="1">
      <c r="A180" s="4"/>
      <c r="B180" s="50"/>
      <c r="C180" s="4"/>
      <c r="D180" s="4"/>
      <c r="E180" s="4"/>
      <c r="F180" s="4"/>
      <c r="G180" s="4"/>
      <c r="H180" s="4"/>
      <c r="I180" s="4"/>
      <c r="J180" s="53"/>
      <c r="K180" s="4"/>
      <c r="L180" s="4"/>
      <c r="M180" s="4"/>
      <c r="N180" s="4"/>
      <c r="O180" s="4"/>
      <c r="P180" s="4"/>
      <c r="Q180" s="4"/>
      <c r="R180" s="4"/>
      <c r="S180" s="4"/>
      <c r="T180" s="4"/>
      <c r="U180" s="4"/>
      <c r="V180" s="4"/>
    </row>
    <row r="181" spans="1:22" ht="15.75" customHeight="1">
      <c r="A181" s="4"/>
      <c r="B181" s="50"/>
      <c r="C181" s="4"/>
      <c r="D181" s="4"/>
      <c r="E181" s="4"/>
      <c r="F181" s="4"/>
      <c r="G181" s="4"/>
      <c r="H181" s="4"/>
      <c r="I181" s="4"/>
      <c r="J181" s="53"/>
      <c r="K181" s="4"/>
      <c r="L181" s="4"/>
      <c r="M181" s="4"/>
      <c r="N181" s="4"/>
      <c r="O181" s="4"/>
      <c r="P181" s="4"/>
      <c r="Q181" s="4"/>
      <c r="R181" s="4"/>
      <c r="S181" s="4"/>
      <c r="T181" s="4"/>
      <c r="U181" s="4"/>
      <c r="V181" s="4"/>
    </row>
    <row r="182" spans="1:22" ht="15.75" customHeight="1">
      <c r="A182" s="4"/>
      <c r="B182" s="50"/>
      <c r="C182" s="4"/>
      <c r="D182" s="4"/>
      <c r="E182" s="4"/>
      <c r="F182" s="4"/>
      <c r="G182" s="4"/>
      <c r="H182" s="4"/>
      <c r="I182" s="4"/>
      <c r="J182" s="53"/>
      <c r="K182" s="4"/>
      <c r="L182" s="4"/>
      <c r="M182" s="4"/>
      <c r="N182" s="4"/>
      <c r="O182" s="4"/>
      <c r="P182" s="4"/>
      <c r="Q182" s="4"/>
      <c r="R182" s="4"/>
      <c r="S182" s="4"/>
      <c r="T182" s="4"/>
      <c r="U182" s="4"/>
      <c r="V182" s="4"/>
    </row>
    <row r="183" spans="1:22" ht="15.75" customHeight="1">
      <c r="A183" s="4"/>
      <c r="B183" s="50"/>
      <c r="C183" s="4"/>
      <c r="D183" s="4"/>
      <c r="E183" s="4"/>
      <c r="F183" s="4"/>
      <c r="G183" s="4"/>
      <c r="H183" s="4"/>
      <c r="I183" s="4"/>
      <c r="J183" s="53"/>
      <c r="K183" s="4"/>
      <c r="L183" s="4"/>
      <c r="M183" s="4"/>
      <c r="N183" s="4"/>
      <c r="O183" s="4"/>
      <c r="P183" s="4"/>
      <c r="Q183" s="4"/>
      <c r="R183" s="4"/>
      <c r="S183" s="4"/>
      <c r="T183" s="4"/>
      <c r="U183" s="4"/>
      <c r="V183" s="4"/>
    </row>
    <row r="184" spans="1:22" ht="15.75" customHeight="1">
      <c r="A184" s="4"/>
      <c r="B184" s="50"/>
      <c r="C184" s="4"/>
      <c r="D184" s="4"/>
      <c r="E184" s="4"/>
      <c r="F184" s="4"/>
      <c r="G184" s="4"/>
      <c r="H184" s="4"/>
      <c r="I184" s="4"/>
      <c r="J184" s="53"/>
      <c r="K184" s="4"/>
      <c r="L184" s="4"/>
      <c r="M184" s="4"/>
      <c r="N184" s="4"/>
      <c r="O184" s="4"/>
      <c r="P184" s="4"/>
      <c r="Q184" s="4"/>
      <c r="R184" s="4"/>
      <c r="S184" s="4"/>
      <c r="T184" s="4"/>
      <c r="U184" s="4"/>
      <c r="V184" s="4"/>
    </row>
    <row r="185" spans="1:22" ht="15.75" customHeight="1">
      <c r="A185" s="4"/>
      <c r="B185" s="50"/>
      <c r="C185" s="4"/>
      <c r="D185" s="4"/>
      <c r="E185" s="4"/>
      <c r="F185" s="4"/>
      <c r="G185" s="4"/>
      <c r="H185" s="4"/>
      <c r="I185" s="4"/>
      <c r="J185" s="53"/>
      <c r="K185" s="4"/>
      <c r="L185" s="4"/>
      <c r="M185" s="4"/>
      <c r="N185" s="4"/>
      <c r="O185" s="4"/>
      <c r="P185" s="4"/>
      <c r="Q185" s="4"/>
      <c r="R185" s="4"/>
      <c r="S185" s="4"/>
      <c r="T185" s="4"/>
      <c r="U185" s="4"/>
      <c r="V185" s="4"/>
    </row>
    <row r="186" spans="1:22" ht="15.75" customHeight="1">
      <c r="A186" s="4"/>
      <c r="B186" s="50"/>
      <c r="C186" s="4"/>
      <c r="D186" s="4"/>
      <c r="E186" s="4"/>
      <c r="F186" s="4"/>
      <c r="G186" s="4"/>
      <c r="H186" s="4"/>
      <c r="I186" s="4"/>
      <c r="J186" s="53"/>
      <c r="K186" s="4"/>
      <c r="L186" s="4"/>
      <c r="M186" s="4"/>
      <c r="N186" s="4"/>
      <c r="O186" s="4"/>
      <c r="P186" s="4"/>
      <c r="Q186" s="4"/>
      <c r="R186" s="4"/>
      <c r="S186" s="4"/>
      <c r="T186" s="4"/>
      <c r="U186" s="4"/>
      <c r="V186" s="4"/>
    </row>
    <row r="187" spans="1:22" ht="15.75" customHeight="1">
      <c r="A187" s="4"/>
      <c r="B187" s="50"/>
      <c r="C187" s="4"/>
      <c r="D187" s="4"/>
      <c r="E187" s="4"/>
      <c r="F187" s="4"/>
      <c r="G187" s="4"/>
      <c r="H187" s="4"/>
      <c r="I187" s="4"/>
      <c r="J187" s="53"/>
      <c r="K187" s="4"/>
      <c r="L187" s="4"/>
      <c r="M187" s="4"/>
      <c r="N187" s="4"/>
      <c r="O187" s="4"/>
      <c r="P187" s="4"/>
      <c r="Q187" s="4"/>
      <c r="R187" s="4"/>
      <c r="S187" s="4"/>
      <c r="T187" s="4"/>
      <c r="U187" s="4"/>
      <c r="V187" s="4"/>
    </row>
    <row r="188" spans="1:22" ht="15.75" customHeight="1">
      <c r="A188" s="4"/>
      <c r="B188" s="50"/>
      <c r="C188" s="4"/>
      <c r="D188" s="4"/>
      <c r="E188" s="4"/>
      <c r="F188" s="4"/>
      <c r="G188" s="4"/>
      <c r="H188" s="4"/>
      <c r="I188" s="4"/>
      <c r="J188" s="53"/>
      <c r="K188" s="4"/>
      <c r="L188" s="4"/>
      <c r="M188" s="4"/>
      <c r="N188" s="4"/>
      <c r="O188" s="4"/>
      <c r="P188" s="4"/>
      <c r="Q188" s="4"/>
      <c r="R188" s="4"/>
      <c r="S188" s="4"/>
      <c r="T188" s="4"/>
      <c r="U188" s="4"/>
      <c r="V188" s="4"/>
    </row>
    <row r="189" spans="1:22" ht="15.75" customHeight="1">
      <c r="A189" s="4"/>
      <c r="B189" s="50"/>
      <c r="C189" s="4"/>
      <c r="D189" s="4"/>
      <c r="E189" s="4"/>
      <c r="F189" s="4"/>
      <c r="G189" s="4"/>
      <c r="H189" s="4"/>
      <c r="I189" s="4"/>
      <c r="J189" s="53"/>
      <c r="K189" s="4"/>
      <c r="L189" s="4"/>
      <c r="M189" s="4"/>
      <c r="N189" s="4"/>
      <c r="O189" s="4"/>
      <c r="P189" s="4"/>
      <c r="Q189" s="4"/>
      <c r="R189" s="4"/>
      <c r="S189" s="4"/>
      <c r="T189" s="4"/>
      <c r="U189" s="4"/>
      <c r="V189" s="4"/>
    </row>
    <row r="190" spans="1:22" ht="15.75" customHeight="1">
      <c r="A190" s="4"/>
      <c r="B190" s="50"/>
      <c r="C190" s="4"/>
      <c r="D190" s="4"/>
      <c r="E190" s="4"/>
      <c r="F190" s="4"/>
      <c r="G190" s="4"/>
      <c r="H190" s="4"/>
      <c r="I190" s="4"/>
      <c r="J190" s="53"/>
      <c r="K190" s="4"/>
      <c r="L190" s="4"/>
      <c r="M190" s="4"/>
      <c r="N190" s="4"/>
      <c r="O190" s="4"/>
      <c r="P190" s="4"/>
      <c r="Q190" s="4"/>
      <c r="R190" s="4"/>
      <c r="S190" s="4"/>
      <c r="T190" s="4"/>
      <c r="U190" s="4"/>
      <c r="V190" s="4"/>
    </row>
    <row r="191" spans="1:22" ht="15.75" customHeight="1">
      <c r="A191" s="4"/>
      <c r="B191" s="50"/>
      <c r="C191" s="4"/>
      <c r="D191" s="4"/>
      <c r="E191" s="4"/>
      <c r="F191" s="4"/>
      <c r="G191" s="4"/>
      <c r="H191" s="4"/>
      <c r="I191" s="4"/>
      <c r="J191" s="53"/>
      <c r="K191" s="4"/>
      <c r="L191" s="4"/>
      <c r="M191" s="4"/>
      <c r="N191" s="4"/>
      <c r="O191" s="4"/>
      <c r="P191" s="4"/>
      <c r="Q191" s="4"/>
      <c r="R191" s="4"/>
      <c r="S191" s="4"/>
      <c r="T191" s="4"/>
      <c r="U191" s="4"/>
      <c r="V191" s="4"/>
    </row>
    <row r="192" spans="1:22" ht="15.75" customHeight="1">
      <c r="A192" s="4"/>
      <c r="B192" s="50"/>
      <c r="C192" s="4"/>
      <c r="D192" s="4"/>
      <c r="E192" s="4"/>
      <c r="F192" s="4"/>
      <c r="G192" s="4"/>
      <c r="H192" s="4"/>
      <c r="I192" s="4"/>
      <c r="J192" s="53"/>
      <c r="K192" s="4"/>
      <c r="L192" s="4"/>
      <c r="M192" s="4"/>
      <c r="N192" s="4"/>
      <c r="O192" s="4"/>
      <c r="P192" s="4"/>
      <c r="Q192" s="4"/>
      <c r="R192" s="4"/>
      <c r="S192" s="4"/>
      <c r="T192" s="4"/>
      <c r="U192" s="4"/>
      <c r="V192" s="4"/>
    </row>
    <row r="193" spans="1:22" ht="15.75" customHeight="1">
      <c r="A193" s="4"/>
      <c r="B193" s="50"/>
      <c r="C193" s="4"/>
      <c r="D193" s="4"/>
      <c r="E193" s="4"/>
      <c r="F193" s="4"/>
      <c r="G193" s="4"/>
      <c r="H193" s="4"/>
      <c r="I193" s="4"/>
      <c r="J193" s="53"/>
      <c r="K193" s="4"/>
      <c r="L193" s="4"/>
      <c r="M193" s="4"/>
      <c r="N193" s="4"/>
      <c r="O193" s="4"/>
      <c r="P193" s="4"/>
      <c r="Q193" s="4"/>
      <c r="R193" s="4"/>
      <c r="S193" s="4"/>
      <c r="T193" s="4"/>
      <c r="U193" s="4"/>
      <c r="V193" s="4"/>
    </row>
    <row r="194" spans="1:22" ht="15.75" customHeight="1">
      <c r="A194" s="4"/>
      <c r="B194" s="50"/>
      <c r="C194" s="4"/>
      <c r="D194" s="4"/>
      <c r="E194" s="4"/>
      <c r="F194" s="4"/>
      <c r="G194" s="4"/>
      <c r="H194" s="4"/>
      <c r="I194" s="4"/>
      <c r="J194" s="53"/>
      <c r="K194" s="4"/>
      <c r="L194" s="4"/>
      <c r="M194" s="4"/>
      <c r="N194" s="4"/>
      <c r="O194" s="4"/>
      <c r="P194" s="4"/>
      <c r="Q194" s="4"/>
      <c r="R194" s="4"/>
      <c r="S194" s="4"/>
      <c r="T194" s="4"/>
      <c r="U194" s="4"/>
      <c r="V194" s="4"/>
    </row>
    <row r="195" spans="1:22" ht="15.75" customHeight="1">
      <c r="A195" s="4"/>
      <c r="B195" s="50"/>
      <c r="C195" s="4"/>
      <c r="D195" s="4"/>
      <c r="E195" s="4"/>
      <c r="F195" s="4"/>
      <c r="G195" s="4"/>
      <c r="H195" s="4"/>
      <c r="I195" s="4"/>
      <c r="J195" s="53"/>
      <c r="K195" s="4"/>
      <c r="L195" s="4"/>
      <c r="M195" s="4"/>
      <c r="N195" s="4"/>
      <c r="O195" s="4"/>
      <c r="P195" s="4"/>
      <c r="Q195" s="4"/>
      <c r="R195" s="4"/>
      <c r="S195" s="4"/>
      <c r="T195" s="4"/>
      <c r="U195" s="4"/>
      <c r="V195" s="4"/>
    </row>
    <row r="196" spans="1:22" ht="15.75" customHeight="1">
      <c r="A196" s="4"/>
      <c r="B196" s="50"/>
      <c r="C196" s="4"/>
      <c r="D196" s="4"/>
      <c r="E196" s="4"/>
      <c r="F196" s="4"/>
      <c r="G196" s="4"/>
      <c r="H196" s="4"/>
      <c r="I196" s="4"/>
      <c r="J196" s="53"/>
      <c r="K196" s="4"/>
      <c r="L196" s="4"/>
      <c r="M196" s="4"/>
      <c r="N196" s="4"/>
      <c r="O196" s="4"/>
      <c r="P196" s="4"/>
      <c r="Q196" s="4"/>
      <c r="R196" s="4"/>
      <c r="S196" s="4"/>
      <c r="T196" s="4"/>
      <c r="U196" s="4"/>
      <c r="V196" s="4"/>
    </row>
    <row r="197" spans="1:22" ht="15.75" customHeight="1">
      <c r="A197" s="4"/>
      <c r="B197" s="50"/>
      <c r="C197" s="4"/>
      <c r="D197" s="4"/>
      <c r="E197" s="4"/>
      <c r="F197" s="4"/>
      <c r="G197" s="4"/>
      <c r="H197" s="4"/>
      <c r="I197" s="4"/>
      <c r="J197" s="53"/>
      <c r="K197" s="4"/>
      <c r="L197" s="4"/>
      <c r="M197" s="4"/>
      <c r="N197" s="4"/>
      <c r="O197" s="4"/>
      <c r="P197" s="4"/>
      <c r="Q197" s="4"/>
      <c r="R197" s="4"/>
      <c r="S197" s="4"/>
      <c r="T197" s="4"/>
      <c r="U197" s="4"/>
      <c r="V197" s="4"/>
    </row>
    <row r="198" spans="1:22" ht="15.75" customHeight="1">
      <c r="A198" s="4"/>
      <c r="B198" s="50"/>
      <c r="C198" s="4"/>
      <c r="D198" s="4"/>
      <c r="E198" s="4"/>
      <c r="F198" s="4"/>
      <c r="G198" s="4"/>
      <c r="H198" s="4"/>
      <c r="I198" s="4"/>
      <c r="J198" s="53"/>
      <c r="K198" s="4"/>
      <c r="L198" s="4"/>
      <c r="M198" s="4"/>
      <c r="N198" s="4"/>
      <c r="O198" s="4"/>
      <c r="P198" s="4"/>
      <c r="Q198" s="4"/>
      <c r="R198" s="4"/>
      <c r="S198" s="4"/>
      <c r="T198" s="4"/>
      <c r="U198" s="4"/>
      <c r="V198" s="4"/>
    </row>
    <row r="199" spans="1:22" ht="15.75" customHeight="1">
      <c r="A199" s="4"/>
      <c r="B199" s="50"/>
      <c r="C199" s="4"/>
      <c r="D199" s="4"/>
      <c r="E199" s="4"/>
      <c r="F199" s="4"/>
      <c r="G199" s="4"/>
      <c r="H199" s="4"/>
      <c r="I199" s="4"/>
      <c r="J199" s="53"/>
      <c r="K199" s="4"/>
      <c r="L199" s="4"/>
      <c r="M199" s="4"/>
      <c r="N199" s="4"/>
      <c r="O199" s="4"/>
      <c r="P199" s="4"/>
      <c r="Q199" s="4"/>
      <c r="R199" s="4"/>
      <c r="S199" s="4"/>
      <c r="T199" s="4"/>
      <c r="U199" s="4"/>
      <c r="V199" s="4"/>
    </row>
    <row r="200" spans="1:22" ht="15.75" customHeight="1">
      <c r="A200" s="4"/>
      <c r="B200" s="50"/>
      <c r="C200" s="4"/>
      <c r="D200" s="4"/>
      <c r="E200" s="4"/>
      <c r="F200" s="4"/>
      <c r="G200" s="4"/>
      <c r="H200" s="4"/>
      <c r="I200" s="4"/>
      <c r="J200" s="53"/>
      <c r="K200" s="4"/>
      <c r="L200" s="4"/>
      <c r="M200" s="4"/>
      <c r="N200" s="4"/>
      <c r="O200" s="4"/>
      <c r="P200" s="4"/>
      <c r="Q200" s="4"/>
      <c r="R200" s="4"/>
      <c r="S200" s="4"/>
      <c r="T200" s="4"/>
      <c r="U200" s="4"/>
      <c r="V200" s="4"/>
    </row>
    <row r="201" spans="1:22" ht="15.75" customHeight="1">
      <c r="A201" s="4"/>
      <c r="B201" s="50"/>
      <c r="C201" s="4"/>
      <c r="D201" s="4"/>
      <c r="E201" s="4"/>
      <c r="F201" s="4"/>
      <c r="G201" s="4"/>
      <c r="H201" s="4"/>
      <c r="I201" s="4"/>
      <c r="J201" s="53"/>
      <c r="K201" s="4"/>
      <c r="L201" s="4"/>
      <c r="M201" s="4"/>
      <c r="N201" s="4"/>
      <c r="O201" s="4"/>
      <c r="P201" s="4"/>
      <c r="Q201" s="4"/>
      <c r="R201" s="4"/>
      <c r="S201" s="4"/>
      <c r="T201" s="4"/>
      <c r="U201" s="4"/>
      <c r="V201" s="4"/>
    </row>
    <row r="202" spans="1:22" ht="15.75" customHeight="1">
      <c r="A202" s="4"/>
      <c r="B202" s="50"/>
      <c r="C202" s="4"/>
      <c r="D202" s="4"/>
      <c r="E202" s="4"/>
      <c r="F202" s="4"/>
      <c r="G202" s="4"/>
      <c r="H202" s="4"/>
      <c r="I202" s="4"/>
      <c r="J202" s="53"/>
      <c r="K202" s="4"/>
      <c r="L202" s="4"/>
      <c r="M202" s="4"/>
      <c r="N202" s="4"/>
      <c r="O202" s="4"/>
      <c r="P202" s="4"/>
      <c r="Q202" s="4"/>
      <c r="R202" s="4"/>
      <c r="S202" s="4"/>
      <c r="T202" s="4"/>
      <c r="U202" s="4"/>
      <c r="V202" s="4"/>
    </row>
    <row r="203" spans="1:22" ht="15.75" customHeight="1">
      <c r="A203" s="4"/>
      <c r="B203" s="50"/>
      <c r="C203" s="4"/>
      <c r="D203" s="4"/>
      <c r="E203" s="4"/>
      <c r="F203" s="4"/>
      <c r="G203" s="4"/>
      <c r="H203" s="4"/>
      <c r="I203" s="4"/>
      <c r="J203" s="53"/>
      <c r="K203" s="4"/>
      <c r="L203" s="4"/>
      <c r="M203" s="4"/>
      <c r="N203" s="4"/>
      <c r="O203" s="4"/>
      <c r="P203" s="4"/>
      <c r="Q203" s="4"/>
      <c r="R203" s="4"/>
      <c r="S203" s="4"/>
      <c r="T203" s="4"/>
      <c r="U203" s="4"/>
      <c r="V203" s="4"/>
    </row>
    <row r="204" spans="1:22" ht="15.75" customHeight="1">
      <c r="A204" s="4"/>
      <c r="B204" s="50"/>
      <c r="C204" s="4"/>
      <c r="D204" s="4"/>
      <c r="E204" s="4"/>
      <c r="F204" s="4"/>
      <c r="G204" s="4"/>
      <c r="H204" s="4"/>
      <c r="I204" s="4"/>
      <c r="J204" s="53"/>
      <c r="K204" s="4"/>
      <c r="L204" s="4"/>
      <c r="M204" s="4"/>
      <c r="N204" s="4"/>
      <c r="O204" s="4"/>
      <c r="P204" s="4"/>
      <c r="Q204" s="4"/>
      <c r="R204" s="4"/>
      <c r="S204" s="4"/>
      <c r="T204" s="4"/>
      <c r="U204" s="4"/>
      <c r="V204" s="4"/>
    </row>
    <row r="205" spans="1:22" ht="15.75" customHeight="1">
      <c r="A205" s="4"/>
      <c r="B205" s="50"/>
      <c r="C205" s="4"/>
      <c r="D205" s="4"/>
      <c r="E205" s="4"/>
      <c r="F205" s="4"/>
      <c r="G205" s="4"/>
      <c r="H205" s="4"/>
      <c r="I205" s="4"/>
      <c r="J205" s="53"/>
      <c r="K205" s="4"/>
      <c r="L205" s="4"/>
      <c r="M205" s="4"/>
      <c r="N205" s="4"/>
      <c r="O205" s="4"/>
      <c r="P205" s="4"/>
      <c r="Q205" s="4"/>
      <c r="R205" s="4"/>
      <c r="S205" s="4"/>
      <c r="T205" s="4"/>
      <c r="U205" s="4"/>
      <c r="V205" s="4"/>
    </row>
    <row r="206" spans="1:22" ht="15.75" customHeight="1">
      <c r="A206" s="4"/>
      <c r="B206" s="50"/>
      <c r="C206" s="4"/>
      <c r="D206" s="4"/>
      <c r="E206" s="4"/>
      <c r="F206" s="4"/>
      <c r="G206" s="4"/>
      <c r="H206" s="4"/>
      <c r="I206" s="4"/>
      <c r="J206" s="53"/>
      <c r="K206" s="4"/>
      <c r="L206" s="4"/>
      <c r="M206" s="4"/>
      <c r="N206" s="4"/>
      <c r="O206" s="4"/>
      <c r="P206" s="4"/>
      <c r="Q206" s="4"/>
      <c r="R206" s="4"/>
      <c r="S206" s="4"/>
      <c r="T206" s="4"/>
      <c r="U206" s="4"/>
      <c r="V206" s="4"/>
    </row>
    <row r="207" spans="1:22" ht="15.75" customHeight="1">
      <c r="A207" s="4"/>
      <c r="B207" s="50"/>
      <c r="C207" s="4"/>
      <c r="D207" s="4"/>
      <c r="E207" s="4"/>
      <c r="F207" s="4"/>
      <c r="G207" s="4"/>
      <c r="H207" s="4"/>
      <c r="I207" s="4"/>
      <c r="J207" s="53"/>
      <c r="K207" s="4"/>
      <c r="L207" s="4"/>
      <c r="M207" s="4"/>
      <c r="N207" s="4"/>
      <c r="O207" s="4"/>
      <c r="P207" s="4"/>
      <c r="Q207" s="4"/>
      <c r="R207" s="4"/>
      <c r="S207" s="4"/>
      <c r="T207" s="4"/>
      <c r="U207" s="4"/>
      <c r="V207" s="4"/>
    </row>
    <row r="208" spans="1:22" ht="15.75" customHeight="1">
      <c r="A208" s="4"/>
      <c r="B208" s="50"/>
      <c r="C208" s="4"/>
      <c r="D208" s="4"/>
      <c r="E208" s="4"/>
      <c r="F208" s="4"/>
      <c r="G208" s="4"/>
      <c r="H208" s="4"/>
      <c r="I208" s="4"/>
      <c r="J208" s="53"/>
      <c r="K208" s="4"/>
      <c r="L208" s="4"/>
      <c r="M208" s="4"/>
      <c r="N208" s="4"/>
      <c r="O208" s="4"/>
      <c r="P208" s="4"/>
      <c r="Q208" s="4"/>
      <c r="R208" s="4"/>
      <c r="S208" s="4"/>
      <c r="T208" s="4"/>
      <c r="U208" s="4"/>
      <c r="V208" s="4"/>
    </row>
    <row r="209" spans="1:22" ht="15.75" customHeight="1">
      <c r="A209" s="4"/>
      <c r="B209" s="50"/>
      <c r="C209" s="4"/>
      <c r="D209" s="4"/>
      <c r="E209" s="4"/>
      <c r="F209" s="4"/>
      <c r="G209" s="4"/>
      <c r="H209" s="4"/>
      <c r="I209" s="4"/>
      <c r="J209" s="53"/>
      <c r="K209" s="4"/>
      <c r="L209" s="4"/>
      <c r="M209" s="4"/>
      <c r="N209" s="4"/>
      <c r="O209" s="4"/>
      <c r="P209" s="4"/>
      <c r="Q209" s="4"/>
      <c r="R209" s="4"/>
      <c r="S209" s="4"/>
      <c r="T209" s="4"/>
      <c r="U209" s="4"/>
      <c r="V209" s="4"/>
    </row>
    <row r="210" spans="1:22" ht="15.75" customHeight="1">
      <c r="A210" s="4"/>
      <c r="B210" s="50"/>
      <c r="C210" s="4"/>
      <c r="D210" s="4"/>
      <c r="E210" s="4"/>
      <c r="F210" s="4"/>
      <c r="G210" s="4"/>
      <c r="H210" s="4"/>
      <c r="I210" s="4"/>
      <c r="J210" s="53"/>
      <c r="K210" s="4"/>
      <c r="L210" s="4"/>
      <c r="M210" s="4"/>
      <c r="N210" s="4"/>
      <c r="O210" s="4"/>
      <c r="P210" s="4"/>
      <c r="Q210" s="4"/>
      <c r="R210" s="4"/>
      <c r="S210" s="4"/>
      <c r="T210" s="4"/>
      <c r="U210" s="4"/>
      <c r="V210" s="4"/>
    </row>
    <row r="211" spans="1:22" ht="15.75" customHeight="1">
      <c r="A211" s="4"/>
      <c r="B211" s="50"/>
      <c r="C211" s="4"/>
      <c r="D211" s="4"/>
      <c r="E211" s="4"/>
      <c r="F211" s="4"/>
      <c r="G211" s="4"/>
      <c r="H211" s="4"/>
      <c r="I211" s="4"/>
      <c r="J211" s="53"/>
      <c r="K211" s="4"/>
      <c r="L211" s="4"/>
      <c r="M211" s="4"/>
      <c r="N211" s="4"/>
      <c r="O211" s="4"/>
      <c r="P211" s="4"/>
      <c r="Q211" s="4"/>
      <c r="R211" s="4"/>
      <c r="S211" s="4"/>
      <c r="T211" s="4"/>
      <c r="U211" s="4"/>
      <c r="V211" s="4"/>
    </row>
    <row r="212" spans="1:22" ht="15.75" customHeight="1">
      <c r="A212" s="4"/>
      <c r="B212" s="50"/>
      <c r="C212" s="4"/>
      <c r="D212" s="4"/>
      <c r="E212" s="4"/>
      <c r="F212" s="4"/>
      <c r="G212" s="4"/>
      <c r="H212" s="4"/>
      <c r="I212" s="4"/>
      <c r="J212" s="53"/>
      <c r="K212" s="4"/>
      <c r="L212" s="4"/>
      <c r="M212" s="4"/>
      <c r="N212" s="4"/>
      <c r="O212" s="4"/>
      <c r="P212" s="4"/>
      <c r="Q212" s="4"/>
      <c r="R212" s="4"/>
      <c r="S212" s="4"/>
      <c r="T212" s="4"/>
      <c r="U212" s="4"/>
      <c r="V212" s="4"/>
    </row>
    <row r="213" spans="1:22" ht="15.75" customHeight="1">
      <c r="A213" s="4"/>
      <c r="B213" s="50"/>
      <c r="C213" s="4"/>
      <c r="D213" s="4"/>
      <c r="E213" s="4"/>
      <c r="F213" s="4"/>
      <c r="G213" s="4"/>
      <c r="H213" s="4"/>
      <c r="I213" s="4"/>
      <c r="J213" s="53"/>
      <c r="K213" s="4"/>
      <c r="L213" s="4"/>
      <c r="M213" s="4"/>
      <c r="N213" s="4"/>
      <c r="O213" s="4"/>
      <c r="P213" s="4"/>
      <c r="Q213" s="4"/>
      <c r="R213" s="4"/>
      <c r="S213" s="4"/>
      <c r="T213" s="4"/>
      <c r="U213" s="4"/>
      <c r="V213" s="4"/>
    </row>
    <row r="214" spans="1:22" ht="15.75" customHeight="1">
      <c r="A214" s="4"/>
      <c r="B214" s="50"/>
      <c r="C214" s="4"/>
      <c r="D214" s="4"/>
      <c r="E214" s="4"/>
      <c r="F214" s="4"/>
      <c r="G214" s="4"/>
      <c r="H214" s="4"/>
      <c r="I214" s="4"/>
      <c r="J214" s="53"/>
      <c r="K214" s="4"/>
      <c r="L214" s="4"/>
      <c r="M214" s="4"/>
      <c r="N214" s="4"/>
      <c r="O214" s="4"/>
      <c r="P214" s="4"/>
      <c r="Q214" s="4"/>
      <c r="R214" s="4"/>
      <c r="S214" s="4"/>
      <c r="T214" s="4"/>
      <c r="U214" s="4"/>
      <c r="V214" s="4"/>
    </row>
    <row r="215" spans="1:22" ht="15.75" customHeight="1">
      <c r="A215" s="4"/>
      <c r="B215" s="50"/>
      <c r="C215" s="4"/>
      <c r="D215" s="4"/>
      <c r="E215" s="4"/>
      <c r="F215" s="4"/>
      <c r="G215" s="4"/>
      <c r="H215" s="4"/>
      <c r="I215" s="4"/>
      <c r="J215" s="53"/>
      <c r="K215" s="4"/>
      <c r="L215" s="4"/>
      <c r="M215" s="4"/>
      <c r="N215" s="4"/>
      <c r="O215" s="4"/>
      <c r="P215" s="4"/>
      <c r="Q215" s="4"/>
      <c r="R215" s="4"/>
      <c r="S215" s="4"/>
      <c r="T215" s="4"/>
      <c r="U215" s="4"/>
      <c r="V215" s="4"/>
    </row>
    <row r="216" spans="1:22" ht="15.75" customHeight="1">
      <c r="A216" s="4"/>
      <c r="B216" s="50"/>
      <c r="C216" s="4"/>
      <c r="D216" s="4"/>
      <c r="E216" s="4"/>
      <c r="F216" s="4"/>
      <c r="G216" s="4"/>
      <c r="H216" s="4"/>
      <c r="I216" s="4"/>
      <c r="J216" s="53"/>
      <c r="K216" s="4"/>
      <c r="L216" s="4"/>
      <c r="M216" s="4"/>
      <c r="N216" s="4"/>
      <c r="O216" s="4"/>
      <c r="P216" s="4"/>
      <c r="Q216" s="4"/>
      <c r="R216" s="4"/>
      <c r="S216" s="4"/>
      <c r="T216" s="4"/>
      <c r="U216" s="4"/>
      <c r="V216" s="4"/>
    </row>
    <row r="217" spans="1:22" ht="15.75" customHeight="1">
      <c r="A217" s="4"/>
      <c r="B217" s="50"/>
      <c r="C217" s="4"/>
      <c r="D217" s="4"/>
      <c r="E217" s="4"/>
      <c r="F217" s="4"/>
      <c r="G217" s="4"/>
      <c r="H217" s="4"/>
      <c r="I217" s="4"/>
      <c r="J217" s="53"/>
      <c r="K217" s="4"/>
      <c r="L217" s="4"/>
      <c r="M217" s="4"/>
      <c r="N217" s="4"/>
      <c r="O217" s="4"/>
      <c r="P217" s="4"/>
      <c r="Q217" s="4"/>
      <c r="R217" s="4"/>
      <c r="S217" s="4"/>
      <c r="T217" s="4"/>
      <c r="U217" s="4"/>
      <c r="V217" s="4"/>
    </row>
    <row r="218" spans="1:22" ht="15.75" customHeight="1">
      <c r="A218" s="4"/>
      <c r="B218" s="50"/>
      <c r="C218" s="4"/>
      <c r="D218" s="4"/>
      <c r="E218" s="4"/>
      <c r="F218" s="4"/>
      <c r="G218" s="4"/>
      <c r="H218" s="4"/>
      <c r="I218" s="4"/>
      <c r="J218" s="53"/>
      <c r="K218" s="4"/>
      <c r="L218" s="4"/>
      <c r="M218" s="4"/>
      <c r="N218" s="4"/>
      <c r="O218" s="4"/>
      <c r="P218" s="4"/>
      <c r="Q218" s="4"/>
      <c r="R218" s="4"/>
      <c r="S218" s="4"/>
      <c r="T218" s="4"/>
      <c r="U218" s="4"/>
      <c r="V218" s="4"/>
    </row>
    <row r="219" spans="1:22" ht="15.75" customHeight="1">
      <c r="A219" s="4"/>
      <c r="B219" s="50"/>
      <c r="C219" s="4"/>
      <c r="D219" s="4"/>
      <c r="E219" s="4"/>
      <c r="F219" s="4"/>
      <c r="G219" s="4"/>
      <c r="H219" s="4"/>
      <c r="I219" s="4"/>
      <c r="J219" s="53"/>
      <c r="K219" s="4"/>
      <c r="L219" s="4"/>
      <c r="M219" s="4"/>
      <c r="N219" s="4"/>
      <c r="O219" s="4"/>
      <c r="P219" s="4"/>
      <c r="Q219" s="4"/>
      <c r="R219" s="4"/>
      <c r="S219" s="4"/>
      <c r="T219" s="4"/>
      <c r="U219" s="4"/>
      <c r="V219" s="4"/>
    </row>
    <row r="220" spans="1:22" ht="15.75" customHeight="1">
      <c r="A220" s="4"/>
      <c r="B220" s="50"/>
      <c r="C220" s="4"/>
      <c r="D220" s="4"/>
      <c r="E220" s="4"/>
      <c r="F220" s="4"/>
      <c r="G220" s="4"/>
      <c r="H220" s="4"/>
      <c r="I220" s="4"/>
      <c r="J220" s="53"/>
      <c r="K220" s="4"/>
      <c r="L220" s="4"/>
      <c r="M220" s="4"/>
      <c r="N220" s="4"/>
      <c r="O220" s="4"/>
      <c r="P220" s="4"/>
      <c r="Q220" s="4"/>
      <c r="R220" s="4"/>
      <c r="S220" s="4"/>
      <c r="T220" s="4"/>
      <c r="U220" s="4"/>
      <c r="V220" s="4"/>
    </row>
    <row r="221" spans="1:22" ht="15.75" customHeight="1">
      <c r="A221" s="4"/>
      <c r="B221" s="50"/>
      <c r="C221" s="4"/>
      <c r="D221" s="4"/>
      <c r="E221" s="4"/>
      <c r="F221" s="4"/>
      <c r="G221" s="4"/>
      <c r="H221" s="4"/>
      <c r="I221" s="4"/>
      <c r="J221" s="53"/>
      <c r="K221" s="4"/>
      <c r="L221" s="4"/>
      <c r="M221" s="4"/>
      <c r="N221" s="4"/>
      <c r="O221" s="4"/>
      <c r="P221" s="4"/>
      <c r="Q221" s="4"/>
      <c r="R221" s="4"/>
      <c r="S221" s="4"/>
      <c r="T221" s="4"/>
      <c r="U221" s="4"/>
      <c r="V221" s="4"/>
    </row>
    <row r="222" spans="1:22" ht="15.75" customHeight="1">
      <c r="A222" s="4"/>
      <c r="B222" s="50"/>
      <c r="C222" s="4"/>
      <c r="D222" s="4"/>
      <c r="E222" s="4"/>
      <c r="F222" s="4"/>
      <c r="G222" s="4"/>
      <c r="H222" s="4"/>
      <c r="I222" s="4"/>
      <c r="J222" s="53"/>
      <c r="K222" s="4"/>
      <c r="L222" s="4"/>
      <c r="M222" s="4"/>
      <c r="N222" s="4"/>
      <c r="O222" s="4"/>
      <c r="P222" s="4"/>
      <c r="Q222" s="4"/>
      <c r="R222" s="4"/>
      <c r="S222" s="4"/>
      <c r="T222" s="4"/>
      <c r="U222" s="4"/>
      <c r="V222" s="4"/>
    </row>
    <row r="223" spans="1:22" ht="15.75" customHeight="1">
      <c r="A223" s="4"/>
      <c r="B223" s="50"/>
      <c r="C223" s="4"/>
      <c r="D223" s="4"/>
      <c r="E223" s="4"/>
      <c r="F223" s="4"/>
      <c r="G223" s="4"/>
      <c r="H223" s="4"/>
      <c r="I223" s="4"/>
      <c r="J223" s="53"/>
      <c r="K223" s="4"/>
      <c r="L223" s="4"/>
      <c r="M223" s="4"/>
      <c r="N223" s="4"/>
      <c r="O223" s="4"/>
      <c r="P223" s="4"/>
      <c r="Q223" s="4"/>
      <c r="R223" s="4"/>
      <c r="S223" s="4"/>
      <c r="T223" s="4"/>
      <c r="U223" s="4"/>
      <c r="V223" s="4"/>
    </row>
    <row r="224" spans="1:22" ht="15.75" customHeight="1">
      <c r="A224" s="4"/>
      <c r="B224" s="50"/>
      <c r="C224" s="4"/>
      <c r="D224" s="4"/>
      <c r="E224" s="4"/>
      <c r="F224" s="4"/>
      <c r="G224" s="4"/>
      <c r="H224" s="4"/>
      <c r="I224" s="4"/>
      <c r="J224" s="53"/>
      <c r="K224" s="4"/>
      <c r="L224" s="4"/>
      <c r="M224" s="4"/>
      <c r="N224" s="4"/>
      <c r="O224" s="4"/>
      <c r="P224" s="4"/>
      <c r="Q224" s="4"/>
      <c r="R224" s="4"/>
      <c r="S224" s="4"/>
      <c r="T224" s="4"/>
      <c r="U224" s="4"/>
      <c r="V224" s="4"/>
    </row>
    <row r="225" spans="1:22" ht="15.75" customHeight="1">
      <c r="A225" s="4"/>
      <c r="B225" s="50"/>
      <c r="C225" s="4"/>
      <c r="D225" s="4"/>
      <c r="E225" s="4"/>
      <c r="F225" s="4"/>
      <c r="G225" s="4"/>
      <c r="H225" s="4"/>
      <c r="I225" s="4"/>
      <c r="J225" s="53"/>
      <c r="K225" s="4"/>
      <c r="L225" s="4"/>
      <c r="M225" s="4"/>
      <c r="N225" s="4"/>
      <c r="O225" s="4"/>
      <c r="P225" s="4"/>
      <c r="Q225" s="4"/>
      <c r="R225" s="4"/>
      <c r="S225" s="4"/>
      <c r="T225" s="4"/>
      <c r="U225" s="4"/>
      <c r="V225" s="4"/>
    </row>
    <row r="226" spans="1:22" ht="15.75" customHeight="1">
      <c r="A226" s="4"/>
      <c r="B226" s="50"/>
      <c r="C226" s="4"/>
      <c r="D226" s="4"/>
      <c r="E226" s="4"/>
      <c r="F226" s="4"/>
      <c r="G226" s="4"/>
      <c r="H226" s="4"/>
      <c r="I226" s="4"/>
      <c r="J226" s="53"/>
      <c r="K226" s="4"/>
      <c r="L226" s="4"/>
      <c r="M226" s="4"/>
      <c r="N226" s="4"/>
      <c r="O226" s="4"/>
      <c r="P226" s="4"/>
      <c r="Q226" s="4"/>
      <c r="R226" s="4"/>
      <c r="S226" s="4"/>
      <c r="T226" s="4"/>
      <c r="U226" s="4"/>
      <c r="V226" s="4"/>
    </row>
    <row r="227" spans="1:22" ht="15.75" customHeight="1">
      <c r="A227" s="4"/>
      <c r="B227" s="50"/>
      <c r="C227" s="4"/>
      <c r="D227" s="4"/>
      <c r="E227" s="4"/>
      <c r="F227" s="4"/>
      <c r="G227" s="4"/>
      <c r="H227" s="4"/>
      <c r="I227" s="4"/>
      <c r="J227" s="53"/>
      <c r="K227" s="4"/>
      <c r="L227" s="4"/>
      <c r="M227" s="4"/>
      <c r="N227" s="4"/>
      <c r="O227" s="4"/>
      <c r="P227" s="4"/>
      <c r="Q227" s="4"/>
      <c r="R227" s="4"/>
      <c r="S227" s="4"/>
      <c r="T227" s="4"/>
      <c r="U227" s="4"/>
      <c r="V227" s="4"/>
    </row>
    <row r="228" spans="1:22" ht="15.75" customHeight="1">
      <c r="A228" s="4"/>
      <c r="B228" s="50"/>
      <c r="C228" s="4"/>
      <c r="D228" s="4"/>
      <c r="E228" s="4"/>
      <c r="F228" s="4"/>
      <c r="G228" s="4"/>
      <c r="H228" s="4"/>
      <c r="I228" s="4"/>
      <c r="J228" s="53"/>
      <c r="K228" s="4"/>
      <c r="L228" s="4"/>
      <c r="M228" s="4"/>
      <c r="N228" s="4"/>
      <c r="O228" s="4"/>
      <c r="P228" s="4"/>
      <c r="Q228" s="4"/>
      <c r="R228" s="4"/>
      <c r="S228" s="4"/>
      <c r="T228" s="4"/>
      <c r="U228" s="4"/>
      <c r="V228" s="4"/>
    </row>
    <row r="229" spans="1:22" ht="15.75" customHeight="1">
      <c r="A229" s="4"/>
      <c r="B229" s="50"/>
      <c r="C229" s="4"/>
      <c r="D229" s="4"/>
      <c r="E229" s="4"/>
      <c r="F229" s="4"/>
      <c r="G229" s="4"/>
      <c r="H229" s="4"/>
      <c r="I229" s="4"/>
      <c r="J229" s="53"/>
      <c r="K229" s="4"/>
      <c r="L229" s="4"/>
      <c r="M229" s="4"/>
      <c r="N229" s="4"/>
      <c r="O229" s="4"/>
      <c r="P229" s="4"/>
      <c r="Q229" s="4"/>
      <c r="R229" s="4"/>
      <c r="S229" s="4"/>
      <c r="T229" s="4"/>
      <c r="U229" s="4"/>
      <c r="V229" s="4"/>
    </row>
    <row r="230" spans="1:22" ht="15.75" customHeight="1">
      <c r="A230" s="4"/>
      <c r="B230" s="50"/>
      <c r="C230" s="4"/>
      <c r="D230" s="4"/>
      <c r="E230" s="4"/>
      <c r="F230" s="4"/>
      <c r="G230" s="4"/>
      <c r="H230" s="4"/>
      <c r="I230" s="4"/>
      <c r="J230" s="53"/>
      <c r="K230" s="4"/>
      <c r="L230" s="4"/>
      <c r="M230" s="4"/>
      <c r="N230" s="4"/>
      <c r="O230" s="4"/>
      <c r="P230" s="4"/>
      <c r="Q230" s="4"/>
      <c r="R230" s="4"/>
      <c r="S230" s="4"/>
      <c r="T230" s="4"/>
      <c r="U230" s="4"/>
      <c r="V230" s="4"/>
    </row>
    <row r="231" spans="1:22" ht="15.75" customHeight="1">
      <c r="A231" s="4"/>
      <c r="B231" s="50"/>
      <c r="C231" s="4"/>
      <c r="D231" s="4"/>
      <c r="E231" s="4"/>
      <c r="F231" s="4"/>
      <c r="G231" s="4"/>
      <c r="H231" s="4"/>
      <c r="I231" s="4"/>
      <c r="J231" s="53"/>
      <c r="K231" s="4"/>
      <c r="L231" s="4"/>
      <c r="M231" s="4"/>
      <c r="N231" s="4"/>
      <c r="O231" s="4"/>
      <c r="P231" s="4"/>
      <c r="Q231" s="4"/>
      <c r="R231" s="4"/>
      <c r="S231" s="4"/>
      <c r="T231" s="4"/>
      <c r="U231" s="4"/>
      <c r="V231" s="4"/>
    </row>
    <row r="232" spans="1:22" ht="15.75" customHeight="1">
      <c r="A232" s="4"/>
      <c r="B232" s="50"/>
      <c r="C232" s="4"/>
      <c r="D232" s="4"/>
      <c r="E232" s="4"/>
      <c r="F232" s="4"/>
      <c r="G232" s="4"/>
      <c r="H232" s="4"/>
      <c r="I232" s="4"/>
      <c r="J232" s="53"/>
      <c r="K232" s="4"/>
      <c r="L232" s="4"/>
      <c r="M232" s="4"/>
      <c r="N232" s="4"/>
      <c r="O232" s="4"/>
      <c r="P232" s="4"/>
      <c r="Q232" s="4"/>
      <c r="R232" s="4"/>
      <c r="S232" s="4"/>
      <c r="T232" s="4"/>
      <c r="U232" s="4"/>
      <c r="V232" s="4"/>
    </row>
    <row r="233" spans="1:22" ht="15.75" customHeight="1">
      <c r="A233" s="4"/>
      <c r="B233" s="50"/>
      <c r="C233" s="4"/>
      <c r="D233" s="4"/>
      <c r="E233" s="4"/>
      <c r="F233" s="4"/>
      <c r="G233" s="4"/>
      <c r="H233" s="4"/>
      <c r="I233" s="4"/>
      <c r="J233" s="53"/>
      <c r="K233" s="4"/>
      <c r="L233" s="4"/>
      <c r="M233" s="4"/>
      <c r="N233" s="4"/>
      <c r="O233" s="4"/>
      <c r="P233" s="4"/>
      <c r="Q233" s="4"/>
      <c r="R233" s="4"/>
      <c r="S233" s="4"/>
      <c r="T233" s="4"/>
      <c r="U233" s="4"/>
      <c r="V233" s="4"/>
    </row>
    <row r="234" spans="1:22" ht="15.75" customHeight="1">
      <c r="A234" s="4"/>
      <c r="B234" s="50"/>
      <c r="C234" s="4"/>
      <c r="D234" s="4"/>
      <c r="E234" s="4"/>
      <c r="F234" s="4"/>
      <c r="G234" s="4"/>
      <c r="H234" s="4"/>
      <c r="I234" s="4"/>
      <c r="J234" s="53"/>
      <c r="K234" s="4"/>
      <c r="L234" s="4"/>
      <c r="M234" s="4"/>
      <c r="N234" s="4"/>
      <c r="O234" s="4"/>
      <c r="P234" s="4"/>
      <c r="Q234" s="4"/>
      <c r="R234" s="4"/>
      <c r="S234" s="4"/>
      <c r="T234" s="4"/>
      <c r="U234" s="4"/>
      <c r="V234" s="4"/>
    </row>
    <row r="235" spans="1:22" ht="15.75" customHeight="1">
      <c r="A235" s="4"/>
      <c r="B235" s="50"/>
      <c r="C235" s="4"/>
      <c r="D235" s="4"/>
      <c r="E235" s="4"/>
      <c r="F235" s="4"/>
      <c r="G235" s="4"/>
      <c r="H235" s="4"/>
      <c r="I235" s="4"/>
      <c r="J235" s="53"/>
      <c r="K235" s="4"/>
      <c r="L235" s="4"/>
      <c r="M235" s="4"/>
      <c r="N235" s="4"/>
      <c r="O235" s="4"/>
      <c r="P235" s="4"/>
      <c r="Q235" s="4"/>
      <c r="R235" s="4"/>
      <c r="S235" s="4"/>
      <c r="T235" s="4"/>
      <c r="U235" s="4"/>
      <c r="V235" s="4"/>
    </row>
    <row r="236" spans="1:22" ht="15.75" customHeight="1">
      <c r="A236" s="4"/>
      <c r="B236" s="50"/>
      <c r="C236" s="4"/>
      <c r="D236" s="4"/>
      <c r="E236" s="4"/>
      <c r="F236" s="4"/>
      <c r="G236" s="4"/>
      <c r="H236" s="4"/>
      <c r="I236" s="4"/>
      <c r="J236" s="53"/>
      <c r="K236" s="4"/>
      <c r="L236" s="4"/>
      <c r="M236" s="4"/>
      <c r="N236" s="4"/>
      <c r="O236" s="4"/>
      <c r="P236" s="4"/>
      <c r="Q236" s="4"/>
      <c r="R236" s="4"/>
      <c r="S236" s="4"/>
      <c r="T236" s="4"/>
      <c r="U236" s="4"/>
      <c r="V236" s="4"/>
    </row>
    <row r="237" spans="1:22" ht="15.75" customHeight="1">
      <c r="A237" s="4"/>
      <c r="B237" s="50"/>
      <c r="C237" s="4"/>
      <c r="D237" s="4"/>
      <c r="E237" s="4"/>
      <c r="F237" s="4"/>
      <c r="G237" s="4"/>
      <c r="H237" s="4"/>
      <c r="I237" s="4"/>
      <c r="J237" s="53"/>
      <c r="K237" s="4"/>
      <c r="L237" s="4"/>
      <c r="M237" s="4"/>
      <c r="N237" s="4"/>
      <c r="O237" s="4"/>
      <c r="P237" s="4"/>
      <c r="Q237" s="4"/>
      <c r="R237" s="4"/>
      <c r="S237" s="4"/>
      <c r="T237" s="4"/>
      <c r="U237" s="4"/>
      <c r="V237" s="4"/>
    </row>
    <row r="238" spans="1:22" ht="15.75" customHeight="1">
      <c r="A238" s="4"/>
      <c r="B238" s="50"/>
      <c r="C238" s="4"/>
      <c r="D238" s="4"/>
      <c r="E238" s="4"/>
      <c r="F238" s="4"/>
      <c r="G238" s="4"/>
      <c r="H238" s="4"/>
      <c r="I238" s="4"/>
      <c r="J238" s="53"/>
      <c r="K238" s="4"/>
      <c r="L238" s="4"/>
      <c r="M238" s="4"/>
      <c r="N238" s="4"/>
      <c r="O238" s="4"/>
      <c r="P238" s="4"/>
      <c r="Q238" s="4"/>
      <c r="R238" s="4"/>
      <c r="S238" s="4"/>
      <c r="T238" s="4"/>
      <c r="U238" s="4"/>
      <c r="V238" s="4"/>
    </row>
    <row r="239" spans="1:22" ht="15.75" customHeight="1">
      <c r="A239" s="4"/>
      <c r="B239" s="50"/>
      <c r="C239" s="4"/>
      <c r="D239" s="4"/>
      <c r="E239" s="4"/>
      <c r="F239" s="4"/>
      <c r="G239" s="4"/>
      <c r="H239" s="4"/>
      <c r="I239" s="4"/>
      <c r="J239" s="53"/>
      <c r="K239" s="4"/>
      <c r="L239" s="4"/>
      <c r="M239" s="4"/>
      <c r="N239" s="4"/>
      <c r="O239" s="4"/>
      <c r="P239" s="4"/>
      <c r="Q239" s="4"/>
      <c r="R239" s="4"/>
      <c r="S239" s="4"/>
      <c r="T239" s="4"/>
      <c r="U239" s="4"/>
      <c r="V239" s="4"/>
    </row>
    <row r="240" spans="1:22" ht="15.75" customHeight="1">
      <c r="A240" s="4"/>
      <c r="B240" s="50"/>
      <c r="C240" s="4"/>
      <c r="D240" s="4"/>
      <c r="E240" s="4"/>
      <c r="F240" s="4"/>
      <c r="G240" s="4"/>
      <c r="H240" s="4"/>
      <c r="I240" s="4"/>
      <c r="J240" s="53"/>
      <c r="K240" s="4"/>
      <c r="L240" s="4"/>
      <c r="M240" s="4"/>
      <c r="N240" s="4"/>
      <c r="O240" s="4"/>
      <c r="P240" s="4"/>
      <c r="Q240" s="4"/>
      <c r="R240" s="4"/>
      <c r="S240" s="4"/>
      <c r="T240" s="4"/>
      <c r="U240" s="4"/>
      <c r="V240" s="4"/>
    </row>
    <row r="241" spans="1:22" ht="15.75" customHeight="1">
      <c r="A241" s="4"/>
      <c r="B241" s="50"/>
      <c r="C241" s="4"/>
      <c r="D241" s="4"/>
      <c r="E241" s="4"/>
      <c r="F241" s="4"/>
      <c r="G241" s="4"/>
      <c r="H241" s="4"/>
      <c r="I241" s="4"/>
      <c r="J241" s="53"/>
      <c r="K241" s="4"/>
      <c r="L241" s="4"/>
      <c r="M241" s="4"/>
      <c r="N241" s="4"/>
      <c r="O241" s="4"/>
      <c r="P241" s="4"/>
      <c r="Q241" s="4"/>
      <c r="R241" s="4"/>
      <c r="S241" s="4"/>
      <c r="T241" s="4"/>
      <c r="U241" s="4"/>
      <c r="V241" s="4"/>
    </row>
    <row r="242" spans="1:22" ht="15.75" customHeight="1">
      <c r="A242" s="4"/>
      <c r="B242" s="50"/>
      <c r="C242" s="4"/>
      <c r="D242" s="4"/>
      <c r="E242" s="4"/>
      <c r="F242" s="4"/>
      <c r="G242" s="4"/>
      <c r="H242" s="4"/>
      <c r="I242" s="4"/>
      <c r="J242" s="53"/>
      <c r="K242" s="4"/>
      <c r="L242" s="4"/>
      <c r="M242" s="4"/>
      <c r="N242" s="4"/>
      <c r="O242" s="4"/>
      <c r="P242" s="4"/>
      <c r="Q242" s="4"/>
      <c r="R242" s="4"/>
      <c r="S242" s="4"/>
      <c r="T242" s="4"/>
      <c r="U242" s="4"/>
      <c r="V242" s="4"/>
    </row>
    <row r="243" spans="1:22" ht="15.75" customHeight="1">
      <c r="A243" s="4"/>
      <c r="B243" s="50"/>
      <c r="C243" s="4"/>
      <c r="D243" s="4"/>
      <c r="E243" s="4"/>
      <c r="F243" s="4"/>
      <c r="G243" s="4"/>
      <c r="H243" s="4"/>
      <c r="I243" s="4"/>
      <c r="J243" s="53"/>
      <c r="K243" s="4"/>
      <c r="L243" s="4"/>
      <c r="M243" s="4"/>
      <c r="N243" s="4"/>
      <c r="O243" s="4"/>
      <c r="P243" s="4"/>
      <c r="Q243" s="4"/>
      <c r="R243" s="4"/>
      <c r="S243" s="4"/>
      <c r="T243" s="4"/>
      <c r="U243" s="4"/>
      <c r="V243" s="4"/>
    </row>
    <row r="244" spans="1:22" ht="15.75" customHeight="1">
      <c r="A244" s="4"/>
      <c r="B244" s="50"/>
      <c r="C244" s="4"/>
      <c r="D244" s="4"/>
      <c r="E244" s="4"/>
      <c r="F244" s="4"/>
      <c r="G244" s="4"/>
      <c r="H244" s="4"/>
      <c r="I244" s="4"/>
      <c r="J244" s="53"/>
      <c r="K244" s="4"/>
      <c r="L244" s="4"/>
      <c r="M244" s="4"/>
      <c r="N244" s="4"/>
      <c r="O244" s="4"/>
      <c r="P244" s="4"/>
      <c r="Q244" s="4"/>
      <c r="R244" s="4"/>
      <c r="S244" s="4"/>
      <c r="T244" s="4"/>
      <c r="U244" s="4"/>
      <c r="V244" s="4"/>
    </row>
    <row r="245" spans="1:22" ht="15.75" customHeight="1">
      <c r="A245" s="4"/>
      <c r="B245" s="50"/>
      <c r="C245" s="4"/>
      <c r="D245" s="4"/>
      <c r="E245" s="4"/>
      <c r="F245" s="4"/>
      <c r="G245" s="4"/>
      <c r="H245" s="4"/>
      <c r="I245" s="4"/>
      <c r="J245" s="53"/>
      <c r="K245" s="4"/>
      <c r="L245" s="4"/>
      <c r="M245" s="4"/>
      <c r="N245" s="4"/>
      <c r="O245" s="4"/>
      <c r="P245" s="4"/>
      <c r="Q245" s="4"/>
      <c r="R245" s="4"/>
      <c r="S245" s="4"/>
      <c r="T245" s="4"/>
      <c r="U245" s="4"/>
      <c r="V245" s="4"/>
    </row>
    <row r="246" spans="1:22" ht="15.75" customHeight="1">
      <c r="A246" s="4"/>
      <c r="B246" s="50"/>
      <c r="C246" s="4"/>
      <c r="D246" s="4"/>
      <c r="E246" s="4"/>
      <c r="F246" s="4"/>
      <c r="G246" s="4"/>
      <c r="H246" s="4"/>
      <c r="I246" s="4"/>
      <c r="J246" s="53"/>
      <c r="K246" s="4"/>
      <c r="L246" s="4"/>
      <c r="M246" s="4"/>
      <c r="N246" s="4"/>
      <c r="O246" s="4"/>
      <c r="P246" s="4"/>
      <c r="Q246" s="4"/>
      <c r="R246" s="4"/>
      <c r="S246" s="4"/>
      <c r="T246" s="4"/>
      <c r="U246" s="4"/>
      <c r="V246" s="4"/>
    </row>
    <row r="247" spans="1:22" ht="15.75" customHeight="1">
      <c r="A247" s="4"/>
      <c r="B247" s="50"/>
      <c r="C247" s="4"/>
      <c r="D247" s="4"/>
      <c r="E247" s="4"/>
      <c r="F247" s="4"/>
      <c r="G247" s="4"/>
      <c r="H247" s="4"/>
      <c r="I247" s="4"/>
      <c r="J247" s="53"/>
      <c r="K247" s="4"/>
      <c r="L247" s="4"/>
      <c r="M247" s="4"/>
      <c r="N247" s="4"/>
      <c r="O247" s="4"/>
      <c r="P247" s="4"/>
      <c r="Q247" s="4"/>
      <c r="R247" s="4"/>
      <c r="S247" s="4"/>
      <c r="T247" s="4"/>
      <c r="U247" s="4"/>
      <c r="V247" s="4"/>
    </row>
    <row r="248" spans="1:22" ht="15.75" customHeight="1">
      <c r="A248" s="4"/>
      <c r="B248" s="50"/>
      <c r="C248" s="4"/>
      <c r="D248" s="4"/>
      <c r="E248" s="4"/>
      <c r="F248" s="4"/>
      <c r="G248" s="4"/>
      <c r="H248" s="4"/>
      <c r="I248" s="4"/>
      <c r="J248" s="53"/>
      <c r="K248" s="4"/>
      <c r="L248" s="4"/>
      <c r="M248" s="4"/>
      <c r="N248" s="4"/>
      <c r="O248" s="4"/>
      <c r="P248" s="4"/>
      <c r="Q248" s="4"/>
      <c r="R248" s="4"/>
      <c r="S248" s="4"/>
      <c r="T248" s="4"/>
      <c r="U248" s="4"/>
      <c r="V248" s="4"/>
    </row>
    <row r="249" spans="1:22" ht="15.75" customHeight="1">
      <c r="A249" s="4"/>
      <c r="B249" s="50"/>
      <c r="C249" s="4"/>
      <c r="D249" s="4"/>
      <c r="E249" s="4"/>
      <c r="F249" s="4"/>
      <c r="G249" s="4"/>
      <c r="H249" s="4"/>
      <c r="I249" s="4"/>
      <c r="J249" s="53"/>
      <c r="K249" s="4"/>
      <c r="L249" s="4"/>
      <c r="M249" s="4"/>
      <c r="N249" s="4"/>
      <c r="O249" s="4"/>
      <c r="P249" s="4"/>
      <c r="Q249" s="4"/>
      <c r="R249" s="4"/>
      <c r="S249" s="4"/>
      <c r="T249" s="4"/>
      <c r="U249" s="4"/>
      <c r="V249" s="4"/>
    </row>
    <row r="250" spans="1:22" ht="15.75" customHeight="1">
      <c r="A250" s="4"/>
      <c r="B250" s="50"/>
      <c r="C250" s="4"/>
      <c r="D250" s="4"/>
      <c r="E250" s="4"/>
      <c r="F250" s="4"/>
      <c r="G250" s="4"/>
      <c r="H250" s="4"/>
      <c r="I250" s="4"/>
      <c r="J250" s="53"/>
      <c r="K250" s="4"/>
      <c r="L250" s="4"/>
      <c r="M250" s="4"/>
      <c r="N250" s="4"/>
      <c r="O250" s="4"/>
      <c r="P250" s="4"/>
      <c r="Q250" s="4"/>
      <c r="R250" s="4"/>
      <c r="S250" s="4"/>
      <c r="T250" s="4"/>
      <c r="U250" s="4"/>
      <c r="V250" s="4"/>
    </row>
    <row r="251" spans="1:22" ht="15.75" customHeight="1">
      <c r="A251" s="4"/>
      <c r="B251" s="50"/>
      <c r="C251" s="4"/>
      <c r="D251" s="4"/>
      <c r="E251" s="4"/>
      <c r="F251" s="4"/>
      <c r="G251" s="4"/>
      <c r="H251" s="4"/>
      <c r="I251" s="4"/>
      <c r="J251" s="53"/>
      <c r="K251" s="4"/>
      <c r="L251" s="4"/>
      <c r="M251" s="4"/>
      <c r="N251" s="4"/>
      <c r="O251" s="4"/>
      <c r="P251" s="4"/>
      <c r="Q251" s="4"/>
      <c r="R251" s="4"/>
      <c r="S251" s="4"/>
      <c r="T251" s="4"/>
      <c r="U251" s="4"/>
      <c r="V251" s="4"/>
    </row>
    <row r="252" spans="1:22" ht="15.75" customHeight="1">
      <c r="A252" s="4"/>
      <c r="B252" s="50"/>
      <c r="C252" s="4"/>
      <c r="D252" s="4"/>
      <c r="E252" s="4"/>
      <c r="F252" s="4"/>
      <c r="G252" s="4"/>
      <c r="H252" s="4"/>
      <c r="I252" s="4"/>
      <c r="J252" s="53"/>
      <c r="K252" s="4"/>
      <c r="L252" s="4"/>
      <c r="M252" s="4"/>
      <c r="N252" s="4"/>
      <c r="O252" s="4"/>
      <c r="P252" s="4"/>
      <c r="Q252" s="4"/>
      <c r="R252" s="4"/>
      <c r="S252" s="4"/>
      <c r="T252" s="4"/>
      <c r="U252" s="4"/>
      <c r="V252" s="4"/>
    </row>
    <row r="253" spans="1:22" ht="15.75" customHeight="1">
      <c r="A253" s="4"/>
      <c r="B253" s="50"/>
      <c r="C253" s="4"/>
      <c r="D253" s="4"/>
      <c r="E253" s="4"/>
      <c r="F253" s="4"/>
      <c r="G253" s="4"/>
      <c r="H253" s="4"/>
      <c r="I253" s="4"/>
      <c r="J253" s="53"/>
      <c r="K253" s="4"/>
      <c r="L253" s="4"/>
      <c r="M253" s="4"/>
      <c r="N253" s="4"/>
      <c r="O253" s="4"/>
      <c r="P253" s="4"/>
      <c r="Q253" s="4"/>
      <c r="R253" s="4"/>
      <c r="S253" s="4"/>
      <c r="T253" s="4"/>
      <c r="U253" s="4"/>
      <c r="V253" s="4"/>
    </row>
    <row r="254" spans="1:22" ht="15.75" customHeight="1">
      <c r="A254" s="4"/>
      <c r="B254" s="50"/>
      <c r="C254" s="4"/>
      <c r="D254" s="4"/>
      <c r="E254" s="4"/>
      <c r="F254" s="4"/>
      <c r="G254" s="4"/>
      <c r="H254" s="4"/>
      <c r="I254" s="4"/>
      <c r="J254" s="53"/>
      <c r="K254" s="4"/>
      <c r="L254" s="4"/>
      <c r="M254" s="4"/>
      <c r="N254" s="4"/>
      <c r="O254" s="4"/>
      <c r="P254" s="4"/>
      <c r="Q254" s="4"/>
      <c r="R254" s="4"/>
      <c r="S254" s="4"/>
      <c r="T254" s="4"/>
      <c r="U254" s="4"/>
      <c r="V254" s="4"/>
    </row>
    <row r="255" spans="1:22" ht="15.75" customHeight="1">
      <c r="A255" s="4"/>
      <c r="B255" s="50"/>
      <c r="C255" s="4"/>
      <c r="D255" s="4"/>
      <c r="E255" s="4"/>
      <c r="F255" s="4"/>
      <c r="G255" s="4"/>
      <c r="H255" s="4"/>
      <c r="I255" s="4"/>
      <c r="J255" s="53"/>
      <c r="K255" s="4"/>
      <c r="L255" s="4"/>
      <c r="M255" s="4"/>
      <c r="N255" s="4"/>
      <c r="O255" s="4"/>
      <c r="P255" s="4"/>
      <c r="Q255" s="4"/>
      <c r="R255" s="4"/>
      <c r="S255" s="4"/>
      <c r="T255" s="4"/>
      <c r="U255" s="4"/>
      <c r="V255" s="4"/>
    </row>
    <row r="256" spans="1:22" ht="15.75" customHeight="1">
      <c r="A256" s="4"/>
      <c r="B256" s="50"/>
      <c r="C256" s="4"/>
      <c r="D256" s="4"/>
      <c r="E256" s="4"/>
      <c r="F256" s="4"/>
      <c r="G256" s="4"/>
      <c r="H256" s="4"/>
      <c r="I256" s="4"/>
      <c r="J256" s="53"/>
      <c r="K256" s="4"/>
      <c r="L256" s="4"/>
      <c r="M256" s="4"/>
      <c r="N256" s="4"/>
      <c r="O256" s="4"/>
      <c r="P256" s="4"/>
      <c r="Q256" s="4"/>
      <c r="R256" s="4"/>
      <c r="S256" s="4"/>
      <c r="T256" s="4"/>
      <c r="U256" s="4"/>
      <c r="V256" s="4"/>
    </row>
    <row r="257" spans="1:22" ht="15.75" customHeight="1">
      <c r="A257" s="4"/>
      <c r="B257" s="50"/>
      <c r="C257" s="4"/>
      <c r="D257" s="4"/>
      <c r="E257" s="4"/>
      <c r="F257" s="4"/>
      <c r="G257" s="4"/>
      <c r="H257" s="4"/>
      <c r="I257" s="4"/>
      <c r="J257" s="53"/>
      <c r="K257" s="4"/>
      <c r="L257" s="4"/>
      <c r="M257" s="4"/>
      <c r="N257" s="4"/>
      <c r="O257" s="4"/>
      <c r="P257" s="4"/>
      <c r="Q257" s="4"/>
      <c r="R257" s="4"/>
      <c r="S257" s="4"/>
      <c r="T257" s="4"/>
      <c r="U257" s="4"/>
      <c r="V257" s="4"/>
    </row>
    <row r="258" spans="1:22" ht="15.75" customHeight="1">
      <c r="A258" s="4"/>
      <c r="B258" s="50"/>
      <c r="C258" s="4"/>
      <c r="D258" s="4"/>
      <c r="E258" s="4"/>
      <c r="F258" s="4"/>
      <c r="G258" s="4"/>
      <c r="H258" s="4"/>
      <c r="I258" s="4"/>
      <c r="J258" s="53"/>
      <c r="K258" s="4"/>
      <c r="L258" s="4"/>
      <c r="M258" s="4"/>
      <c r="N258" s="4"/>
      <c r="O258" s="4"/>
      <c r="P258" s="4"/>
      <c r="Q258" s="4"/>
      <c r="R258" s="4"/>
      <c r="S258" s="4"/>
      <c r="T258" s="4"/>
      <c r="U258" s="4"/>
      <c r="V258" s="4"/>
    </row>
    <row r="259" spans="1:22" ht="15.75" customHeight="1">
      <c r="A259" s="4"/>
      <c r="B259" s="50"/>
      <c r="C259" s="4"/>
      <c r="D259" s="4"/>
      <c r="E259" s="4"/>
      <c r="F259" s="4"/>
      <c r="G259" s="4"/>
      <c r="H259" s="4"/>
      <c r="I259" s="4"/>
      <c r="J259" s="53"/>
      <c r="K259" s="4"/>
      <c r="L259" s="4"/>
      <c r="M259" s="4"/>
      <c r="N259" s="4"/>
      <c r="O259" s="4"/>
      <c r="P259" s="4"/>
      <c r="Q259" s="4"/>
      <c r="R259" s="4"/>
      <c r="S259" s="4"/>
      <c r="T259" s="4"/>
      <c r="U259" s="4"/>
      <c r="V259" s="4"/>
    </row>
    <row r="260" spans="1:22" ht="15.75" customHeight="1">
      <c r="A260" s="4"/>
      <c r="B260" s="50"/>
      <c r="C260" s="4"/>
      <c r="D260" s="4"/>
      <c r="E260" s="4"/>
      <c r="F260" s="4"/>
      <c r="G260" s="4"/>
      <c r="H260" s="4"/>
      <c r="I260" s="4"/>
      <c r="J260" s="53"/>
      <c r="K260" s="4"/>
      <c r="L260" s="4"/>
      <c r="M260" s="4"/>
      <c r="N260" s="4"/>
      <c r="O260" s="4"/>
      <c r="P260" s="4"/>
      <c r="Q260" s="4"/>
      <c r="R260" s="4"/>
      <c r="S260" s="4"/>
      <c r="T260" s="4"/>
      <c r="U260" s="4"/>
      <c r="V260" s="4"/>
    </row>
    <row r="261" spans="1:22" ht="15.75" customHeight="1">
      <c r="A261" s="4"/>
      <c r="B261" s="50"/>
      <c r="C261" s="4"/>
      <c r="D261" s="4"/>
      <c r="E261" s="4"/>
      <c r="F261" s="4"/>
      <c r="G261" s="4"/>
      <c r="H261" s="4"/>
      <c r="I261" s="4"/>
      <c r="J261" s="53"/>
      <c r="K261" s="4"/>
      <c r="L261" s="4"/>
      <c r="M261" s="4"/>
      <c r="N261" s="4"/>
      <c r="O261" s="4"/>
      <c r="P261" s="4"/>
      <c r="Q261" s="4"/>
      <c r="R261" s="4"/>
      <c r="S261" s="4"/>
      <c r="T261" s="4"/>
      <c r="U261" s="4"/>
      <c r="V261" s="4"/>
    </row>
    <row r="262" spans="1:22" ht="15.75" customHeight="1">
      <c r="A262" s="4"/>
      <c r="B262" s="50"/>
      <c r="C262" s="4"/>
      <c r="D262" s="4"/>
      <c r="E262" s="4"/>
      <c r="F262" s="4"/>
      <c r="G262" s="4"/>
      <c r="H262" s="4"/>
      <c r="I262" s="4"/>
      <c r="J262" s="53"/>
      <c r="K262" s="4"/>
      <c r="L262" s="4"/>
      <c r="M262" s="4"/>
      <c r="N262" s="4"/>
      <c r="O262" s="4"/>
      <c r="P262" s="4"/>
      <c r="Q262" s="4"/>
      <c r="R262" s="4"/>
      <c r="S262" s="4"/>
      <c r="T262" s="4"/>
      <c r="U262" s="4"/>
      <c r="V262" s="4"/>
    </row>
    <row r="263" spans="1:22" ht="15.75" customHeight="1">
      <c r="A263" s="4"/>
      <c r="B263" s="50"/>
      <c r="C263" s="4"/>
      <c r="D263" s="4"/>
      <c r="E263" s="4"/>
      <c r="F263" s="4"/>
      <c r="G263" s="4"/>
      <c r="H263" s="4"/>
      <c r="I263" s="4"/>
      <c r="J263" s="53"/>
      <c r="K263" s="4"/>
      <c r="L263" s="4"/>
      <c r="M263" s="4"/>
      <c r="N263" s="4"/>
      <c r="O263" s="4"/>
      <c r="P263" s="4"/>
      <c r="Q263" s="4"/>
      <c r="R263" s="4"/>
      <c r="S263" s="4"/>
      <c r="T263" s="4"/>
      <c r="U263" s="4"/>
      <c r="V263" s="4"/>
    </row>
    <row r="264" spans="1:22" ht="15.75" customHeight="1">
      <c r="A264" s="4"/>
      <c r="B264" s="50"/>
      <c r="C264" s="4"/>
      <c r="D264" s="4"/>
      <c r="E264" s="4"/>
      <c r="F264" s="4"/>
      <c r="G264" s="4"/>
      <c r="H264" s="4"/>
      <c r="I264" s="4"/>
      <c r="J264" s="53"/>
      <c r="K264" s="4"/>
      <c r="L264" s="4"/>
      <c r="M264" s="4"/>
      <c r="N264" s="4"/>
      <c r="O264" s="4"/>
      <c r="P264" s="4"/>
      <c r="Q264" s="4"/>
      <c r="R264" s="4"/>
      <c r="S264" s="4"/>
      <c r="T264" s="4"/>
      <c r="U264" s="4"/>
      <c r="V264" s="4"/>
    </row>
    <row r="265" spans="1:22" ht="15.75" customHeight="1">
      <c r="A265" s="4"/>
      <c r="B265" s="50"/>
      <c r="C265" s="4"/>
      <c r="D265" s="4"/>
      <c r="E265" s="4"/>
      <c r="F265" s="4"/>
      <c r="G265" s="4"/>
      <c r="H265" s="4"/>
      <c r="I265" s="4"/>
      <c r="J265" s="53"/>
      <c r="K265" s="4"/>
      <c r="L265" s="4"/>
      <c r="M265" s="4"/>
      <c r="N265" s="4"/>
      <c r="O265" s="4"/>
      <c r="P265" s="4"/>
      <c r="Q265" s="4"/>
      <c r="R265" s="4"/>
      <c r="S265" s="4"/>
      <c r="T265" s="4"/>
      <c r="U265" s="4"/>
      <c r="V265" s="4"/>
    </row>
    <row r="266" spans="1:22" ht="15.75" customHeight="1">
      <c r="A266" s="4"/>
      <c r="B266" s="50"/>
      <c r="C266" s="4"/>
      <c r="D266" s="4"/>
      <c r="E266" s="4"/>
      <c r="F266" s="4"/>
      <c r="G266" s="4"/>
      <c r="H266" s="4"/>
      <c r="I266" s="4"/>
      <c r="J266" s="53"/>
      <c r="K266" s="4"/>
      <c r="L266" s="4"/>
      <c r="M266" s="4"/>
      <c r="N266" s="4"/>
      <c r="O266" s="4"/>
      <c r="P266" s="4"/>
      <c r="Q266" s="4"/>
      <c r="R266" s="4"/>
      <c r="S266" s="4"/>
      <c r="T266" s="4"/>
      <c r="U266" s="4"/>
      <c r="V266" s="4"/>
    </row>
    <row r="267" spans="1:22" ht="15.75" customHeight="1">
      <c r="A267" s="4"/>
      <c r="B267" s="50"/>
      <c r="C267" s="4"/>
      <c r="D267" s="4"/>
      <c r="E267" s="4"/>
      <c r="F267" s="4"/>
      <c r="G267" s="4"/>
      <c r="H267" s="4"/>
      <c r="I267" s="4"/>
      <c r="J267" s="53"/>
      <c r="K267" s="4"/>
      <c r="L267" s="4"/>
      <c r="M267" s="4"/>
      <c r="N267" s="4"/>
      <c r="O267" s="4"/>
      <c r="P267" s="4"/>
      <c r="Q267" s="4"/>
      <c r="R267" s="4"/>
      <c r="S267" s="4"/>
      <c r="T267" s="4"/>
      <c r="U267" s="4"/>
      <c r="V267" s="4"/>
    </row>
    <row r="268" spans="1:22" ht="15.75" customHeight="1">
      <c r="A268" s="4"/>
      <c r="B268" s="50"/>
      <c r="C268" s="4"/>
      <c r="D268" s="4"/>
      <c r="E268" s="4"/>
      <c r="F268" s="4"/>
      <c r="G268" s="4"/>
      <c r="H268" s="4"/>
      <c r="I268" s="4"/>
      <c r="J268" s="53"/>
      <c r="K268" s="4"/>
      <c r="L268" s="4"/>
      <c r="M268" s="4"/>
      <c r="N268" s="4"/>
      <c r="O268" s="4"/>
      <c r="P268" s="4"/>
      <c r="Q268" s="4"/>
      <c r="R268" s="4"/>
      <c r="S268" s="4"/>
      <c r="T268" s="4"/>
      <c r="U268" s="4"/>
      <c r="V268" s="4"/>
    </row>
    <row r="269" spans="1:22" ht="15.75" customHeight="1">
      <c r="A269" s="4"/>
      <c r="B269" s="50"/>
      <c r="C269" s="4"/>
      <c r="D269" s="4"/>
      <c r="E269" s="4"/>
      <c r="F269" s="4"/>
      <c r="G269" s="4"/>
      <c r="H269" s="4"/>
      <c r="I269" s="4"/>
      <c r="J269" s="53"/>
      <c r="K269" s="4"/>
      <c r="L269" s="4"/>
      <c r="M269" s="4"/>
      <c r="N269" s="4"/>
      <c r="O269" s="4"/>
      <c r="P269" s="4"/>
      <c r="Q269" s="4"/>
      <c r="R269" s="4"/>
      <c r="S269" s="4"/>
      <c r="T269" s="4"/>
      <c r="U269" s="4"/>
      <c r="V269" s="4"/>
    </row>
    <row r="270" spans="1:22" ht="15.75" customHeight="1">
      <c r="J270" s="133"/>
    </row>
    <row r="271" spans="1:22" ht="15.75" customHeight="1">
      <c r="J271" s="133"/>
    </row>
    <row r="272" spans="1:22" ht="15.75" customHeight="1">
      <c r="J272" s="133"/>
    </row>
    <row r="273" spans="10:10" ht="15.75" customHeight="1">
      <c r="J273" s="133"/>
    </row>
    <row r="274" spans="10:10" ht="15.75" customHeight="1">
      <c r="J274" s="133"/>
    </row>
    <row r="275" spans="10:10" ht="15.75" customHeight="1">
      <c r="J275" s="133"/>
    </row>
    <row r="276" spans="10:10" ht="15.75" customHeight="1">
      <c r="J276" s="133"/>
    </row>
    <row r="277" spans="10:10" ht="15.75" customHeight="1">
      <c r="J277" s="133"/>
    </row>
    <row r="278" spans="10:10" ht="15.75" customHeight="1">
      <c r="J278" s="133"/>
    </row>
    <row r="279" spans="10:10" ht="15.75" customHeight="1">
      <c r="J279" s="133"/>
    </row>
    <row r="280" spans="10:10" ht="15.75" customHeight="1">
      <c r="J280" s="133"/>
    </row>
    <row r="281" spans="10:10" ht="15.75" customHeight="1">
      <c r="J281" s="133"/>
    </row>
    <row r="282" spans="10:10" ht="15.75" customHeight="1">
      <c r="J282" s="133"/>
    </row>
    <row r="283" spans="10:10" ht="15.75" customHeight="1">
      <c r="J283" s="133"/>
    </row>
    <row r="284" spans="10:10" ht="15.75" customHeight="1">
      <c r="J284" s="133"/>
    </row>
    <row r="285" spans="10:10" ht="15.75" customHeight="1">
      <c r="J285" s="133"/>
    </row>
    <row r="286" spans="10:10" ht="15.75" customHeight="1">
      <c r="J286" s="133"/>
    </row>
    <row r="287" spans="10:10" ht="15.75" customHeight="1">
      <c r="J287" s="133"/>
    </row>
    <row r="288" spans="10:10" ht="15.75" customHeight="1">
      <c r="J288" s="133"/>
    </row>
    <row r="289" spans="10:10" ht="15.75" customHeight="1">
      <c r="J289" s="133"/>
    </row>
    <row r="290" spans="10:10" ht="15.75" customHeight="1">
      <c r="J290" s="133"/>
    </row>
    <row r="291" spans="10:10" ht="15.75" customHeight="1">
      <c r="J291" s="133"/>
    </row>
    <row r="292" spans="10:10" ht="15.75" customHeight="1">
      <c r="J292" s="133"/>
    </row>
    <row r="293" spans="10:10" ht="15.75" customHeight="1">
      <c r="J293" s="133"/>
    </row>
    <row r="294" spans="10:10" ht="15.75" customHeight="1">
      <c r="J294" s="133"/>
    </row>
    <row r="295" spans="10:10" ht="15.75" customHeight="1">
      <c r="J295" s="133"/>
    </row>
    <row r="296" spans="10:10" ht="15.75" customHeight="1">
      <c r="J296" s="133"/>
    </row>
    <row r="297" spans="10:10" ht="15.75" customHeight="1">
      <c r="J297" s="133"/>
    </row>
    <row r="298" spans="10:10" ht="15.75" customHeight="1">
      <c r="J298" s="133"/>
    </row>
    <row r="299" spans="10:10" ht="15.75" customHeight="1">
      <c r="J299" s="133"/>
    </row>
    <row r="300" spans="10:10" ht="15.75" customHeight="1">
      <c r="J300" s="133"/>
    </row>
    <row r="301" spans="10:10" ht="15.75" customHeight="1">
      <c r="J301" s="133"/>
    </row>
    <row r="302" spans="10:10" ht="15.75" customHeight="1">
      <c r="J302" s="133"/>
    </row>
    <row r="303" spans="10:10" ht="15.75" customHeight="1">
      <c r="J303" s="133"/>
    </row>
    <row r="304" spans="10:10" ht="15.75" customHeight="1">
      <c r="J304" s="133"/>
    </row>
    <row r="305" spans="10:10" ht="15.75" customHeight="1">
      <c r="J305" s="133"/>
    </row>
    <row r="306" spans="10:10" ht="15.75" customHeight="1">
      <c r="J306" s="133"/>
    </row>
    <row r="307" spans="10:10" ht="15.75" customHeight="1">
      <c r="J307" s="133"/>
    </row>
    <row r="308" spans="10:10" ht="15.75" customHeight="1">
      <c r="J308" s="133"/>
    </row>
    <row r="309" spans="10:10" ht="15.75" customHeight="1">
      <c r="J309" s="133"/>
    </row>
    <row r="310" spans="10:10" ht="15.75" customHeight="1">
      <c r="J310" s="133"/>
    </row>
    <row r="311" spans="10:10" ht="15.75" customHeight="1">
      <c r="J311" s="133"/>
    </row>
    <row r="312" spans="10:10" ht="15.75" customHeight="1">
      <c r="J312" s="133"/>
    </row>
    <row r="313" spans="10:10" ht="15.75" customHeight="1">
      <c r="J313" s="133"/>
    </row>
    <row r="314" spans="10:10" ht="15.75" customHeight="1">
      <c r="J314" s="133"/>
    </row>
    <row r="315" spans="10:10" ht="15.75" customHeight="1">
      <c r="J315" s="133"/>
    </row>
    <row r="316" spans="10:10" ht="15.75" customHeight="1">
      <c r="J316" s="133"/>
    </row>
    <row r="317" spans="10:10" ht="15.75" customHeight="1">
      <c r="J317" s="133"/>
    </row>
    <row r="318" spans="10:10" ht="15.75" customHeight="1">
      <c r="J318" s="133"/>
    </row>
    <row r="319" spans="10:10" ht="15.75" customHeight="1">
      <c r="J319" s="133"/>
    </row>
    <row r="320" spans="10:10" ht="15.75" customHeight="1">
      <c r="J320" s="133"/>
    </row>
    <row r="321" spans="10:10" ht="15.75" customHeight="1">
      <c r="J321" s="133"/>
    </row>
    <row r="322" spans="10:10" ht="15.75" customHeight="1">
      <c r="J322" s="133"/>
    </row>
    <row r="323" spans="10:10" ht="15.75" customHeight="1">
      <c r="J323" s="133"/>
    </row>
    <row r="324" spans="10:10" ht="15.75" customHeight="1">
      <c r="J324" s="133"/>
    </row>
    <row r="325" spans="10:10" ht="15.75" customHeight="1">
      <c r="J325" s="133"/>
    </row>
    <row r="326" spans="10:10" ht="15.75" customHeight="1">
      <c r="J326" s="133"/>
    </row>
    <row r="327" spans="10:10" ht="15.75" customHeight="1">
      <c r="J327" s="133"/>
    </row>
    <row r="328" spans="10:10" ht="15.75" customHeight="1">
      <c r="J328" s="133"/>
    </row>
    <row r="329" spans="10:10" ht="15.75" customHeight="1">
      <c r="J329" s="133"/>
    </row>
    <row r="330" spans="10:10" ht="15.75" customHeight="1">
      <c r="J330" s="133"/>
    </row>
    <row r="331" spans="10:10" ht="15.75" customHeight="1">
      <c r="J331" s="133"/>
    </row>
    <row r="332" spans="10:10" ht="15.75" customHeight="1">
      <c r="J332" s="133"/>
    </row>
    <row r="333" spans="10:10" ht="15.75" customHeight="1">
      <c r="J333" s="133"/>
    </row>
    <row r="334" spans="10:10" ht="15.75" customHeight="1">
      <c r="J334" s="133"/>
    </row>
    <row r="335" spans="10:10" ht="15.75" customHeight="1">
      <c r="J335" s="133"/>
    </row>
    <row r="336" spans="10:10" ht="15.75" customHeight="1">
      <c r="J336" s="133"/>
    </row>
    <row r="337" spans="10:10" ht="15.75" customHeight="1">
      <c r="J337" s="133"/>
    </row>
    <row r="338" spans="10:10" ht="15.75" customHeight="1">
      <c r="J338" s="133"/>
    </row>
    <row r="339" spans="10:10" ht="15.75" customHeight="1">
      <c r="J339" s="133"/>
    </row>
    <row r="340" spans="10:10" ht="15.75" customHeight="1">
      <c r="J340" s="133"/>
    </row>
    <row r="341" spans="10:10" ht="15.75" customHeight="1">
      <c r="J341" s="133"/>
    </row>
    <row r="342" spans="10:10" ht="15.75" customHeight="1">
      <c r="J342" s="133"/>
    </row>
    <row r="343" spans="10:10" ht="15.75" customHeight="1">
      <c r="J343" s="133"/>
    </row>
    <row r="344" spans="10:10" ht="15.75" customHeight="1">
      <c r="J344" s="133"/>
    </row>
    <row r="345" spans="10:10" ht="15.75" customHeight="1">
      <c r="J345" s="133"/>
    </row>
    <row r="346" spans="10:10" ht="15.75" customHeight="1">
      <c r="J346" s="133"/>
    </row>
    <row r="347" spans="10:10" ht="15.75" customHeight="1">
      <c r="J347" s="133"/>
    </row>
    <row r="348" spans="10:10" ht="15.75" customHeight="1">
      <c r="J348" s="133"/>
    </row>
    <row r="349" spans="10:10" ht="15.75" customHeight="1">
      <c r="J349" s="133"/>
    </row>
    <row r="350" spans="10:10" ht="15.75" customHeight="1">
      <c r="J350" s="133"/>
    </row>
    <row r="351" spans="10:10" ht="15.75" customHeight="1">
      <c r="J351" s="133"/>
    </row>
    <row r="352" spans="10:10" ht="15.75" customHeight="1">
      <c r="J352" s="133"/>
    </row>
    <row r="353" spans="10:10" ht="15.75" customHeight="1">
      <c r="J353" s="133"/>
    </row>
    <row r="354" spans="10:10" ht="15.75" customHeight="1">
      <c r="J354" s="133"/>
    </row>
    <row r="355" spans="10:10" ht="15.75" customHeight="1">
      <c r="J355" s="133"/>
    </row>
    <row r="356" spans="10:10" ht="15.75" customHeight="1">
      <c r="J356" s="133"/>
    </row>
    <row r="357" spans="10:10" ht="15.75" customHeight="1">
      <c r="J357" s="133"/>
    </row>
    <row r="358" spans="10:10" ht="15.75" customHeight="1">
      <c r="J358" s="133"/>
    </row>
    <row r="359" spans="10:10" ht="15.75" customHeight="1">
      <c r="J359" s="133"/>
    </row>
    <row r="360" spans="10:10" ht="15.75" customHeight="1">
      <c r="J360" s="133"/>
    </row>
    <row r="361" spans="10:10" ht="15.75" customHeight="1">
      <c r="J361" s="133"/>
    </row>
    <row r="362" spans="10:10" ht="15.75" customHeight="1">
      <c r="J362" s="133"/>
    </row>
    <row r="363" spans="10:10" ht="15.75" customHeight="1">
      <c r="J363" s="133"/>
    </row>
    <row r="364" spans="10:10" ht="15.75" customHeight="1">
      <c r="J364" s="133"/>
    </row>
    <row r="365" spans="10:10" ht="15.75" customHeight="1">
      <c r="J365" s="133"/>
    </row>
    <row r="366" spans="10:10" ht="15.75" customHeight="1">
      <c r="J366" s="133"/>
    </row>
    <row r="367" spans="10:10" ht="15.75" customHeight="1">
      <c r="J367" s="133"/>
    </row>
    <row r="368" spans="10:10" ht="15.75" customHeight="1">
      <c r="J368" s="133"/>
    </row>
    <row r="369" spans="10:10" ht="15.75" customHeight="1">
      <c r="J369" s="133"/>
    </row>
    <row r="370" spans="10:10" ht="15.75" customHeight="1">
      <c r="J370" s="133"/>
    </row>
    <row r="371" spans="10:10" ht="15.75" customHeight="1">
      <c r="J371" s="133"/>
    </row>
    <row r="372" spans="10:10" ht="15.75" customHeight="1">
      <c r="J372" s="133"/>
    </row>
    <row r="373" spans="10:10" ht="15.75" customHeight="1">
      <c r="J373" s="133"/>
    </row>
    <row r="374" spans="10:10" ht="15.75" customHeight="1">
      <c r="J374" s="133"/>
    </row>
    <row r="375" spans="10:10" ht="15.75" customHeight="1">
      <c r="J375" s="133"/>
    </row>
    <row r="376" spans="10:10" ht="15.75" customHeight="1">
      <c r="J376" s="133"/>
    </row>
    <row r="377" spans="10:10" ht="15.75" customHeight="1">
      <c r="J377" s="133"/>
    </row>
    <row r="378" spans="10:10" ht="15.75" customHeight="1">
      <c r="J378" s="133"/>
    </row>
    <row r="379" spans="10:10" ht="15.75" customHeight="1">
      <c r="J379" s="133"/>
    </row>
    <row r="380" spans="10:10" ht="15.75" customHeight="1">
      <c r="J380" s="133"/>
    </row>
    <row r="381" spans="10:10" ht="15.75" customHeight="1">
      <c r="J381" s="133"/>
    </row>
    <row r="382" spans="10:10" ht="15.75" customHeight="1">
      <c r="J382" s="133"/>
    </row>
    <row r="383" spans="10:10" ht="15.75" customHeight="1">
      <c r="J383" s="133"/>
    </row>
    <row r="384" spans="10:10" ht="15.75" customHeight="1">
      <c r="J384" s="133"/>
    </row>
    <row r="385" spans="10:10" ht="15.75" customHeight="1">
      <c r="J385" s="133"/>
    </row>
    <row r="386" spans="10:10" ht="15.75" customHeight="1">
      <c r="J386" s="133"/>
    </row>
    <row r="387" spans="10:10" ht="15.75" customHeight="1">
      <c r="J387" s="133"/>
    </row>
    <row r="388" spans="10:10" ht="15.75" customHeight="1">
      <c r="J388" s="133"/>
    </row>
    <row r="389" spans="10:10" ht="15.75" customHeight="1">
      <c r="J389" s="133"/>
    </row>
    <row r="390" spans="10:10" ht="15.75" customHeight="1">
      <c r="J390" s="133"/>
    </row>
    <row r="391" spans="10:10" ht="15.75" customHeight="1">
      <c r="J391" s="133"/>
    </row>
    <row r="392" spans="10:10" ht="15.75" customHeight="1">
      <c r="J392" s="133"/>
    </row>
    <row r="393" spans="10:10" ht="15.75" customHeight="1">
      <c r="J393" s="133"/>
    </row>
    <row r="394" spans="10:10" ht="15.75" customHeight="1">
      <c r="J394" s="133"/>
    </row>
    <row r="395" spans="10:10" ht="15.75" customHeight="1">
      <c r="J395" s="133"/>
    </row>
    <row r="396" spans="10:10" ht="15.75" customHeight="1">
      <c r="J396" s="133"/>
    </row>
    <row r="397" spans="10:10" ht="15.75" customHeight="1">
      <c r="J397" s="133"/>
    </row>
    <row r="398" spans="10:10" ht="15.75" customHeight="1">
      <c r="J398" s="133"/>
    </row>
    <row r="399" spans="10:10" ht="15.75" customHeight="1">
      <c r="J399" s="133"/>
    </row>
    <row r="400" spans="10:10" ht="15.75" customHeight="1">
      <c r="J400" s="133"/>
    </row>
    <row r="401" spans="10:10" ht="15.75" customHeight="1">
      <c r="J401" s="133"/>
    </row>
    <row r="402" spans="10:10" ht="15.75" customHeight="1">
      <c r="J402" s="133"/>
    </row>
    <row r="403" spans="10:10" ht="15.75" customHeight="1">
      <c r="J403" s="133"/>
    </row>
    <row r="404" spans="10:10" ht="15.75" customHeight="1">
      <c r="J404" s="133"/>
    </row>
    <row r="405" spans="10:10" ht="15.75" customHeight="1">
      <c r="J405" s="133"/>
    </row>
    <row r="406" spans="10:10" ht="15.75" customHeight="1">
      <c r="J406" s="133"/>
    </row>
    <row r="407" spans="10:10" ht="15.75" customHeight="1">
      <c r="J407" s="133"/>
    </row>
    <row r="408" spans="10:10" ht="15.75" customHeight="1">
      <c r="J408" s="133"/>
    </row>
    <row r="409" spans="10:10" ht="15.75" customHeight="1">
      <c r="J409" s="133"/>
    </row>
    <row r="410" spans="10:10" ht="15.75" customHeight="1">
      <c r="J410" s="133"/>
    </row>
    <row r="411" spans="10:10" ht="15.75" customHeight="1">
      <c r="J411" s="133"/>
    </row>
    <row r="412" spans="10:10" ht="15.75" customHeight="1">
      <c r="J412" s="133"/>
    </row>
    <row r="413" spans="10:10" ht="15.75" customHeight="1">
      <c r="J413" s="133"/>
    </row>
    <row r="414" spans="10:10" ht="15.75" customHeight="1">
      <c r="J414" s="133"/>
    </row>
    <row r="415" spans="10:10" ht="15.75" customHeight="1">
      <c r="J415" s="133"/>
    </row>
    <row r="416" spans="10:10" ht="15.75" customHeight="1">
      <c r="J416" s="133"/>
    </row>
    <row r="417" spans="10:10" ht="15.75" customHeight="1">
      <c r="J417" s="133"/>
    </row>
    <row r="418" spans="10:10" ht="15.75" customHeight="1">
      <c r="J418" s="133"/>
    </row>
    <row r="419" spans="10:10" ht="15.75" customHeight="1">
      <c r="J419" s="133"/>
    </row>
    <row r="420" spans="10:10" ht="15.75" customHeight="1">
      <c r="J420" s="133"/>
    </row>
    <row r="421" spans="10:10" ht="15.75" customHeight="1">
      <c r="J421" s="133"/>
    </row>
    <row r="422" spans="10:10" ht="15.75" customHeight="1">
      <c r="J422" s="133"/>
    </row>
    <row r="423" spans="10:10" ht="15.75" customHeight="1">
      <c r="J423" s="133"/>
    </row>
    <row r="424" spans="10:10" ht="15.75" customHeight="1">
      <c r="J424" s="133"/>
    </row>
    <row r="425" spans="10:10" ht="15.75" customHeight="1">
      <c r="J425" s="133"/>
    </row>
    <row r="426" spans="10:10" ht="15.75" customHeight="1">
      <c r="J426" s="133"/>
    </row>
    <row r="427" spans="10:10" ht="15.75" customHeight="1">
      <c r="J427" s="133"/>
    </row>
    <row r="428" spans="10:10" ht="15.75" customHeight="1">
      <c r="J428" s="133"/>
    </row>
    <row r="429" spans="10:10" ht="15.75" customHeight="1">
      <c r="J429" s="133"/>
    </row>
    <row r="430" spans="10:10" ht="15.75" customHeight="1">
      <c r="J430" s="133"/>
    </row>
    <row r="431" spans="10:10" ht="15.75" customHeight="1">
      <c r="J431" s="133"/>
    </row>
    <row r="432" spans="10:10" ht="15.75" customHeight="1">
      <c r="J432" s="133"/>
    </row>
    <row r="433" spans="10:10" ht="15.75" customHeight="1">
      <c r="J433" s="133"/>
    </row>
    <row r="434" spans="10:10" ht="15.75" customHeight="1">
      <c r="J434" s="133"/>
    </row>
    <row r="435" spans="10:10" ht="15.75" customHeight="1">
      <c r="J435" s="133"/>
    </row>
    <row r="436" spans="10:10" ht="15.75" customHeight="1">
      <c r="J436" s="133"/>
    </row>
    <row r="437" spans="10:10" ht="15.75" customHeight="1">
      <c r="J437" s="133"/>
    </row>
    <row r="438" spans="10:10" ht="15.75" customHeight="1">
      <c r="J438" s="133"/>
    </row>
    <row r="439" spans="10:10" ht="15.75" customHeight="1">
      <c r="J439" s="133"/>
    </row>
    <row r="440" spans="10:10" ht="15.75" customHeight="1">
      <c r="J440" s="133"/>
    </row>
    <row r="441" spans="10:10" ht="15.75" customHeight="1">
      <c r="J441" s="133"/>
    </row>
    <row r="442" spans="10:10" ht="15.75" customHeight="1">
      <c r="J442" s="133"/>
    </row>
    <row r="443" spans="10:10" ht="15.75" customHeight="1">
      <c r="J443" s="133"/>
    </row>
    <row r="444" spans="10:10" ht="15.75" customHeight="1">
      <c r="J444" s="133"/>
    </row>
    <row r="445" spans="10:10" ht="15.75" customHeight="1">
      <c r="J445" s="133"/>
    </row>
    <row r="446" spans="10:10" ht="15.75" customHeight="1">
      <c r="J446" s="133"/>
    </row>
    <row r="447" spans="10:10" ht="15.75" customHeight="1">
      <c r="J447" s="133"/>
    </row>
    <row r="448" spans="10:10" ht="15.75" customHeight="1">
      <c r="J448" s="133"/>
    </row>
    <row r="449" spans="10:10" ht="15.75" customHeight="1">
      <c r="J449" s="133"/>
    </row>
    <row r="450" spans="10:10" ht="15.75" customHeight="1">
      <c r="J450" s="133"/>
    </row>
    <row r="451" spans="10:10" ht="15.75" customHeight="1">
      <c r="J451" s="133"/>
    </row>
    <row r="452" spans="10:10" ht="15.75" customHeight="1">
      <c r="J452" s="133"/>
    </row>
    <row r="453" spans="10:10" ht="15.75" customHeight="1">
      <c r="J453" s="133"/>
    </row>
    <row r="454" spans="10:10" ht="15.75" customHeight="1">
      <c r="J454" s="133"/>
    </row>
    <row r="455" spans="10:10" ht="15.75" customHeight="1">
      <c r="J455" s="133"/>
    </row>
    <row r="456" spans="10:10" ht="15.75" customHeight="1">
      <c r="J456" s="133"/>
    </row>
    <row r="457" spans="10:10" ht="15.75" customHeight="1">
      <c r="J457" s="133"/>
    </row>
    <row r="458" spans="10:10" ht="15.75" customHeight="1">
      <c r="J458" s="133"/>
    </row>
    <row r="459" spans="10:10" ht="15.75" customHeight="1">
      <c r="J459" s="133"/>
    </row>
    <row r="460" spans="10:10" ht="15.75" customHeight="1">
      <c r="J460" s="133"/>
    </row>
    <row r="461" spans="10:10" ht="15.75" customHeight="1">
      <c r="J461" s="133"/>
    </row>
    <row r="462" spans="10:10" ht="15.75" customHeight="1">
      <c r="J462" s="133"/>
    </row>
    <row r="463" spans="10:10" ht="15.75" customHeight="1">
      <c r="J463" s="133"/>
    </row>
    <row r="464" spans="10:10" ht="15.75" customHeight="1">
      <c r="J464" s="133"/>
    </row>
    <row r="465" spans="10:10" ht="15.75" customHeight="1">
      <c r="J465" s="133"/>
    </row>
    <row r="466" spans="10:10" ht="15.75" customHeight="1">
      <c r="J466" s="133"/>
    </row>
    <row r="467" spans="10:10" ht="15.75" customHeight="1">
      <c r="J467" s="133"/>
    </row>
    <row r="468" spans="10:10" ht="15.75" customHeight="1">
      <c r="J468" s="133"/>
    </row>
    <row r="469" spans="10:10" ht="15.75" customHeight="1">
      <c r="J469" s="133"/>
    </row>
    <row r="470" spans="10:10" ht="15.75" customHeight="1">
      <c r="J470" s="133"/>
    </row>
    <row r="471" spans="10:10" ht="15.75" customHeight="1">
      <c r="J471" s="133"/>
    </row>
    <row r="472" spans="10:10" ht="15.75" customHeight="1">
      <c r="J472" s="133"/>
    </row>
    <row r="473" spans="10:10" ht="15.75" customHeight="1">
      <c r="J473" s="133"/>
    </row>
    <row r="474" spans="10:10" ht="15.75" customHeight="1">
      <c r="J474" s="133"/>
    </row>
    <row r="475" spans="10:10" ht="15.75" customHeight="1">
      <c r="J475" s="133"/>
    </row>
    <row r="476" spans="10:10" ht="15.75" customHeight="1">
      <c r="J476" s="133"/>
    </row>
    <row r="477" spans="10:10" ht="15.75" customHeight="1">
      <c r="J477" s="133"/>
    </row>
    <row r="478" spans="10:10" ht="15.75" customHeight="1">
      <c r="J478" s="133"/>
    </row>
    <row r="479" spans="10:10" ht="15.75" customHeight="1">
      <c r="J479" s="133"/>
    </row>
    <row r="480" spans="10:10" ht="15.75" customHeight="1">
      <c r="J480" s="133"/>
    </row>
    <row r="481" spans="10:10" ht="15.75" customHeight="1">
      <c r="J481" s="133"/>
    </row>
    <row r="482" spans="10:10" ht="15.75" customHeight="1">
      <c r="J482" s="133"/>
    </row>
    <row r="483" spans="10:10" ht="15.75" customHeight="1">
      <c r="J483" s="133"/>
    </row>
    <row r="484" spans="10:10" ht="15.75" customHeight="1">
      <c r="J484" s="133"/>
    </row>
    <row r="485" spans="10:10" ht="15.75" customHeight="1">
      <c r="J485" s="133"/>
    </row>
    <row r="486" spans="10:10" ht="15.75" customHeight="1">
      <c r="J486" s="133"/>
    </row>
    <row r="487" spans="10:10" ht="15.75" customHeight="1">
      <c r="J487" s="133"/>
    </row>
    <row r="488" spans="10:10" ht="15.75" customHeight="1">
      <c r="J488" s="133"/>
    </row>
    <row r="489" spans="10:10" ht="15.75" customHeight="1">
      <c r="J489" s="133"/>
    </row>
    <row r="490" spans="10:10" ht="15.75" customHeight="1">
      <c r="J490" s="133"/>
    </row>
    <row r="491" spans="10:10" ht="15.75" customHeight="1">
      <c r="J491" s="133"/>
    </row>
    <row r="492" spans="10:10" ht="15.75" customHeight="1">
      <c r="J492" s="133"/>
    </row>
    <row r="493" spans="10:10" ht="15.75" customHeight="1">
      <c r="J493" s="133"/>
    </row>
    <row r="494" spans="10:10" ht="15.75" customHeight="1">
      <c r="J494" s="133"/>
    </row>
    <row r="495" spans="10:10" ht="15.75" customHeight="1">
      <c r="J495" s="133"/>
    </row>
    <row r="496" spans="10:10" ht="15.75" customHeight="1">
      <c r="J496" s="133"/>
    </row>
    <row r="497" spans="10:10" ht="15.75" customHeight="1">
      <c r="J497" s="133"/>
    </row>
    <row r="498" spans="10:10" ht="15.75" customHeight="1">
      <c r="J498" s="133"/>
    </row>
    <row r="499" spans="10:10" ht="15.75" customHeight="1">
      <c r="J499" s="133"/>
    </row>
    <row r="500" spans="10:10" ht="15.75" customHeight="1">
      <c r="J500" s="133"/>
    </row>
    <row r="501" spans="10:10" ht="15.75" customHeight="1">
      <c r="J501" s="133"/>
    </row>
    <row r="502" spans="10:10" ht="15.75" customHeight="1">
      <c r="J502" s="133"/>
    </row>
    <row r="503" spans="10:10" ht="15.75" customHeight="1">
      <c r="J503" s="133"/>
    </row>
    <row r="504" spans="10:10" ht="15.75" customHeight="1">
      <c r="J504" s="133"/>
    </row>
    <row r="505" spans="10:10" ht="15.75" customHeight="1">
      <c r="J505" s="133"/>
    </row>
    <row r="506" spans="10:10" ht="15.75" customHeight="1">
      <c r="J506" s="133"/>
    </row>
    <row r="507" spans="10:10" ht="15.75" customHeight="1">
      <c r="J507" s="133"/>
    </row>
    <row r="508" spans="10:10" ht="15.75" customHeight="1">
      <c r="J508" s="133"/>
    </row>
    <row r="509" spans="10:10" ht="15.75" customHeight="1">
      <c r="J509" s="133"/>
    </row>
    <row r="510" spans="10:10" ht="15.75" customHeight="1">
      <c r="J510" s="133"/>
    </row>
    <row r="511" spans="10:10" ht="15.75" customHeight="1">
      <c r="J511" s="133"/>
    </row>
    <row r="512" spans="10:10" ht="15.75" customHeight="1">
      <c r="J512" s="133"/>
    </row>
    <row r="513" spans="10:10" ht="15.75" customHeight="1">
      <c r="J513" s="133"/>
    </row>
    <row r="514" spans="10:10" ht="15.75" customHeight="1">
      <c r="J514" s="133"/>
    </row>
    <row r="515" spans="10:10" ht="15.75" customHeight="1">
      <c r="J515" s="133"/>
    </row>
    <row r="516" spans="10:10" ht="15.75" customHeight="1">
      <c r="J516" s="133"/>
    </row>
    <row r="517" spans="10:10" ht="15.75" customHeight="1">
      <c r="J517" s="133"/>
    </row>
    <row r="518" spans="10:10" ht="15.75" customHeight="1">
      <c r="J518" s="133"/>
    </row>
    <row r="519" spans="10:10" ht="15.75" customHeight="1">
      <c r="J519" s="133"/>
    </row>
    <row r="520" spans="10:10" ht="15.75" customHeight="1">
      <c r="J520" s="133"/>
    </row>
    <row r="521" spans="10:10" ht="15.75" customHeight="1">
      <c r="J521" s="133"/>
    </row>
    <row r="522" spans="10:10" ht="15.75" customHeight="1">
      <c r="J522" s="133"/>
    </row>
    <row r="523" spans="10:10" ht="15.75" customHeight="1">
      <c r="J523" s="133"/>
    </row>
    <row r="524" spans="10:10" ht="15.75" customHeight="1">
      <c r="J524" s="133"/>
    </row>
    <row r="525" spans="10:10" ht="15.75" customHeight="1">
      <c r="J525" s="133"/>
    </row>
    <row r="526" spans="10:10" ht="15.75" customHeight="1">
      <c r="J526" s="133"/>
    </row>
    <row r="527" spans="10:10" ht="15.75" customHeight="1">
      <c r="J527" s="133"/>
    </row>
    <row r="528" spans="10:10" ht="15.75" customHeight="1">
      <c r="J528" s="133"/>
    </row>
    <row r="529" spans="10:10" ht="15.75" customHeight="1">
      <c r="J529" s="133"/>
    </row>
    <row r="530" spans="10:10" ht="15.75" customHeight="1">
      <c r="J530" s="133"/>
    </row>
    <row r="531" spans="10:10" ht="15.75" customHeight="1">
      <c r="J531" s="133"/>
    </row>
    <row r="532" spans="10:10" ht="15.75" customHeight="1">
      <c r="J532" s="133"/>
    </row>
    <row r="533" spans="10:10" ht="15.75" customHeight="1">
      <c r="J533" s="133"/>
    </row>
    <row r="534" spans="10:10" ht="15.75" customHeight="1">
      <c r="J534" s="133"/>
    </row>
    <row r="535" spans="10:10" ht="15.75" customHeight="1">
      <c r="J535" s="133"/>
    </row>
    <row r="536" spans="10:10" ht="15.75" customHeight="1">
      <c r="J536" s="133"/>
    </row>
    <row r="537" spans="10:10" ht="15.75" customHeight="1">
      <c r="J537" s="133"/>
    </row>
    <row r="538" spans="10:10" ht="15.75" customHeight="1">
      <c r="J538" s="133"/>
    </row>
    <row r="539" spans="10:10" ht="15.75" customHeight="1">
      <c r="J539" s="133"/>
    </row>
    <row r="540" spans="10:10" ht="15.75" customHeight="1">
      <c r="J540" s="133"/>
    </row>
    <row r="541" spans="10:10" ht="15.75" customHeight="1">
      <c r="J541" s="133"/>
    </row>
    <row r="542" spans="10:10" ht="15.75" customHeight="1">
      <c r="J542" s="133"/>
    </row>
    <row r="543" spans="10:10" ht="15.75" customHeight="1">
      <c r="J543" s="133"/>
    </row>
    <row r="544" spans="10:10" ht="15.75" customHeight="1">
      <c r="J544" s="133"/>
    </row>
    <row r="545" spans="10:10" ht="15.75" customHeight="1">
      <c r="J545" s="133"/>
    </row>
    <row r="546" spans="10:10" ht="15.75" customHeight="1">
      <c r="J546" s="133"/>
    </row>
    <row r="547" spans="10:10" ht="15.75" customHeight="1">
      <c r="J547" s="133"/>
    </row>
    <row r="548" spans="10:10" ht="15.75" customHeight="1">
      <c r="J548" s="133"/>
    </row>
    <row r="549" spans="10:10" ht="15.75" customHeight="1">
      <c r="J549" s="133"/>
    </row>
    <row r="550" spans="10:10" ht="15.75" customHeight="1">
      <c r="J550" s="133"/>
    </row>
    <row r="551" spans="10:10" ht="15.75" customHeight="1">
      <c r="J551" s="133"/>
    </row>
    <row r="552" spans="10:10" ht="15.75" customHeight="1">
      <c r="J552" s="133"/>
    </row>
    <row r="553" spans="10:10" ht="15.75" customHeight="1">
      <c r="J553" s="133"/>
    </row>
    <row r="554" spans="10:10" ht="15.75" customHeight="1">
      <c r="J554" s="133"/>
    </row>
    <row r="555" spans="10:10" ht="15.75" customHeight="1">
      <c r="J555" s="133"/>
    </row>
    <row r="556" spans="10:10" ht="15.75" customHeight="1">
      <c r="J556" s="133"/>
    </row>
    <row r="557" spans="10:10" ht="15.75" customHeight="1">
      <c r="J557" s="133"/>
    </row>
    <row r="558" spans="10:10" ht="15.75" customHeight="1">
      <c r="J558" s="133"/>
    </row>
    <row r="559" spans="10:10" ht="15.75" customHeight="1">
      <c r="J559" s="133"/>
    </row>
    <row r="560" spans="10:10" ht="15.75" customHeight="1">
      <c r="J560" s="133"/>
    </row>
    <row r="561" spans="10:10" ht="15.75" customHeight="1">
      <c r="J561" s="133"/>
    </row>
    <row r="562" spans="10:10" ht="15.75" customHeight="1">
      <c r="J562" s="133"/>
    </row>
    <row r="563" spans="10:10" ht="15.75" customHeight="1">
      <c r="J563" s="133"/>
    </row>
    <row r="564" spans="10:10" ht="15.75" customHeight="1">
      <c r="J564" s="133"/>
    </row>
    <row r="565" spans="10:10" ht="15.75" customHeight="1">
      <c r="J565" s="133"/>
    </row>
    <row r="566" spans="10:10" ht="15.75" customHeight="1">
      <c r="J566" s="133"/>
    </row>
    <row r="567" spans="10:10" ht="15.75" customHeight="1">
      <c r="J567" s="133"/>
    </row>
    <row r="568" spans="10:10" ht="15.75" customHeight="1">
      <c r="J568" s="133"/>
    </row>
    <row r="569" spans="10:10" ht="15.75" customHeight="1">
      <c r="J569" s="133"/>
    </row>
    <row r="570" spans="10:10" ht="15.75" customHeight="1">
      <c r="J570" s="133"/>
    </row>
    <row r="571" spans="10:10" ht="15.75" customHeight="1">
      <c r="J571" s="133"/>
    </row>
    <row r="572" spans="10:10" ht="15.75" customHeight="1">
      <c r="J572" s="133"/>
    </row>
    <row r="573" spans="10:10" ht="15.75" customHeight="1">
      <c r="J573" s="133"/>
    </row>
    <row r="574" spans="10:10" ht="15.75" customHeight="1">
      <c r="J574" s="133"/>
    </row>
    <row r="575" spans="10:10" ht="15.75" customHeight="1">
      <c r="J575" s="133"/>
    </row>
    <row r="576" spans="10:10" ht="15.75" customHeight="1">
      <c r="J576" s="133"/>
    </row>
    <row r="577" spans="10:10" ht="15.75" customHeight="1">
      <c r="J577" s="133"/>
    </row>
    <row r="578" spans="10:10" ht="15.75" customHeight="1">
      <c r="J578" s="133"/>
    </row>
    <row r="579" spans="10:10" ht="15.75" customHeight="1">
      <c r="J579" s="133"/>
    </row>
    <row r="580" spans="10:10" ht="15.75" customHeight="1">
      <c r="J580" s="133"/>
    </row>
    <row r="581" spans="10:10" ht="15.75" customHeight="1">
      <c r="J581" s="133"/>
    </row>
    <row r="582" spans="10:10" ht="15.75" customHeight="1">
      <c r="J582" s="133"/>
    </row>
    <row r="583" spans="10:10" ht="15.75" customHeight="1">
      <c r="J583" s="133"/>
    </row>
    <row r="584" spans="10:10" ht="15.75" customHeight="1">
      <c r="J584" s="133"/>
    </row>
    <row r="585" spans="10:10" ht="15.75" customHeight="1">
      <c r="J585" s="133"/>
    </row>
    <row r="586" spans="10:10" ht="15.75" customHeight="1">
      <c r="J586" s="133"/>
    </row>
    <row r="587" spans="10:10" ht="15.75" customHeight="1">
      <c r="J587" s="133"/>
    </row>
    <row r="588" spans="10:10" ht="15.75" customHeight="1">
      <c r="J588" s="133"/>
    </row>
    <row r="589" spans="10:10" ht="15.75" customHeight="1">
      <c r="J589" s="133"/>
    </row>
    <row r="590" spans="10:10" ht="15.75" customHeight="1">
      <c r="J590" s="133"/>
    </row>
    <row r="591" spans="10:10" ht="15.75" customHeight="1">
      <c r="J591" s="133"/>
    </row>
    <row r="592" spans="10:10" ht="15.75" customHeight="1">
      <c r="J592" s="133"/>
    </row>
    <row r="593" spans="10:10" ht="15.75" customHeight="1">
      <c r="J593" s="133"/>
    </row>
    <row r="594" spans="10:10" ht="15.75" customHeight="1">
      <c r="J594" s="133"/>
    </row>
    <row r="595" spans="10:10" ht="15.75" customHeight="1">
      <c r="J595" s="133"/>
    </row>
    <row r="596" spans="10:10" ht="15.75" customHeight="1">
      <c r="J596" s="133"/>
    </row>
    <row r="597" spans="10:10" ht="15.75" customHeight="1">
      <c r="J597" s="133"/>
    </row>
    <row r="598" spans="10:10" ht="15.75" customHeight="1">
      <c r="J598" s="133"/>
    </row>
    <row r="599" spans="10:10" ht="15.75" customHeight="1">
      <c r="J599" s="133"/>
    </row>
    <row r="600" spans="10:10" ht="15.75" customHeight="1">
      <c r="J600" s="133"/>
    </row>
    <row r="601" spans="10:10" ht="15.75" customHeight="1">
      <c r="J601" s="133"/>
    </row>
    <row r="602" spans="10:10" ht="15.75" customHeight="1">
      <c r="J602" s="133"/>
    </row>
    <row r="603" spans="10:10" ht="15.75" customHeight="1">
      <c r="J603" s="133"/>
    </row>
    <row r="604" spans="10:10" ht="15.75" customHeight="1">
      <c r="J604" s="133"/>
    </row>
    <row r="605" spans="10:10" ht="15.75" customHeight="1">
      <c r="J605" s="133"/>
    </row>
    <row r="606" spans="10:10" ht="15.75" customHeight="1">
      <c r="J606" s="133"/>
    </row>
    <row r="607" spans="10:10" ht="15.75" customHeight="1">
      <c r="J607" s="133"/>
    </row>
    <row r="608" spans="10:10" ht="15.75" customHeight="1">
      <c r="J608" s="133"/>
    </row>
    <row r="609" spans="10:10" ht="15.75" customHeight="1">
      <c r="J609" s="133"/>
    </row>
    <row r="610" spans="10:10" ht="15.75" customHeight="1">
      <c r="J610" s="133"/>
    </row>
    <row r="611" spans="10:10" ht="15.75" customHeight="1">
      <c r="J611" s="133"/>
    </row>
    <row r="612" spans="10:10" ht="15.75" customHeight="1">
      <c r="J612" s="133"/>
    </row>
    <row r="613" spans="10:10" ht="15.75" customHeight="1">
      <c r="J613" s="133"/>
    </row>
    <row r="614" spans="10:10" ht="15.75" customHeight="1">
      <c r="J614" s="133"/>
    </row>
    <row r="615" spans="10:10" ht="15.75" customHeight="1">
      <c r="J615" s="133"/>
    </row>
    <row r="616" spans="10:10" ht="15.75" customHeight="1">
      <c r="J616" s="133"/>
    </row>
    <row r="617" spans="10:10" ht="15.75" customHeight="1">
      <c r="J617" s="133"/>
    </row>
    <row r="618" spans="10:10" ht="15.75" customHeight="1">
      <c r="J618" s="133"/>
    </row>
    <row r="619" spans="10:10" ht="15.75" customHeight="1">
      <c r="J619" s="133"/>
    </row>
    <row r="620" spans="10:10" ht="15.75" customHeight="1">
      <c r="J620" s="133"/>
    </row>
    <row r="621" spans="10:10" ht="15.75" customHeight="1">
      <c r="J621" s="133"/>
    </row>
    <row r="622" spans="10:10" ht="15.75" customHeight="1">
      <c r="J622" s="133"/>
    </row>
    <row r="623" spans="10:10" ht="15.75" customHeight="1">
      <c r="J623" s="133"/>
    </row>
    <row r="624" spans="10:10" ht="15.75" customHeight="1">
      <c r="J624" s="133"/>
    </row>
    <row r="625" spans="10:10" ht="15.75" customHeight="1">
      <c r="J625" s="133"/>
    </row>
    <row r="626" spans="10:10" ht="15.75" customHeight="1">
      <c r="J626" s="133"/>
    </row>
    <row r="627" spans="10:10" ht="15.75" customHeight="1">
      <c r="J627" s="133"/>
    </row>
    <row r="628" spans="10:10" ht="15.75" customHeight="1">
      <c r="J628" s="133"/>
    </row>
    <row r="629" spans="10:10" ht="15.75" customHeight="1">
      <c r="J629" s="133"/>
    </row>
    <row r="630" spans="10:10" ht="15.75" customHeight="1">
      <c r="J630" s="133"/>
    </row>
    <row r="631" spans="10:10" ht="15.75" customHeight="1">
      <c r="J631" s="133"/>
    </row>
    <row r="632" spans="10:10" ht="15.75" customHeight="1">
      <c r="J632" s="133"/>
    </row>
    <row r="633" spans="10:10" ht="15.75" customHeight="1">
      <c r="J633" s="133"/>
    </row>
    <row r="634" spans="10:10" ht="15.75" customHeight="1">
      <c r="J634" s="133"/>
    </row>
    <row r="635" spans="10:10" ht="15.75" customHeight="1">
      <c r="J635" s="133"/>
    </row>
    <row r="636" spans="10:10" ht="15.75" customHeight="1">
      <c r="J636" s="133"/>
    </row>
    <row r="637" spans="10:10" ht="15.75" customHeight="1">
      <c r="J637" s="133"/>
    </row>
    <row r="638" spans="10:10" ht="15.75" customHeight="1">
      <c r="J638" s="133"/>
    </row>
    <row r="639" spans="10:10" ht="15.75" customHeight="1">
      <c r="J639" s="133"/>
    </row>
    <row r="640" spans="10:10" ht="15.75" customHeight="1">
      <c r="J640" s="133"/>
    </row>
    <row r="641" spans="10:10" ht="15.75" customHeight="1">
      <c r="J641" s="133"/>
    </row>
    <row r="642" spans="10:10" ht="15.75" customHeight="1">
      <c r="J642" s="133"/>
    </row>
    <row r="643" spans="10:10" ht="15.75" customHeight="1">
      <c r="J643" s="133"/>
    </row>
    <row r="644" spans="10:10" ht="15.75" customHeight="1">
      <c r="J644" s="133"/>
    </row>
    <row r="645" spans="10:10" ht="15.75" customHeight="1">
      <c r="J645" s="133"/>
    </row>
    <row r="646" spans="10:10" ht="15.75" customHeight="1">
      <c r="J646" s="133"/>
    </row>
    <row r="647" spans="10:10" ht="15.75" customHeight="1">
      <c r="J647" s="133"/>
    </row>
    <row r="648" spans="10:10" ht="15.75" customHeight="1">
      <c r="J648" s="133"/>
    </row>
    <row r="649" spans="10:10" ht="15.75" customHeight="1">
      <c r="J649" s="133"/>
    </row>
    <row r="650" spans="10:10" ht="15.75" customHeight="1">
      <c r="J650" s="133"/>
    </row>
    <row r="651" spans="10:10" ht="15.75" customHeight="1">
      <c r="J651" s="133"/>
    </row>
    <row r="652" spans="10:10" ht="15.75" customHeight="1">
      <c r="J652" s="133"/>
    </row>
    <row r="653" spans="10:10" ht="15.75" customHeight="1">
      <c r="J653" s="133"/>
    </row>
    <row r="654" spans="10:10" ht="15.75" customHeight="1">
      <c r="J654" s="133"/>
    </row>
    <row r="655" spans="10:10" ht="15.75" customHeight="1">
      <c r="J655" s="133"/>
    </row>
    <row r="656" spans="10:10" ht="15.75" customHeight="1">
      <c r="J656" s="133"/>
    </row>
    <row r="657" spans="10:10" ht="15.75" customHeight="1">
      <c r="J657" s="133"/>
    </row>
    <row r="658" spans="10:10" ht="15.75" customHeight="1">
      <c r="J658" s="133"/>
    </row>
    <row r="659" spans="10:10" ht="15.75" customHeight="1">
      <c r="J659" s="133"/>
    </row>
    <row r="660" spans="10:10" ht="15.75" customHeight="1">
      <c r="J660" s="133"/>
    </row>
    <row r="661" spans="10:10" ht="15.75" customHeight="1">
      <c r="J661" s="133"/>
    </row>
    <row r="662" spans="10:10" ht="15.75" customHeight="1">
      <c r="J662" s="133"/>
    </row>
    <row r="663" spans="10:10" ht="15.75" customHeight="1">
      <c r="J663" s="133"/>
    </row>
    <row r="664" spans="10:10" ht="15.75" customHeight="1">
      <c r="J664" s="133"/>
    </row>
    <row r="665" spans="10:10" ht="15.75" customHeight="1">
      <c r="J665" s="133"/>
    </row>
    <row r="666" spans="10:10" ht="15.75" customHeight="1">
      <c r="J666" s="133"/>
    </row>
    <row r="667" spans="10:10" ht="15.75" customHeight="1">
      <c r="J667" s="133"/>
    </row>
    <row r="668" spans="10:10" ht="15.75" customHeight="1">
      <c r="J668" s="133"/>
    </row>
    <row r="669" spans="10:10" ht="15.75" customHeight="1">
      <c r="J669" s="133"/>
    </row>
    <row r="670" spans="10:10" ht="15.75" customHeight="1">
      <c r="J670" s="133"/>
    </row>
    <row r="671" spans="10:10" ht="15.75" customHeight="1">
      <c r="J671" s="133"/>
    </row>
    <row r="672" spans="10:10" ht="15.75" customHeight="1">
      <c r="J672" s="133"/>
    </row>
    <row r="673" spans="10:10" ht="15.75" customHeight="1">
      <c r="J673" s="133"/>
    </row>
    <row r="674" spans="10:10" ht="15.75" customHeight="1">
      <c r="J674" s="133"/>
    </row>
    <row r="675" spans="10:10" ht="15.75" customHeight="1">
      <c r="J675" s="133"/>
    </row>
    <row r="676" spans="10:10" ht="15.75" customHeight="1">
      <c r="J676" s="133"/>
    </row>
    <row r="677" spans="10:10" ht="15.75" customHeight="1">
      <c r="J677" s="133"/>
    </row>
    <row r="678" spans="10:10" ht="15.75" customHeight="1">
      <c r="J678" s="133"/>
    </row>
    <row r="679" spans="10:10" ht="15.75" customHeight="1">
      <c r="J679" s="133"/>
    </row>
    <row r="680" spans="10:10" ht="15.75" customHeight="1">
      <c r="J680" s="133"/>
    </row>
    <row r="681" spans="10:10" ht="15.75" customHeight="1">
      <c r="J681" s="133"/>
    </row>
    <row r="682" spans="10:10" ht="15.75" customHeight="1">
      <c r="J682" s="133"/>
    </row>
    <row r="683" spans="10:10" ht="15.75" customHeight="1">
      <c r="J683" s="133"/>
    </row>
    <row r="684" spans="10:10" ht="15.75" customHeight="1">
      <c r="J684" s="133"/>
    </row>
    <row r="685" spans="10:10" ht="15.75" customHeight="1">
      <c r="J685" s="133"/>
    </row>
    <row r="686" spans="10:10" ht="15.75" customHeight="1">
      <c r="J686" s="133"/>
    </row>
    <row r="687" spans="10:10" ht="15.75" customHeight="1">
      <c r="J687" s="133"/>
    </row>
    <row r="688" spans="10:10" ht="15.75" customHeight="1">
      <c r="J688" s="133"/>
    </row>
    <row r="689" spans="10:10" ht="15.75" customHeight="1">
      <c r="J689" s="133"/>
    </row>
    <row r="690" spans="10:10" ht="15.75" customHeight="1">
      <c r="J690" s="133"/>
    </row>
    <row r="691" spans="10:10" ht="15.75" customHeight="1">
      <c r="J691" s="133"/>
    </row>
    <row r="692" spans="10:10" ht="15.75" customHeight="1">
      <c r="J692" s="133"/>
    </row>
    <row r="693" spans="10:10" ht="15.75" customHeight="1">
      <c r="J693" s="133"/>
    </row>
    <row r="694" spans="10:10" ht="15.75" customHeight="1">
      <c r="J694" s="133"/>
    </row>
    <row r="695" spans="10:10" ht="15.75" customHeight="1">
      <c r="J695" s="133"/>
    </row>
    <row r="696" spans="10:10" ht="15.75" customHeight="1">
      <c r="J696" s="133"/>
    </row>
    <row r="697" spans="10:10" ht="15.75" customHeight="1">
      <c r="J697" s="133"/>
    </row>
    <row r="698" spans="10:10" ht="15.75" customHeight="1">
      <c r="J698" s="133"/>
    </row>
    <row r="699" spans="10:10" ht="15.75" customHeight="1">
      <c r="J699" s="133"/>
    </row>
    <row r="700" spans="10:10" ht="15.75" customHeight="1">
      <c r="J700" s="133"/>
    </row>
    <row r="701" spans="10:10" ht="15.75" customHeight="1">
      <c r="J701" s="133"/>
    </row>
    <row r="702" spans="10:10" ht="15.75" customHeight="1">
      <c r="J702" s="133"/>
    </row>
    <row r="703" spans="10:10" ht="15.75" customHeight="1">
      <c r="J703" s="133"/>
    </row>
    <row r="704" spans="10:10" ht="15.75" customHeight="1">
      <c r="J704" s="133"/>
    </row>
    <row r="705" spans="10:10" ht="15.75" customHeight="1">
      <c r="J705" s="133"/>
    </row>
    <row r="706" spans="10:10" ht="15.75" customHeight="1">
      <c r="J706" s="133"/>
    </row>
    <row r="707" spans="10:10" ht="15.75" customHeight="1">
      <c r="J707" s="133"/>
    </row>
    <row r="708" spans="10:10" ht="15.75" customHeight="1">
      <c r="J708" s="133"/>
    </row>
    <row r="709" spans="10:10" ht="15.75" customHeight="1">
      <c r="J709" s="133"/>
    </row>
    <row r="710" spans="10:10" ht="15.75" customHeight="1">
      <c r="J710" s="133"/>
    </row>
    <row r="711" spans="10:10" ht="15.75" customHeight="1">
      <c r="J711" s="133"/>
    </row>
    <row r="712" spans="10:10" ht="15.75" customHeight="1">
      <c r="J712" s="133"/>
    </row>
    <row r="713" spans="10:10" ht="15.75" customHeight="1">
      <c r="J713" s="133"/>
    </row>
    <row r="714" spans="10:10" ht="15.75" customHeight="1">
      <c r="J714" s="133"/>
    </row>
    <row r="715" spans="10:10" ht="15.75" customHeight="1">
      <c r="J715" s="133"/>
    </row>
    <row r="716" spans="10:10" ht="15.75" customHeight="1">
      <c r="J716" s="133"/>
    </row>
    <row r="717" spans="10:10" ht="15.75" customHeight="1">
      <c r="J717" s="133"/>
    </row>
    <row r="718" spans="10:10" ht="15.75" customHeight="1">
      <c r="J718" s="133"/>
    </row>
    <row r="719" spans="10:10" ht="15.75" customHeight="1">
      <c r="J719" s="133"/>
    </row>
    <row r="720" spans="10:10" ht="15.75" customHeight="1">
      <c r="J720" s="133"/>
    </row>
    <row r="721" spans="10:10" ht="15.75" customHeight="1">
      <c r="J721" s="133"/>
    </row>
    <row r="722" spans="10:10" ht="15.75" customHeight="1">
      <c r="J722" s="133"/>
    </row>
    <row r="723" spans="10:10" ht="15.75" customHeight="1">
      <c r="J723" s="133"/>
    </row>
    <row r="724" spans="10:10" ht="15.75" customHeight="1">
      <c r="J724" s="133"/>
    </row>
    <row r="725" spans="10:10" ht="15.75" customHeight="1">
      <c r="J725" s="133"/>
    </row>
    <row r="726" spans="10:10" ht="15.75" customHeight="1">
      <c r="J726" s="133"/>
    </row>
    <row r="727" spans="10:10" ht="15.75" customHeight="1">
      <c r="J727" s="133"/>
    </row>
    <row r="728" spans="10:10" ht="15.75" customHeight="1">
      <c r="J728" s="133"/>
    </row>
    <row r="729" spans="10:10" ht="15.75" customHeight="1">
      <c r="J729" s="133"/>
    </row>
    <row r="730" spans="10:10" ht="15.75" customHeight="1">
      <c r="J730" s="133"/>
    </row>
    <row r="731" spans="10:10" ht="15.75" customHeight="1">
      <c r="J731" s="133"/>
    </row>
    <row r="732" spans="10:10" ht="15.75" customHeight="1">
      <c r="J732" s="133"/>
    </row>
    <row r="733" spans="10:10" ht="15.75" customHeight="1">
      <c r="J733" s="133"/>
    </row>
    <row r="734" spans="10:10" ht="15.75" customHeight="1">
      <c r="J734" s="133"/>
    </row>
    <row r="735" spans="10:10" ht="15.75" customHeight="1">
      <c r="J735" s="133"/>
    </row>
    <row r="736" spans="10:10" ht="15.75" customHeight="1">
      <c r="J736" s="133"/>
    </row>
    <row r="737" spans="10:10" ht="15.75" customHeight="1">
      <c r="J737" s="133"/>
    </row>
    <row r="738" spans="10:10" ht="15.75" customHeight="1">
      <c r="J738" s="133"/>
    </row>
    <row r="739" spans="10:10" ht="15.75" customHeight="1">
      <c r="J739" s="133"/>
    </row>
    <row r="740" spans="10:10" ht="15.75" customHeight="1">
      <c r="J740" s="133"/>
    </row>
    <row r="741" spans="10:10" ht="15.75" customHeight="1">
      <c r="J741" s="133"/>
    </row>
    <row r="742" spans="10:10" ht="15.75" customHeight="1">
      <c r="J742" s="133"/>
    </row>
    <row r="743" spans="10:10" ht="15.75" customHeight="1">
      <c r="J743" s="133"/>
    </row>
    <row r="744" spans="10:10" ht="15.75" customHeight="1">
      <c r="J744" s="133"/>
    </row>
    <row r="745" spans="10:10" ht="15.75" customHeight="1">
      <c r="J745" s="133"/>
    </row>
    <row r="746" spans="10:10" ht="15.75" customHeight="1">
      <c r="J746" s="133"/>
    </row>
    <row r="747" spans="10:10" ht="15.75" customHeight="1">
      <c r="J747" s="133"/>
    </row>
    <row r="748" spans="10:10" ht="15.75" customHeight="1">
      <c r="J748" s="133"/>
    </row>
    <row r="749" spans="10:10" ht="15.75" customHeight="1">
      <c r="J749" s="133"/>
    </row>
    <row r="750" spans="10:10" ht="15.75" customHeight="1">
      <c r="J750" s="133"/>
    </row>
    <row r="751" spans="10:10" ht="15.75" customHeight="1">
      <c r="J751" s="133"/>
    </row>
    <row r="752" spans="10:10" ht="15.75" customHeight="1">
      <c r="J752" s="133"/>
    </row>
    <row r="753" spans="10:10" ht="15.75" customHeight="1">
      <c r="J753" s="133"/>
    </row>
    <row r="754" spans="10:10" ht="15.75" customHeight="1">
      <c r="J754" s="133"/>
    </row>
    <row r="755" spans="10:10" ht="15.75" customHeight="1">
      <c r="J755" s="133"/>
    </row>
    <row r="756" spans="10:10" ht="15.75" customHeight="1">
      <c r="J756" s="133"/>
    </row>
    <row r="757" spans="10:10" ht="15.75" customHeight="1">
      <c r="J757" s="133"/>
    </row>
    <row r="758" spans="10:10" ht="15.75" customHeight="1">
      <c r="J758" s="133"/>
    </row>
    <row r="759" spans="10:10" ht="15.75" customHeight="1">
      <c r="J759" s="133"/>
    </row>
    <row r="760" spans="10:10" ht="15.75" customHeight="1">
      <c r="J760" s="133"/>
    </row>
    <row r="761" spans="10:10" ht="15.75" customHeight="1">
      <c r="J761" s="133"/>
    </row>
    <row r="762" spans="10:10" ht="15.75" customHeight="1">
      <c r="J762" s="133"/>
    </row>
    <row r="763" spans="10:10" ht="15.75" customHeight="1">
      <c r="J763" s="133"/>
    </row>
    <row r="764" spans="10:10" ht="15.75" customHeight="1">
      <c r="J764" s="133"/>
    </row>
    <row r="765" spans="10:10" ht="15.75" customHeight="1">
      <c r="J765" s="133"/>
    </row>
    <row r="766" spans="10:10" ht="15.75" customHeight="1">
      <c r="J766" s="133"/>
    </row>
    <row r="767" spans="10:10" ht="15.75" customHeight="1">
      <c r="J767" s="133"/>
    </row>
    <row r="768" spans="10:10" ht="15.75" customHeight="1">
      <c r="J768" s="133"/>
    </row>
    <row r="769" spans="10:10" ht="15.75" customHeight="1">
      <c r="J769" s="133"/>
    </row>
    <row r="770" spans="10:10" ht="15.75" customHeight="1">
      <c r="J770" s="133"/>
    </row>
    <row r="771" spans="10:10" ht="15.75" customHeight="1">
      <c r="J771" s="133"/>
    </row>
    <row r="772" spans="10:10" ht="15.75" customHeight="1">
      <c r="J772" s="133"/>
    </row>
    <row r="773" spans="10:10" ht="15.75" customHeight="1">
      <c r="J773" s="133"/>
    </row>
    <row r="774" spans="10:10" ht="15.75" customHeight="1">
      <c r="J774" s="133"/>
    </row>
    <row r="775" spans="10:10" ht="15.75" customHeight="1">
      <c r="J775" s="133"/>
    </row>
    <row r="776" spans="10:10" ht="15.75" customHeight="1">
      <c r="J776" s="133"/>
    </row>
    <row r="777" spans="10:10" ht="15.75" customHeight="1">
      <c r="J777" s="133"/>
    </row>
    <row r="778" spans="10:10" ht="15.75" customHeight="1">
      <c r="J778" s="133"/>
    </row>
    <row r="779" spans="10:10" ht="15.75" customHeight="1">
      <c r="J779" s="133"/>
    </row>
    <row r="780" spans="10:10" ht="15.75" customHeight="1">
      <c r="J780" s="133"/>
    </row>
    <row r="781" spans="10:10" ht="15.75" customHeight="1">
      <c r="J781" s="133"/>
    </row>
    <row r="782" spans="10:10" ht="15.75" customHeight="1">
      <c r="J782" s="133"/>
    </row>
    <row r="783" spans="10:10" ht="15.75" customHeight="1">
      <c r="J783" s="133"/>
    </row>
    <row r="784" spans="10:10" ht="15.75" customHeight="1">
      <c r="J784" s="133"/>
    </row>
    <row r="785" spans="10:10" ht="15.75" customHeight="1">
      <c r="J785" s="133"/>
    </row>
    <row r="786" spans="10:10" ht="15.75" customHeight="1">
      <c r="J786" s="133"/>
    </row>
    <row r="787" spans="10:10" ht="15.75" customHeight="1">
      <c r="J787" s="133"/>
    </row>
    <row r="788" spans="10:10" ht="15.75" customHeight="1">
      <c r="J788" s="133"/>
    </row>
    <row r="789" spans="10:10" ht="15.75" customHeight="1">
      <c r="J789" s="133"/>
    </row>
    <row r="790" spans="10:10" ht="15.75" customHeight="1">
      <c r="J790" s="133"/>
    </row>
    <row r="791" spans="10:10" ht="15.75" customHeight="1">
      <c r="J791" s="133"/>
    </row>
    <row r="792" spans="10:10" ht="15.75" customHeight="1">
      <c r="J792" s="133"/>
    </row>
    <row r="793" spans="10:10" ht="15.75" customHeight="1">
      <c r="J793" s="133"/>
    </row>
    <row r="794" spans="10:10" ht="15.75" customHeight="1">
      <c r="J794" s="133"/>
    </row>
    <row r="795" spans="10:10" ht="15.75" customHeight="1">
      <c r="J795" s="133"/>
    </row>
    <row r="796" spans="10:10" ht="15.75" customHeight="1">
      <c r="J796" s="133"/>
    </row>
    <row r="797" spans="10:10" ht="15.75" customHeight="1">
      <c r="J797" s="133"/>
    </row>
    <row r="798" spans="10:10" ht="15.75" customHeight="1">
      <c r="J798" s="133"/>
    </row>
    <row r="799" spans="10:10" ht="15.75" customHeight="1">
      <c r="J799" s="133"/>
    </row>
    <row r="800" spans="10:10" ht="15.75" customHeight="1">
      <c r="J800" s="133"/>
    </row>
    <row r="801" spans="10:10" ht="15.75" customHeight="1">
      <c r="J801" s="133"/>
    </row>
    <row r="802" spans="10:10" ht="15.75" customHeight="1">
      <c r="J802" s="133"/>
    </row>
    <row r="803" spans="10:10" ht="15.75" customHeight="1">
      <c r="J803" s="133"/>
    </row>
    <row r="804" spans="10:10" ht="15.75" customHeight="1">
      <c r="J804" s="133"/>
    </row>
    <row r="805" spans="10:10" ht="15.75" customHeight="1">
      <c r="J805" s="133"/>
    </row>
    <row r="806" spans="10:10" ht="15.75" customHeight="1">
      <c r="J806" s="133"/>
    </row>
    <row r="807" spans="10:10" ht="15.75" customHeight="1">
      <c r="J807" s="133"/>
    </row>
    <row r="808" spans="10:10" ht="15.75" customHeight="1">
      <c r="J808" s="133"/>
    </row>
    <row r="809" spans="10:10" ht="15.75" customHeight="1">
      <c r="J809" s="133"/>
    </row>
    <row r="810" spans="10:10" ht="15.75" customHeight="1">
      <c r="J810" s="133"/>
    </row>
    <row r="811" spans="10:10" ht="15.75" customHeight="1">
      <c r="J811" s="133"/>
    </row>
    <row r="812" spans="10:10" ht="15.75" customHeight="1">
      <c r="J812" s="133"/>
    </row>
    <row r="813" spans="10:10" ht="15.75" customHeight="1">
      <c r="J813" s="133"/>
    </row>
    <row r="814" spans="10:10" ht="15.75" customHeight="1">
      <c r="J814" s="133"/>
    </row>
    <row r="815" spans="10:10" ht="15.75" customHeight="1">
      <c r="J815" s="133"/>
    </row>
    <row r="816" spans="10:10" ht="15.75" customHeight="1">
      <c r="J816" s="133"/>
    </row>
    <row r="817" spans="10:10" ht="15.75" customHeight="1">
      <c r="J817" s="133"/>
    </row>
    <row r="818" spans="10:10" ht="15.75" customHeight="1">
      <c r="J818" s="133"/>
    </row>
    <row r="819" spans="10:10" ht="15.75" customHeight="1">
      <c r="J819" s="133"/>
    </row>
    <row r="820" spans="10:10" ht="15.75" customHeight="1">
      <c r="J820" s="133"/>
    </row>
    <row r="821" spans="10:10" ht="15.75" customHeight="1">
      <c r="J821" s="133"/>
    </row>
    <row r="822" spans="10:10" ht="15.75" customHeight="1">
      <c r="J822" s="133"/>
    </row>
    <row r="823" spans="10:10" ht="15.75" customHeight="1">
      <c r="J823" s="133"/>
    </row>
    <row r="824" spans="10:10" ht="15.75" customHeight="1">
      <c r="J824" s="133"/>
    </row>
    <row r="825" spans="10:10" ht="15.75" customHeight="1">
      <c r="J825" s="133"/>
    </row>
    <row r="826" spans="10:10" ht="15.75" customHeight="1">
      <c r="J826" s="133"/>
    </row>
    <row r="827" spans="10:10" ht="15.75" customHeight="1">
      <c r="J827" s="133"/>
    </row>
    <row r="828" spans="10:10" ht="15.75" customHeight="1">
      <c r="J828" s="133"/>
    </row>
    <row r="829" spans="10:10" ht="15.75" customHeight="1">
      <c r="J829" s="133"/>
    </row>
    <row r="830" spans="10:10" ht="15.75" customHeight="1">
      <c r="J830" s="133"/>
    </row>
    <row r="831" spans="10:10" ht="15.75" customHeight="1">
      <c r="J831" s="133"/>
    </row>
    <row r="832" spans="10:10" ht="15.75" customHeight="1">
      <c r="J832" s="133"/>
    </row>
    <row r="833" spans="10:10" ht="15.75" customHeight="1">
      <c r="J833" s="133"/>
    </row>
    <row r="834" spans="10:10" ht="15.75" customHeight="1">
      <c r="J834" s="133"/>
    </row>
    <row r="835" spans="10:10" ht="15.75" customHeight="1">
      <c r="J835" s="133"/>
    </row>
    <row r="836" spans="10:10" ht="15.75" customHeight="1">
      <c r="J836" s="133"/>
    </row>
    <row r="837" spans="10:10" ht="15.75" customHeight="1">
      <c r="J837" s="133"/>
    </row>
    <row r="838" spans="10:10" ht="15.75" customHeight="1">
      <c r="J838" s="133"/>
    </row>
    <row r="839" spans="10:10" ht="15.75" customHeight="1">
      <c r="J839" s="133"/>
    </row>
    <row r="840" spans="10:10" ht="15.75" customHeight="1">
      <c r="J840" s="133"/>
    </row>
    <row r="841" spans="10:10" ht="15.75" customHeight="1">
      <c r="J841" s="133"/>
    </row>
    <row r="842" spans="10:10" ht="15.75" customHeight="1">
      <c r="J842" s="133"/>
    </row>
    <row r="843" spans="10:10" ht="15.75" customHeight="1">
      <c r="J843" s="133"/>
    </row>
    <row r="844" spans="10:10" ht="15.75" customHeight="1">
      <c r="J844" s="133"/>
    </row>
    <row r="845" spans="10:10" ht="15.75" customHeight="1">
      <c r="J845" s="133"/>
    </row>
    <row r="846" spans="10:10" ht="15.75" customHeight="1">
      <c r="J846" s="133"/>
    </row>
    <row r="847" spans="10:10" ht="15.75" customHeight="1">
      <c r="J847" s="133"/>
    </row>
    <row r="848" spans="10:10" ht="15.75" customHeight="1">
      <c r="J848" s="133"/>
    </row>
    <row r="849" spans="10:10" ht="15.75" customHeight="1">
      <c r="J849" s="133"/>
    </row>
    <row r="850" spans="10:10" ht="15.75" customHeight="1">
      <c r="J850" s="133"/>
    </row>
    <row r="851" spans="10:10" ht="15.75" customHeight="1">
      <c r="J851" s="133"/>
    </row>
    <row r="852" spans="10:10" ht="15.75" customHeight="1">
      <c r="J852" s="133"/>
    </row>
    <row r="853" spans="10:10" ht="15.75" customHeight="1">
      <c r="J853" s="133"/>
    </row>
    <row r="854" spans="10:10" ht="15.75" customHeight="1">
      <c r="J854" s="133"/>
    </row>
    <row r="855" spans="10:10" ht="15.75" customHeight="1">
      <c r="J855" s="133"/>
    </row>
    <row r="856" spans="10:10" ht="15.75" customHeight="1">
      <c r="J856" s="133"/>
    </row>
    <row r="857" spans="10:10" ht="15.75" customHeight="1">
      <c r="J857" s="133"/>
    </row>
    <row r="858" spans="10:10" ht="15.75" customHeight="1">
      <c r="J858" s="133"/>
    </row>
    <row r="859" spans="10:10" ht="15.75" customHeight="1">
      <c r="J859" s="133"/>
    </row>
    <row r="860" spans="10:10" ht="15.75" customHeight="1">
      <c r="J860" s="133"/>
    </row>
    <row r="861" spans="10:10" ht="15.75" customHeight="1">
      <c r="J861" s="133"/>
    </row>
    <row r="862" spans="10:10" ht="15.75" customHeight="1">
      <c r="J862" s="133"/>
    </row>
    <row r="863" spans="10:10" ht="15.75" customHeight="1">
      <c r="J863" s="133"/>
    </row>
    <row r="864" spans="10:10" ht="15.75" customHeight="1">
      <c r="J864" s="133"/>
    </row>
    <row r="865" spans="10:10" ht="15.75" customHeight="1">
      <c r="J865" s="133"/>
    </row>
    <row r="866" spans="10:10" ht="15.75" customHeight="1">
      <c r="J866" s="133"/>
    </row>
    <row r="867" spans="10:10" ht="15.75" customHeight="1">
      <c r="J867" s="133"/>
    </row>
    <row r="868" spans="10:10" ht="15.75" customHeight="1">
      <c r="J868" s="133"/>
    </row>
    <row r="869" spans="10:10" ht="15.75" customHeight="1">
      <c r="J869" s="133"/>
    </row>
    <row r="870" spans="10:10" ht="15.75" customHeight="1">
      <c r="J870" s="133"/>
    </row>
    <row r="871" spans="10:10" ht="15.75" customHeight="1">
      <c r="J871" s="133"/>
    </row>
    <row r="872" spans="10:10" ht="15.75" customHeight="1">
      <c r="J872" s="133"/>
    </row>
    <row r="873" spans="10:10" ht="15.75" customHeight="1">
      <c r="J873" s="133"/>
    </row>
    <row r="874" spans="10:10" ht="15.75" customHeight="1">
      <c r="J874" s="133"/>
    </row>
    <row r="875" spans="10:10" ht="15.75" customHeight="1">
      <c r="J875" s="133"/>
    </row>
    <row r="876" spans="10:10" ht="15.75" customHeight="1">
      <c r="J876" s="133"/>
    </row>
    <row r="877" spans="10:10" ht="15.75" customHeight="1">
      <c r="J877" s="133"/>
    </row>
    <row r="878" spans="10:10" ht="15.75" customHeight="1">
      <c r="J878" s="133"/>
    </row>
    <row r="879" spans="10:10" ht="15.75" customHeight="1">
      <c r="J879" s="133"/>
    </row>
    <row r="880" spans="10:10" ht="15.75" customHeight="1">
      <c r="J880" s="133"/>
    </row>
    <row r="881" spans="10:10" ht="15.75" customHeight="1">
      <c r="J881" s="133"/>
    </row>
    <row r="882" spans="10:10" ht="15.75" customHeight="1">
      <c r="J882" s="133"/>
    </row>
    <row r="883" spans="10:10" ht="15.75" customHeight="1">
      <c r="J883" s="133"/>
    </row>
    <row r="884" spans="10:10" ht="15.75" customHeight="1">
      <c r="J884" s="133"/>
    </row>
    <row r="885" spans="10:10" ht="15.75" customHeight="1">
      <c r="J885" s="133"/>
    </row>
    <row r="886" spans="10:10" ht="15.75" customHeight="1">
      <c r="J886" s="133"/>
    </row>
    <row r="887" spans="10:10" ht="15.75" customHeight="1">
      <c r="J887" s="133"/>
    </row>
    <row r="888" spans="10:10" ht="15.75" customHeight="1">
      <c r="J888" s="133"/>
    </row>
    <row r="889" spans="10:10" ht="15.75" customHeight="1">
      <c r="J889" s="133"/>
    </row>
    <row r="890" spans="10:10" ht="15.75" customHeight="1">
      <c r="J890" s="133"/>
    </row>
    <row r="891" spans="10:10" ht="15.75" customHeight="1">
      <c r="J891" s="133"/>
    </row>
    <row r="892" spans="10:10" ht="15.75" customHeight="1">
      <c r="J892" s="133"/>
    </row>
    <row r="893" spans="10:10" ht="15.75" customHeight="1">
      <c r="J893" s="133"/>
    </row>
    <row r="894" spans="10:10" ht="15.75" customHeight="1">
      <c r="J894" s="133"/>
    </row>
    <row r="895" spans="10:10" ht="15.75" customHeight="1">
      <c r="J895" s="133"/>
    </row>
    <row r="896" spans="10:10" ht="15.75" customHeight="1">
      <c r="J896" s="133"/>
    </row>
    <row r="897" spans="10:10" ht="15.75" customHeight="1">
      <c r="J897" s="133"/>
    </row>
    <row r="898" spans="10:10" ht="15.75" customHeight="1">
      <c r="J898" s="133"/>
    </row>
    <row r="899" spans="10:10" ht="15.75" customHeight="1">
      <c r="J899" s="133"/>
    </row>
    <row r="900" spans="10:10" ht="15.75" customHeight="1">
      <c r="J900" s="133"/>
    </row>
    <row r="901" spans="10:10" ht="15.75" customHeight="1">
      <c r="J901" s="133"/>
    </row>
    <row r="902" spans="10:10" ht="15.75" customHeight="1">
      <c r="J902" s="133"/>
    </row>
    <row r="903" spans="10:10" ht="15.75" customHeight="1">
      <c r="J903" s="133"/>
    </row>
    <row r="904" spans="10:10" ht="15.75" customHeight="1">
      <c r="J904" s="133"/>
    </row>
    <row r="905" spans="10:10" ht="15.75" customHeight="1">
      <c r="J905" s="133"/>
    </row>
    <row r="906" spans="10:10" ht="15.75" customHeight="1">
      <c r="J906" s="133"/>
    </row>
    <row r="907" spans="10:10" ht="15.75" customHeight="1">
      <c r="J907" s="133"/>
    </row>
    <row r="908" spans="10:10" ht="15.75" customHeight="1">
      <c r="J908" s="133"/>
    </row>
    <row r="909" spans="10:10" ht="15.75" customHeight="1">
      <c r="J909" s="133"/>
    </row>
    <row r="910" spans="10:10" ht="15.75" customHeight="1">
      <c r="J910" s="133"/>
    </row>
    <row r="911" spans="10:10" ht="15.75" customHeight="1">
      <c r="J911" s="133"/>
    </row>
    <row r="912" spans="10:10" ht="15.75" customHeight="1">
      <c r="J912" s="133"/>
    </row>
    <row r="913" spans="10:10" ht="15.75" customHeight="1">
      <c r="J913" s="133"/>
    </row>
    <row r="914" spans="10:10" ht="15.75" customHeight="1">
      <c r="J914" s="133"/>
    </row>
    <row r="915" spans="10:10" ht="15.75" customHeight="1">
      <c r="J915" s="133"/>
    </row>
    <row r="916" spans="10:10" ht="15.75" customHeight="1">
      <c r="J916" s="133"/>
    </row>
    <row r="917" spans="10:10" ht="15.75" customHeight="1">
      <c r="J917" s="133"/>
    </row>
    <row r="918" spans="10:10" ht="15.75" customHeight="1">
      <c r="J918" s="133"/>
    </row>
    <row r="919" spans="10:10" ht="15.75" customHeight="1">
      <c r="J919" s="133"/>
    </row>
    <row r="920" spans="10:10" ht="15.75" customHeight="1">
      <c r="J920" s="133"/>
    </row>
    <row r="921" spans="10:10" ht="15.75" customHeight="1">
      <c r="J921" s="133"/>
    </row>
    <row r="922" spans="10:10" ht="15.75" customHeight="1">
      <c r="J922" s="133"/>
    </row>
    <row r="923" spans="10:10" ht="15.75" customHeight="1">
      <c r="J923" s="133"/>
    </row>
    <row r="924" spans="10:10" ht="15.75" customHeight="1">
      <c r="J924" s="133"/>
    </row>
    <row r="925" spans="10:10" ht="15.75" customHeight="1">
      <c r="J925" s="133"/>
    </row>
    <row r="926" spans="10:10" ht="15.75" customHeight="1">
      <c r="J926" s="133"/>
    </row>
    <row r="927" spans="10:10" ht="15.75" customHeight="1">
      <c r="J927" s="133"/>
    </row>
    <row r="928" spans="10:10" ht="15.75" customHeight="1">
      <c r="J928" s="133"/>
    </row>
    <row r="929" spans="10:10" ht="15.75" customHeight="1">
      <c r="J929" s="133"/>
    </row>
    <row r="930" spans="10:10" ht="15.75" customHeight="1">
      <c r="J930" s="133"/>
    </row>
    <row r="931" spans="10:10" ht="15.75" customHeight="1">
      <c r="J931" s="133"/>
    </row>
    <row r="932" spans="10:10" ht="15.75" customHeight="1">
      <c r="J932" s="133"/>
    </row>
    <row r="933" spans="10:10" ht="15.75" customHeight="1">
      <c r="J933" s="133"/>
    </row>
    <row r="934" spans="10:10" ht="15.75" customHeight="1">
      <c r="J934" s="133"/>
    </row>
    <row r="935" spans="10:10" ht="15.75" customHeight="1">
      <c r="J935" s="133"/>
    </row>
    <row r="936" spans="10:10" ht="15.75" customHeight="1">
      <c r="J936" s="133"/>
    </row>
    <row r="937" spans="10:10" ht="15.75" customHeight="1">
      <c r="J937" s="133"/>
    </row>
    <row r="938" spans="10:10" ht="15.75" customHeight="1">
      <c r="J938" s="133"/>
    </row>
    <row r="939" spans="10:10" ht="15.75" customHeight="1">
      <c r="J939" s="133"/>
    </row>
    <row r="940" spans="10:10" ht="15.75" customHeight="1">
      <c r="J940" s="133"/>
    </row>
    <row r="941" spans="10:10" ht="15.75" customHeight="1">
      <c r="J941" s="133"/>
    </row>
    <row r="942" spans="10:10" ht="15.75" customHeight="1">
      <c r="J942" s="133"/>
    </row>
    <row r="943" spans="10:10" ht="15.75" customHeight="1">
      <c r="J943" s="133"/>
    </row>
    <row r="944" spans="10:10" ht="15.75" customHeight="1">
      <c r="J944" s="133"/>
    </row>
    <row r="945" spans="10:10" ht="15.75" customHeight="1">
      <c r="J945" s="133"/>
    </row>
    <row r="946" spans="10:10" ht="15.75" customHeight="1">
      <c r="J946" s="133"/>
    </row>
    <row r="947" spans="10:10" ht="15.75" customHeight="1">
      <c r="J947" s="133"/>
    </row>
    <row r="948" spans="10:10" ht="15.75" customHeight="1">
      <c r="J948" s="133"/>
    </row>
    <row r="949" spans="10:10" ht="15.75" customHeight="1">
      <c r="J949" s="133"/>
    </row>
    <row r="950" spans="10:10" ht="15.75" customHeight="1">
      <c r="J950" s="133"/>
    </row>
    <row r="951" spans="10:10" ht="15.75" customHeight="1">
      <c r="J951" s="133"/>
    </row>
    <row r="952" spans="10:10" ht="15.75" customHeight="1">
      <c r="J952" s="133"/>
    </row>
    <row r="953" spans="10:10" ht="15.75" customHeight="1">
      <c r="J953" s="133"/>
    </row>
    <row r="954" spans="10:10" ht="15.75" customHeight="1">
      <c r="J954" s="133"/>
    </row>
    <row r="955" spans="10:10" ht="15.75" customHeight="1">
      <c r="J955" s="133"/>
    </row>
    <row r="956" spans="10:10" ht="15.75" customHeight="1">
      <c r="J956" s="133"/>
    </row>
    <row r="957" spans="10:10" ht="15.75" customHeight="1">
      <c r="J957" s="133"/>
    </row>
    <row r="958" spans="10:10" ht="15.75" customHeight="1">
      <c r="J958" s="133"/>
    </row>
    <row r="959" spans="10:10" ht="15.75" customHeight="1">
      <c r="J959" s="133"/>
    </row>
    <row r="960" spans="10:10" ht="15.75" customHeight="1">
      <c r="J960" s="133"/>
    </row>
    <row r="961" spans="10:10" ht="15.75" customHeight="1">
      <c r="J961" s="133"/>
    </row>
    <row r="962" spans="10:10" ht="15.75" customHeight="1">
      <c r="J962" s="133"/>
    </row>
    <row r="963" spans="10:10" ht="15.75" customHeight="1">
      <c r="J963" s="133"/>
    </row>
    <row r="964" spans="10:10" ht="15.75" customHeight="1">
      <c r="J964" s="133"/>
    </row>
    <row r="965" spans="10:10" ht="15.75" customHeight="1">
      <c r="J965" s="133"/>
    </row>
    <row r="966" spans="10:10" ht="15.75" customHeight="1">
      <c r="J966" s="133"/>
    </row>
    <row r="967" spans="10:10" ht="15.75" customHeight="1">
      <c r="J967" s="133"/>
    </row>
    <row r="968" spans="10:10" ht="15.75" customHeight="1">
      <c r="J968" s="133"/>
    </row>
    <row r="969" spans="10:10" ht="15.75" customHeight="1">
      <c r="J969" s="133"/>
    </row>
    <row r="970" spans="10:10" ht="15.75" customHeight="1">
      <c r="J970" s="133"/>
    </row>
    <row r="971" spans="10:10" ht="15.75" customHeight="1">
      <c r="J971" s="133"/>
    </row>
    <row r="972" spans="10:10" ht="15.75" customHeight="1">
      <c r="J972" s="133"/>
    </row>
    <row r="973" spans="10:10" ht="15.75" customHeight="1">
      <c r="J973" s="133"/>
    </row>
    <row r="974" spans="10:10" ht="15.75" customHeight="1">
      <c r="J974" s="133"/>
    </row>
    <row r="975" spans="10:10" ht="15.75" customHeight="1">
      <c r="J975" s="133"/>
    </row>
    <row r="976" spans="10:10" ht="15.75" customHeight="1">
      <c r="J976" s="133"/>
    </row>
    <row r="977" spans="10:10" ht="15.75" customHeight="1">
      <c r="J977" s="133"/>
    </row>
    <row r="978" spans="10:10" ht="15.75" customHeight="1">
      <c r="J978" s="133"/>
    </row>
    <row r="979" spans="10:10" ht="15.75" customHeight="1">
      <c r="J979" s="133"/>
    </row>
    <row r="980" spans="10:10" ht="15.75" customHeight="1">
      <c r="J980" s="133"/>
    </row>
    <row r="981" spans="10:10" ht="15.75" customHeight="1">
      <c r="J981" s="133"/>
    </row>
    <row r="982" spans="10:10" ht="15.75" customHeight="1">
      <c r="J982" s="133"/>
    </row>
    <row r="983" spans="10:10" ht="15.75" customHeight="1">
      <c r="J983" s="133"/>
    </row>
    <row r="984" spans="10:10" ht="15.75" customHeight="1">
      <c r="J984" s="133"/>
    </row>
    <row r="985" spans="10:10" ht="15.75" customHeight="1">
      <c r="J985" s="133"/>
    </row>
    <row r="986" spans="10:10" ht="15.75" customHeight="1">
      <c r="J986" s="133"/>
    </row>
    <row r="987" spans="10:10" ht="15.75" customHeight="1">
      <c r="J987" s="133"/>
    </row>
    <row r="988" spans="10:10" ht="15.75" customHeight="1">
      <c r="J988" s="133"/>
    </row>
    <row r="989" spans="10:10" ht="15.75" customHeight="1">
      <c r="J989" s="133"/>
    </row>
    <row r="990" spans="10:10" ht="15.75" customHeight="1">
      <c r="J990" s="133"/>
    </row>
    <row r="991" spans="10:10" ht="15.75" customHeight="1">
      <c r="J991" s="133"/>
    </row>
    <row r="992" spans="10:10" ht="15.75" customHeight="1">
      <c r="J992" s="133"/>
    </row>
    <row r="993" spans="10:10" ht="15.75" customHeight="1">
      <c r="J993" s="133"/>
    </row>
    <row r="994" spans="10:10" ht="15.75" customHeight="1">
      <c r="J994" s="133"/>
    </row>
    <row r="995" spans="10:10" ht="15.75" customHeight="1">
      <c r="J995" s="133"/>
    </row>
    <row r="996" spans="10:10" ht="15.75" customHeight="1">
      <c r="J996" s="133"/>
    </row>
    <row r="997" spans="10:10" ht="15.75" customHeight="1">
      <c r="J997" s="133"/>
    </row>
    <row r="998" spans="10:10" ht="15.75" customHeight="1">
      <c r="J998" s="133"/>
    </row>
    <row r="999" spans="10:10" ht="15.75" customHeight="1">
      <c r="J999" s="133"/>
    </row>
    <row r="1000" spans="10:10" ht="15.75" customHeight="1">
      <c r="J1000" s="133"/>
    </row>
    <row r="1001" spans="10:10" ht="15.75" customHeight="1">
      <c r="J1001" s="133"/>
    </row>
  </sheetData>
  <mergeCells count="27">
    <mergeCell ref="B28:B32"/>
    <mergeCell ref="B34:B37"/>
    <mergeCell ref="B38:B43"/>
    <mergeCell ref="B45:B47"/>
    <mergeCell ref="N8:N12"/>
    <mergeCell ref="N15:N16"/>
    <mergeCell ref="N18:N19"/>
    <mergeCell ref="N20:N23"/>
    <mergeCell ref="B21:B23"/>
    <mergeCell ref="D24:J24"/>
    <mergeCell ref="K29:K32"/>
    <mergeCell ref="N38:N43"/>
    <mergeCell ref="N44:N47"/>
    <mergeCell ref="N24:N26"/>
    <mergeCell ref="N28:N37"/>
    <mergeCell ref="L34:L37"/>
    <mergeCell ref="E2:E3"/>
    <mergeCell ref="D2:D3"/>
    <mergeCell ref="C2:C3"/>
    <mergeCell ref="B2:B3"/>
    <mergeCell ref="N2:N3"/>
    <mergeCell ref="J2:J3"/>
    <mergeCell ref="I2:I3"/>
    <mergeCell ref="H2:H3"/>
    <mergeCell ref="G2:G3"/>
    <mergeCell ref="F2:F3"/>
    <mergeCell ref="L2:M2"/>
  </mergeCells>
  <conditionalFormatting sqref="F8:N8">
    <cfRule type="cellIs" dxfId="142" priority="1" stopIfTrue="1" operator="lessThan">
      <formula>0</formula>
    </cfRule>
  </conditionalFormatting>
  <pageMargins left="0.7" right="0.7" top="0.75" bottom="0.75" header="0" footer="0"/>
  <pageSetup orientation="landscape"/>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J1000"/>
  <sheetViews>
    <sheetView workbookViewId="0"/>
  </sheetViews>
  <sheetFormatPr baseColWidth="10" defaultColWidth="12.6640625" defaultRowHeight="15" customHeight="1"/>
  <cols>
    <col min="1" max="1" width="13.5" customWidth="1"/>
    <col min="2" max="2" width="3.1640625" customWidth="1"/>
    <col min="3" max="10" width="7.6640625" customWidth="1"/>
  </cols>
  <sheetData>
    <row r="1" spans="1:10" ht="15.75" customHeight="1"/>
    <row r="2" spans="1:10" ht="15.75" customHeight="1">
      <c r="A2" s="578" t="s">
        <v>741</v>
      </c>
      <c r="B2" s="517" t="s">
        <v>502</v>
      </c>
      <c r="C2" s="1302" t="s">
        <v>742</v>
      </c>
      <c r="D2" s="1294"/>
      <c r="E2" s="1294"/>
      <c r="F2" s="1294"/>
      <c r="G2" s="1294"/>
    </row>
    <row r="3" spans="1:10" ht="15.75" customHeight="1">
      <c r="A3" s="579" t="s">
        <v>743</v>
      </c>
      <c r="B3" s="520" t="s">
        <v>502</v>
      </c>
      <c r="C3" s="1303" t="s">
        <v>744</v>
      </c>
      <c r="D3" s="1294"/>
      <c r="E3" s="1294"/>
      <c r="F3" s="1294"/>
      <c r="G3" s="1294"/>
    </row>
    <row r="4" spans="1:10" ht="15.75" customHeight="1">
      <c r="A4" s="665"/>
      <c r="B4" s="522"/>
      <c r="C4" s="580"/>
      <c r="D4" s="581"/>
      <c r="E4" s="581"/>
      <c r="F4" s="581"/>
      <c r="G4" s="581"/>
    </row>
    <row r="5" spans="1:10" ht="40.5" customHeight="1">
      <c r="A5" s="578" t="s">
        <v>745</v>
      </c>
      <c r="B5" s="517" t="s">
        <v>502</v>
      </c>
      <c r="C5" s="1302" t="s">
        <v>746</v>
      </c>
      <c r="D5" s="1294"/>
      <c r="E5" s="1294"/>
      <c r="F5" s="1294"/>
      <c r="G5" s="1294"/>
    </row>
    <row r="6" spans="1:10" ht="35.25" customHeight="1">
      <c r="A6" s="579" t="s">
        <v>747</v>
      </c>
      <c r="B6" s="520" t="s">
        <v>502</v>
      </c>
      <c r="C6" s="1303" t="s">
        <v>748</v>
      </c>
      <c r="D6" s="1294"/>
      <c r="E6" s="1294"/>
      <c r="F6" s="1294"/>
      <c r="G6" s="1294"/>
    </row>
    <row r="7" spans="1:10" ht="15.75" customHeight="1"/>
    <row r="8" spans="1:10" ht="15.75" customHeight="1"/>
    <row r="9" spans="1:10" ht="15.75" customHeight="1">
      <c r="A9" s="648" t="s">
        <v>740</v>
      </c>
      <c r="B9" s="649"/>
      <c r="C9" s="649"/>
      <c r="D9" s="649">
        <v>2016</v>
      </c>
      <c r="E9" s="650">
        <v>2017</v>
      </c>
      <c r="F9" s="650">
        <v>2018</v>
      </c>
      <c r="G9" s="650">
        <v>2019</v>
      </c>
      <c r="H9" s="650">
        <v>2020</v>
      </c>
      <c r="I9" s="530">
        <v>2021</v>
      </c>
    </row>
    <row r="10" spans="1:10" ht="15.75" customHeight="1">
      <c r="A10" s="585"/>
      <c r="B10" s="585"/>
      <c r="C10" s="585"/>
      <c r="D10" s="585"/>
      <c r="E10" s="586"/>
      <c r="F10" s="586"/>
      <c r="G10" s="586"/>
      <c r="H10" s="586"/>
      <c r="I10" s="433"/>
    </row>
    <row r="11" spans="1:10" ht="15.75" customHeight="1">
      <c r="A11" s="538" t="s">
        <v>511</v>
      </c>
      <c r="B11" s="538"/>
      <c r="C11" s="538"/>
      <c r="D11" s="666">
        <v>0.26</v>
      </c>
      <c r="E11" s="666">
        <v>0.2</v>
      </c>
      <c r="F11" s="666">
        <v>0.25</v>
      </c>
      <c r="G11" s="666">
        <v>0.11</v>
      </c>
      <c r="H11" s="666">
        <v>0.12</v>
      </c>
      <c r="I11" s="433"/>
    </row>
    <row r="12" spans="1:10" ht="15.75" customHeight="1">
      <c r="A12" s="658"/>
      <c r="B12" s="659"/>
      <c r="C12" s="659"/>
      <c r="D12" s="660"/>
      <c r="E12" s="661"/>
      <c r="F12" s="661"/>
      <c r="G12" s="662"/>
      <c r="H12" s="667"/>
      <c r="I12" s="433"/>
    </row>
    <row r="13" spans="1:10" ht="15.75" customHeight="1">
      <c r="A13" s="668"/>
      <c r="B13" s="669"/>
      <c r="C13" s="669"/>
      <c r="D13" s="670"/>
      <c r="E13" s="671"/>
      <c r="F13" s="671"/>
      <c r="G13" s="672"/>
      <c r="H13" s="671"/>
      <c r="I13" s="669"/>
    </row>
    <row r="14" spans="1:10" ht="15.75" customHeight="1">
      <c r="A14" s="553"/>
      <c r="B14" s="554"/>
      <c r="C14" s="555"/>
      <c r="D14" s="555"/>
      <c r="E14" s="556"/>
      <c r="F14" s="556"/>
      <c r="H14" s="467"/>
      <c r="I14" s="446" t="s">
        <v>635</v>
      </c>
      <c r="J14" s="620"/>
    </row>
    <row r="15" spans="1:10" ht="15.75" customHeight="1">
      <c r="A15" s="558"/>
      <c r="B15" s="554"/>
      <c r="C15" s="555"/>
      <c r="D15" s="554"/>
      <c r="E15" s="554"/>
      <c r="F15" s="554"/>
      <c r="H15" s="467"/>
      <c r="I15" s="447" t="s">
        <v>636</v>
      </c>
      <c r="J15" s="620"/>
    </row>
    <row r="16" spans="1:10"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C2:G2"/>
    <mergeCell ref="C3:G3"/>
    <mergeCell ref="C5:G5"/>
    <mergeCell ref="C6:G6"/>
  </mergeCells>
  <pageMargins left="0.7" right="0.7" top="0.75" bottom="0.75" header="0" footer="0"/>
  <pageSetup orientation="landscape"/>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G1001"/>
  <sheetViews>
    <sheetView workbookViewId="0"/>
  </sheetViews>
  <sheetFormatPr baseColWidth="10" defaultColWidth="12.6640625" defaultRowHeight="15" customHeight="1"/>
  <cols>
    <col min="1" max="1" width="14" customWidth="1"/>
    <col min="2" max="2" width="3.33203125" customWidth="1"/>
    <col min="3" max="3" width="10.5" customWidth="1"/>
    <col min="4" max="5" width="7.6640625" customWidth="1"/>
    <col min="6" max="6" width="18.1640625" customWidth="1"/>
    <col min="7" max="7" width="7.6640625" customWidth="1"/>
  </cols>
  <sheetData>
    <row r="1" spans="1:7" ht="15.75" customHeight="1"/>
    <row r="2" spans="1:7" ht="42" customHeight="1">
      <c r="A2" s="417" t="s">
        <v>749</v>
      </c>
      <c r="B2" s="416" t="s">
        <v>502</v>
      </c>
      <c r="C2" s="1297" t="s">
        <v>750</v>
      </c>
      <c r="D2" s="1294"/>
      <c r="E2" s="1294"/>
      <c r="F2" s="1294"/>
    </row>
    <row r="3" spans="1:7" ht="42" customHeight="1">
      <c r="A3" s="418" t="s">
        <v>751</v>
      </c>
      <c r="B3" s="419" t="s">
        <v>502</v>
      </c>
      <c r="C3" s="1296" t="s">
        <v>752</v>
      </c>
      <c r="D3" s="1294"/>
      <c r="E3" s="1294"/>
      <c r="F3" s="1294"/>
    </row>
    <row r="4" spans="1:7" ht="15.75" customHeight="1">
      <c r="A4" s="495"/>
      <c r="B4" s="41"/>
      <c r="C4" s="482"/>
      <c r="D4" s="420"/>
      <c r="E4" s="420"/>
      <c r="F4" s="420"/>
    </row>
    <row r="5" spans="1:7" ht="38.25" customHeight="1">
      <c r="A5" s="417" t="s">
        <v>753</v>
      </c>
      <c r="B5" s="416" t="s">
        <v>502</v>
      </c>
      <c r="C5" s="1297" t="s">
        <v>754</v>
      </c>
      <c r="D5" s="1294"/>
      <c r="E5" s="1294"/>
      <c r="F5" s="1294"/>
    </row>
    <row r="6" spans="1:7" ht="36.75" customHeight="1">
      <c r="A6" s="418"/>
      <c r="B6" s="419"/>
      <c r="C6" s="421"/>
      <c r="D6" s="421"/>
      <c r="E6" s="421"/>
      <c r="F6" s="421"/>
    </row>
    <row r="7" spans="1:7" ht="36.75" customHeight="1">
      <c r="A7" s="418" t="s">
        <v>755</v>
      </c>
      <c r="B7" s="419" t="s">
        <v>502</v>
      </c>
      <c r="C7" s="1296" t="s">
        <v>756</v>
      </c>
      <c r="D7" s="1294"/>
      <c r="E7" s="1294"/>
      <c r="F7" s="1294"/>
    </row>
    <row r="8" spans="1:7" ht="15.75" customHeight="1">
      <c r="A8" s="673"/>
      <c r="B8" s="501"/>
      <c r="C8" s="674"/>
      <c r="D8" s="674"/>
      <c r="E8" s="674"/>
      <c r="F8" s="501"/>
    </row>
    <row r="9" spans="1:7" ht="15.75" customHeight="1">
      <c r="A9" s="675"/>
      <c r="B9" s="675"/>
      <c r="C9" s="501"/>
      <c r="D9" s="675"/>
      <c r="E9" s="675"/>
      <c r="F9" s="676" t="s">
        <v>510</v>
      </c>
    </row>
    <row r="10" spans="1:7" ht="15.75" customHeight="1">
      <c r="A10" s="564" t="s">
        <v>757</v>
      </c>
      <c r="B10" s="604"/>
      <c r="C10" s="677"/>
      <c r="D10" s="677"/>
      <c r="E10" s="566">
        <v>2019</v>
      </c>
      <c r="F10" s="678"/>
      <c r="G10" s="530">
        <v>2021</v>
      </c>
    </row>
    <row r="11" spans="1:7" ht="15.75" customHeight="1">
      <c r="A11" s="506"/>
      <c r="B11" s="506"/>
      <c r="C11" s="567" t="s">
        <v>326</v>
      </c>
      <c r="D11" s="505"/>
      <c r="E11" s="505"/>
      <c r="F11" s="506"/>
      <c r="G11" s="433"/>
    </row>
    <row r="12" spans="1:7" ht="15.75" customHeight="1">
      <c r="A12" s="507" t="s">
        <v>511</v>
      </c>
      <c r="B12" s="510"/>
      <c r="C12" s="536"/>
      <c r="D12" s="536"/>
      <c r="E12" s="509">
        <v>1</v>
      </c>
      <c r="F12" s="679"/>
      <c r="G12" s="433"/>
    </row>
    <row r="13" spans="1:7" ht="15.75" customHeight="1">
      <c r="A13" s="434"/>
      <c r="B13" s="448"/>
      <c r="C13" s="680"/>
      <c r="D13" s="680"/>
      <c r="E13" s="494"/>
      <c r="F13" s="681"/>
      <c r="G13" s="433"/>
    </row>
    <row r="14" spans="1:7" ht="15.75" customHeight="1">
      <c r="A14" s="495" t="s">
        <v>758</v>
      </c>
      <c r="B14" s="448"/>
      <c r="C14" s="511"/>
      <c r="D14" s="511"/>
      <c r="E14" s="543">
        <v>1.7</v>
      </c>
      <c r="F14" s="448"/>
      <c r="G14" s="433"/>
    </row>
    <row r="15" spans="1:7" ht="15.75" customHeight="1">
      <c r="A15" s="495"/>
      <c r="B15" s="448"/>
      <c r="C15" s="511"/>
      <c r="D15" s="511"/>
      <c r="E15" s="543"/>
      <c r="F15" s="448"/>
      <c r="G15" s="433"/>
    </row>
    <row r="16" spans="1:7" ht="15.75" customHeight="1">
      <c r="A16" s="495" t="s">
        <v>759</v>
      </c>
      <c r="B16" s="448"/>
      <c r="C16" s="511"/>
      <c r="D16" s="511"/>
      <c r="E16" s="543">
        <v>0.2</v>
      </c>
      <c r="F16" s="448"/>
      <c r="G16" s="433"/>
    </row>
    <row r="17" spans="1:7" ht="15.75" customHeight="1">
      <c r="A17" s="440"/>
      <c r="B17" s="619"/>
      <c r="C17" s="440"/>
      <c r="D17" s="619"/>
      <c r="E17" s="619"/>
      <c r="F17" s="440"/>
      <c r="G17" s="440"/>
    </row>
    <row r="18" spans="1:7" ht="15.75" customHeight="1"/>
    <row r="19" spans="1:7" ht="15.75" customHeight="1">
      <c r="A19" s="682" t="s">
        <v>564</v>
      </c>
      <c r="B19" s="604"/>
      <c r="C19" s="677"/>
      <c r="D19" s="677"/>
      <c r="E19" s="566">
        <v>2019</v>
      </c>
      <c r="F19" s="678"/>
      <c r="G19" s="683">
        <v>2021</v>
      </c>
    </row>
    <row r="20" spans="1:7" ht="15.75" customHeight="1">
      <c r="A20" s="506"/>
      <c r="B20" s="506"/>
      <c r="C20" s="567" t="s">
        <v>326</v>
      </c>
      <c r="D20" s="505"/>
      <c r="E20" s="505"/>
      <c r="F20" s="506"/>
      <c r="G20" s="433"/>
    </row>
    <row r="21" spans="1:7" ht="15.75" customHeight="1">
      <c r="A21" s="507" t="s">
        <v>511</v>
      </c>
      <c r="B21" s="510"/>
      <c r="C21" s="536"/>
      <c r="D21" s="536"/>
      <c r="E21" s="509">
        <v>1</v>
      </c>
      <c r="F21" s="679"/>
      <c r="G21" s="433"/>
    </row>
    <row r="22" spans="1:7" ht="15.75" customHeight="1">
      <c r="A22" s="434"/>
      <c r="B22" s="448"/>
      <c r="C22" s="680"/>
      <c r="D22" s="680"/>
      <c r="E22" s="494"/>
      <c r="F22" s="681"/>
      <c r="G22" s="433"/>
    </row>
    <row r="23" spans="1:7" ht="15.75" customHeight="1">
      <c r="A23" s="495" t="s">
        <v>760</v>
      </c>
      <c r="B23" s="448"/>
      <c r="C23" s="511"/>
      <c r="D23" s="511"/>
      <c r="E23" s="543">
        <v>0.8</v>
      </c>
      <c r="F23" s="448"/>
      <c r="G23" s="433"/>
    </row>
    <row r="24" spans="1:7" ht="15.75" customHeight="1">
      <c r="A24" s="495"/>
      <c r="B24" s="448"/>
      <c r="C24" s="511"/>
      <c r="D24" s="511"/>
      <c r="E24" s="543"/>
      <c r="F24" s="448"/>
      <c r="G24" s="433"/>
    </row>
    <row r="25" spans="1:7" ht="15.75" customHeight="1">
      <c r="A25" s="495" t="s">
        <v>761</v>
      </c>
      <c r="B25" s="448"/>
      <c r="C25" s="511"/>
      <c r="D25" s="511"/>
      <c r="E25" s="543">
        <v>1.1000000000000001</v>
      </c>
      <c r="F25" s="448"/>
      <c r="G25" s="433"/>
    </row>
    <row r="26" spans="1:7" ht="15.75" customHeight="1">
      <c r="A26" s="440"/>
      <c r="B26" s="619"/>
      <c r="C26" s="440"/>
      <c r="D26" s="619"/>
      <c r="E26" s="619"/>
      <c r="F26" s="440"/>
      <c r="G26" s="440"/>
    </row>
    <row r="27" spans="1:7" ht="15.75" customHeight="1">
      <c r="A27" s="443"/>
      <c r="B27" s="443"/>
      <c r="C27" s="444"/>
      <c r="D27" s="445"/>
      <c r="E27" s="445"/>
      <c r="F27" s="446" t="s">
        <v>558</v>
      </c>
    </row>
    <row r="28" spans="1:7" ht="15.75" customHeight="1">
      <c r="A28" s="443"/>
      <c r="B28" s="443"/>
      <c r="C28" s="444"/>
      <c r="D28" s="445"/>
      <c r="E28" s="445"/>
      <c r="F28" s="446" t="s">
        <v>513</v>
      </c>
    </row>
    <row r="29" spans="1:7" ht="15.75" customHeight="1">
      <c r="A29" s="443"/>
      <c r="B29" s="443"/>
      <c r="C29" s="444"/>
      <c r="D29" s="445"/>
      <c r="E29" s="445"/>
      <c r="F29" s="447" t="s">
        <v>559</v>
      </c>
    </row>
    <row r="30" spans="1:7" ht="15.75" customHeight="1">
      <c r="A30" s="443"/>
      <c r="B30" s="443"/>
      <c r="C30" s="444"/>
      <c r="D30" s="445"/>
      <c r="E30" s="445"/>
      <c r="F30" s="447" t="s">
        <v>515</v>
      </c>
    </row>
    <row r="31" spans="1:7" ht="15.75" customHeight="1">
      <c r="A31" s="445" t="s">
        <v>762</v>
      </c>
      <c r="B31" s="641"/>
      <c r="C31" s="467"/>
      <c r="D31" s="641"/>
      <c r="E31" s="641"/>
      <c r="F31" s="447"/>
    </row>
    <row r="32" spans="1:7" ht="12" customHeight="1">
      <c r="A32" s="640" t="s">
        <v>763</v>
      </c>
      <c r="B32" s="643"/>
      <c r="C32" s="640"/>
      <c r="D32" s="643"/>
      <c r="E32" s="643"/>
      <c r="F32" s="640"/>
    </row>
    <row r="33" spans="1:6" ht="11.25" customHeight="1">
      <c r="A33" s="684" t="s">
        <v>764</v>
      </c>
      <c r="B33" s="644"/>
      <c r="C33" s="642"/>
      <c r="D33" s="644"/>
      <c r="E33" s="644"/>
      <c r="F33" s="642"/>
    </row>
    <row r="34" spans="1:6" ht="26.25" customHeight="1">
      <c r="A34" s="1306" t="s">
        <v>765</v>
      </c>
      <c r="B34" s="1294"/>
      <c r="C34" s="1294"/>
      <c r="D34" s="1294"/>
      <c r="E34" s="1294"/>
      <c r="F34" s="1294"/>
    </row>
    <row r="35" spans="1:6" ht="27" customHeight="1">
      <c r="A35" s="1305" t="s">
        <v>766</v>
      </c>
      <c r="B35" s="1294"/>
      <c r="C35" s="1294"/>
      <c r="D35" s="1294"/>
      <c r="E35" s="1294"/>
      <c r="F35" s="1294"/>
    </row>
    <row r="36" spans="1:6" ht="15.75" customHeight="1"/>
    <row r="37" spans="1:6" ht="15.75" customHeight="1"/>
    <row r="38" spans="1:6" ht="15.75" customHeight="1"/>
    <row r="39" spans="1:6" ht="15.75" customHeight="1"/>
    <row r="40" spans="1:6" ht="15.75" customHeight="1"/>
    <row r="41" spans="1:6" ht="15.75" customHeight="1"/>
    <row r="42" spans="1:6" ht="15.75" customHeight="1"/>
    <row r="43" spans="1:6" ht="15.75" customHeight="1"/>
    <row r="44" spans="1:6" ht="15.75" customHeight="1"/>
    <row r="45" spans="1:6" ht="15.75" customHeight="1"/>
    <row r="46" spans="1:6" ht="15.75" customHeight="1"/>
    <row r="47" spans="1:6" ht="15.75" customHeight="1"/>
    <row r="48" spans="1: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6">
    <mergeCell ref="A35:F35"/>
    <mergeCell ref="C2:F2"/>
    <mergeCell ref="C3:F3"/>
    <mergeCell ref="C5:F5"/>
    <mergeCell ref="C7:F7"/>
    <mergeCell ref="A34:F34"/>
  </mergeCells>
  <conditionalFormatting sqref="C14:C16">
    <cfRule type="cellIs" dxfId="102" priority="1" stopIfTrue="1" operator="lessThan">
      <formula>0</formula>
    </cfRule>
  </conditionalFormatting>
  <conditionalFormatting sqref="C23:C25">
    <cfRule type="cellIs" dxfId="101" priority="2" stopIfTrue="1" operator="lessThan">
      <formula>0</formula>
    </cfRule>
  </conditionalFormatting>
  <pageMargins left="0.7" right="0.7" top="0.75" bottom="0.75" header="0" footer="0"/>
  <pageSetup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1000"/>
  <sheetViews>
    <sheetView workbookViewId="0"/>
  </sheetViews>
  <sheetFormatPr baseColWidth="10" defaultColWidth="12.6640625" defaultRowHeight="15" customHeight="1"/>
  <cols>
    <col min="1" max="1" width="16.33203125" customWidth="1"/>
    <col min="2" max="2" width="3.33203125" customWidth="1"/>
    <col min="3" max="8" width="7.6640625" customWidth="1"/>
  </cols>
  <sheetData>
    <row r="1" spans="1:8" ht="15.75" customHeight="1"/>
    <row r="2" spans="1:8" ht="30" customHeight="1">
      <c r="A2" s="456" t="s">
        <v>767</v>
      </c>
      <c r="B2" s="416" t="s">
        <v>502</v>
      </c>
      <c r="C2" s="1293" t="s">
        <v>768</v>
      </c>
      <c r="D2" s="1294"/>
      <c r="E2" s="1294"/>
      <c r="F2" s="1294"/>
      <c r="G2" s="1294"/>
    </row>
    <row r="3" spans="1:8" ht="15.75" customHeight="1">
      <c r="A3" s="418" t="s">
        <v>769</v>
      </c>
      <c r="B3" s="419" t="s">
        <v>502</v>
      </c>
      <c r="C3" s="1295" t="s">
        <v>770</v>
      </c>
      <c r="D3" s="1294"/>
      <c r="E3" s="1294"/>
      <c r="F3" s="1294"/>
      <c r="G3" s="1294"/>
    </row>
    <row r="4" spans="1:8" ht="15.75" customHeight="1">
      <c r="A4" s="456"/>
      <c r="B4" s="41"/>
      <c r="C4" s="482"/>
      <c r="D4" s="482"/>
      <c r="E4" s="456"/>
      <c r="F4" s="456"/>
      <c r="G4" s="456"/>
    </row>
    <row r="5" spans="1:8" ht="33" customHeight="1">
      <c r="A5" s="456" t="s">
        <v>771</v>
      </c>
      <c r="B5" s="416" t="s">
        <v>502</v>
      </c>
      <c r="C5" s="1297" t="s">
        <v>772</v>
      </c>
      <c r="D5" s="1294"/>
      <c r="E5" s="1294"/>
      <c r="F5" s="1294"/>
      <c r="G5" s="1294"/>
    </row>
    <row r="6" spans="1:8" ht="15" customHeight="1">
      <c r="A6" s="421" t="s">
        <v>773</v>
      </c>
      <c r="B6" s="419" t="s">
        <v>502</v>
      </c>
      <c r="C6" s="1296" t="s">
        <v>774</v>
      </c>
      <c r="D6" s="1294"/>
      <c r="E6" s="1294"/>
      <c r="F6" s="1294"/>
      <c r="G6" s="1294"/>
    </row>
    <row r="7" spans="1:8" ht="15.75" customHeight="1"/>
    <row r="8" spans="1:8" ht="15.75" customHeight="1">
      <c r="A8" s="552"/>
      <c r="B8" s="552"/>
      <c r="C8" s="552"/>
      <c r="D8" s="552"/>
      <c r="E8" s="552"/>
      <c r="F8" s="552"/>
      <c r="G8" s="552"/>
      <c r="H8" s="552"/>
    </row>
    <row r="9" spans="1:8" ht="26.25" customHeight="1">
      <c r="A9" s="685" t="s">
        <v>775</v>
      </c>
      <c r="B9" s="686"/>
      <c r="C9" s="687">
        <v>2016</v>
      </c>
      <c r="D9" s="686">
        <v>2017</v>
      </c>
      <c r="E9" s="686">
        <v>2018</v>
      </c>
      <c r="F9" s="686">
        <v>2019</v>
      </c>
      <c r="G9" s="686">
        <v>2020</v>
      </c>
      <c r="H9" s="530">
        <v>2021</v>
      </c>
    </row>
    <row r="10" spans="1:8" ht="15.75" customHeight="1">
      <c r="A10" s="688"/>
      <c r="B10" s="291"/>
      <c r="C10" s="585"/>
      <c r="D10" s="586"/>
      <c r="E10" s="586"/>
      <c r="F10" s="586"/>
      <c r="G10" s="586"/>
      <c r="H10" s="651"/>
    </row>
    <row r="11" spans="1:8" ht="15.75" customHeight="1">
      <c r="A11" s="689" t="s">
        <v>511</v>
      </c>
      <c r="B11" s="690"/>
      <c r="C11" s="691">
        <v>22.608943050879606</v>
      </c>
      <c r="D11" s="692">
        <v>21.047635107705183</v>
      </c>
      <c r="E11" s="693">
        <v>19.405662970202858</v>
      </c>
      <c r="F11" s="694">
        <v>21</v>
      </c>
      <c r="G11" s="695">
        <v>15.7</v>
      </c>
      <c r="H11" s="696"/>
    </row>
    <row r="12" spans="1:8" ht="15.75" customHeight="1">
      <c r="A12" s="697" t="s">
        <v>589</v>
      </c>
      <c r="C12" s="511">
        <v>31.080563010022452</v>
      </c>
      <c r="D12" s="698">
        <v>28.861238842304573</v>
      </c>
      <c r="E12" s="699">
        <v>26.057502533738731</v>
      </c>
      <c r="F12" s="700">
        <v>28.9</v>
      </c>
      <c r="G12" s="41">
        <v>16.899999999999999</v>
      </c>
      <c r="H12" s="433"/>
    </row>
    <row r="13" spans="1:8" ht="15.75" customHeight="1">
      <c r="A13" s="697" t="s">
        <v>590</v>
      </c>
      <c r="C13" s="511">
        <v>26.984950700570838</v>
      </c>
      <c r="D13" s="698">
        <v>26.12062129763515</v>
      </c>
      <c r="E13" s="699">
        <v>23.532131299121588</v>
      </c>
      <c r="F13" s="700">
        <v>26.1</v>
      </c>
      <c r="G13" s="41">
        <v>15.7</v>
      </c>
      <c r="H13" s="433"/>
    </row>
    <row r="14" spans="1:8" ht="15.75" customHeight="1">
      <c r="A14" s="697" t="s">
        <v>591</v>
      </c>
      <c r="C14" s="511">
        <v>25.21289029888128</v>
      </c>
      <c r="D14" s="698">
        <v>24.166211044286495</v>
      </c>
      <c r="E14" s="699">
        <v>22.574576726686374</v>
      </c>
      <c r="F14" s="700">
        <v>24.2</v>
      </c>
      <c r="G14" s="41">
        <v>13.9</v>
      </c>
      <c r="H14" s="433"/>
    </row>
    <row r="15" spans="1:8" ht="15.75" customHeight="1">
      <c r="A15" s="697" t="s">
        <v>592</v>
      </c>
      <c r="C15" s="511">
        <v>27.410942181777827</v>
      </c>
      <c r="D15" s="698">
        <v>25.188916876574307</v>
      </c>
      <c r="E15" s="699">
        <v>20.706851691240242</v>
      </c>
      <c r="F15" s="700">
        <v>25.2</v>
      </c>
      <c r="G15" s="41">
        <v>15.2</v>
      </c>
      <c r="H15" s="433"/>
    </row>
    <row r="16" spans="1:8" ht="15.75" customHeight="1">
      <c r="A16" s="697" t="s">
        <v>593</v>
      </c>
      <c r="C16" s="511">
        <v>37.660329300463928</v>
      </c>
      <c r="D16" s="698">
        <v>33.213644524236983</v>
      </c>
      <c r="E16" s="699">
        <v>32.237955294327186</v>
      </c>
      <c r="F16" s="700">
        <v>33.200000000000003</v>
      </c>
      <c r="G16" s="41">
        <v>19.399999999999999</v>
      </c>
      <c r="H16" s="433"/>
    </row>
    <row r="17" spans="1:8" ht="15.75" customHeight="1">
      <c r="A17" s="697" t="s">
        <v>594</v>
      </c>
      <c r="C17" s="511">
        <v>33.134566914612407</v>
      </c>
      <c r="D17" s="698">
        <v>29.4474802671524</v>
      </c>
      <c r="E17" s="699">
        <v>29.134378566708712</v>
      </c>
      <c r="F17" s="700">
        <v>29.4</v>
      </c>
      <c r="G17" s="41">
        <v>18.7</v>
      </c>
      <c r="H17" s="433"/>
    </row>
    <row r="18" spans="1:8" ht="15.75" customHeight="1">
      <c r="A18" s="697" t="s">
        <v>595</v>
      </c>
      <c r="C18" s="511">
        <v>31.787599210346077</v>
      </c>
      <c r="D18" s="698">
        <v>28.517567784373494</v>
      </c>
      <c r="E18" s="699">
        <v>27.681246255242659</v>
      </c>
      <c r="F18" s="700">
        <v>28.5</v>
      </c>
      <c r="G18" s="41">
        <v>17.100000000000001</v>
      </c>
      <c r="H18" s="433"/>
    </row>
    <row r="19" spans="1:8" ht="15.75" customHeight="1">
      <c r="A19" s="697" t="s">
        <v>596</v>
      </c>
      <c r="C19" s="511">
        <v>26.693227091633467</v>
      </c>
      <c r="D19" s="698">
        <v>24.603174603174605</v>
      </c>
      <c r="E19" s="699">
        <v>25.246548323471401</v>
      </c>
      <c r="F19" s="700">
        <v>24.6</v>
      </c>
      <c r="G19" s="41">
        <v>16.899999999999999</v>
      </c>
      <c r="H19" s="433"/>
    </row>
    <row r="20" spans="1:8" ht="15.75" customHeight="1">
      <c r="A20" s="697" t="s">
        <v>597</v>
      </c>
      <c r="C20" s="511">
        <v>23.927344705128952</v>
      </c>
      <c r="D20" s="698">
        <v>22.991800928845823</v>
      </c>
      <c r="E20" s="699">
        <v>22.123893805309734</v>
      </c>
      <c r="F20" s="700">
        <v>23</v>
      </c>
      <c r="G20" s="41">
        <v>15.7</v>
      </c>
      <c r="H20" s="433"/>
    </row>
    <row r="21" spans="1:8" ht="15.75" customHeight="1">
      <c r="A21" s="697" t="s">
        <v>617</v>
      </c>
      <c r="C21" s="511">
        <v>9.4404123277584944</v>
      </c>
      <c r="D21" s="698">
        <v>8.7657874944889649</v>
      </c>
      <c r="E21" s="699">
        <v>7.6441617073671253</v>
      </c>
      <c r="F21" s="700">
        <v>8.8000000000000007</v>
      </c>
      <c r="G21" s="41">
        <v>4.8</v>
      </c>
      <c r="H21" s="433"/>
    </row>
    <row r="22" spans="1:8" ht="15.75" customHeight="1">
      <c r="A22" s="697" t="s">
        <v>599</v>
      </c>
      <c r="C22" s="511">
        <v>15.773907328294447</v>
      </c>
      <c r="D22" s="698">
        <v>14.748942630951092</v>
      </c>
      <c r="E22" s="699">
        <v>11.928215782498121</v>
      </c>
      <c r="F22" s="700">
        <v>14.7</v>
      </c>
      <c r="G22" s="41">
        <v>10.8</v>
      </c>
      <c r="H22" s="433"/>
    </row>
    <row r="23" spans="1:8" ht="15.75" customHeight="1">
      <c r="A23" s="697" t="s">
        <v>600</v>
      </c>
      <c r="C23" s="511">
        <v>18.119685289676546</v>
      </c>
      <c r="D23" s="698">
        <v>17.035748428855769</v>
      </c>
      <c r="E23" s="699">
        <v>16.154440154440156</v>
      </c>
      <c r="F23" s="700">
        <v>17</v>
      </c>
      <c r="G23" s="41">
        <v>11.7</v>
      </c>
      <c r="H23" s="433"/>
    </row>
    <row r="24" spans="1:8" ht="15.75" customHeight="1">
      <c r="A24" s="697" t="s">
        <v>601</v>
      </c>
      <c r="C24" s="511">
        <v>28.899780294067941</v>
      </c>
      <c r="D24" s="698">
        <v>27.317880794701988</v>
      </c>
      <c r="E24" s="699">
        <v>22.388667263697794</v>
      </c>
      <c r="F24" s="700">
        <v>27.3</v>
      </c>
      <c r="G24" s="41">
        <v>16.5</v>
      </c>
      <c r="H24" s="433"/>
    </row>
    <row r="25" spans="1:8" ht="15.75" customHeight="1">
      <c r="A25" s="697" t="s">
        <v>602</v>
      </c>
      <c r="C25" s="511">
        <v>12.4601888584679</v>
      </c>
      <c r="D25" s="698">
        <v>12.77046620566585</v>
      </c>
      <c r="E25" s="699">
        <v>12.402234636871508</v>
      </c>
      <c r="F25" s="700">
        <v>12.8</v>
      </c>
      <c r="G25" s="41">
        <v>8.8000000000000007</v>
      </c>
      <c r="H25" s="433"/>
    </row>
    <row r="26" spans="1:8" ht="15.75" customHeight="1">
      <c r="A26" s="697" t="s">
        <v>603</v>
      </c>
      <c r="C26" s="511">
        <v>20.661157024793386</v>
      </c>
      <c r="D26" s="698">
        <v>13.319672131147541</v>
      </c>
      <c r="E26" s="699">
        <v>12.121212121212121</v>
      </c>
      <c r="F26" s="700">
        <v>13.3</v>
      </c>
      <c r="G26" s="701">
        <v>5</v>
      </c>
      <c r="H26" s="433"/>
    </row>
    <row r="27" spans="1:8" ht="15.75" customHeight="1">
      <c r="A27" s="697" t="s">
        <v>604</v>
      </c>
      <c r="C27" s="511">
        <v>10.663507109004739</v>
      </c>
      <c r="D27" s="698">
        <v>8</v>
      </c>
      <c r="E27" s="699">
        <v>7.2016460905349788</v>
      </c>
      <c r="F27" s="700">
        <v>8</v>
      </c>
      <c r="G27" s="41">
        <v>5.5</v>
      </c>
      <c r="H27" s="433"/>
    </row>
    <row r="28" spans="1:8" ht="15.75" customHeight="1">
      <c r="A28" s="602"/>
      <c r="B28" s="602"/>
      <c r="C28" s="602"/>
      <c r="D28" s="602"/>
      <c r="E28" s="602"/>
      <c r="F28" s="602"/>
      <c r="G28" s="602"/>
      <c r="H28" s="602"/>
    </row>
    <row r="29" spans="1:8" ht="15.75" customHeight="1">
      <c r="A29" s="702"/>
      <c r="B29" s="702"/>
      <c r="D29" s="702"/>
      <c r="F29" s="702"/>
    </row>
    <row r="30" spans="1:8" ht="15.75" customHeight="1">
      <c r="A30" s="703" t="s">
        <v>776</v>
      </c>
    </row>
    <row r="31" spans="1:8" ht="15.75" customHeight="1">
      <c r="A31" s="703" t="s">
        <v>777</v>
      </c>
    </row>
    <row r="32" spans="1:8"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C2:G2"/>
    <mergeCell ref="C3:G3"/>
    <mergeCell ref="C5:G5"/>
    <mergeCell ref="C6:G6"/>
  </mergeCells>
  <pageMargins left="0.7" right="0.7" top="0.75" bottom="0.75" header="0" footer="0"/>
  <pageSetup orientation="landscape"/>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G1000"/>
  <sheetViews>
    <sheetView workbookViewId="0"/>
  </sheetViews>
  <sheetFormatPr baseColWidth="10" defaultColWidth="12.6640625" defaultRowHeight="15" customHeight="1"/>
  <cols>
    <col min="1" max="1" width="15.83203125" customWidth="1"/>
    <col min="2" max="2" width="3.33203125" customWidth="1"/>
    <col min="3" max="3" width="11.6640625" customWidth="1"/>
    <col min="4" max="4" width="10.5" customWidth="1"/>
    <col min="5" max="5" width="10.6640625" customWidth="1"/>
    <col min="6" max="6" width="11" customWidth="1"/>
    <col min="7" max="7" width="7.6640625" customWidth="1"/>
  </cols>
  <sheetData>
    <row r="1" spans="1:7" ht="15.75" customHeight="1"/>
    <row r="2" spans="1:7" ht="43.5" customHeight="1">
      <c r="A2" s="417" t="s">
        <v>778</v>
      </c>
      <c r="B2" s="416" t="s">
        <v>502</v>
      </c>
      <c r="C2" s="1297" t="s">
        <v>779</v>
      </c>
      <c r="D2" s="1294"/>
      <c r="E2" s="1294"/>
      <c r="F2" s="1294"/>
    </row>
    <row r="3" spans="1:7" ht="39" customHeight="1">
      <c r="A3" s="418" t="s">
        <v>780</v>
      </c>
      <c r="B3" s="419" t="s">
        <v>502</v>
      </c>
      <c r="C3" s="1296" t="s">
        <v>781</v>
      </c>
      <c r="D3" s="1294"/>
      <c r="E3" s="1294"/>
      <c r="F3" s="1294"/>
    </row>
    <row r="4" spans="1:7" ht="15.75" customHeight="1">
      <c r="A4" s="420"/>
      <c r="B4" s="41"/>
      <c r="C4" s="419"/>
      <c r="D4" s="419"/>
      <c r="E4" s="41"/>
      <c r="F4" s="704"/>
    </row>
    <row r="5" spans="1:7" ht="56.25" customHeight="1">
      <c r="A5" s="417" t="s">
        <v>782</v>
      </c>
      <c r="B5" s="416" t="s">
        <v>502</v>
      </c>
      <c r="C5" s="1297" t="s">
        <v>783</v>
      </c>
      <c r="D5" s="1294"/>
      <c r="E5" s="1294"/>
      <c r="F5" s="1294"/>
    </row>
    <row r="6" spans="1:7" ht="42" customHeight="1">
      <c r="A6" s="418" t="s">
        <v>784</v>
      </c>
      <c r="B6" s="419" t="s">
        <v>502</v>
      </c>
      <c r="C6" s="1296" t="s">
        <v>785</v>
      </c>
      <c r="D6" s="1294"/>
      <c r="E6" s="1294"/>
      <c r="F6" s="1294"/>
    </row>
    <row r="7" spans="1:7" ht="15.75" customHeight="1"/>
    <row r="8" spans="1:7" ht="15.75" customHeight="1">
      <c r="A8" s="705"/>
      <c r="B8" s="706"/>
      <c r="C8" s="707">
        <v>2014</v>
      </c>
      <c r="D8" s="706"/>
      <c r="E8" s="706"/>
      <c r="F8" s="706"/>
      <c r="G8" s="530">
        <v>2021</v>
      </c>
    </row>
    <row r="9" spans="1:7" ht="15.75" customHeight="1">
      <c r="A9" s="708"/>
      <c r="B9" s="709"/>
      <c r="C9" s="710"/>
      <c r="D9" s="710"/>
      <c r="E9" s="710"/>
      <c r="F9" s="711"/>
      <c r="G9" s="433"/>
    </row>
    <row r="10" spans="1:7" ht="15.75" customHeight="1">
      <c r="A10" s="712" t="s">
        <v>511</v>
      </c>
      <c r="B10" s="713"/>
      <c r="C10" s="714">
        <v>0.47699999999999998</v>
      </c>
      <c r="D10" s="715"/>
      <c r="E10" s="715"/>
      <c r="F10" s="680"/>
      <c r="G10" s="433"/>
    </row>
    <row r="11" spans="1:7" ht="15.75" customHeight="1">
      <c r="A11" s="716"/>
      <c r="B11" s="717"/>
      <c r="C11" s="717"/>
      <c r="D11" s="717"/>
      <c r="E11" s="717"/>
      <c r="F11" s="717"/>
      <c r="G11" s="717"/>
    </row>
    <row r="12" spans="1:7" ht="15.75" customHeight="1">
      <c r="A12" s="718"/>
      <c r="B12" s="718"/>
      <c r="C12" s="718"/>
      <c r="D12" s="719"/>
      <c r="E12" s="719"/>
      <c r="F12" s="446" t="s">
        <v>786</v>
      </c>
    </row>
    <row r="13" spans="1:7" ht="15.75" customHeight="1">
      <c r="A13" s="718"/>
      <c r="B13" s="718"/>
      <c r="C13" s="718"/>
      <c r="D13" s="719"/>
      <c r="E13" s="719"/>
      <c r="F13" s="720" t="s">
        <v>787</v>
      </c>
    </row>
    <row r="14" spans="1:7" ht="15.75" customHeight="1">
      <c r="A14" s="718"/>
      <c r="B14" s="718"/>
      <c r="C14" s="718"/>
      <c r="D14" s="719"/>
      <c r="E14" s="719"/>
      <c r="F14" s="447" t="s">
        <v>788</v>
      </c>
    </row>
    <row r="15" spans="1:7" ht="15.75" customHeight="1">
      <c r="A15" s="718"/>
      <c r="B15" s="718"/>
      <c r="C15" s="718"/>
      <c r="D15" s="719"/>
      <c r="E15" s="719"/>
      <c r="F15" s="721" t="s">
        <v>789</v>
      </c>
    </row>
    <row r="16" spans="1:7"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C2:F2"/>
    <mergeCell ref="C3:F3"/>
    <mergeCell ref="C5:F5"/>
    <mergeCell ref="C6:F6"/>
  </mergeCells>
  <conditionalFormatting sqref="C10">
    <cfRule type="cellIs" dxfId="100" priority="1" stopIfTrue="1" operator="lessThan">
      <formula>0</formula>
    </cfRule>
  </conditionalFormatting>
  <conditionalFormatting sqref="D10">
    <cfRule type="cellIs" dxfId="99" priority="2" stopIfTrue="1" operator="lessThan">
      <formula>0</formula>
    </cfRule>
  </conditionalFormatting>
  <conditionalFormatting sqref="E10">
    <cfRule type="cellIs" dxfId="98" priority="3" stopIfTrue="1" operator="lessThan">
      <formula>0</formula>
    </cfRule>
  </conditionalFormatting>
  <conditionalFormatting sqref="C10">
    <cfRule type="cellIs" dxfId="97" priority="4" stopIfTrue="1" operator="lessThan">
      <formula>0</formula>
    </cfRule>
  </conditionalFormatting>
  <conditionalFormatting sqref="D10">
    <cfRule type="cellIs" dxfId="96" priority="5" stopIfTrue="1" operator="lessThan">
      <formula>0</formula>
    </cfRule>
  </conditionalFormatting>
  <conditionalFormatting sqref="E10">
    <cfRule type="cellIs" dxfId="95" priority="6" stopIfTrue="1" operator="lessThan">
      <formula>0</formula>
    </cfRule>
  </conditionalFormatting>
  <conditionalFormatting sqref="F10">
    <cfRule type="cellIs" dxfId="94" priority="7" stopIfTrue="1" operator="lessThan">
      <formula>0</formula>
    </cfRule>
  </conditionalFormatting>
  <pageMargins left="0.7" right="0.7" top="0.75" bottom="0.75" header="0" footer="0"/>
  <pageSetup orientation="landscape"/>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N1000"/>
  <sheetViews>
    <sheetView workbookViewId="0"/>
  </sheetViews>
  <sheetFormatPr baseColWidth="10" defaultColWidth="12.6640625" defaultRowHeight="15" customHeight="1"/>
  <cols>
    <col min="1" max="1" width="15.6640625" customWidth="1"/>
    <col min="2" max="2" width="2.33203125" customWidth="1"/>
    <col min="3" max="14" width="7.6640625" customWidth="1"/>
  </cols>
  <sheetData>
    <row r="1" spans="1:14" ht="15.75" customHeight="1"/>
    <row r="2" spans="1:14" ht="15.75" customHeight="1">
      <c r="A2" s="722" t="s">
        <v>790</v>
      </c>
      <c r="B2" s="723" t="s">
        <v>502</v>
      </c>
      <c r="C2" s="1307" t="s">
        <v>791</v>
      </c>
      <c r="D2" s="1294"/>
      <c r="E2" s="1294"/>
      <c r="F2" s="1294"/>
      <c r="G2" s="1294"/>
      <c r="H2" s="1294"/>
      <c r="I2" s="1294"/>
      <c r="J2" s="1294"/>
      <c r="K2" s="1294"/>
      <c r="L2" s="1294"/>
      <c r="M2" s="1294"/>
      <c r="N2" s="1294"/>
    </row>
    <row r="3" spans="1:14" ht="15.75" customHeight="1">
      <c r="A3" s="722"/>
      <c r="B3" s="724"/>
      <c r="C3" s="723"/>
      <c r="D3" s="723"/>
      <c r="E3" s="723"/>
      <c r="F3" s="723"/>
      <c r="G3" s="723"/>
      <c r="H3" s="723"/>
      <c r="I3" s="723"/>
      <c r="J3" s="723"/>
      <c r="K3" s="723"/>
      <c r="L3" s="723"/>
      <c r="M3" s="723"/>
      <c r="N3" s="724"/>
    </row>
    <row r="4" spans="1:14" ht="15.75" customHeight="1">
      <c r="A4" s="725" t="s">
        <v>792</v>
      </c>
      <c r="B4" s="726" t="s">
        <v>502</v>
      </c>
      <c r="C4" s="1308" t="s">
        <v>793</v>
      </c>
      <c r="D4" s="1294"/>
      <c r="E4" s="1294"/>
      <c r="F4" s="1294"/>
      <c r="G4" s="1294"/>
      <c r="H4" s="1294"/>
      <c r="I4" s="1294"/>
      <c r="J4" s="1294"/>
      <c r="K4" s="1294"/>
      <c r="L4" s="1294"/>
      <c r="M4" s="1294"/>
      <c r="N4" s="1294"/>
    </row>
    <row r="5" spans="1:14" ht="15.75" customHeight="1">
      <c r="A5" s="725"/>
      <c r="B5" s="724"/>
      <c r="C5" s="726"/>
      <c r="D5" s="726"/>
      <c r="E5" s="726"/>
      <c r="F5" s="726"/>
      <c r="G5" s="726"/>
      <c r="H5" s="728"/>
      <c r="I5" s="728"/>
      <c r="J5" s="728"/>
      <c r="K5" s="728"/>
      <c r="L5" s="728"/>
      <c r="M5" s="728"/>
      <c r="N5" s="723"/>
    </row>
    <row r="6" spans="1:14" ht="15.75" customHeight="1">
      <c r="A6" s="725" t="s">
        <v>737</v>
      </c>
      <c r="B6" s="726" t="s">
        <v>502</v>
      </c>
      <c r="C6" s="1308" t="s">
        <v>794</v>
      </c>
      <c r="D6" s="1294"/>
      <c r="E6" s="1294"/>
      <c r="F6" s="1294"/>
      <c r="G6" s="1294"/>
      <c r="H6" s="1294"/>
      <c r="I6" s="1294"/>
      <c r="J6" s="1294"/>
      <c r="K6" s="1294"/>
      <c r="L6" s="727"/>
      <c r="M6" s="727"/>
      <c r="N6" s="723"/>
    </row>
    <row r="7" spans="1:14" ht="15.75" customHeight="1">
      <c r="A7" s="729"/>
      <c r="B7" s="724"/>
      <c r="C7" s="726"/>
      <c r="D7" s="726"/>
      <c r="E7" s="726"/>
      <c r="F7" s="726"/>
      <c r="G7" s="726"/>
      <c r="H7" s="728"/>
      <c r="I7" s="728"/>
      <c r="J7" s="728"/>
      <c r="K7" s="728"/>
      <c r="L7" s="728"/>
      <c r="M7" s="728"/>
      <c r="N7" s="723"/>
    </row>
    <row r="8" spans="1:14" ht="15.75" customHeight="1">
      <c r="A8" s="729"/>
      <c r="B8" s="724"/>
      <c r="C8" s="726"/>
      <c r="D8" s="726"/>
      <c r="E8" s="726"/>
      <c r="F8" s="726"/>
      <c r="G8" s="726"/>
      <c r="H8" s="728"/>
      <c r="I8" s="728"/>
      <c r="J8" s="728"/>
      <c r="K8" s="728"/>
      <c r="L8" s="728"/>
      <c r="M8" s="728"/>
      <c r="N8" s="724"/>
    </row>
    <row r="9" spans="1:14" ht="15.75" customHeight="1">
      <c r="A9" s="1309" t="s">
        <v>775</v>
      </c>
      <c r="B9" s="730"/>
      <c r="C9" s="1311" t="s">
        <v>795</v>
      </c>
      <c r="D9" s="1312"/>
      <c r="E9" s="1312"/>
      <c r="F9" s="1312"/>
      <c r="G9" s="1299"/>
      <c r="H9" s="731"/>
      <c r="I9" s="1313" t="s">
        <v>796</v>
      </c>
      <c r="J9" s="1314"/>
      <c r="K9" s="1314"/>
      <c r="L9" s="1314"/>
      <c r="M9" s="1315"/>
      <c r="N9" s="732"/>
    </row>
    <row r="10" spans="1:14" ht="15.75" customHeight="1">
      <c r="A10" s="1310"/>
      <c r="B10" s="733"/>
      <c r="C10" s="734">
        <v>2016</v>
      </c>
      <c r="D10" s="734">
        <v>2017</v>
      </c>
      <c r="E10" s="734">
        <v>2018</v>
      </c>
      <c r="F10" s="734">
        <v>2019</v>
      </c>
      <c r="G10" s="734">
        <v>2020</v>
      </c>
      <c r="H10" s="530">
        <v>2021</v>
      </c>
      <c r="I10" s="734">
        <v>2016</v>
      </c>
      <c r="J10" s="734">
        <v>2017</v>
      </c>
      <c r="K10" s="734">
        <v>2018</v>
      </c>
      <c r="L10" s="734">
        <v>2019</v>
      </c>
      <c r="M10" s="734">
        <v>2020</v>
      </c>
      <c r="N10" s="530">
        <v>2021</v>
      </c>
    </row>
    <row r="11" spans="1:14" ht="15.75" customHeight="1">
      <c r="A11" s="735"/>
      <c r="B11" s="735"/>
      <c r="C11" s="736"/>
      <c r="D11" s="737" t="s">
        <v>326</v>
      </c>
      <c r="E11" s="737" t="s">
        <v>326</v>
      </c>
      <c r="F11" s="737"/>
      <c r="G11" s="737"/>
      <c r="H11" s="738"/>
      <c r="I11" s="737"/>
      <c r="J11" s="737"/>
      <c r="K11" s="737"/>
      <c r="L11" s="737"/>
      <c r="M11" s="737"/>
      <c r="N11" s="739"/>
    </row>
    <row r="12" spans="1:14" ht="15.75" customHeight="1">
      <c r="A12" s="740" t="s">
        <v>511</v>
      </c>
      <c r="B12" s="740"/>
      <c r="C12" s="741">
        <v>0.13510360954428455</v>
      </c>
      <c r="D12" s="741">
        <v>0.14014479505416277</v>
      </c>
      <c r="E12" s="741">
        <v>0.14746338798342609</v>
      </c>
      <c r="F12" s="742">
        <v>0.13358051158077874</v>
      </c>
      <c r="G12" s="742">
        <v>0.1</v>
      </c>
      <c r="H12" s="743"/>
      <c r="I12" s="741">
        <v>10.050000000000001</v>
      </c>
      <c r="J12" s="741">
        <v>9.1199999999999992</v>
      </c>
      <c r="K12" s="741">
        <v>8.5242928243201614</v>
      </c>
      <c r="L12" s="742">
        <v>8.2487070104571707</v>
      </c>
      <c r="M12" s="742">
        <v>7.6</v>
      </c>
      <c r="N12" s="744"/>
    </row>
    <row r="13" spans="1:14" ht="15.75" customHeight="1">
      <c r="A13" s="745" t="s">
        <v>589</v>
      </c>
      <c r="B13" s="745"/>
      <c r="C13" s="746">
        <v>0.11505454939224127</v>
      </c>
      <c r="D13" s="746">
        <v>0.13074773944039969</v>
      </c>
      <c r="E13" s="746">
        <v>0.12545564794357283</v>
      </c>
      <c r="F13" s="747">
        <v>0.10645545903593936</v>
      </c>
      <c r="G13" s="747">
        <v>0.1</v>
      </c>
      <c r="H13" s="748"/>
      <c r="I13" s="746">
        <v>8.48</v>
      </c>
      <c r="J13" s="746">
        <v>8.1999999999999993</v>
      </c>
      <c r="K13" s="746">
        <v>7.4124204329977204</v>
      </c>
      <c r="L13" s="747">
        <v>7.1387067319664643</v>
      </c>
      <c r="M13" s="747">
        <v>7</v>
      </c>
      <c r="N13" s="749"/>
    </row>
    <row r="14" spans="1:14" ht="15.75" customHeight="1">
      <c r="A14" s="745" t="s">
        <v>590</v>
      </c>
      <c r="B14" s="745"/>
      <c r="C14" s="746">
        <v>0.11416828405069072</v>
      </c>
      <c r="D14" s="746">
        <v>0.14046587849701508</v>
      </c>
      <c r="E14" s="746">
        <v>0.23852116875372689</v>
      </c>
      <c r="F14" s="747">
        <v>0.14385039558858786</v>
      </c>
      <c r="G14" s="747">
        <v>0.1</v>
      </c>
      <c r="H14" s="748"/>
      <c r="I14" s="746">
        <v>7.32</v>
      </c>
      <c r="J14" s="746">
        <v>7.26</v>
      </c>
      <c r="K14" s="746">
        <v>6.832342473715876</v>
      </c>
      <c r="L14" s="747">
        <v>6.9666610540495038</v>
      </c>
      <c r="M14" s="747">
        <v>6.8</v>
      </c>
      <c r="N14" s="749"/>
    </row>
    <row r="15" spans="1:14" ht="15.75" customHeight="1">
      <c r="A15" s="745" t="s">
        <v>591</v>
      </c>
      <c r="B15" s="745"/>
      <c r="C15" s="746">
        <v>9.3269443764354754E-2</v>
      </c>
      <c r="D15" s="746">
        <v>0.14344286790107225</v>
      </c>
      <c r="E15" s="746">
        <v>8.4382082067602102E-2</v>
      </c>
      <c r="F15" s="747">
        <v>0.12075107166576103</v>
      </c>
      <c r="G15" s="747">
        <v>0.1</v>
      </c>
      <c r="H15" s="748"/>
      <c r="I15" s="746">
        <v>11.62</v>
      </c>
      <c r="J15" s="746">
        <v>9.7899999999999991</v>
      </c>
      <c r="K15" s="746">
        <v>8.752188047011753</v>
      </c>
      <c r="L15" s="747">
        <v>8.7660297052629268</v>
      </c>
      <c r="M15" s="747">
        <v>8.1999999999999993</v>
      </c>
      <c r="N15" s="749"/>
    </row>
    <row r="16" spans="1:14" ht="15.75" customHeight="1">
      <c r="A16" s="745" t="s">
        <v>592</v>
      </c>
      <c r="B16" s="745"/>
      <c r="C16" s="746">
        <v>8.5513938772019848E-2</v>
      </c>
      <c r="D16" s="746">
        <v>0</v>
      </c>
      <c r="E16" s="746">
        <v>0.14251916882820739</v>
      </c>
      <c r="F16" s="747">
        <v>2.8668080958660629E-2</v>
      </c>
      <c r="G16" s="747">
        <v>0.1</v>
      </c>
      <c r="H16" s="748"/>
      <c r="I16" s="746">
        <v>5.61</v>
      </c>
      <c r="J16" s="746">
        <v>5.71</v>
      </c>
      <c r="K16" s="746">
        <v>5.4872695346795428</v>
      </c>
      <c r="L16" s="747">
        <v>6.1140928456814034</v>
      </c>
      <c r="M16" s="747">
        <v>5</v>
      </c>
      <c r="N16" s="749"/>
    </row>
    <row r="17" spans="1:14" ht="15.75" customHeight="1">
      <c r="A17" s="745" t="s">
        <v>593</v>
      </c>
      <c r="B17" s="745"/>
      <c r="C17" s="746">
        <v>0.13531494553573442</v>
      </c>
      <c r="D17" s="746">
        <v>4.5906305231023486E-2</v>
      </c>
      <c r="E17" s="746">
        <v>7.0763061681802089E-2</v>
      </c>
      <c r="F17" s="747">
        <v>7.2560164469706132E-2</v>
      </c>
      <c r="G17" s="747">
        <v>0.1</v>
      </c>
      <c r="H17" s="748"/>
      <c r="I17" s="746">
        <v>6.98</v>
      </c>
      <c r="J17" s="746">
        <v>7.04</v>
      </c>
      <c r="K17" s="746">
        <v>6.7951594974937608</v>
      </c>
      <c r="L17" s="747">
        <v>6.3541491331425686</v>
      </c>
      <c r="M17" s="747">
        <v>5.9</v>
      </c>
      <c r="N17" s="749"/>
    </row>
    <row r="18" spans="1:14" ht="15.75" customHeight="1">
      <c r="A18" s="745" t="s">
        <v>594</v>
      </c>
      <c r="B18" s="745"/>
      <c r="C18" s="746">
        <v>0.18834301609608392</v>
      </c>
      <c r="D18" s="746">
        <v>0.13152126260412098</v>
      </c>
      <c r="E18" s="746">
        <v>0.14728191230834942</v>
      </c>
      <c r="F18" s="747">
        <v>0.25116347787545246</v>
      </c>
      <c r="G18" s="747">
        <v>0.1</v>
      </c>
      <c r="H18" s="748"/>
      <c r="I18" s="746">
        <v>12.56</v>
      </c>
      <c r="J18" s="746">
        <v>11.91</v>
      </c>
      <c r="K18" s="746">
        <v>11.776320428742684</v>
      </c>
      <c r="L18" s="747">
        <v>11.075425230077917</v>
      </c>
      <c r="M18" s="747">
        <v>11.2</v>
      </c>
      <c r="N18" s="749"/>
    </row>
    <row r="19" spans="1:14" ht="15.75" customHeight="1">
      <c r="A19" s="745" t="s">
        <v>595</v>
      </c>
      <c r="B19" s="745"/>
      <c r="C19" s="746">
        <v>4.72781943512013E-2</v>
      </c>
      <c r="D19" s="746">
        <v>5.9469531776553147E-2</v>
      </c>
      <c r="E19" s="746">
        <v>9.3859502753212073E-2</v>
      </c>
      <c r="F19" s="747">
        <v>8.7136477507896742E-2</v>
      </c>
      <c r="G19" s="747">
        <v>0</v>
      </c>
      <c r="H19" s="748"/>
      <c r="I19" s="746">
        <v>6.72</v>
      </c>
      <c r="J19" s="746">
        <v>6.32</v>
      </c>
      <c r="K19" s="746">
        <v>6.1573623974483622</v>
      </c>
      <c r="L19" s="747">
        <v>5.72482555812699</v>
      </c>
      <c r="M19" s="747">
        <v>4.9000000000000004</v>
      </c>
      <c r="N19" s="749"/>
    </row>
    <row r="20" spans="1:14" ht="15.75" customHeight="1">
      <c r="A20" s="745" t="s">
        <v>596</v>
      </c>
      <c r="B20" s="745"/>
      <c r="C20" s="746">
        <v>0</v>
      </c>
      <c r="D20" s="746">
        <v>0.10475591870940708</v>
      </c>
      <c r="E20" s="746">
        <v>0.31595576619273297</v>
      </c>
      <c r="F20" s="747">
        <v>0</v>
      </c>
      <c r="G20" s="747">
        <v>0</v>
      </c>
      <c r="H20" s="748"/>
      <c r="I20" s="746">
        <v>11.8</v>
      </c>
      <c r="J20" s="746">
        <v>10.29</v>
      </c>
      <c r="K20" s="746">
        <v>9.5781733746130033</v>
      </c>
      <c r="L20" s="747">
        <v>8.9398503546788461</v>
      </c>
      <c r="M20" s="747">
        <v>8</v>
      </c>
      <c r="N20" s="749"/>
    </row>
    <row r="21" spans="1:14" ht="15.75" customHeight="1">
      <c r="A21" s="745" t="s">
        <v>597</v>
      </c>
      <c r="B21" s="745"/>
      <c r="C21" s="746">
        <v>0.10256585582659532</v>
      </c>
      <c r="D21" s="746">
        <v>0.13846819558632625</v>
      </c>
      <c r="E21" s="746">
        <v>0.30099683068042987</v>
      </c>
      <c r="F21" s="747">
        <v>0.30756983644521635</v>
      </c>
      <c r="G21" s="747">
        <v>0.2</v>
      </c>
      <c r="H21" s="748"/>
      <c r="I21" s="746">
        <v>6.46</v>
      </c>
      <c r="J21" s="746">
        <v>5.83</v>
      </c>
      <c r="K21" s="746">
        <v>5.024365144223494</v>
      </c>
      <c r="L21" s="747">
        <v>4.7751078250154038</v>
      </c>
      <c r="M21" s="747">
        <v>5.5</v>
      </c>
      <c r="N21" s="749"/>
    </row>
    <row r="22" spans="1:14" ht="15.75" customHeight="1">
      <c r="A22" s="745" t="s">
        <v>617</v>
      </c>
      <c r="B22" s="745"/>
      <c r="C22" s="746">
        <v>0.14386136995259113</v>
      </c>
      <c r="D22" s="746">
        <v>0.17717930545712263</v>
      </c>
      <c r="E22" s="746">
        <v>0.11820796721699042</v>
      </c>
      <c r="F22" s="747">
        <v>0.12479146689085345</v>
      </c>
      <c r="G22" s="747">
        <v>0.1</v>
      </c>
      <c r="H22" s="748"/>
      <c r="I22" s="746">
        <v>13.01</v>
      </c>
      <c r="J22" s="746">
        <v>11.25</v>
      </c>
      <c r="K22" s="746">
        <v>11.09378459287495</v>
      </c>
      <c r="L22" s="747">
        <v>11.101428225611233</v>
      </c>
      <c r="M22" s="747">
        <v>9.3000000000000007</v>
      </c>
      <c r="N22" s="749"/>
    </row>
    <row r="23" spans="1:14" ht="15.75" customHeight="1">
      <c r="A23" s="745" t="s">
        <v>599</v>
      </c>
      <c r="B23" s="745"/>
      <c r="C23" s="746">
        <v>0.33198649381776368</v>
      </c>
      <c r="D23" s="746">
        <v>0.31313089695521407</v>
      </c>
      <c r="E23" s="746">
        <v>0.22540761209854487</v>
      </c>
      <c r="F23" s="747">
        <v>0.19561815336463223</v>
      </c>
      <c r="G23" s="747">
        <v>0.2</v>
      </c>
      <c r="H23" s="748"/>
      <c r="I23" s="746">
        <v>20.61</v>
      </c>
      <c r="J23" s="746">
        <v>18.29</v>
      </c>
      <c r="K23" s="746">
        <v>16.645846097535745</v>
      </c>
      <c r="L23" s="747">
        <v>16.083247075060381</v>
      </c>
      <c r="M23" s="747">
        <v>14.2</v>
      </c>
      <c r="N23" s="749"/>
    </row>
    <row r="24" spans="1:14" ht="15.75" customHeight="1">
      <c r="A24" s="745" t="s">
        <v>600</v>
      </c>
      <c r="B24" s="745"/>
      <c r="C24" s="746">
        <v>0.10420375307183981</v>
      </c>
      <c r="D24" s="746">
        <v>0.12080264730372806</v>
      </c>
      <c r="E24" s="746">
        <v>0.12967309412969905</v>
      </c>
      <c r="F24" s="747">
        <v>0.1261083401098447</v>
      </c>
      <c r="G24" s="747">
        <v>0.1</v>
      </c>
      <c r="H24" s="748"/>
      <c r="I24" s="746">
        <v>6.99</v>
      </c>
      <c r="J24" s="746">
        <v>6.31</v>
      </c>
      <c r="K24" s="746">
        <v>6.0244669818782626</v>
      </c>
      <c r="L24" s="747">
        <v>5.4299703109536948</v>
      </c>
      <c r="M24" s="747">
        <v>5.2</v>
      </c>
      <c r="N24" s="749"/>
    </row>
    <row r="25" spans="1:14" ht="15.75" customHeight="1">
      <c r="A25" s="745" t="s">
        <v>601</v>
      </c>
      <c r="B25" s="745"/>
      <c r="C25" s="746">
        <v>0.17706949977866313</v>
      </c>
      <c r="D25" s="746">
        <v>0.12576130504302832</v>
      </c>
      <c r="E25" s="746">
        <v>0.12693346872903333</v>
      </c>
      <c r="F25" s="747">
        <v>0.10854031368150655</v>
      </c>
      <c r="G25" s="747">
        <v>0.1</v>
      </c>
      <c r="H25" s="748"/>
      <c r="I25" s="746">
        <v>9.58</v>
      </c>
      <c r="J25" s="746">
        <v>8.86</v>
      </c>
      <c r="K25" s="746">
        <v>7.3114720880753774</v>
      </c>
      <c r="L25" s="747">
        <v>6.4045000931871705</v>
      </c>
      <c r="M25" s="747">
        <v>6.5</v>
      </c>
      <c r="N25" s="749"/>
    </row>
    <row r="26" spans="1:14" ht="15.75" customHeight="1">
      <c r="A26" s="745" t="s">
        <v>602</v>
      </c>
      <c r="B26" s="745"/>
      <c r="C26" s="746">
        <v>0.10272917166044584</v>
      </c>
      <c r="D26" s="746">
        <v>0.12293858339626618</v>
      </c>
      <c r="E26" s="746">
        <v>0.14114326040931546</v>
      </c>
      <c r="F26" s="747">
        <v>7.110984693605446E-2</v>
      </c>
      <c r="G26" s="747">
        <v>0.1</v>
      </c>
      <c r="H26" s="748"/>
      <c r="I26" s="746">
        <v>8.09</v>
      </c>
      <c r="J26" s="746">
        <v>6.72</v>
      </c>
      <c r="K26" s="746">
        <v>6.3686775331876992</v>
      </c>
      <c r="L26" s="747">
        <v>6.7068525817242408</v>
      </c>
      <c r="M26" s="747">
        <v>5.8</v>
      </c>
      <c r="N26" s="749"/>
    </row>
    <row r="27" spans="1:14" ht="15.75" customHeight="1">
      <c r="A27" s="745" t="s">
        <v>603</v>
      </c>
      <c r="B27" s="745"/>
      <c r="C27" s="746">
        <v>0.23485204321277597</v>
      </c>
      <c r="D27" s="746">
        <v>0</v>
      </c>
      <c r="E27" s="746">
        <v>0.23452157598499063</v>
      </c>
      <c r="F27" s="747">
        <v>0</v>
      </c>
      <c r="G27" s="747">
        <v>0.2</v>
      </c>
      <c r="H27" s="748"/>
      <c r="I27" s="746">
        <v>23.6</v>
      </c>
      <c r="J27" s="746">
        <v>20.91</v>
      </c>
      <c r="K27" s="746">
        <v>12.345679012345679</v>
      </c>
      <c r="L27" s="747">
        <v>11.882129277566539</v>
      </c>
      <c r="M27" s="747">
        <v>14.1</v>
      </c>
      <c r="N27" s="749"/>
    </row>
    <row r="28" spans="1:14" ht="15.75" customHeight="1">
      <c r="A28" s="745" t="s">
        <v>604</v>
      </c>
      <c r="B28" s="745"/>
      <c r="C28" s="746">
        <v>0</v>
      </c>
      <c r="D28" s="746">
        <v>0</v>
      </c>
      <c r="E28" s="746">
        <v>0</v>
      </c>
      <c r="F28" s="747">
        <v>0</v>
      </c>
      <c r="G28" s="747">
        <v>0</v>
      </c>
      <c r="H28" s="748"/>
      <c r="I28" s="746">
        <v>1.08</v>
      </c>
      <c r="J28" s="746">
        <v>2.63</v>
      </c>
      <c r="K28" s="746">
        <v>2.2902948754652162</v>
      </c>
      <c r="L28" s="747">
        <v>1.8572565667285752</v>
      </c>
      <c r="M28" s="747">
        <v>1.5</v>
      </c>
      <c r="N28" s="749"/>
    </row>
    <row r="29" spans="1:14" ht="15.75" customHeight="1">
      <c r="A29" s="750"/>
      <c r="B29" s="750"/>
      <c r="C29" s="750"/>
      <c r="D29" s="750"/>
      <c r="E29" s="750"/>
      <c r="F29" s="750"/>
      <c r="G29" s="750"/>
      <c r="H29" s="724"/>
      <c r="I29" s="751"/>
      <c r="J29" s="751"/>
      <c r="K29" s="751"/>
      <c r="L29" s="751"/>
      <c r="M29" s="751"/>
      <c r="N29" s="752"/>
    </row>
    <row r="30" spans="1:14" ht="15.75" customHeight="1">
      <c r="A30" s="753"/>
      <c r="B30" s="753"/>
      <c r="C30" s="754"/>
      <c r="D30" s="754"/>
      <c r="E30" s="754"/>
      <c r="F30" s="754"/>
      <c r="G30" s="754"/>
      <c r="H30" s="755"/>
      <c r="I30" s="755"/>
      <c r="J30" s="755"/>
      <c r="K30" s="755"/>
      <c r="L30" s="755"/>
      <c r="M30" s="755"/>
      <c r="N30" s="756" t="s">
        <v>619</v>
      </c>
    </row>
    <row r="31" spans="1:14" ht="15.75" customHeight="1">
      <c r="A31" s="754" t="s">
        <v>797</v>
      </c>
      <c r="B31" s="757"/>
      <c r="C31" s="754"/>
      <c r="D31" s="754"/>
      <c r="E31" s="754"/>
      <c r="F31" s="754"/>
      <c r="G31" s="754"/>
      <c r="H31" s="754"/>
      <c r="I31" s="754"/>
      <c r="J31" s="754"/>
      <c r="K31" s="758"/>
      <c r="L31" s="758"/>
      <c r="M31" s="758"/>
      <c r="N31" s="754"/>
    </row>
    <row r="32" spans="1:14" ht="15.75" customHeight="1">
      <c r="A32" s="754" t="s">
        <v>798</v>
      </c>
      <c r="B32" s="759"/>
      <c r="C32" s="760"/>
      <c r="D32" s="760"/>
      <c r="E32" s="760"/>
      <c r="F32" s="760"/>
      <c r="G32" s="760"/>
      <c r="H32" s="760"/>
      <c r="I32" s="760"/>
      <c r="J32" s="760"/>
      <c r="K32" s="760"/>
      <c r="L32" s="760"/>
      <c r="M32" s="760"/>
      <c r="N32" s="760"/>
    </row>
    <row r="33" spans="1:14" ht="15.75" customHeight="1">
      <c r="A33" s="754" t="s">
        <v>799</v>
      </c>
      <c r="B33" s="761"/>
      <c r="C33" s="760"/>
      <c r="D33" s="761"/>
      <c r="E33" s="761"/>
      <c r="F33" s="761"/>
      <c r="G33" s="761"/>
      <c r="H33" s="760"/>
      <c r="I33" s="760"/>
      <c r="J33" s="760"/>
      <c r="K33" s="760"/>
      <c r="L33" s="760"/>
      <c r="M33" s="760"/>
      <c r="N33" s="760"/>
    </row>
    <row r="34" spans="1:14" ht="15.75" customHeight="1"/>
    <row r="35" spans="1:14" ht="15.75" customHeight="1"/>
    <row r="36" spans="1:14" ht="15.75" customHeight="1"/>
    <row r="37" spans="1:14" ht="15.75" customHeight="1"/>
    <row r="38" spans="1:14" ht="15.75" customHeight="1"/>
    <row r="39" spans="1:14" ht="15.75" customHeight="1"/>
    <row r="40" spans="1:14" ht="15.75" customHeight="1"/>
    <row r="41" spans="1:14" ht="15.75" customHeight="1"/>
    <row r="42" spans="1:14" ht="15.75" customHeight="1"/>
    <row r="43" spans="1:14" ht="15.75" customHeight="1"/>
    <row r="44" spans="1:14" ht="15.75" customHeight="1"/>
    <row r="45" spans="1:14" ht="15.75" customHeight="1"/>
    <row r="46" spans="1:14" ht="15.75" customHeight="1"/>
    <row r="47" spans="1:14" ht="15.75" customHeight="1"/>
    <row r="48" spans="1:1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C2:N2"/>
    <mergeCell ref="C4:N4"/>
    <mergeCell ref="C6:K6"/>
    <mergeCell ref="A9:A10"/>
    <mergeCell ref="C9:G9"/>
    <mergeCell ref="I9:M9"/>
  </mergeCells>
  <pageMargins left="0.7" right="0.7" top="0.75" bottom="0.75" header="0" footer="0"/>
  <pageSetup orientation="landscape"/>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M1000"/>
  <sheetViews>
    <sheetView workbookViewId="0"/>
  </sheetViews>
  <sheetFormatPr baseColWidth="10" defaultColWidth="12.6640625" defaultRowHeight="15" customHeight="1"/>
  <cols>
    <col min="1" max="1" width="13.6640625" customWidth="1"/>
    <col min="2" max="2" width="3.33203125" customWidth="1"/>
    <col min="3" max="10" width="7.6640625" customWidth="1"/>
    <col min="11" max="11" width="8.33203125" customWidth="1"/>
    <col min="12" max="12" width="9.83203125" customWidth="1"/>
    <col min="13" max="13" width="47.1640625" customWidth="1"/>
  </cols>
  <sheetData>
    <row r="1" spans="1:13" ht="15.75" customHeight="1"/>
    <row r="2" spans="1:13" ht="15.75" customHeight="1">
      <c r="A2" s="762" t="s">
        <v>800</v>
      </c>
      <c r="B2" s="763" t="s">
        <v>502</v>
      </c>
      <c r="C2" s="1316" t="s">
        <v>801</v>
      </c>
      <c r="D2" s="1294"/>
      <c r="E2" s="1294"/>
      <c r="F2" s="1294"/>
      <c r="G2" s="1294"/>
      <c r="H2" s="764"/>
      <c r="I2" s="764"/>
      <c r="J2" s="764"/>
      <c r="K2" s="764"/>
    </row>
    <row r="3" spans="1:13" ht="15.75" customHeight="1">
      <c r="A3" s="765" t="s">
        <v>802</v>
      </c>
      <c r="B3" s="713" t="s">
        <v>502</v>
      </c>
      <c r="C3" s="1317" t="s">
        <v>803</v>
      </c>
      <c r="D3" s="1294"/>
      <c r="E3" s="1294"/>
      <c r="F3" s="1294"/>
      <c r="G3" s="1294"/>
      <c r="H3" s="708"/>
      <c r="I3" s="708"/>
      <c r="J3" s="708"/>
      <c r="K3" s="708"/>
    </row>
    <row r="4" spans="1:13" ht="15.75" customHeight="1">
      <c r="A4" s="766"/>
      <c r="B4" s="708"/>
      <c r="C4" s="713"/>
      <c r="D4" s="708"/>
      <c r="E4" s="713"/>
      <c r="F4" s="708"/>
      <c r="G4" s="708"/>
      <c r="H4" s="708"/>
      <c r="I4" s="708"/>
      <c r="J4" s="708"/>
      <c r="K4" s="708"/>
    </row>
    <row r="5" spans="1:13" ht="15.75" customHeight="1">
      <c r="A5" s="762" t="s">
        <v>804</v>
      </c>
      <c r="B5" s="763" t="s">
        <v>502</v>
      </c>
      <c r="C5" s="1316" t="s">
        <v>805</v>
      </c>
      <c r="D5" s="1294"/>
      <c r="E5" s="1294"/>
      <c r="F5" s="1294"/>
      <c r="G5" s="1294"/>
      <c r="H5" s="1294"/>
      <c r="I5" s="1294"/>
      <c r="J5" s="1294"/>
      <c r="K5" s="1294"/>
    </row>
    <row r="6" spans="1:13" ht="15.75" customHeight="1">
      <c r="A6" s="765" t="s">
        <v>806</v>
      </c>
      <c r="B6" s="713" t="s">
        <v>502</v>
      </c>
      <c r="C6" s="1317" t="s">
        <v>807</v>
      </c>
      <c r="D6" s="1294"/>
      <c r="E6" s="1294"/>
      <c r="F6" s="1294"/>
      <c r="G6" s="1294"/>
      <c r="H6" s="1294"/>
      <c r="I6" s="1294"/>
      <c r="J6" s="1294"/>
      <c r="K6" s="1294"/>
    </row>
    <row r="7" spans="1:13" ht="15.75" customHeight="1">
      <c r="A7" s="767"/>
      <c r="B7" s="708"/>
      <c r="C7" s="713" t="s">
        <v>739</v>
      </c>
      <c r="D7" s="713"/>
      <c r="E7" s="713"/>
      <c r="F7" s="713"/>
      <c r="G7" s="708"/>
      <c r="H7" s="708"/>
      <c r="I7" s="708"/>
      <c r="J7" s="708"/>
      <c r="K7" s="708"/>
    </row>
    <row r="8" spans="1:13" ht="15.75" customHeight="1">
      <c r="A8" s="768"/>
      <c r="B8" s="768"/>
      <c r="C8" s="768"/>
      <c r="D8" s="708"/>
      <c r="E8" s="768"/>
      <c r="F8" s="708"/>
      <c r="G8" s="769"/>
      <c r="H8" s="708"/>
      <c r="I8" s="708"/>
      <c r="J8" s="708"/>
      <c r="K8" s="708"/>
    </row>
    <row r="9" spans="1:13" ht="15.75" customHeight="1">
      <c r="A9" s="705"/>
      <c r="B9" s="706"/>
      <c r="C9" s="706"/>
      <c r="D9" s="706"/>
      <c r="E9" s="706"/>
      <c r="F9" s="706"/>
      <c r="G9" s="706"/>
      <c r="H9" s="706" t="s">
        <v>808</v>
      </c>
      <c r="I9" s="706" t="s">
        <v>809</v>
      </c>
      <c r="J9" s="706" t="s">
        <v>810</v>
      </c>
      <c r="K9" s="706" t="s">
        <v>811</v>
      </c>
      <c r="L9" s="530" t="s">
        <v>812</v>
      </c>
      <c r="M9" s="530" t="s">
        <v>813</v>
      </c>
    </row>
    <row r="10" spans="1:13" ht="15.75" customHeight="1">
      <c r="A10" s="708"/>
      <c r="B10" s="709"/>
      <c r="C10" s="711"/>
      <c r="D10" s="711"/>
      <c r="E10" s="711"/>
      <c r="F10" s="711"/>
      <c r="G10" s="711"/>
      <c r="H10" s="710" t="s">
        <v>326</v>
      </c>
      <c r="I10" s="710"/>
      <c r="J10" s="710" t="s">
        <v>326</v>
      </c>
      <c r="K10" s="711"/>
      <c r="L10" s="25"/>
      <c r="M10" s="433"/>
    </row>
    <row r="11" spans="1:13" ht="15.75" customHeight="1">
      <c r="A11" s="712" t="s">
        <v>511</v>
      </c>
      <c r="B11" s="713"/>
      <c r="C11" s="680"/>
      <c r="D11" s="680"/>
      <c r="E11" s="680"/>
      <c r="F11" s="680"/>
      <c r="G11" s="680"/>
      <c r="H11" s="715">
        <v>66</v>
      </c>
      <c r="I11" s="715">
        <v>71</v>
      </c>
      <c r="J11" s="715">
        <v>73</v>
      </c>
      <c r="K11" s="770">
        <v>76</v>
      </c>
      <c r="L11" s="771">
        <v>76</v>
      </c>
      <c r="M11" s="473" t="s">
        <v>814</v>
      </c>
    </row>
    <row r="12" spans="1:13" ht="15.75" customHeight="1">
      <c r="A12" s="716"/>
      <c r="B12" s="717"/>
      <c r="C12" s="717"/>
      <c r="D12" s="717"/>
      <c r="E12" s="717"/>
      <c r="F12" s="717"/>
      <c r="G12" s="717"/>
      <c r="H12" s="717"/>
      <c r="I12" s="717"/>
      <c r="J12" s="717"/>
      <c r="K12" s="716"/>
      <c r="L12" s="772"/>
      <c r="M12" s="433"/>
    </row>
    <row r="13" spans="1:13" ht="15.75" customHeight="1">
      <c r="A13" s="773"/>
      <c r="B13" s="774"/>
      <c r="C13" s="774"/>
      <c r="D13" s="775"/>
      <c r="E13" s="775"/>
      <c r="F13" s="775"/>
      <c r="G13" s="775"/>
      <c r="H13" s="774"/>
      <c r="I13" s="775"/>
      <c r="J13" s="774"/>
      <c r="K13" s="446" t="s">
        <v>815</v>
      </c>
    </row>
    <row r="14" spans="1:13" ht="15.75" customHeight="1">
      <c r="A14" s="773"/>
      <c r="B14" s="776"/>
      <c r="C14" s="776"/>
      <c r="D14" s="775"/>
      <c r="E14" s="775"/>
      <c r="F14" s="775"/>
      <c r="G14" s="775"/>
      <c r="H14" s="776"/>
      <c r="I14" s="776"/>
      <c r="J14" s="776"/>
      <c r="K14" s="447" t="s">
        <v>816</v>
      </c>
    </row>
    <row r="15" spans="1:13" ht="15.75" customHeight="1">
      <c r="A15" s="445" t="s">
        <v>817</v>
      </c>
      <c r="B15" s="777"/>
      <c r="C15" s="777"/>
      <c r="D15" s="778"/>
      <c r="E15" s="777"/>
      <c r="F15" s="778"/>
      <c r="G15" s="778"/>
      <c r="H15" s="778"/>
      <c r="I15" s="778"/>
      <c r="J15" s="778"/>
      <c r="K15" s="778"/>
    </row>
    <row r="16" spans="1:13" ht="15.75" customHeight="1">
      <c r="A16" s="443" t="s">
        <v>818</v>
      </c>
      <c r="B16" s="774"/>
      <c r="C16" s="774"/>
      <c r="D16" s="774"/>
      <c r="E16" s="774"/>
      <c r="F16" s="774"/>
      <c r="G16" s="775"/>
      <c r="H16" s="775"/>
      <c r="I16" s="775"/>
      <c r="J16" s="775"/>
      <c r="K16" s="775"/>
    </row>
    <row r="17" spans="1:11" ht="15.75" customHeight="1">
      <c r="A17" s="468" t="s">
        <v>819</v>
      </c>
      <c r="B17" s="774"/>
      <c r="C17" s="774"/>
      <c r="D17" s="774"/>
      <c r="E17" s="774"/>
      <c r="F17" s="774"/>
      <c r="G17" s="775"/>
      <c r="H17" s="775"/>
      <c r="I17" s="775"/>
      <c r="J17" s="775"/>
      <c r="K17" s="775"/>
    </row>
    <row r="18" spans="1:11" ht="15.75" customHeight="1">
      <c r="A18" s="443" t="s">
        <v>820</v>
      </c>
      <c r="B18" s="774"/>
      <c r="C18" s="774"/>
      <c r="D18" s="774"/>
      <c r="E18" s="774"/>
      <c r="F18" s="774"/>
      <c r="G18" s="775"/>
      <c r="H18" s="775"/>
      <c r="I18" s="775"/>
      <c r="J18" s="775"/>
      <c r="K18" s="775"/>
    </row>
    <row r="19" spans="1:11" ht="15.75" customHeight="1">
      <c r="A19" s="468" t="s">
        <v>821</v>
      </c>
      <c r="B19" s="774"/>
      <c r="C19" s="774"/>
      <c r="D19" s="774"/>
      <c r="E19" s="774"/>
      <c r="F19" s="774"/>
      <c r="G19" s="775"/>
      <c r="H19" s="775"/>
      <c r="I19" s="775"/>
      <c r="J19" s="775"/>
      <c r="K19" s="775"/>
    </row>
    <row r="20" spans="1:11" ht="15.75" customHeight="1"/>
    <row r="21" spans="1:11" ht="15.75" customHeight="1"/>
    <row r="22" spans="1:11" ht="15.75" customHeight="1"/>
    <row r="23" spans="1:11" ht="15.75" customHeight="1"/>
    <row r="24" spans="1:11" ht="15.75" customHeight="1"/>
    <row r="25" spans="1:11" ht="15.75" customHeight="1"/>
    <row r="26" spans="1:11" ht="15.75" customHeight="1"/>
    <row r="27" spans="1:11" ht="15.75" customHeight="1"/>
    <row r="28" spans="1:11" ht="15.75" customHeight="1"/>
    <row r="29" spans="1:11" ht="15.75" customHeight="1"/>
    <row r="30" spans="1:11" ht="15.75" customHeight="1"/>
    <row r="31" spans="1:11" ht="15.75" customHeight="1"/>
    <row r="32" spans="1:1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C2:G2"/>
    <mergeCell ref="C3:G3"/>
    <mergeCell ref="C5:K5"/>
    <mergeCell ref="C6:K6"/>
  </mergeCells>
  <conditionalFormatting sqref="B13 B19 C11">
    <cfRule type="cellIs" dxfId="93" priority="1" stopIfTrue="1" operator="lessThan">
      <formula>0</formula>
    </cfRule>
  </conditionalFormatting>
  <conditionalFormatting sqref="H11">
    <cfRule type="cellIs" dxfId="92" priority="2" stopIfTrue="1" operator="lessThan">
      <formula>0</formula>
    </cfRule>
  </conditionalFormatting>
  <conditionalFormatting sqref="I11">
    <cfRule type="cellIs" dxfId="91" priority="3" stopIfTrue="1" operator="lessThan">
      <formula>0</formula>
    </cfRule>
  </conditionalFormatting>
  <conditionalFormatting sqref="J11">
    <cfRule type="cellIs" dxfId="90" priority="4" stopIfTrue="1" operator="lessThan">
      <formula>0</formula>
    </cfRule>
  </conditionalFormatting>
  <conditionalFormatting sqref="H11">
    <cfRule type="cellIs" dxfId="89" priority="5" stopIfTrue="1" operator="lessThan">
      <formula>0</formula>
    </cfRule>
  </conditionalFormatting>
  <conditionalFormatting sqref="I11">
    <cfRule type="cellIs" dxfId="88" priority="6" stopIfTrue="1" operator="lessThan">
      <formula>0</formula>
    </cfRule>
  </conditionalFormatting>
  <conditionalFormatting sqref="J11">
    <cfRule type="cellIs" dxfId="87" priority="7" stopIfTrue="1" operator="lessThan">
      <formula>0</formula>
    </cfRule>
  </conditionalFormatting>
  <conditionalFormatting sqref="B16:B18">
    <cfRule type="cellIs" dxfId="86" priority="8" stopIfTrue="1" operator="lessThan">
      <formula>0</formula>
    </cfRule>
  </conditionalFormatting>
  <conditionalFormatting sqref="D11:G11">
    <cfRule type="cellIs" dxfId="85" priority="9" stopIfTrue="1" operator="lessThan">
      <formula>0</formula>
    </cfRule>
  </conditionalFormatting>
  <pageMargins left="0.7" right="0.7" top="0.75" bottom="0.75" header="0" footer="0"/>
  <pageSetup orientation="landscape"/>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G1000"/>
  <sheetViews>
    <sheetView workbookViewId="0"/>
  </sheetViews>
  <sheetFormatPr baseColWidth="10" defaultColWidth="12.6640625" defaultRowHeight="15" customHeight="1"/>
  <cols>
    <col min="1" max="1" width="15.33203125" customWidth="1"/>
    <col min="2" max="2" width="3.33203125" customWidth="1"/>
    <col min="3" max="3" width="7.6640625" customWidth="1"/>
    <col min="4" max="4" width="9.5" customWidth="1"/>
    <col min="5" max="5" width="11.1640625" customWidth="1"/>
    <col min="6" max="7" width="7.6640625" customWidth="1"/>
  </cols>
  <sheetData>
    <row r="1" spans="1:7" ht="15.75" customHeight="1"/>
    <row r="2" spans="1:7" ht="41.25" customHeight="1">
      <c r="A2" s="417" t="s">
        <v>822</v>
      </c>
      <c r="B2" s="416" t="s">
        <v>502</v>
      </c>
      <c r="C2" s="1297" t="s">
        <v>823</v>
      </c>
      <c r="D2" s="1294"/>
      <c r="E2" s="1294"/>
      <c r="F2" s="1294"/>
      <c r="G2" s="1294"/>
    </row>
    <row r="3" spans="1:7" ht="42" customHeight="1">
      <c r="A3" s="418" t="s">
        <v>824</v>
      </c>
      <c r="B3" s="419" t="s">
        <v>502</v>
      </c>
      <c r="C3" s="1296" t="s">
        <v>825</v>
      </c>
      <c r="D3" s="1294"/>
      <c r="E3" s="1294"/>
      <c r="F3" s="1294"/>
      <c r="G3" s="1294"/>
    </row>
    <row r="4" spans="1:7" ht="15.75" customHeight="1">
      <c r="A4" s="495"/>
      <c r="B4" s="41"/>
      <c r="C4" s="482"/>
      <c r="D4" s="482"/>
      <c r="E4" s="420"/>
      <c r="F4" s="420"/>
      <c r="G4" s="420"/>
    </row>
    <row r="5" spans="1:7" ht="51" customHeight="1">
      <c r="A5" s="417" t="s">
        <v>826</v>
      </c>
      <c r="B5" s="416" t="s">
        <v>502</v>
      </c>
      <c r="C5" s="1297" t="s">
        <v>827</v>
      </c>
      <c r="D5" s="1294"/>
      <c r="E5" s="1294"/>
      <c r="F5" s="1294"/>
      <c r="G5" s="1294"/>
    </row>
    <row r="6" spans="1:7" ht="39.75" customHeight="1">
      <c r="A6" s="418" t="s">
        <v>828</v>
      </c>
      <c r="B6" s="419" t="s">
        <v>502</v>
      </c>
      <c r="C6" s="1296" t="s">
        <v>829</v>
      </c>
      <c r="D6" s="1294"/>
      <c r="E6" s="1294"/>
      <c r="F6" s="1294"/>
      <c r="G6" s="1294"/>
    </row>
    <row r="7" spans="1:7" ht="15.75" customHeight="1">
      <c r="A7" s="470"/>
      <c r="B7" s="41"/>
      <c r="C7" s="41"/>
      <c r="D7" s="41"/>
      <c r="E7" s="419"/>
      <c r="F7" s="419"/>
      <c r="G7" s="41"/>
    </row>
    <row r="8" spans="1:7" ht="15.75" customHeight="1">
      <c r="A8" s="562"/>
      <c r="B8" s="562"/>
      <c r="C8" s="419"/>
      <c r="D8" s="419"/>
      <c r="E8" s="562"/>
      <c r="F8" s="562"/>
      <c r="G8" s="41"/>
    </row>
    <row r="9" spans="1:7" ht="15.75" customHeight="1">
      <c r="A9" s="564" t="s">
        <v>564</v>
      </c>
      <c r="B9" s="604"/>
      <c r="C9" s="604"/>
      <c r="D9" s="630" t="s">
        <v>830</v>
      </c>
      <c r="E9" s="566" t="s">
        <v>831</v>
      </c>
      <c r="F9" s="566" t="s">
        <v>832</v>
      </c>
      <c r="G9" s="678"/>
    </row>
    <row r="10" spans="1:7" ht="15.75" customHeight="1">
      <c r="A10" s="506"/>
      <c r="B10" s="506"/>
      <c r="C10" s="506"/>
      <c r="D10" s="506"/>
      <c r="E10" s="505"/>
      <c r="F10" s="505"/>
      <c r="G10" s="506"/>
    </row>
    <row r="11" spans="1:7" ht="15.75" customHeight="1">
      <c r="A11" s="507" t="s">
        <v>511</v>
      </c>
      <c r="B11" s="510"/>
      <c r="C11" s="510"/>
      <c r="D11" s="779">
        <v>2016</v>
      </c>
      <c r="E11" s="780">
        <v>1.96</v>
      </c>
      <c r="F11" s="780">
        <v>0.19</v>
      </c>
      <c r="G11" s="679"/>
    </row>
    <row r="12" spans="1:7" ht="15.75" customHeight="1">
      <c r="A12" s="507"/>
      <c r="B12" s="510"/>
      <c r="C12" s="510"/>
      <c r="D12" s="779">
        <v>2019</v>
      </c>
      <c r="E12" s="780">
        <v>1.52</v>
      </c>
      <c r="F12" s="780">
        <v>0.13</v>
      </c>
      <c r="G12" s="679"/>
    </row>
    <row r="13" spans="1:7" ht="15.75" customHeight="1">
      <c r="A13" s="434"/>
      <c r="B13" s="448"/>
      <c r="C13" s="448"/>
      <c r="D13" s="781">
        <v>2020</v>
      </c>
      <c r="E13" s="782"/>
      <c r="F13" s="782"/>
      <c r="G13" s="681"/>
    </row>
    <row r="14" spans="1:7" ht="15.75" customHeight="1">
      <c r="A14" s="783"/>
      <c r="B14" s="784"/>
      <c r="C14" s="784"/>
      <c r="D14" s="785">
        <v>2021</v>
      </c>
      <c r="E14" s="786"/>
      <c r="F14" s="786"/>
      <c r="G14" s="787"/>
    </row>
    <row r="15" spans="1:7" ht="15.75" customHeight="1">
      <c r="A15" s="788" t="s">
        <v>833</v>
      </c>
      <c r="B15" s="448"/>
      <c r="C15" s="448"/>
      <c r="D15" s="789">
        <v>2016</v>
      </c>
      <c r="E15" s="790">
        <v>2.2000000000000002</v>
      </c>
      <c r="F15" s="790">
        <v>0.2</v>
      </c>
      <c r="G15" s="448"/>
    </row>
    <row r="16" spans="1:7" ht="15.75" customHeight="1">
      <c r="A16" s="791" t="s">
        <v>834</v>
      </c>
      <c r="B16" s="448"/>
      <c r="C16" s="448"/>
      <c r="D16" s="792">
        <v>2019</v>
      </c>
      <c r="E16" s="793">
        <v>1.56</v>
      </c>
      <c r="F16" s="793">
        <v>0.13</v>
      </c>
      <c r="G16" s="448"/>
    </row>
    <row r="17" spans="1:7" ht="15.75" customHeight="1">
      <c r="A17" s="495"/>
      <c r="B17" s="448"/>
      <c r="C17" s="448"/>
      <c r="D17" s="794">
        <v>2020</v>
      </c>
      <c r="E17" s="795"/>
      <c r="F17" s="795"/>
      <c r="G17" s="448"/>
    </row>
    <row r="18" spans="1:7" ht="15.75" customHeight="1">
      <c r="A18" s="796"/>
      <c r="B18" s="784"/>
      <c r="C18" s="784"/>
      <c r="D18" s="797">
        <v>2021</v>
      </c>
      <c r="E18" s="798"/>
      <c r="F18" s="798"/>
      <c r="G18" s="784"/>
    </row>
    <row r="19" spans="1:7" ht="15.75" customHeight="1">
      <c r="A19" s="788" t="s">
        <v>835</v>
      </c>
      <c r="B19" s="448"/>
      <c r="C19" s="448"/>
      <c r="D19" s="799">
        <v>2016</v>
      </c>
      <c r="E19" s="800">
        <v>1.9</v>
      </c>
      <c r="F19" s="800">
        <v>0.2</v>
      </c>
      <c r="G19" s="448"/>
    </row>
    <row r="20" spans="1:7" ht="15.75" customHeight="1">
      <c r="A20" s="791" t="s">
        <v>836</v>
      </c>
      <c r="B20" s="448"/>
      <c r="C20" s="448"/>
      <c r="D20" s="792">
        <v>2019</v>
      </c>
      <c r="E20" s="793">
        <v>1.4</v>
      </c>
      <c r="F20" s="793">
        <v>0.12</v>
      </c>
      <c r="G20" s="448"/>
    </row>
    <row r="21" spans="1:7" ht="15.75" customHeight="1">
      <c r="D21" s="794">
        <v>2020</v>
      </c>
      <c r="E21" s="433"/>
      <c r="F21" s="433"/>
    </row>
    <row r="22" spans="1:7" ht="15.75" customHeight="1">
      <c r="A22" s="440"/>
      <c r="B22" s="619"/>
      <c r="C22" s="619"/>
      <c r="D22" s="801">
        <v>2021</v>
      </c>
      <c r="E22" s="802"/>
      <c r="F22" s="802"/>
      <c r="G22" s="440"/>
    </row>
    <row r="23" spans="1:7" ht="15.75" customHeight="1">
      <c r="A23" s="41"/>
      <c r="B23" s="41"/>
      <c r="C23" s="41"/>
      <c r="D23" s="635"/>
      <c r="E23" s="794"/>
      <c r="F23" s="794"/>
      <c r="G23" s="446" t="s">
        <v>635</v>
      </c>
    </row>
    <row r="24" spans="1:7" ht="15.75" customHeight="1">
      <c r="A24" s="803"/>
      <c r="B24" s="804"/>
      <c r="C24" s="804"/>
      <c r="D24" s="805"/>
      <c r="E24" s="805"/>
      <c r="F24" s="805"/>
      <c r="G24" s="447" t="s">
        <v>636</v>
      </c>
    </row>
    <row r="25" spans="1:7" ht="15.75" customHeight="1"/>
    <row r="26" spans="1:7" ht="15.75" customHeight="1"/>
    <row r="27" spans="1:7" ht="15.75" customHeight="1"/>
    <row r="28" spans="1:7" ht="15.75" customHeight="1"/>
    <row r="29" spans="1:7" ht="15.75" customHeight="1"/>
    <row r="30" spans="1:7" ht="15.75" customHeight="1"/>
    <row r="31" spans="1:7" ht="15.75" customHeight="1"/>
    <row r="32" spans="1: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C2:G2"/>
    <mergeCell ref="C3:G3"/>
    <mergeCell ref="C5:G5"/>
    <mergeCell ref="C6:G6"/>
  </mergeCells>
  <pageMargins left="0.7" right="0.7" top="0.75" bottom="0.75" header="0" footer="0"/>
  <pageSetup orientation="landscape"/>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L997"/>
  <sheetViews>
    <sheetView workbookViewId="0"/>
  </sheetViews>
  <sheetFormatPr baseColWidth="10" defaultColWidth="12.6640625" defaultRowHeight="15" customHeight="1"/>
  <cols>
    <col min="1" max="1" width="16.1640625" customWidth="1"/>
    <col min="2" max="2" width="3.33203125" customWidth="1"/>
    <col min="3" max="6" width="7.6640625" customWidth="1"/>
    <col min="7" max="7" width="27.1640625" customWidth="1"/>
    <col min="8" max="8" width="7.6640625" customWidth="1"/>
  </cols>
  <sheetData>
    <row r="1" spans="1:12" ht="53.25" customHeight="1">
      <c r="A1" s="806" t="s">
        <v>837</v>
      </c>
      <c r="B1" s="807" t="s">
        <v>502</v>
      </c>
      <c r="C1" s="1320" t="s">
        <v>838</v>
      </c>
      <c r="D1" s="1294"/>
      <c r="E1" s="1294"/>
      <c r="F1" s="1294"/>
      <c r="G1" s="1294"/>
      <c r="H1" s="808"/>
      <c r="I1" s="808"/>
      <c r="J1" s="808"/>
      <c r="K1" s="808"/>
      <c r="L1" s="808"/>
    </row>
    <row r="2" spans="1:12" ht="15.75" customHeight="1">
      <c r="A2" s="809" t="s">
        <v>839</v>
      </c>
      <c r="B2" s="810" t="s">
        <v>502</v>
      </c>
      <c r="C2" s="1321" t="s">
        <v>840</v>
      </c>
      <c r="D2" s="1294"/>
      <c r="E2" s="1294"/>
      <c r="F2" s="1294"/>
      <c r="G2" s="1294"/>
      <c r="H2" s="808"/>
      <c r="I2" s="808"/>
      <c r="J2" s="808"/>
      <c r="K2" s="808"/>
      <c r="L2" s="808"/>
    </row>
    <row r="3" spans="1:12" ht="42.75" customHeight="1">
      <c r="A3" s="806" t="s">
        <v>841</v>
      </c>
      <c r="B3" s="807" t="s">
        <v>502</v>
      </c>
      <c r="C3" s="1320" t="s">
        <v>842</v>
      </c>
      <c r="D3" s="1294"/>
      <c r="E3" s="1294"/>
      <c r="F3" s="1294"/>
      <c r="G3" s="1294"/>
      <c r="H3" s="808"/>
      <c r="I3" s="808"/>
      <c r="J3" s="808"/>
      <c r="K3" s="808"/>
      <c r="L3" s="808"/>
    </row>
    <row r="4" spans="1:12" ht="15.75" customHeight="1">
      <c r="A4" s="809" t="s">
        <v>843</v>
      </c>
      <c r="B4" s="810" t="s">
        <v>502</v>
      </c>
      <c r="C4" s="1321" t="s">
        <v>844</v>
      </c>
      <c r="D4" s="1294"/>
      <c r="E4" s="1294"/>
      <c r="F4" s="1294"/>
      <c r="G4" s="1294"/>
      <c r="H4" s="808"/>
      <c r="I4" s="808"/>
      <c r="J4" s="808"/>
      <c r="K4" s="808"/>
      <c r="L4" s="808"/>
    </row>
    <row r="5" spans="1:12" ht="15.75" customHeight="1">
      <c r="A5" s="811"/>
      <c r="B5" s="808"/>
      <c r="C5" s="810"/>
      <c r="D5" s="810"/>
      <c r="E5" s="810"/>
      <c r="F5" s="810"/>
      <c r="G5" s="808"/>
      <c r="H5" s="808"/>
      <c r="I5" s="808"/>
      <c r="J5" s="808"/>
      <c r="K5" s="808"/>
      <c r="L5" s="808"/>
    </row>
    <row r="6" spans="1:12" ht="15.75" customHeight="1">
      <c r="A6" s="812"/>
      <c r="B6" s="812"/>
      <c r="C6" s="808"/>
      <c r="D6" s="812"/>
      <c r="E6" s="812"/>
      <c r="F6" s="812"/>
      <c r="G6" s="808"/>
      <c r="H6" s="808"/>
      <c r="I6" s="808"/>
      <c r="J6" s="808"/>
      <c r="K6" s="808"/>
      <c r="L6" s="808"/>
    </row>
    <row r="7" spans="1:12" ht="15.75" customHeight="1">
      <c r="A7" s="813" t="s">
        <v>845</v>
      </c>
      <c r="B7" s="813"/>
      <c r="C7" s="814"/>
      <c r="D7" s="815">
        <v>2017</v>
      </c>
      <c r="E7" s="815">
        <v>2018</v>
      </c>
      <c r="F7" s="815">
        <v>2019</v>
      </c>
      <c r="G7" s="816">
        <v>2020</v>
      </c>
      <c r="H7" s="816">
        <v>2021</v>
      </c>
      <c r="I7" s="808"/>
      <c r="J7" s="808"/>
      <c r="K7" s="808"/>
      <c r="L7" s="808"/>
    </row>
    <row r="8" spans="1:12" ht="15.75" customHeight="1">
      <c r="A8" s="817"/>
      <c r="B8" s="817"/>
      <c r="C8" s="818"/>
      <c r="D8" s="819"/>
      <c r="E8" s="820"/>
      <c r="F8" s="820"/>
      <c r="G8" s="820"/>
      <c r="H8" s="821"/>
      <c r="I8" s="808"/>
      <c r="J8" s="808"/>
      <c r="K8" s="808"/>
      <c r="L8" s="808"/>
    </row>
    <row r="9" spans="1:12" ht="15.75" customHeight="1">
      <c r="A9" s="822" t="s">
        <v>511</v>
      </c>
      <c r="B9" s="817"/>
      <c r="C9" s="819"/>
      <c r="D9" s="818">
        <v>0.5</v>
      </c>
      <c r="E9" s="823">
        <v>0.7</v>
      </c>
      <c r="F9" s="823">
        <v>0.7</v>
      </c>
      <c r="G9" s="824">
        <v>0.3</v>
      </c>
      <c r="H9" s="825">
        <v>0.7</v>
      </c>
      <c r="I9" s="808"/>
      <c r="J9" s="808"/>
      <c r="K9" s="808"/>
      <c r="L9" s="808"/>
    </row>
    <row r="10" spans="1:12" ht="15.75" customHeight="1">
      <c r="A10" s="808" t="s">
        <v>589</v>
      </c>
      <c r="B10" s="808"/>
      <c r="C10" s="826"/>
      <c r="D10" s="827">
        <v>0.4</v>
      </c>
      <c r="E10" s="828">
        <v>0.5</v>
      </c>
      <c r="F10" s="829">
        <v>0.9</v>
      </c>
      <c r="G10" s="830">
        <v>0.2</v>
      </c>
      <c r="H10" s="149">
        <v>1.3</v>
      </c>
      <c r="I10" s="808"/>
      <c r="J10" s="808"/>
      <c r="K10" s="808"/>
      <c r="L10" s="808"/>
    </row>
    <row r="11" spans="1:12" ht="15.75" customHeight="1">
      <c r="A11" s="808" t="s">
        <v>590</v>
      </c>
      <c r="B11" s="808"/>
      <c r="C11" s="826"/>
      <c r="D11" s="827">
        <v>0.4</v>
      </c>
      <c r="E11" s="828">
        <v>0.7</v>
      </c>
      <c r="F11" s="829">
        <v>0.7</v>
      </c>
      <c r="G11" s="831" t="s">
        <v>616</v>
      </c>
      <c r="H11" s="149">
        <v>0.9</v>
      </c>
      <c r="I11" s="808"/>
      <c r="J11" s="808"/>
      <c r="K11" s="808"/>
      <c r="L11" s="808"/>
    </row>
    <row r="12" spans="1:12" ht="15.75" customHeight="1">
      <c r="A12" s="808" t="s">
        <v>591</v>
      </c>
      <c r="B12" s="808"/>
      <c r="C12" s="826"/>
      <c r="D12" s="827">
        <v>0.7</v>
      </c>
      <c r="E12" s="828">
        <v>0.4</v>
      </c>
      <c r="F12" s="829">
        <v>0.4</v>
      </c>
      <c r="G12" s="830">
        <v>0.1</v>
      </c>
      <c r="H12" s="149">
        <v>0.3</v>
      </c>
      <c r="I12" s="808"/>
      <c r="J12" s="808"/>
      <c r="K12" s="808"/>
      <c r="L12" s="808"/>
    </row>
    <row r="13" spans="1:12" ht="15.75" customHeight="1">
      <c r="A13" s="808" t="s">
        <v>592</v>
      </c>
      <c r="B13" s="808"/>
      <c r="C13" s="826"/>
      <c r="D13" s="827">
        <v>0.8</v>
      </c>
      <c r="E13" s="828">
        <v>1.2</v>
      </c>
      <c r="F13" s="829">
        <v>1.2</v>
      </c>
      <c r="G13" s="830">
        <v>0.3</v>
      </c>
      <c r="H13" s="149">
        <v>0.8</v>
      </c>
      <c r="I13" s="808"/>
      <c r="J13" s="808"/>
      <c r="K13" s="808"/>
      <c r="L13" s="808"/>
    </row>
    <row r="14" spans="1:12" ht="15.75" customHeight="1">
      <c r="A14" s="808" t="s">
        <v>593</v>
      </c>
      <c r="B14" s="808"/>
      <c r="C14" s="826"/>
      <c r="D14" s="827">
        <v>1</v>
      </c>
      <c r="E14" s="828">
        <v>1.5</v>
      </c>
      <c r="F14" s="829">
        <v>0.8</v>
      </c>
      <c r="G14" s="830">
        <v>1.1000000000000001</v>
      </c>
      <c r="H14" s="149">
        <v>0.3</v>
      </c>
      <c r="I14" s="808"/>
      <c r="J14" s="808"/>
      <c r="K14" s="808"/>
      <c r="L14" s="808"/>
    </row>
    <row r="15" spans="1:12" ht="15.75" customHeight="1">
      <c r="A15" s="808" t="s">
        <v>594</v>
      </c>
      <c r="B15" s="808"/>
      <c r="C15" s="826"/>
      <c r="D15" s="827">
        <v>0.5</v>
      </c>
      <c r="E15" s="828">
        <v>0.8</v>
      </c>
      <c r="F15" s="829">
        <v>0.6</v>
      </c>
      <c r="G15" s="830">
        <v>0.5</v>
      </c>
      <c r="H15" s="149">
        <v>0.6</v>
      </c>
      <c r="I15" s="808"/>
      <c r="J15" s="808"/>
      <c r="K15" s="808"/>
      <c r="L15" s="808"/>
    </row>
    <row r="16" spans="1:12" ht="15.75" customHeight="1">
      <c r="A16" s="808" t="s">
        <v>595</v>
      </c>
      <c r="B16" s="808"/>
      <c r="C16" s="826"/>
      <c r="D16" s="827">
        <v>0.7</v>
      </c>
      <c r="E16" s="827">
        <v>1</v>
      </c>
      <c r="F16" s="832">
        <v>1</v>
      </c>
      <c r="G16" s="833">
        <v>0.5</v>
      </c>
      <c r="H16" s="149">
        <v>1</v>
      </c>
      <c r="I16" s="808"/>
      <c r="J16" s="808"/>
      <c r="K16" s="808"/>
      <c r="L16" s="808"/>
    </row>
    <row r="17" spans="1:12" ht="15.75" customHeight="1">
      <c r="A17" s="808" t="s">
        <v>596</v>
      </c>
      <c r="B17" s="808"/>
      <c r="C17" s="826"/>
      <c r="D17" s="827">
        <v>1.6</v>
      </c>
      <c r="E17" s="828">
        <v>1.2</v>
      </c>
      <c r="F17" s="829">
        <v>1.6</v>
      </c>
      <c r="G17" s="830">
        <v>0.8</v>
      </c>
      <c r="H17" s="149">
        <v>0.4</v>
      </c>
      <c r="I17" s="808"/>
      <c r="J17" s="808"/>
      <c r="K17" s="808"/>
      <c r="L17" s="808"/>
    </row>
    <row r="18" spans="1:12" ht="15.75" customHeight="1">
      <c r="A18" s="808" t="s">
        <v>597</v>
      </c>
      <c r="B18" s="808"/>
      <c r="C18" s="826"/>
      <c r="D18" s="827">
        <v>0.8</v>
      </c>
      <c r="E18" s="828">
        <v>0.9</v>
      </c>
      <c r="F18" s="829">
        <v>1.2</v>
      </c>
      <c r="G18" s="830">
        <v>0.2</v>
      </c>
      <c r="H18" s="149">
        <v>0.7</v>
      </c>
      <c r="I18" s="808"/>
      <c r="J18" s="808"/>
      <c r="K18" s="808"/>
      <c r="L18" s="808"/>
    </row>
    <row r="19" spans="1:12" ht="15.75" customHeight="1">
      <c r="A19" s="808" t="s">
        <v>598</v>
      </c>
      <c r="B19" s="808"/>
      <c r="C19" s="826"/>
      <c r="D19" s="827">
        <v>0.4</v>
      </c>
      <c r="E19" s="828">
        <v>0.7</v>
      </c>
      <c r="F19" s="829">
        <v>0.8</v>
      </c>
      <c r="G19" s="830">
        <v>0.1</v>
      </c>
      <c r="H19" s="149">
        <v>0.5</v>
      </c>
      <c r="I19" s="808"/>
      <c r="J19" s="808"/>
      <c r="K19" s="808"/>
      <c r="L19" s="808"/>
    </row>
    <row r="20" spans="1:12" ht="15.75" customHeight="1">
      <c r="A20" s="808" t="s">
        <v>599</v>
      </c>
      <c r="B20" s="808"/>
      <c r="C20" s="826"/>
      <c r="D20" s="827">
        <v>0.6</v>
      </c>
      <c r="E20" s="828">
        <v>0.6</v>
      </c>
      <c r="F20" s="829">
        <v>0.5</v>
      </c>
      <c r="G20" s="830">
        <v>0.3</v>
      </c>
      <c r="H20" s="149">
        <v>0.7</v>
      </c>
      <c r="I20" s="808"/>
      <c r="J20" s="808"/>
      <c r="K20" s="808"/>
      <c r="L20" s="808"/>
    </row>
    <row r="21" spans="1:12" ht="15.75" customHeight="1">
      <c r="A21" s="808" t="s">
        <v>846</v>
      </c>
      <c r="B21" s="808"/>
      <c r="C21" s="826"/>
      <c r="D21" s="827">
        <v>0.2</v>
      </c>
      <c r="E21" s="828">
        <v>0.6</v>
      </c>
      <c r="F21" s="829">
        <v>0.4</v>
      </c>
      <c r="G21" s="830">
        <v>0.1</v>
      </c>
      <c r="H21" s="149">
        <v>0.6</v>
      </c>
      <c r="I21" s="808"/>
      <c r="J21" s="808"/>
      <c r="K21" s="808"/>
      <c r="L21" s="808"/>
    </row>
    <row r="22" spans="1:12" ht="15.75" customHeight="1">
      <c r="A22" s="808" t="s">
        <v>601</v>
      </c>
      <c r="B22" s="808"/>
      <c r="C22" s="826"/>
      <c r="D22" s="827">
        <v>0.2</v>
      </c>
      <c r="E22" s="828">
        <v>0.1</v>
      </c>
      <c r="F22" s="829">
        <v>0.6</v>
      </c>
      <c r="G22" s="830">
        <v>0.1</v>
      </c>
      <c r="H22" s="149">
        <v>0.5</v>
      </c>
      <c r="I22" s="808"/>
      <c r="J22" s="808"/>
      <c r="K22" s="808"/>
      <c r="L22" s="808"/>
    </row>
    <row r="23" spans="1:12" ht="15.75" customHeight="1">
      <c r="A23" s="1322" t="s">
        <v>602</v>
      </c>
      <c r="B23" s="1294"/>
      <c r="C23" s="826"/>
      <c r="D23" s="827">
        <v>0.5</v>
      </c>
      <c r="E23" s="827">
        <v>0.4</v>
      </c>
      <c r="F23" s="832">
        <v>0.4</v>
      </c>
      <c r="G23" s="830">
        <v>0.5</v>
      </c>
      <c r="H23" s="149">
        <v>0.4</v>
      </c>
      <c r="I23" s="808"/>
      <c r="J23" s="808"/>
      <c r="K23" s="808"/>
      <c r="L23" s="808"/>
    </row>
    <row r="24" spans="1:12" ht="15.75" customHeight="1">
      <c r="A24" s="808" t="s">
        <v>603</v>
      </c>
      <c r="B24" s="808"/>
      <c r="C24" s="826"/>
      <c r="D24" s="827">
        <v>0</v>
      </c>
      <c r="E24" s="827">
        <v>2</v>
      </c>
      <c r="F24" s="832">
        <v>2</v>
      </c>
      <c r="G24" s="834" t="s">
        <v>616</v>
      </c>
      <c r="H24" s="149">
        <v>1</v>
      </c>
      <c r="I24" s="808"/>
      <c r="J24" s="808"/>
      <c r="K24" s="808"/>
      <c r="L24" s="808"/>
    </row>
    <row r="25" spans="1:12" ht="15.75" customHeight="1">
      <c r="A25" s="808" t="s">
        <v>604</v>
      </c>
      <c r="B25" s="808"/>
      <c r="C25" s="808"/>
      <c r="D25" s="835">
        <v>0</v>
      </c>
      <c r="E25" s="835">
        <v>1</v>
      </c>
      <c r="F25" s="836">
        <v>1</v>
      </c>
      <c r="G25" s="837">
        <v>0.9</v>
      </c>
      <c r="H25" s="149">
        <v>5.5</v>
      </c>
      <c r="I25" s="808"/>
      <c r="J25" s="808"/>
      <c r="K25" s="808"/>
      <c r="L25" s="808"/>
    </row>
    <row r="26" spans="1:12" ht="15.75" customHeight="1">
      <c r="A26" s="838"/>
      <c r="B26" s="838"/>
      <c r="C26" s="838"/>
      <c r="D26" s="838"/>
      <c r="E26" s="838"/>
      <c r="F26" s="838"/>
      <c r="G26" s="839"/>
      <c r="H26" s="840"/>
      <c r="I26" s="808"/>
      <c r="J26" s="808"/>
      <c r="K26" s="808"/>
      <c r="L26" s="808"/>
    </row>
    <row r="27" spans="1:12" ht="15.75" customHeight="1">
      <c r="A27" s="808"/>
      <c r="B27" s="808"/>
      <c r="C27" s="808"/>
      <c r="D27" s="808"/>
      <c r="E27" s="808"/>
      <c r="F27" s="808"/>
      <c r="G27" s="1318" t="s">
        <v>635</v>
      </c>
      <c r="H27" s="1294"/>
      <c r="I27" s="1294"/>
      <c r="J27" s="1294"/>
      <c r="K27" s="808"/>
      <c r="L27" s="808"/>
    </row>
    <row r="28" spans="1:12" ht="15.75" customHeight="1">
      <c r="A28" s="808"/>
      <c r="B28" s="808"/>
      <c r="C28" s="808"/>
      <c r="D28" s="808"/>
      <c r="E28" s="808"/>
      <c r="F28" s="808"/>
      <c r="G28" s="1319" t="s">
        <v>636</v>
      </c>
      <c r="H28" s="1294"/>
      <c r="I28" s="1294"/>
      <c r="J28" s="808"/>
      <c r="K28" s="808"/>
      <c r="L28" s="808"/>
    </row>
    <row r="29" spans="1:12" ht="15.75" customHeight="1">
      <c r="A29" s="841"/>
      <c r="B29" s="842"/>
      <c r="C29" s="842"/>
      <c r="D29" s="843"/>
      <c r="E29" s="842"/>
      <c r="F29" s="842"/>
      <c r="G29" s="844"/>
      <c r="H29" s="808"/>
      <c r="I29" s="808"/>
      <c r="J29" s="808"/>
      <c r="K29" s="808"/>
      <c r="L29" s="808"/>
    </row>
    <row r="30" spans="1:12" ht="15.75" customHeight="1">
      <c r="A30" s="845" t="s">
        <v>847</v>
      </c>
      <c r="B30" s="842"/>
      <c r="C30" s="842"/>
      <c r="D30" s="843"/>
      <c r="E30" s="842"/>
      <c r="F30" s="842"/>
      <c r="G30" s="843"/>
      <c r="H30" s="808"/>
      <c r="I30" s="808"/>
      <c r="J30" s="808"/>
      <c r="K30" s="808"/>
      <c r="L30" s="808"/>
    </row>
    <row r="31" spans="1:12" ht="15.75" customHeight="1">
      <c r="A31" s="1318" t="s">
        <v>848</v>
      </c>
      <c r="B31" s="1294"/>
      <c r="C31" s="1294"/>
      <c r="D31" s="1294"/>
      <c r="E31" s="1294"/>
      <c r="F31" s="1294"/>
      <c r="G31" s="845"/>
      <c r="H31" s="808"/>
      <c r="I31" s="808"/>
      <c r="J31" s="808"/>
      <c r="K31" s="808"/>
      <c r="L31" s="808"/>
    </row>
    <row r="32" spans="1:12" ht="15.75" customHeight="1">
      <c r="A32" s="1319" t="s">
        <v>849</v>
      </c>
      <c r="B32" s="1294"/>
      <c r="C32" s="1294"/>
      <c r="D32" s="1294"/>
      <c r="E32" s="1294"/>
      <c r="F32" s="846"/>
      <c r="G32" s="841"/>
      <c r="H32" s="808"/>
      <c r="I32" s="808"/>
      <c r="J32" s="808"/>
      <c r="K32" s="808"/>
      <c r="L32" s="808"/>
    </row>
    <row r="33" spans="1:12" ht="15.75" customHeight="1">
      <c r="A33" s="1318" t="s">
        <v>850</v>
      </c>
      <c r="B33" s="1294"/>
      <c r="C33" s="1294"/>
      <c r="D33" s="1294"/>
      <c r="E33" s="1294"/>
      <c r="F33" s="847"/>
      <c r="G33" s="843"/>
      <c r="H33" s="808"/>
      <c r="I33" s="808"/>
      <c r="J33" s="808"/>
      <c r="K33" s="808"/>
      <c r="L33" s="808"/>
    </row>
    <row r="34" spans="1:12" ht="15.75" customHeight="1">
      <c r="A34" s="1319" t="s">
        <v>851</v>
      </c>
      <c r="B34" s="1294"/>
      <c r="C34" s="1294"/>
      <c r="D34" s="846"/>
      <c r="E34" s="846"/>
      <c r="F34" s="846"/>
      <c r="G34" s="843"/>
      <c r="H34" s="808"/>
      <c r="I34" s="808"/>
      <c r="J34" s="808"/>
      <c r="K34" s="808"/>
      <c r="L34" s="808"/>
    </row>
    <row r="35" spans="1:12" ht="15.75" customHeight="1">
      <c r="A35" s="1318" t="s">
        <v>852</v>
      </c>
      <c r="B35" s="1294"/>
      <c r="C35" s="1294"/>
      <c r="D35" s="1294"/>
      <c r="E35" s="847"/>
      <c r="F35" s="847"/>
      <c r="G35" s="808"/>
      <c r="H35" s="808"/>
      <c r="I35" s="808"/>
      <c r="J35" s="808"/>
      <c r="K35" s="808"/>
      <c r="L35" s="808"/>
    </row>
    <row r="36" spans="1:12" ht="15.75" customHeight="1">
      <c r="A36" s="1319" t="s">
        <v>853</v>
      </c>
      <c r="B36" s="1294"/>
      <c r="C36" s="1294"/>
      <c r="D36" s="846"/>
      <c r="E36" s="846"/>
      <c r="F36" s="846"/>
      <c r="G36" s="808"/>
      <c r="H36" s="808"/>
      <c r="I36" s="808"/>
      <c r="J36" s="808"/>
      <c r="K36" s="808"/>
      <c r="L36" s="808"/>
    </row>
    <row r="37" spans="1:12" ht="15.75" customHeight="1">
      <c r="A37" s="1318" t="s">
        <v>707</v>
      </c>
      <c r="B37" s="1294"/>
      <c r="C37" s="1294"/>
      <c r="D37" s="1294"/>
      <c r="E37" s="1294"/>
      <c r="F37" s="1294"/>
      <c r="G37" s="1294"/>
      <c r="H37" s="808"/>
      <c r="I37" s="808"/>
      <c r="J37" s="808"/>
      <c r="K37" s="808"/>
      <c r="L37" s="808"/>
    </row>
    <row r="38" spans="1:12" ht="15.75" customHeight="1">
      <c r="A38" s="1319" t="s">
        <v>854</v>
      </c>
      <c r="B38" s="1294"/>
      <c r="C38" s="1294"/>
      <c r="D38" s="1294"/>
      <c r="E38" s="846"/>
      <c r="F38" s="846"/>
      <c r="G38" s="808"/>
      <c r="H38" s="808"/>
      <c r="I38" s="808"/>
      <c r="J38" s="808"/>
      <c r="K38" s="808"/>
      <c r="L38" s="808"/>
    </row>
    <row r="39" spans="1:12" ht="15.75" customHeight="1">
      <c r="A39" s="1318" t="s">
        <v>855</v>
      </c>
      <c r="B39" s="1294"/>
      <c r="C39" s="1294"/>
      <c r="D39" s="1294"/>
      <c r="E39" s="808"/>
      <c r="F39" s="808"/>
      <c r="G39" s="808"/>
      <c r="H39" s="808"/>
      <c r="I39" s="808"/>
      <c r="J39" s="808"/>
      <c r="K39" s="808"/>
      <c r="L39" s="808"/>
    </row>
    <row r="40" spans="1:12" ht="15.75" customHeight="1">
      <c r="A40" s="808"/>
      <c r="B40" s="808"/>
      <c r="C40" s="808"/>
      <c r="D40" s="808"/>
      <c r="E40" s="808"/>
      <c r="F40" s="808"/>
      <c r="G40" s="808"/>
      <c r="H40" s="808"/>
      <c r="I40" s="808"/>
      <c r="J40" s="808"/>
      <c r="K40" s="808"/>
      <c r="L40" s="808"/>
    </row>
    <row r="41" spans="1:12" ht="15.75" customHeight="1">
      <c r="A41" s="808"/>
      <c r="B41" s="808"/>
      <c r="C41" s="808"/>
      <c r="D41" s="808"/>
      <c r="E41" s="808"/>
      <c r="F41" s="808"/>
      <c r="G41" s="808"/>
      <c r="H41" s="808"/>
      <c r="I41" s="808"/>
      <c r="J41" s="808"/>
      <c r="K41" s="808"/>
      <c r="L41" s="808"/>
    </row>
    <row r="42" spans="1:12" ht="15.75" customHeight="1">
      <c r="A42" s="808"/>
      <c r="B42" s="808"/>
      <c r="C42" s="808"/>
      <c r="D42" s="808"/>
      <c r="E42" s="808"/>
      <c r="F42" s="808"/>
      <c r="G42" s="808"/>
      <c r="H42" s="808"/>
      <c r="I42" s="808"/>
      <c r="J42" s="808"/>
      <c r="K42" s="808"/>
      <c r="L42" s="808"/>
    </row>
    <row r="43" spans="1:12" ht="15.75" customHeight="1">
      <c r="A43" s="808"/>
      <c r="B43" s="808"/>
      <c r="C43" s="808"/>
      <c r="D43" s="808"/>
      <c r="E43" s="808"/>
      <c r="F43" s="808"/>
      <c r="G43" s="808"/>
      <c r="H43" s="808"/>
      <c r="I43" s="808"/>
      <c r="J43" s="808"/>
      <c r="K43" s="808"/>
      <c r="L43" s="808"/>
    </row>
    <row r="44" spans="1:12" ht="15.75" customHeight="1">
      <c r="A44" s="808"/>
      <c r="B44" s="808"/>
      <c r="C44" s="808"/>
      <c r="D44" s="808"/>
      <c r="E44" s="808"/>
      <c r="F44" s="808"/>
      <c r="G44" s="808"/>
      <c r="H44" s="808"/>
      <c r="I44" s="808"/>
      <c r="J44" s="808"/>
      <c r="K44" s="808"/>
      <c r="L44" s="808"/>
    </row>
    <row r="45" spans="1:12" ht="15.75" customHeight="1"/>
    <row r="46" spans="1:12" ht="15.75" customHeight="1"/>
    <row r="47" spans="1:12" ht="15.75" customHeight="1"/>
    <row r="48" spans="1: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16">
    <mergeCell ref="C1:G1"/>
    <mergeCell ref="C2:G2"/>
    <mergeCell ref="C3:G3"/>
    <mergeCell ref="C4:G4"/>
    <mergeCell ref="A23:B23"/>
    <mergeCell ref="G27:J27"/>
    <mergeCell ref="G28:I28"/>
    <mergeCell ref="A38:D38"/>
    <mergeCell ref="A39:D39"/>
    <mergeCell ref="A31:F31"/>
    <mergeCell ref="A32:E32"/>
    <mergeCell ref="A33:E33"/>
    <mergeCell ref="A34:C34"/>
    <mergeCell ref="A35:D35"/>
    <mergeCell ref="A36:C36"/>
    <mergeCell ref="A37:G37"/>
  </mergeCells>
  <conditionalFormatting sqref="C9:C24">
    <cfRule type="cellIs" dxfId="84" priority="1" stopIfTrue="1" operator="lessThan">
      <formula>0</formula>
    </cfRule>
  </conditionalFormatting>
  <conditionalFormatting sqref="D24">
    <cfRule type="cellIs" dxfId="83" priority="2" stopIfTrue="1" operator="lessThan">
      <formula>0</formula>
    </cfRule>
  </conditionalFormatting>
  <conditionalFormatting sqref="D23">
    <cfRule type="cellIs" dxfId="82" priority="3" stopIfTrue="1" operator="lessThan">
      <formula>0</formula>
    </cfRule>
  </conditionalFormatting>
  <conditionalFormatting sqref="E23">
    <cfRule type="cellIs" dxfId="81" priority="4" stopIfTrue="1" operator="lessThan">
      <formula>0</formula>
    </cfRule>
  </conditionalFormatting>
  <conditionalFormatting sqref="E24">
    <cfRule type="cellIs" dxfId="80" priority="5" stopIfTrue="1" operator="lessThan">
      <formula>0</formula>
    </cfRule>
  </conditionalFormatting>
  <conditionalFormatting sqref="E16">
    <cfRule type="cellIs" dxfId="79" priority="6" stopIfTrue="1" operator="lessThan">
      <formula>0</formula>
    </cfRule>
  </conditionalFormatting>
  <conditionalFormatting sqref="F23">
    <cfRule type="cellIs" dxfId="78" priority="7" stopIfTrue="1" operator="lessThan">
      <formula>0</formula>
    </cfRule>
  </conditionalFormatting>
  <conditionalFormatting sqref="F24">
    <cfRule type="cellIs" dxfId="77" priority="8" stopIfTrue="1" operator="lessThan">
      <formula>0</formula>
    </cfRule>
  </conditionalFormatting>
  <conditionalFormatting sqref="F16">
    <cfRule type="cellIs" dxfId="76" priority="9" stopIfTrue="1" operator="lessThan">
      <formula>0</formula>
    </cfRule>
  </conditionalFormatting>
  <conditionalFormatting sqref="G16">
    <cfRule type="cellIs" dxfId="75" priority="10" stopIfTrue="1" operator="lessThan">
      <formula>0</formula>
    </cfRule>
  </conditionalFormatting>
  <conditionalFormatting sqref="G24">
    <cfRule type="cellIs" dxfId="74" priority="11" stopIfTrue="1" operator="lessThan">
      <formula>0</formula>
    </cfRule>
  </conditionalFormatting>
  <pageMargins left="0.7" right="0.7" top="0.75" bottom="0.75" header="0" footer="0"/>
  <pageSetup orientation="landscape"/>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J971"/>
  <sheetViews>
    <sheetView workbookViewId="0"/>
  </sheetViews>
  <sheetFormatPr baseColWidth="10" defaultColWidth="12.6640625" defaultRowHeight="15" customHeight="1"/>
  <cols>
    <col min="1" max="1" width="14.6640625" customWidth="1"/>
    <col min="2" max="2" width="3.33203125" customWidth="1"/>
    <col min="3" max="3" width="7.6640625" customWidth="1"/>
    <col min="4" max="4" width="12.6640625" customWidth="1"/>
    <col min="5" max="5" width="10.5" customWidth="1"/>
    <col min="6" max="6" width="21.83203125" customWidth="1"/>
    <col min="7" max="7" width="12.33203125" customWidth="1"/>
    <col min="8" max="8" width="7.6640625" customWidth="1"/>
  </cols>
  <sheetData>
    <row r="1" spans="1:10" ht="15.75" customHeight="1"/>
    <row r="2" spans="1:10" ht="29.25" customHeight="1">
      <c r="A2" s="808"/>
      <c r="B2" s="808"/>
      <c r="C2" s="848"/>
      <c r="D2" s="848"/>
      <c r="E2" s="848"/>
      <c r="F2" s="848"/>
      <c r="G2" s="848"/>
      <c r="H2" s="808"/>
      <c r="I2" s="808"/>
      <c r="J2" s="808"/>
    </row>
    <row r="3" spans="1:10" ht="17.25" customHeight="1">
      <c r="A3" s="806" t="s">
        <v>856</v>
      </c>
      <c r="B3" s="807" t="s">
        <v>502</v>
      </c>
      <c r="C3" s="1320" t="s">
        <v>857</v>
      </c>
      <c r="D3" s="1294"/>
      <c r="E3" s="1294"/>
      <c r="F3" s="1294"/>
      <c r="G3" s="1294"/>
      <c r="H3" s="808"/>
      <c r="I3" s="808"/>
      <c r="J3" s="808"/>
    </row>
    <row r="4" spans="1:10" ht="15.75" customHeight="1">
      <c r="A4" s="809" t="s">
        <v>858</v>
      </c>
      <c r="B4" s="810" t="s">
        <v>502</v>
      </c>
      <c r="C4" s="1321" t="s">
        <v>859</v>
      </c>
      <c r="D4" s="1294"/>
      <c r="E4" s="1294"/>
      <c r="F4" s="1294"/>
      <c r="G4" s="1294"/>
      <c r="H4" s="808"/>
      <c r="I4" s="808"/>
      <c r="J4" s="808"/>
    </row>
    <row r="5" spans="1:10" ht="15.75" customHeight="1">
      <c r="A5" s="849"/>
      <c r="B5" s="808"/>
      <c r="C5" s="850"/>
      <c r="D5" s="851"/>
      <c r="E5" s="851"/>
      <c r="F5" s="851"/>
      <c r="G5" s="851"/>
      <c r="H5" s="808"/>
      <c r="I5" s="808"/>
      <c r="J5" s="808"/>
    </row>
    <row r="6" spans="1:10" ht="15.75" customHeight="1">
      <c r="A6" s="806" t="s">
        <v>841</v>
      </c>
      <c r="B6" s="807" t="s">
        <v>502</v>
      </c>
      <c r="C6" s="1320" t="s">
        <v>860</v>
      </c>
      <c r="D6" s="1294"/>
      <c r="E6" s="1294"/>
      <c r="F6" s="1294"/>
      <c r="G6" s="1294"/>
      <c r="H6" s="808"/>
      <c r="I6" s="808"/>
      <c r="J6" s="808"/>
    </row>
    <row r="7" spans="1:10" ht="15.75" customHeight="1">
      <c r="A7" s="809" t="s">
        <v>843</v>
      </c>
      <c r="B7" s="810" t="s">
        <v>502</v>
      </c>
      <c r="C7" s="1321" t="s">
        <v>861</v>
      </c>
      <c r="D7" s="1294"/>
      <c r="E7" s="1294"/>
      <c r="F7" s="1294"/>
      <c r="G7" s="1294"/>
      <c r="H7" s="808"/>
      <c r="I7" s="808"/>
      <c r="J7" s="808"/>
    </row>
    <row r="8" spans="1:10" ht="15.75" customHeight="1">
      <c r="A8" s="811"/>
      <c r="B8" s="808"/>
      <c r="C8" s="852"/>
      <c r="D8" s="852"/>
      <c r="E8" s="852"/>
      <c r="F8" s="852"/>
      <c r="G8" s="848"/>
      <c r="H8" s="808"/>
      <c r="I8" s="808"/>
      <c r="J8" s="808"/>
    </row>
    <row r="9" spans="1:10" ht="15.75" customHeight="1">
      <c r="A9" s="812"/>
      <c r="B9" s="812"/>
      <c r="C9" s="808"/>
      <c r="D9" s="812"/>
      <c r="E9" s="812"/>
      <c r="F9" s="812"/>
      <c r="G9" s="808"/>
      <c r="H9" s="808"/>
      <c r="I9" s="808"/>
      <c r="J9" s="808"/>
    </row>
    <row r="10" spans="1:10" ht="15.75" customHeight="1">
      <c r="A10" s="853" t="s">
        <v>845</v>
      </c>
      <c r="B10" s="853"/>
      <c r="C10" s="854"/>
      <c r="D10" s="855">
        <v>2017</v>
      </c>
      <c r="E10" s="855">
        <v>2018</v>
      </c>
      <c r="F10" s="855">
        <v>2019</v>
      </c>
      <c r="G10" s="856">
        <v>2020</v>
      </c>
      <c r="H10" s="856">
        <v>2021</v>
      </c>
      <c r="I10" s="808"/>
      <c r="J10" s="808"/>
    </row>
    <row r="11" spans="1:10" ht="15.75" customHeight="1">
      <c r="A11" s="817"/>
      <c r="B11" s="817"/>
      <c r="C11" s="857"/>
      <c r="D11" s="817"/>
      <c r="E11" s="817"/>
      <c r="F11" s="817"/>
      <c r="G11" s="817"/>
      <c r="H11" s="858"/>
      <c r="I11" s="808"/>
      <c r="J11" s="808"/>
    </row>
    <row r="12" spans="1:10" ht="15.75" customHeight="1">
      <c r="A12" s="822" t="s">
        <v>511</v>
      </c>
      <c r="B12" s="817"/>
      <c r="C12" s="817"/>
      <c r="D12" s="859">
        <v>0.2</v>
      </c>
      <c r="E12" s="859">
        <v>0.3</v>
      </c>
      <c r="F12" s="859">
        <v>0.3</v>
      </c>
      <c r="G12" s="860">
        <v>0.3</v>
      </c>
      <c r="H12" s="861">
        <v>0.3</v>
      </c>
      <c r="I12" s="808"/>
      <c r="J12" s="808"/>
    </row>
    <row r="13" spans="1:10" ht="15.75" customHeight="1">
      <c r="A13" s="808" t="s">
        <v>589</v>
      </c>
      <c r="B13" s="808"/>
      <c r="C13" s="808"/>
      <c r="D13" s="835">
        <v>0.2</v>
      </c>
      <c r="E13" s="835">
        <v>0.5</v>
      </c>
      <c r="F13" s="836">
        <v>0.3</v>
      </c>
      <c r="G13" s="862">
        <v>0.2</v>
      </c>
      <c r="H13" s="149">
        <v>0.2</v>
      </c>
      <c r="I13" s="808"/>
      <c r="J13" s="808"/>
    </row>
    <row r="14" spans="1:10" ht="15.75" customHeight="1">
      <c r="A14" s="808" t="s">
        <v>590</v>
      </c>
      <c r="B14" s="808"/>
      <c r="C14" s="808"/>
      <c r="D14" s="835">
        <v>0</v>
      </c>
      <c r="E14" s="835">
        <v>0</v>
      </c>
      <c r="F14" s="836">
        <v>0.1</v>
      </c>
      <c r="G14" s="863" t="s">
        <v>616</v>
      </c>
      <c r="H14" s="149">
        <v>0.1</v>
      </c>
      <c r="I14" s="808"/>
      <c r="J14" s="808"/>
    </row>
    <row r="15" spans="1:10" ht="15.75" customHeight="1">
      <c r="A15" s="808" t="s">
        <v>591</v>
      </c>
      <c r="B15" s="808"/>
      <c r="C15" s="808"/>
      <c r="D15" s="835">
        <v>0.1</v>
      </c>
      <c r="E15" s="835">
        <v>0.1</v>
      </c>
      <c r="F15" s="835">
        <v>0.1</v>
      </c>
      <c r="G15" s="835">
        <v>0.1</v>
      </c>
      <c r="H15" s="149">
        <v>0.1</v>
      </c>
      <c r="I15" s="808"/>
      <c r="J15" s="808"/>
    </row>
    <row r="16" spans="1:10" ht="15.75" customHeight="1">
      <c r="A16" s="808" t="s">
        <v>592</v>
      </c>
      <c r="B16" s="808"/>
      <c r="C16" s="808"/>
      <c r="D16" s="835">
        <v>0.4</v>
      </c>
      <c r="E16" s="835" t="s">
        <v>616</v>
      </c>
      <c r="F16" s="835">
        <v>0.3</v>
      </c>
      <c r="G16" s="835">
        <v>0.3</v>
      </c>
      <c r="H16" s="149">
        <v>0.3</v>
      </c>
      <c r="I16" s="808"/>
      <c r="J16" s="808"/>
    </row>
    <row r="17" spans="1:10" ht="15.75" customHeight="1">
      <c r="A17" s="808" t="s">
        <v>593</v>
      </c>
      <c r="B17" s="808"/>
      <c r="C17" s="808"/>
      <c r="D17" s="835">
        <v>1</v>
      </c>
      <c r="E17" s="835">
        <v>0.7</v>
      </c>
      <c r="F17" s="835">
        <v>0.4</v>
      </c>
      <c r="G17" s="835">
        <v>1.1000000000000001</v>
      </c>
      <c r="H17" s="149">
        <v>1.1000000000000001</v>
      </c>
      <c r="I17" s="808"/>
      <c r="J17" s="808"/>
    </row>
    <row r="18" spans="1:10" ht="15.75" customHeight="1">
      <c r="A18" s="808" t="s">
        <v>594</v>
      </c>
      <c r="B18" s="808"/>
      <c r="C18" s="808"/>
      <c r="D18" s="835">
        <v>0.2</v>
      </c>
      <c r="E18" s="835">
        <v>0.7</v>
      </c>
      <c r="F18" s="835">
        <v>0.3</v>
      </c>
      <c r="G18" s="835">
        <v>0.5</v>
      </c>
      <c r="H18" s="149">
        <v>0.5</v>
      </c>
      <c r="I18" s="808"/>
      <c r="J18" s="808"/>
    </row>
    <row r="19" spans="1:10" ht="15.75" customHeight="1">
      <c r="A19" s="808" t="s">
        <v>595</v>
      </c>
      <c r="B19" s="808"/>
      <c r="C19" s="808"/>
      <c r="D19" s="835">
        <v>0.4</v>
      </c>
      <c r="E19" s="835">
        <v>0.9</v>
      </c>
      <c r="F19" s="835">
        <v>0.6</v>
      </c>
      <c r="G19" s="835">
        <v>0.5</v>
      </c>
      <c r="H19" s="149">
        <v>1</v>
      </c>
      <c r="I19" s="808"/>
      <c r="J19" s="808"/>
    </row>
    <row r="20" spans="1:10" ht="15.75" customHeight="1">
      <c r="A20" s="808" t="s">
        <v>596</v>
      </c>
      <c r="B20" s="808"/>
      <c r="C20" s="808"/>
      <c r="D20" s="835">
        <v>0</v>
      </c>
      <c r="E20" s="835" t="s">
        <v>616</v>
      </c>
      <c r="F20" s="835">
        <v>0.4</v>
      </c>
      <c r="G20" s="835">
        <v>0.8</v>
      </c>
      <c r="H20" s="149">
        <v>0.3</v>
      </c>
      <c r="I20" s="808"/>
      <c r="J20" s="808"/>
    </row>
    <row r="21" spans="1:10" ht="15.75" customHeight="1">
      <c r="A21" s="808" t="s">
        <v>597</v>
      </c>
      <c r="B21" s="808"/>
      <c r="C21" s="808"/>
      <c r="D21" s="835">
        <v>0.2</v>
      </c>
      <c r="E21" s="835">
        <v>0.3</v>
      </c>
      <c r="F21" s="835">
        <v>0.6</v>
      </c>
      <c r="G21" s="835">
        <v>0.2</v>
      </c>
      <c r="H21" s="149">
        <v>0.2</v>
      </c>
      <c r="I21" s="808"/>
      <c r="J21" s="808"/>
    </row>
    <row r="22" spans="1:10" ht="15.75" customHeight="1">
      <c r="A22" s="808" t="s">
        <v>598</v>
      </c>
      <c r="B22" s="808"/>
      <c r="C22" s="808"/>
      <c r="D22" s="835">
        <v>0</v>
      </c>
      <c r="E22" s="835">
        <v>0.2</v>
      </c>
      <c r="F22" s="835">
        <v>0.1</v>
      </c>
      <c r="G22" s="835">
        <v>0.1</v>
      </c>
      <c r="H22" s="149">
        <v>0</v>
      </c>
      <c r="I22" s="808"/>
      <c r="J22" s="808"/>
    </row>
    <row r="23" spans="1:10" ht="15.75" customHeight="1">
      <c r="A23" s="808" t="s">
        <v>599</v>
      </c>
      <c r="B23" s="808"/>
      <c r="C23" s="808"/>
      <c r="D23" s="835">
        <v>0.1</v>
      </c>
      <c r="E23" s="835">
        <v>0</v>
      </c>
      <c r="F23" s="835">
        <v>0.3</v>
      </c>
      <c r="G23" s="837">
        <v>0.3</v>
      </c>
      <c r="H23" s="149">
        <v>0.1</v>
      </c>
      <c r="I23" s="808"/>
      <c r="J23" s="808"/>
    </row>
    <row r="24" spans="1:10" ht="15.75" customHeight="1">
      <c r="A24" s="808" t="s">
        <v>846</v>
      </c>
      <c r="B24" s="808"/>
      <c r="C24" s="808"/>
      <c r="D24" s="835">
        <v>0.1</v>
      </c>
      <c r="E24" s="835">
        <v>0.1</v>
      </c>
      <c r="F24" s="836">
        <v>0.1</v>
      </c>
      <c r="G24" s="862">
        <v>0.1</v>
      </c>
      <c r="H24" s="149">
        <v>0.2</v>
      </c>
      <c r="I24" s="808"/>
      <c r="J24" s="808"/>
    </row>
    <row r="25" spans="1:10" ht="15.75" customHeight="1">
      <c r="A25" s="808" t="s">
        <v>601</v>
      </c>
      <c r="B25" s="808"/>
      <c r="C25" s="808"/>
      <c r="D25" s="835">
        <v>0</v>
      </c>
      <c r="E25" s="835">
        <v>0.1</v>
      </c>
      <c r="F25" s="836" t="s">
        <v>616</v>
      </c>
      <c r="G25" s="862">
        <v>0.1</v>
      </c>
      <c r="H25" s="864" t="s">
        <v>616</v>
      </c>
      <c r="I25" s="808"/>
      <c r="J25" s="808"/>
    </row>
    <row r="26" spans="1:10" ht="15.75" customHeight="1">
      <c r="A26" s="1322" t="s">
        <v>602</v>
      </c>
      <c r="B26" s="1294"/>
      <c r="C26" s="808"/>
      <c r="D26" s="835">
        <v>0.1</v>
      </c>
      <c r="E26" s="835">
        <v>0.1</v>
      </c>
      <c r="F26" s="836">
        <v>0.1</v>
      </c>
      <c r="G26" s="862">
        <v>0.5</v>
      </c>
      <c r="H26" s="149">
        <v>0.3</v>
      </c>
      <c r="I26" s="808"/>
      <c r="J26" s="808"/>
    </row>
    <row r="27" spans="1:10" ht="15.75" customHeight="1">
      <c r="A27" s="808" t="s">
        <v>603</v>
      </c>
      <c r="B27" s="808"/>
      <c r="C27" s="808"/>
      <c r="D27" s="835">
        <v>0</v>
      </c>
      <c r="E27" s="835" t="s">
        <v>616</v>
      </c>
      <c r="F27" s="836" t="s">
        <v>616</v>
      </c>
      <c r="G27" s="863" t="s">
        <v>616</v>
      </c>
      <c r="H27" s="149" t="s">
        <v>616</v>
      </c>
      <c r="I27" s="808"/>
      <c r="J27" s="808"/>
    </row>
    <row r="28" spans="1:10" ht="15.75" customHeight="1">
      <c r="A28" s="808" t="s">
        <v>604</v>
      </c>
      <c r="B28" s="808"/>
      <c r="C28" s="808"/>
      <c r="D28" s="835">
        <v>0</v>
      </c>
      <c r="E28" s="835" t="s">
        <v>616</v>
      </c>
      <c r="F28" s="835" t="s">
        <v>616</v>
      </c>
      <c r="G28" s="835">
        <v>0.9</v>
      </c>
      <c r="H28" s="865">
        <v>0</v>
      </c>
      <c r="I28" s="808"/>
      <c r="J28" s="808"/>
    </row>
    <row r="29" spans="1:10" ht="15.75" customHeight="1">
      <c r="A29" s="838"/>
      <c r="B29" s="838"/>
      <c r="C29" s="838"/>
      <c r="D29" s="838"/>
      <c r="E29" s="838"/>
      <c r="F29" s="838"/>
      <c r="G29" s="839"/>
      <c r="H29" s="840"/>
      <c r="I29" s="808"/>
      <c r="J29" s="808"/>
    </row>
    <row r="30" spans="1:10" ht="15.75" customHeight="1">
      <c r="A30" s="808"/>
      <c r="B30" s="808"/>
      <c r="C30" s="808"/>
      <c r="D30" s="808"/>
      <c r="E30" s="808"/>
      <c r="F30" s="808"/>
      <c r="G30" s="1318" t="s">
        <v>635</v>
      </c>
      <c r="H30" s="1294"/>
      <c r="I30" s="1294"/>
      <c r="J30" s="808"/>
    </row>
    <row r="31" spans="1:10" ht="15.75" customHeight="1">
      <c r="A31" s="808"/>
      <c r="B31" s="808"/>
      <c r="C31" s="808"/>
      <c r="D31" s="808"/>
      <c r="E31" s="808"/>
      <c r="F31" s="808"/>
      <c r="G31" s="1319" t="s">
        <v>636</v>
      </c>
      <c r="H31" s="1294"/>
      <c r="I31" s="1294"/>
      <c r="J31" s="808"/>
    </row>
    <row r="32" spans="1:10" ht="15.75" customHeight="1">
      <c r="A32" s="841"/>
      <c r="B32" s="842"/>
      <c r="C32" s="842"/>
      <c r="D32" s="843"/>
      <c r="E32" s="842"/>
      <c r="F32" s="842"/>
      <c r="G32" s="866"/>
      <c r="H32" s="808"/>
      <c r="I32" s="808"/>
      <c r="J32" s="808"/>
    </row>
    <row r="33" spans="1:10" ht="15.75" customHeight="1">
      <c r="A33" s="845" t="s">
        <v>847</v>
      </c>
      <c r="B33" s="842"/>
      <c r="C33" s="842"/>
      <c r="D33" s="843"/>
      <c r="E33" s="842"/>
      <c r="F33" s="842"/>
      <c r="G33" s="843"/>
      <c r="H33" s="808"/>
      <c r="I33" s="808"/>
      <c r="J33" s="808"/>
    </row>
    <row r="34" spans="1:10" ht="15.75" customHeight="1">
      <c r="A34" s="1318" t="s">
        <v>862</v>
      </c>
      <c r="B34" s="1294"/>
      <c r="C34" s="1294"/>
      <c r="D34" s="1294"/>
      <c r="E34" s="1294"/>
      <c r="F34" s="1294"/>
      <c r="G34" s="845"/>
      <c r="H34" s="808"/>
      <c r="I34" s="808"/>
      <c r="J34" s="808"/>
    </row>
    <row r="35" spans="1:10" ht="15.75" customHeight="1">
      <c r="A35" s="1319" t="s">
        <v>863</v>
      </c>
      <c r="B35" s="1294"/>
      <c r="C35" s="1294"/>
      <c r="D35" s="1294"/>
      <c r="E35" s="1294"/>
      <c r="F35" s="1294"/>
      <c r="G35" s="841"/>
      <c r="H35" s="808"/>
      <c r="I35" s="808"/>
      <c r="J35" s="808"/>
    </row>
    <row r="36" spans="1:10" ht="15.75" customHeight="1">
      <c r="A36" s="1318" t="s">
        <v>850</v>
      </c>
      <c r="B36" s="1294"/>
      <c r="C36" s="1294"/>
      <c r="D36" s="1294"/>
      <c r="E36" s="1294"/>
      <c r="F36" s="847"/>
      <c r="G36" s="845"/>
      <c r="H36" s="808"/>
      <c r="I36" s="808"/>
      <c r="J36" s="808"/>
    </row>
    <row r="37" spans="1:10" ht="15.75" customHeight="1">
      <c r="A37" s="1319" t="s">
        <v>851</v>
      </c>
      <c r="B37" s="1294"/>
      <c r="C37" s="1294"/>
      <c r="D37" s="846"/>
      <c r="E37" s="846"/>
      <c r="F37" s="846"/>
      <c r="G37" s="841"/>
      <c r="H37" s="808"/>
      <c r="I37" s="808"/>
      <c r="J37" s="808"/>
    </row>
    <row r="38" spans="1:10" ht="15.75" customHeight="1">
      <c r="A38" s="1318" t="s">
        <v>852</v>
      </c>
      <c r="B38" s="1294"/>
      <c r="C38" s="1294"/>
      <c r="D38" s="1294"/>
      <c r="E38" s="1294"/>
      <c r="F38" s="847"/>
      <c r="G38" s="845"/>
      <c r="H38" s="808"/>
      <c r="I38" s="808"/>
      <c r="J38" s="808"/>
    </row>
    <row r="39" spans="1:10" ht="15.75" customHeight="1">
      <c r="A39" s="1319" t="s">
        <v>853</v>
      </c>
      <c r="B39" s="1294"/>
      <c r="C39" s="1294"/>
      <c r="D39" s="1294"/>
      <c r="E39" s="846"/>
      <c r="F39" s="846"/>
      <c r="G39" s="841"/>
      <c r="H39" s="808"/>
      <c r="I39" s="808"/>
      <c r="J39" s="808"/>
    </row>
    <row r="40" spans="1:10" ht="15.75" customHeight="1">
      <c r="A40" s="1318" t="s">
        <v>707</v>
      </c>
      <c r="B40" s="1294"/>
      <c r="C40" s="1294"/>
      <c r="D40" s="1294"/>
      <c r="E40" s="1294"/>
      <c r="F40" s="1294"/>
      <c r="G40" s="1294"/>
      <c r="H40" s="808"/>
      <c r="I40" s="808"/>
      <c r="J40" s="808"/>
    </row>
    <row r="41" spans="1:10" ht="15.75" customHeight="1">
      <c r="A41" s="1319" t="s">
        <v>854</v>
      </c>
      <c r="B41" s="1294"/>
      <c r="C41" s="1294"/>
      <c r="D41" s="1294"/>
      <c r="E41" s="846"/>
      <c r="F41" s="846"/>
      <c r="G41" s="841"/>
      <c r="H41" s="808"/>
      <c r="I41" s="808"/>
      <c r="J41" s="808"/>
    </row>
    <row r="42" spans="1:10" ht="15.75" customHeight="1">
      <c r="A42" s="1318" t="s">
        <v>855</v>
      </c>
      <c r="B42" s="1294"/>
      <c r="C42" s="1294"/>
      <c r="D42" s="1294"/>
      <c r="E42" s="1294"/>
      <c r="F42" s="808"/>
      <c r="G42" s="808"/>
      <c r="H42" s="808"/>
      <c r="I42" s="808"/>
      <c r="J42" s="808"/>
    </row>
    <row r="43" spans="1:10" ht="15.75" customHeight="1"/>
    <row r="44" spans="1:10" ht="15.75" customHeight="1"/>
    <row r="45" spans="1:10" ht="15.75" customHeight="1"/>
    <row r="46" spans="1:10" ht="15.75" customHeight="1"/>
    <row r="47" spans="1:10" ht="15.75" customHeight="1"/>
    <row r="48" spans="1:10"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sheetData>
  <mergeCells count="16">
    <mergeCell ref="C3:G3"/>
    <mergeCell ref="C4:G4"/>
    <mergeCell ref="C6:G6"/>
    <mergeCell ref="C7:G7"/>
    <mergeCell ref="A26:B26"/>
    <mergeCell ref="G30:I30"/>
    <mergeCell ref="G31:I31"/>
    <mergeCell ref="A41:D41"/>
    <mergeCell ref="A42:E42"/>
    <mergeCell ref="A34:F34"/>
    <mergeCell ref="A35:F35"/>
    <mergeCell ref="A36:E36"/>
    <mergeCell ref="A37:C37"/>
    <mergeCell ref="A38:E38"/>
    <mergeCell ref="A39:D39"/>
    <mergeCell ref="A40:G40"/>
  </mergeCells>
  <pageMargins left="0.7" right="0.7" top="0.75" bottom="0.75" header="0" footer="0"/>
  <pageSetup orientation="landscape"/>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G1000"/>
  <sheetViews>
    <sheetView workbookViewId="0"/>
  </sheetViews>
  <sheetFormatPr baseColWidth="10" defaultColWidth="12.6640625" defaultRowHeight="15" customHeight="1"/>
  <cols>
    <col min="1" max="1" width="15" customWidth="1"/>
    <col min="2" max="2" width="3.33203125" customWidth="1"/>
    <col min="3" max="6" width="11.1640625" customWidth="1"/>
    <col min="7" max="7" width="7.6640625" customWidth="1"/>
  </cols>
  <sheetData>
    <row r="1" spans="1:7" ht="15.75" customHeight="1"/>
    <row r="2" spans="1:7" ht="39" customHeight="1">
      <c r="A2" s="417" t="s">
        <v>864</v>
      </c>
      <c r="B2" s="416" t="s">
        <v>502</v>
      </c>
      <c r="C2" s="1297" t="s">
        <v>865</v>
      </c>
      <c r="D2" s="1294"/>
      <c r="E2" s="1294"/>
      <c r="F2" s="1294"/>
    </row>
    <row r="3" spans="1:7" ht="28.5" customHeight="1">
      <c r="A3" s="418" t="s">
        <v>866</v>
      </c>
      <c r="B3" s="419" t="s">
        <v>502</v>
      </c>
      <c r="C3" s="1296" t="s">
        <v>867</v>
      </c>
      <c r="D3" s="1294"/>
      <c r="E3" s="1294"/>
      <c r="F3" s="1294"/>
    </row>
    <row r="4" spans="1:7" ht="15.75" customHeight="1">
      <c r="A4" s="495"/>
      <c r="B4" s="41"/>
      <c r="C4" s="482"/>
      <c r="D4" s="420"/>
      <c r="E4" s="420"/>
      <c r="F4" s="420"/>
    </row>
    <row r="5" spans="1:7" ht="43.5" customHeight="1">
      <c r="A5" s="417" t="s">
        <v>868</v>
      </c>
      <c r="B5" s="416" t="s">
        <v>502</v>
      </c>
      <c r="C5" s="1297" t="s">
        <v>865</v>
      </c>
      <c r="D5" s="1294"/>
      <c r="E5" s="1294"/>
      <c r="F5" s="1294"/>
    </row>
    <row r="6" spans="1:7" ht="32.25" customHeight="1">
      <c r="A6" s="418" t="s">
        <v>869</v>
      </c>
      <c r="B6" s="419" t="s">
        <v>502</v>
      </c>
      <c r="C6" s="1296" t="s">
        <v>867</v>
      </c>
      <c r="D6" s="1294"/>
      <c r="E6" s="1294"/>
      <c r="F6" s="1294"/>
    </row>
    <row r="7" spans="1:7" ht="15" customHeight="1">
      <c r="A7" s="470"/>
      <c r="B7" s="41"/>
      <c r="C7" s="419"/>
      <c r="D7" s="419"/>
      <c r="E7" s="419"/>
      <c r="F7" s="41"/>
    </row>
    <row r="8" spans="1:7" ht="15.75" customHeight="1">
      <c r="A8" s="562"/>
      <c r="B8" s="562"/>
      <c r="C8" s="41"/>
      <c r="D8" s="562"/>
      <c r="E8" s="562"/>
      <c r="F8" s="432" t="s">
        <v>510</v>
      </c>
    </row>
    <row r="9" spans="1:7" ht="15.75" customHeight="1">
      <c r="A9" s="564" t="s">
        <v>870</v>
      </c>
      <c r="B9" s="604"/>
      <c r="C9" s="566"/>
      <c r="D9" s="566"/>
      <c r="E9" s="566">
        <v>2019</v>
      </c>
      <c r="F9" s="678"/>
      <c r="G9" s="683">
        <v>2021</v>
      </c>
    </row>
    <row r="10" spans="1:7" ht="15.75" customHeight="1">
      <c r="A10" s="506"/>
      <c r="B10" s="506"/>
      <c r="C10" s="567" t="s">
        <v>326</v>
      </c>
      <c r="D10" s="505"/>
      <c r="E10" s="505"/>
      <c r="F10" s="506"/>
      <c r="G10" s="433"/>
    </row>
    <row r="11" spans="1:7" ht="15.75" customHeight="1">
      <c r="A11" s="507" t="s">
        <v>511</v>
      </c>
      <c r="B11" s="510"/>
      <c r="C11" s="536"/>
      <c r="D11" s="536"/>
      <c r="E11" s="509">
        <v>20.7</v>
      </c>
      <c r="F11" s="679"/>
      <c r="G11" s="433"/>
    </row>
    <row r="12" spans="1:7" ht="15.75" customHeight="1">
      <c r="A12" s="423" t="s">
        <v>589</v>
      </c>
      <c r="B12" s="448"/>
      <c r="C12" s="511"/>
      <c r="D12" s="511"/>
      <c r="E12" s="543">
        <v>20.5</v>
      </c>
      <c r="F12" s="448"/>
      <c r="G12" s="433"/>
    </row>
    <row r="13" spans="1:7" ht="15.75" customHeight="1">
      <c r="A13" s="423" t="s">
        <v>590</v>
      </c>
      <c r="B13" s="448"/>
      <c r="C13" s="511"/>
      <c r="D13" s="511"/>
      <c r="E13" s="543">
        <v>24.5</v>
      </c>
      <c r="F13" s="448"/>
      <c r="G13" s="433"/>
    </row>
    <row r="14" spans="1:7" ht="15.75" customHeight="1">
      <c r="A14" s="423" t="s">
        <v>591</v>
      </c>
      <c r="B14" s="448"/>
      <c r="C14" s="511"/>
      <c r="D14" s="511"/>
      <c r="E14" s="543">
        <v>15.5</v>
      </c>
      <c r="F14" s="448"/>
      <c r="G14" s="433"/>
    </row>
    <row r="15" spans="1:7" ht="15.75" customHeight="1">
      <c r="A15" s="423" t="s">
        <v>592</v>
      </c>
      <c r="B15" s="448"/>
      <c r="C15" s="511"/>
      <c r="D15" s="511"/>
      <c r="E15" s="543">
        <v>15</v>
      </c>
      <c r="F15" s="448"/>
      <c r="G15" s="433"/>
    </row>
    <row r="16" spans="1:7" ht="15.75" customHeight="1">
      <c r="A16" s="423" t="s">
        <v>593</v>
      </c>
      <c r="B16" s="448"/>
      <c r="C16" s="511"/>
      <c r="D16" s="511"/>
      <c r="E16" s="543">
        <v>18.2</v>
      </c>
      <c r="F16" s="448"/>
      <c r="G16" s="433"/>
    </row>
    <row r="17" spans="1:7" ht="15.75" customHeight="1">
      <c r="A17" s="423" t="s">
        <v>594</v>
      </c>
      <c r="B17" s="448"/>
      <c r="C17" s="511"/>
      <c r="D17" s="511"/>
      <c r="E17" s="543">
        <v>21.4</v>
      </c>
      <c r="F17" s="448"/>
      <c r="G17" s="433"/>
    </row>
    <row r="18" spans="1:7" ht="15.75" customHeight="1">
      <c r="A18" s="423" t="s">
        <v>595</v>
      </c>
      <c r="B18" s="448"/>
      <c r="C18" s="511"/>
      <c r="D18" s="511"/>
      <c r="E18" s="543">
        <v>22.1</v>
      </c>
      <c r="F18" s="448"/>
      <c r="G18" s="433"/>
    </row>
    <row r="19" spans="1:7" ht="15.75" customHeight="1">
      <c r="A19" s="423" t="s">
        <v>596</v>
      </c>
      <c r="B19" s="448"/>
      <c r="C19" s="511"/>
      <c r="D19" s="511"/>
      <c r="E19" s="543">
        <v>20.6</v>
      </c>
      <c r="F19" s="448"/>
      <c r="G19" s="433"/>
    </row>
    <row r="20" spans="1:7" ht="15.75" customHeight="1">
      <c r="A20" s="423" t="s">
        <v>597</v>
      </c>
      <c r="B20" s="448"/>
      <c r="C20" s="511"/>
      <c r="D20" s="511"/>
      <c r="E20" s="543">
        <v>19.3</v>
      </c>
      <c r="F20" s="448"/>
      <c r="G20" s="433"/>
    </row>
    <row r="21" spans="1:7" ht="15.75" customHeight="1">
      <c r="A21" s="423" t="s">
        <v>617</v>
      </c>
      <c r="B21" s="448"/>
      <c r="C21" s="511"/>
      <c r="D21" s="511"/>
      <c r="E21" s="543">
        <v>25.3</v>
      </c>
      <c r="F21" s="448"/>
      <c r="G21" s="433"/>
    </row>
    <row r="22" spans="1:7" ht="15.75" customHeight="1">
      <c r="A22" s="423" t="s">
        <v>599</v>
      </c>
      <c r="B22" s="448"/>
      <c r="C22" s="511"/>
      <c r="D22" s="511"/>
      <c r="E22" s="543">
        <v>22</v>
      </c>
      <c r="F22" s="448"/>
      <c r="G22" s="433"/>
    </row>
    <row r="23" spans="1:7" ht="15.75" customHeight="1">
      <c r="A23" s="423" t="s">
        <v>600</v>
      </c>
      <c r="B23" s="448"/>
      <c r="C23" s="511"/>
      <c r="D23" s="511"/>
      <c r="E23" s="543">
        <v>19.399999999999999</v>
      </c>
      <c r="F23" s="448"/>
      <c r="G23" s="433"/>
    </row>
    <row r="24" spans="1:7" ht="15.75" customHeight="1">
      <c r="A24" s="423" t="s">
        <v>601</v>
      </c>
      <c r="B24" s="448"/>
      <c r="C24" s="511"/>
      <c r="D24" s="511"/>
      <c r="E24" s="543">
        <v>24.7</v>
      </c>
      <c r="F24" s="448"/>
      <c r="G24" s="433"/>
    </row>
    <row r="25" spans="1:7" ht="15.75" customHeight="1">
      <c r="A25" s="423" t="s">
        <v>602</v>
      </c>
      <c r="B25" s="448"/>
      <c r="C25" s="511"/>
      <c r="D25" s="511"/>
      <c r="E25" s="543">
        <v>18.899999999999999</v>
      </c>
      <c r="F25" s="448"/>
      <c r="G25" s="433"/>
    </row>
    <row r="26" spans="1:7" ht="15.75" customHeight="1">
      <c r="A26" s="423" t="s">
        <v>603</v>
      </c>
      <c r="B26" s="448"/>
      <c r="C26" s="511"/>
      <c r="D26" s="511"/>
      <c r="E26" s="543">
        <v>19.399999999999999</v>
      </c>
      <c r="F26" s="448"/>
      <c r="G26" s="433"/>
    </row>
    <row r="27" spans="1:7" ht="15.75" customHeight="1">
      <c r="A27" s="423" t="s">
        <v>604</v>
      </c>
      <c r="B27" s="448"/>
      <c r="C27" s="511"/>
      <c r="D27" s="511"/>
      <c r="E27" s="543">
        <v>15.8</v>
      </c>
      <c r="F27" s="448"/>
      <c r="G27" s="433"/>
    </row>
    <row r="28" spans="1:7" ht="15.75" customHeight="1">
      <c r="A28" s="440"/>
      <c r="B28" s="619"/>
      <c r="C28" s="440"/>
      <c r="D28" s="619"/>
      <c r="E28" s="619"/>
      <c r="F28" s="440"/>
      <c r="G28" s="867"/>
    </row>
    <row r="29" spans="1:7" ht="15.75" customHeight="1">
      <c r="A29" s="443"/>
      <c r="B29" s="443"/>
      <c r="C29" s="444"/>
      <c r="D29" s="445"/>
      <c r="E29" s="445"/>
      <c r="F29" s="446" t="s">
        <v>558</v>
      </c>
    </row>
    <row r="30" spans="1:7" ht="15.75" customHeight="1">
      <c r="A30" s="443"/>
      <c r="B30" s="443"/>
      <c r="C30" s="444"/>
      <c r="D30" s="445"/>
      <c r="E30" s="445"/>
      <c r="F30" s="446" t="s">
        <v>513</v>
      </c>
    </row>
    <row r="31" spans="1:7" ht="15.75" customHeight="1">
      <c r="A31" s="443"/>
      <c r="B31" s="443"/>
      <c r="C31" s="444"/>
      <c r="D31" s="445"/>
      <c r="E31" s="445"/>
      <c r="F31" s="447" t="s">
        <v>559</v>
      </c>
    </row>
    <row r="32" spans="1:7" ht="15.75" customHeight="1">
      <c r="A32" s="443"/>
      <c r="B32" s="443"/>
      <c r="C32" s="444"/>
      <c r="D32" s="445"/>
      <c r="E32" s="445"/>
      <c r="F32" s="447" t="s">
        <v>515</v>
      </c>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C2:F2"/>
    <mergeCell ref="C3:F3"/>
    <mergeCell ref="C5:F5"/>
    <mergeCell ref="C6:F6"/>
  </mergeCells>
  <conditionalFormatting sqref="C12:C27 D26:D27">
    <cfRule type="cellIs" dxfId="73" priority="1" stopIfTrue="1" operator="lessThan">
      <formula>0</formula>
    </cfRule>
  </conditionalFormatting>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1001"/>
  <sheetViews>
    <sheetView tabSelected="1" workbookViewId="0">
      <pane ySplit="2" topLeftCell="A3" activePane="bottomLeft" state="frozen"/>
      <selection pane="bottomLeft" activeCell="C14" sqref="C14"/>
    </sheetView>
  </sheetViews>
  <sheetFormatPr baseColWidth="10" defaultColWidth="12.6640625" defaultRowHeight="15" customHeight="1"/>
  <cols>
    <col min="1" max="2" width="8" customWidth="1"/>
    <col min="3" max="3" width="51.33203125" customWidth="1"/>
    <col min="4" max="10" width="10.33203125" customWidth="1"/>
    <col min="11" max="11" width="16.6640625" hidden="1" customWidth="1"/>
    <col min="12" max="12" width="20.6640625" customWidth="1"/>
    <col min="13" max="13" width="9.33203125" hidden="1" customWidth="1"/>
    <col min="14" max="14" width="17.33203125" customWidth="1"/>
    <col min="15" max="15" width="10.33203125" hidden="1" customWidth="1"/>
    <col min="16" max="16" width="16.1640625" hidden="1" customWidth="1"/>
    <col min="17" max="17" width="10.6640625" hidden="1" customWidth="1"/>
    <col min="18" max="19" width="8" hidden="1" customWidth="1"/>
    <col min="20" max="20" width="7.6640625" hidden="1" customWidth="1"/>
    <col min="21" max="21" width="11.6640625" customWidth="1"/>
    <col min="22" max="23" width="7.6640625" customWidth="1"/>
    <col min="24" max="24" width="13.1640625" customWidth="1"/>
    <col min="25" max="31" width="7.6640625" customWidth="1"/>
  </cols>
  <sheetData>
    <row r="1" spans="1:31" ht="15.75" customHeight="1">
      <c r="A1" s="3"/>
      <c r="B1" s="33"/>
      <c r="C1" s="33"/>
      <c r="D1" s="3"/>
      <c r="E1" s="3"/>
      <c r="F1" s="3"/>
      <c r="G1" s="3"/>
      <c r="H1" s="3"/>
      <c r="I1" s="3"/>
      <c r="J1" s="3"/>
      <c r="K1" s="3"/>
      <c r="L1" s="3"/>
      <c r="M1" s="3"/>
      <c r="N1" s="134"/>
      <c r="O1" s="135"/>
      <c r="P1" s="135"/>
      <c r="Q1" s="135"/>
      <c r="R1" s="135"/>
      <c r="S1" s="135"/>
      <c r="T1" s="135"/>
      <c r="U1" s="3"/>
      <c r="V1" s="3"/>
      <c r="W1" s="3"/>
      <c r="X1" s="3"/>
      <c r="Y1" s="3"/>
      <c r="Z1" s="3"/>
      <c r="AA1" s="3"/>
      <c r="AB1" s="3"/>
      <c r="AC1" s="3"/>
      <c r="AD1" s="3"/>
      <c r="AE1" s="3"/>
    </row>
    <row r="2" spans="1:31" ht="15.75" customHeight="1">
      <c r="A2" s="3"/>
      <c r="B2" s="136" t="s">
        <v>198</v>
      </c>
      <c r="C2" s="136" t="s">
        <v>1</v>
      </c>
      <c r="D2" s="136">
        <v>2016</v>
      </c>
      <c r="E2" s="136">
        <v>2017</v>
      </c>
      <c r="F2" s="136">
        <v>2018</v>
      </c>
      <c r="G2" s="136">
        <v>2019</v>
      </c>
      <c r="H2" s="136">
        <v>2020</v>
      </c>
      <c r="I2" s="137">
        <v>2021</v>
      </c>
      <c r="J2" s="138">
        <v>2022</v>
      </c>
      <c r="K2" s="139" t="s">
        <v>199</v>
      </c>
      <c r="L2" s="139" t="s">
        <v>311</v>
      </c>
      <c r="M2" s="140" t="s">
        <v>312</v>
      </c>
      <c r="N2" s="141" t="s">
        <v>201</v>
      </c>
      <c r="O2" s="142" t="s">
        <v>313</v>
      </c>
      <c r="P2" s="143" t="s">
        <v>203</v>
      </c>
      <c r="Q2" s="144" t="s">
        <v>204</v>
      </c>
      <c r="R2" s="145" t="s">
        <v>205</v>
      </c>
      <c r="S2" s="146" t="s">
        <v>314</v>
      </c>
      <c r="T2" s="146" t="s">
        <v>206</v>
      </c>
      <c r="U2" s="147" t="s">
        <v>315</v>
      </c>
      <c r="V2" s="3"/>
      <c r="W2" s="3"/>
      <c r="X2" s="3"/>
      <c r="Y2" s="3"/>
      <c r="Z2" s="3"/>
      <c r="AA2" s="3"/>
      <c r="AB2" s="3"/>
      <c r="AC2" s="3"/>
      <c r="AD2" s="3"/>
      <c r="AE2" s="3"/>
    </row>
    <row r="3" spans="1:31" ht="77.25" customHeight="1">
      <c r="A3" s="4">
        <v>1</v>
      </c>
      <c r="B3" s="8" t="s">
        <v>82</v>
      </c>
      <c r="C3" s="148" t="s">
        <v>316</v>
      </c>
      <c r="D3" s="149">
        <v>7.1</v>
      </c>
      <c r="E3" s="149">
        <v>7.6</v>
      </c>
      <c r="F3" s="149">
        <v>7.6</v>
      </c>
      <c r="G3" s="149">
        <v>7.9</v>
      </c>
      <c r="H3" s="149">
        <v>8.4</v>
      </c>
      <c r="I3" s="150"/>
      <c r="J3" s="151"/>
      <c r="K3" s="152" t="s">
        <v>317</v>
      </c>
      <c r="L3" s="153" t="s">
        <v>318</v>
      </c>
      <c r="M3" s="154"/>
      <c r="N3" s="155"/>
      <c r="O3" s="4"/>
      <c r="P3" s="4" t="s">
        <v>319</v>
      </c>
      <c r="Q3" s="4">
        <v>10.5</v>
      </c>
      <c r="R3" s="41">
        <v>10.1</v>
      </c>
      <c r="V3" s="156"/>
      <c r="W3" s="4" t="s">
        <v>320</v>
      </c>
      <c r="X3" s="4"/>
      <c r="Y3" s="4"/>
      <c r="Z3" s="4"/>
      <c r="AA3" s="4"/>
      <c r="AB3" s="4"/>
      <c r="AC3" s="4"/>
      <c r="AD3" s="4"/>
      <c r="AE3" s="4"/>
    </row>
    <row r="4" spans="1:31" ht="114" customHeight="1">
      <c r="A4" s="4">
        <v>2</v>
      </c>
      <c r="B4" s="148" t="s">
        <v>84</v>
      </c>
      <c r="C4" s="148" t="s">
        <v>85</v>
      </c>
      <c r="D4" s="157"/>
      <c r="E4" s="158"/>
      <c r="F4" s="158"/>
      <c r="G4" s="158"/>
      <c r="H4" s="18"/>
      <c r="I4" s="159"/>
      <c r="J4" s="159"/>
      <c r="K4" s="158"/>
      <c r="L4" s="153" t="s">
        <v>321</v>
      </c>
      <c r="M4" s="154"/>
      <c r="N4" s="155"/>
      <c r="O4" s="3"/>
      <c r="P4" s="3"/>
      <c r="Q4" s="3"/>
      <c r="V4" s="160"/>
      <c r="W4" s="3" t="s">
        <v>322</v>
      </c>
      <c r="X4" s="3"/>
      <c r="Y4" s="3"/>
      <c r="Z4" s="3"/>
      <c r="AA4" s="3"/>
      <c r="AB4" s="3"/>
      <c r="AC4" s="3"/>
      <c r="AD4" s="3"/>
      <c r="AE4" s="3"/>
    </row>
    <row r="5" spans="1:31" ht="80.25" customHeight="1">
      <c r="A5" s="4">
        <v>3</v>
      </c>
      <c r="B5" s="148" t="s">
        <v>87</v>
      </c>
      <c r="C5" s="148" t="s">
        <v>323</v>
      </c>
      <c r="D5" s="157"/>
      <c r="E5" s="158"/>
      <c r="F5" s="158"/>
      <c r="G5" s="158"/>
      <c r="H5" s="161"/>
      <c r="I5" s="150"/>
      <c r="J5" s="151"/>
      <c r="K5" s="162"/>
      <c r="L5" s="153" t="s">
        <v>324</v>
      </c>
      <c r="M5" s="154"/>
      <c r="N5" s="155"/>
      <c r="O5" s="3"/>
      <c r="P5" s="3"/>
      <c r="Q5" s="3"/>
      <c r="R5" s="3"/>
      <c r="S5" s="3"/>
      <c r="T5" s="3"/>
      <c r="U5" s="3"/>
      <c r="V5" s="163"/>
      <c r="W5" s="1275" t="s">
        <v>325</v>
      </c>
      <c r="X5" s="1274"/>
      <c r="Y5" s="3"/>
      <c r="Z5" s="3"/>
      <c r="AA5" s="3"/>
      <c r="AB5" s="3"/>
      <c r="AC5" s="3"/>
      <c r="AD5" s="3"/>
      <c r="AE5" s="3"/>
    </row>
    <row r="6" spans="1:31" ht="15.75" customHeight="1">
      <c r="A6" s="1276">
        <v>4</v>
      </c>
      <c r="B6" s="1279" t="s">
        <v>90</v>
      </c>
      <c r="C6" s="165" t="s">
        <v>91</v>
      </c>
      <c r="D6" s="8" t="s">
        <v>326</v>
      </c>
      <c r="E6" s="8"/>
      <c r="F6" s="8"/>
      <c r="G6" s="8"/>
      <c r="H6" s="166"/>
      <c r="I6" s="150"/>
      <c r="J6" s="151"/>
      <c r="K6" s="162" t="s">
        <v>327</v>
      </c>
      <c r="L6" s="1282" t="s">
        <v>328</v>
      </c>
      <c r="M6" s="167"/>
      <c r="N6" s="168"/>
      <c r="O6" s="3"/>
      <c r="P6" s="3"/>
      <c r="Q6" s="3"/>
      <c r="R6" s="3"/>
      <c r="S6" s="3"/>
      <c r="T6" s="3"/>
      <c r="U6" s="3"/>
      <c r="V6" s="3"/>
      <c r="W6" s="3"/>
      <c r="X6" s="3"/>
      <c r="Y6" s="3"/>
      <c r="Z6" s="3"/>
      <c r="AA6" s="3"/>
      <c r="AB6" s="3"/>
      <c r="AC6" s="3"/>
      <c r="AD6" s="3"/>
      <c r="AE6" s="3"/>
    </row>
    <row r="7" spans="1:31" ht="15.75" customHeight="1">
      <c r="A7" s="1277"/>
      <c r="B7" s="1280"/>
      <c r="C7" s="165" t="s">
        <v>329</v>
      </c>
      <c r="D7" s="8">
        <v>18</v>
      </c>
      <c r="E7" s="8">
        <v>5</v>
      </c>
      <c r="F7" s="8">
        <v>18</v>
      </c>
      <c r="G7" s="8">
        <v>9</v>
      </c>
      <c r="H7" s="166">
        <v>16</v>
      </c>
      <c r="I7" s="150"/>
      <c r="J7" s="151"/>
      <c r="K7" s="162"/>
      <c r="L7" s="1283"/>
      <c r="M7" s="167"/>
      <c r="N7" s="168"/>
      <c r="O7" s="3"/>
      <c r="P7" s="3"/>
      <c r="Q7" s="3"/>
      <c r="R7" s="3"/>
      <c r="S7" s="3"/>
      <c r="T7" s="3"/>
      <c r="U7" s="3"/>
      <c r="V7" s="3"/>
      <c r="W7" s="3"/>
      <c r="X7" s="3"/>
      <c r="Y7" s="3"/>
      <c r="Z7" s="3"/>
      <c r="AA7" s="3"/>
      <c r="AB7" s="3"/>
      <c r="AC7" s="3"/>
      <c r="AD7" s="3"/>
      <c r="AE7" s="3"/>
    </row>
    <row r="8" spans="1:31" ht="15.75" customHeight="1">
      <c r="A8" s="1277"/>
      <c r="B8" s="1280"/>
      <c r="C8" s="165" t="s">
        <v>330</v>
      </c>
      <c r="D8" s="8" t="s">
        <v>286</v>
      </c>
      <c r="E8" s="8" t="s">
        <v>331</v>
      </c>
      <c r="F8" s="8">
        <v>1</v>
      </c>
      <c r="G8" s="8">
        <v>0</v>
      </c>
      <c r="H8" s="166">
        <v>1</v>
      </c>
      <c r="I8" s="150"/>
      <c r="J8" s="151"/>
      <c r="K8" s="162"/>
      <c r="L8" s="1283"/>
      <c r="M8" s="167"/>
      <c r="N8" s="168"/>
      <c r="O8" s="3"/>
      <c r="P8" s="3"/>
      <c r="Q8" s="3"/>
      <c r="R8" s="3"/>
      <c r="S8" s="3"/>
      <c r="T8" s="3"/>
      <c r="U8" s="3"/>
      <c r="V8" s="3"/>
      <c r="W8" s="3"/>
      <c r="X8" s="3"/>
      <c r="Y8" s="3"/>
      <c r="Z8" s="3"/>
      <c r="AA8" s="3"/>
      <c r="AB8" s="3"/>
      <c r="AC8" s="3"/>
      <c r="AD8" s="3"/>
      <c r="AE8" s="3"/>
    </row>
    <row r="9" spans="1:31" ht="15.75" customHeight="1">
      <c r="A9" s="1278"/>
      <c r="B9" s="1281"/>
      <c r="C9" s="165" t="s">
        <v>332</v>
      </c>
      <c r="D9" s="169">
        <v>28057</v>
      </c>
      <c r="E9" s="169">
        <v>40090</v>
      </c>
      <c r="F9" s="8">
        <v>51298</v>
      </c>
      <c r="G9" s="8">
        <v>86406</v>
      </c>
      <c r="H9" s="166">
        <v>48667</v>
      </c>
      <c r="I9" s="150"/>
      <c r="J9" s="151"/>
      <c r="K9" s="162"/>
      <c r="L9" s="1284"/>
      <c r="M9" s="167"/>
      <c r="N9" s="168"/>
      <c r="O9" s="3"/>
      <c r="P9" s="3"/>
      <c r="Q9" s="3"/>
      <c r="R9" s="3"/>
      <c r="S9" s="3"/>
      <c r="T9" s="3"/>
      <c r="U9" s="3"/>
      <c r="V9" s="3"/>
      <c r="W9" s="3"/>
      <c r="X9" s="3"/>
      <c r="Y9" s="3"/>
      <c r="Z9" s="3"/>
      <c r="AA9" s="3"/>
      <c r="AB9" s="3"/>
      <c r="AC9" s="3"/>
      <c r="AD9" s="3"/>
      <c r="AE9" s="3"/>
    </row>
    <row r="10" spans="1:31" ht="47.25" customHeight="1">
      <c r="A10" s="170">
        <v>5</v>
      </c>
      <c r="B10" s="171" t="s">
        <v>333</v>
      </c>
      <c r="C10" s="172" t="s">
        <v>334</v>
      </c>
      <c r="D10" s="173"/>
      <c r="E10" s="174"/>
      <c r="F10" s="174"/>
      <c r="G10" s="173"/>
      <c r="H10" s="175"/>
      <c r="I10" s="176">
        <v>2.5000000000000001E-2</v>
      </c>
      <c r="J10" s="177"/>
      <c r="K10" s="178"/>
      <c r="L10" s="179" t="s">
        <v>335</v>
      </c>
      <c r="M10" s="180"/>
      <c r="N10" s="181"/>
      <c r="O10" s="170"/>
      <c r="Q10" s="170" t="s">
        <v>336</v>
      </c>
      <c r="R10" s="170"/>
      <c r="S10" s="170"/>
      <c r="T10" s="170"/>
      <c r="U10" s="182" t="s">
        <v>337</v>
      </c>
      <c r="V10" s="170"/>
      <c r="W10" s="170"/>
      <c r="X10" s="170"/>
      <c r="Y10" s="170"/>
      <c r="Z10" s="170"/>
      <c r="AA10" s="170"/>
      <c r="AB10" s="170"/>
      <c r="AC10" s="170"/>
      <c r="AD10" s="170"/>
      <c r="AE10" s="170"/>
    </row>
    <row r="11" spans="1:31" ht="47.25" customHeight="1">
      <c r="A11" s="170"/>
      <c r="B11" s="171"/>
      <c r="C11" s="183" t="s">
        <v>338</v>
      </c>
      <c r="D11" s="184" t="s">
        <v>339</v>
      </c>
      <c r="E11" s="185"/>
      <c r="F11" s="185"/>
      <c r="G11" s="186">
        <v>14.1</v>
      </c>
      <c r="H11" s="182"/>
      <c r="I11" s="187"/>
      <c r="J11" s="182"/>
      <c r="K11" s="188"/>
      <c r="L11" s="189" t="s">
        <v>340</v>
      </c>
      <c r="M11" s="190"/>
      <c r="N11" s="181"/>
      <c r="O11" s="170"/>
      <c r="P11" s="170"/>
      <c r="Q11" s="170"/>
      <c r="R11" s="170"/>
      <c r="S11" s="170"/>
      <c r="T11" s="170"/>
      <c r="V11" s="170"/>
      <c r="W11" s="170"/>
      <c r="X11" s="170"/>
      <c r="Y11" s="170"/>
      <c r="Z11" s="170"/>
      <c r="AA11" s="170"/>
      <c r="AB11" s="170"/>
      <c r="AC11" s="170"/>
      <c r="AD11" s="170"/>
      <c r="AE11" s="170"/>
    </row>
    <row r="12" spans="1:31" ht="47.25" customHeight="1">
      <c r="A12" s="4">
        <v>6</v>
      </c>
      <c r="B12" s="171" t="s">
        <v>96</v>
      </c>
      <c r="C12" s="191" t="s">
        <v>341</v>
      </c>
      <c r="D12" s="192"/>
      <c r="E12" s="193"/>
      <c r="F12" s="193"/>
      <c r="G12" s="193"/>
      <c r="H12" s="194"/>
      <c r="I12" s="195">
        <v>15.4</v>
      </c>
      <c r="J12" s="196"/>
      <c r="K12" s="5"/>
      <c r="L12" s="197" t="s">
        <v>342</v>
      </c>
      <c r="M12" s="198"/>
      <c r="N12" s="199"/>
      <c r="O12" s="4"/>
      <c r="P12" s="4"/>
      <c r="Q12" s="4" t="s">
        <v>343</v>
      </c>
      <c r="R12" s="4"/>
      <c r="S12" s="4"/>
      <c r="T12" s="4"/>
      <c r="U12" s="182" t="s">
        <v>337</v>
      </c>
      <c r="V12" s="4"/>
      <c r="W12" s="4"/>
      <c r="X12" s="4"/>
      <c r="Y12" s="4"/>
      <c r="Z12" s="4"/>
      <c r="AA12" s="4"/>
      <c r="AB12" s="4"/>
      <c r="AC12" s="4"/>
      <c r="AD12" s="4"/>
      <c r="AE12" s="4"/>
    </row>
    <row r="13" spans="1:31" ht="15.75" customHeight="1">
      <c r="A13" s="4">
        <v>7</v>
      </c>
      <c r="B13" s="171" t="s">
        <v>98</v>
      </c>
      <c r="C13" s="200" t="s">
        <v>99</v>
      </c>
      <c r="D13" s="201" t="s">
        <v>344</v>
      </c>
      <c r="E13" s="202"/>
      <c r="F13" s="202"/>
      <c r="G13" s="203" t="s">
        <v>345</v>
      </c>
      <c r="H13" s="204"/>
      <c r="I13" s="205"/>
      <c r="J13" s="206" t="s">
        <v>346</v>
      </c>
      <c r="K13" s="207"/>
      <c r="L13" s="208" t="s">
        <v>347</v>
      </c>
      <c r="M13" s="209"/>
      <c r="N13" s="210" t="s">
        <v>348</v>
      </c>
      <c r="O13" s="65"/>
      <c r="P13" s="4" t="s">
        <v>349</v>
      </c>
      <c r="Q13" s="4" t="s">
        <v>350</v>
      </c>
      <c r="R13" s="4">
        <v>9.3000000000000007</v>
      </c>
      <c r="S13" s="4">
        <v>12.3</v>
      </c>
      <c r="T13" s="4">
        <v>2.1</v>
      </c>
      <c r="U13" s="5" t="s">
        <v>351</v>
      </c>
      <c r="V13" s="4"/>
      <c r="W13" s="4"/>
      <c r="X13" s="4"/>
      <c r="Y13" s="4"/>
      <c r="Z13" s="4"/>
      <c r="AA13" s="4"/>
      <c r="AB13" s="4"/>
      <c r="AC13" s="4"/>
      <c r="AD13" s="4"/>
      <c r="AE13" s="4"/>
    </row>
    <row r="14" spans="1:31" ht="15.75" customHeight="1">
      <c r="A14" s="1276">
        <v>8</v>
      </c>
      <c r="B14" s="1285" t="s">
        <v>100</v>
      </c>
      <c r="C14" s="200" t="s">
        <v>101</v>
      </c>
      <c r="D14" s="211"/>
      <c r="E14" s="211"/>
      <c r="F14" s="211"/>
      <c r="G14" s="211"/>
      <c r="H14" s="211"/>
      <c r="I14" s="212"/>
      <c r="J14" s="185"/>
      <c r="K14" s="211"/>
      <c r="L14" s="213" t="s">
        <v>352</v>
      </c>
      <c r="M14" s="213"/>
      <c r="N14" s="199"/>
      <c r="O14" s="65"/>
      <c r="P14" s="4"/>
      <c r="Q14" s="4"/>
      <c r="R14" s="4"/>
      <c r="S14" s="4"/>
      <c r="T14" s="4"/>
      <c r="U14" s="5"/>
      <c r="V14" s="4"/>
      <c r="W14" s="1286"/>
      <c r="X14" s="214" t="s">
        <v>353</v>
      </c>
      <c r="Y14" s="4"/>
      <c r="Z14" s="4"/>
      <c r="AA14" s="4"/>
      <c r="AB14" s="4"/>
      <c r="AC14" s="4"/>
      <c r="AD14" s="4"/>
      <c r="AE14" s="4"/>
    </row>
    <row r="15" spans="1:31" ht="15.75" customHeight="1">
      <c r="A15" s="1277"/>
      <c r="B15" s="1280"/>
      <c r="C15" s="200" t="s">
        <v>354</v>
      </c>
      <c r="D15" s="215" t="s">
        <v>355</v>
      </c>
      <c r="E15" s="215"/>
      <c r="F15" s="215"/>
      <c r="G15" s="215">
        <v>9.6999999999999993</v>
      </c>
      <c r="H15" s="204"/>
      <c r="I15" s="206"/>
      <c r="J15" s="216">
        <v>0.11</v>
      </c>
      <c r="K15" s="204" t="s">
        <v>305</v>
      </c>
      <c r="L15" s="217" t="s">
        <v>356</v>
      </c>
      <c r="M15" s="218"/>
      <c r="N15" s="181" t="s">
        <v>357</v>
      </c>
      <c r="O15" s="65"/>
      <c r="P15" s="4" t="s">
        <v>358</v>
      </c>
      <c r="Q15" s="4" t="s">
        <v>359</v>
      </c>
      <c r="R15" s="4">
        <v>2.1</v>
      </c>
      <c r="S15" s="4">
        <v>7.7</v>
      </c>
      <c r="T15" s="4">
        <v>0</v>
      </c>
      <c r="U15" s="5" t="s">
        <v>46</v>
      </c>
      <c r="V15" s="4"/>
      <c r="W15" s="1253"/>
      <c r="X15" s="4"/>
      <c r="Y15" s="4"/>
      <c r="Z15" s="4"/>
      <c r="AA15" s="4"/>
      <c r="AB15" s="4"/>
      <c r="AC15" s="4"/>
      <c r="AD15" s="4"/>
      <c r="AE15" s="4"/>
    </row>
    <row r="16" spans="1:31" ht="15.75" customHeight="1">
      <c r="A16" s="1277"/>
      <c r="B16" s="1281"/>
      <c r="C16" s="200" t="s">
        <v>360</v>
      </c>
      <c r="D16" s="215" t="s">
        <v>361</v>
      </c>
      <c r="E16" s="215"/>
      <c r="F16" s="215"/>
      <c r="G16" s="215">
        <v>5.2</v>
      </c>
      <c r="H16" s="204"/>
      <c r="I16" s="206"/>
      <c r="J16" s="216">
        <v>5.6000000000000001E-2</v>
      </c>
      <c r="K16" s="204" t="s">
        <v>362</v>
      </c>
      <c r="L16" s="217" t="s">
        <v>363</v>
      </c>
      <c r="M16" s="218"/>
      <c r="N16" s="181" t="s">
        <v>357</v>
      </c>
      <c r="O16" s="4"/>
      <c r="P16" s="4" t="s">
        <v>364</v>
      </c>
      <c r="Q16" s="4" t="s">
        <v>365</v>
      </c>
      <c r="R16" s="4">
        <v>7.5</v>
      </c>
      <c r="S16" s="4">
        <v>9.1999999999999993</v>
      </c>
      <c r="T16" s="4">
        <v>18.5</v>
      </c>
      <c r="U16" s="5" t="s">
        <v>46</v>
      </c>
      <c r="V16" s="4"/>
      <c r="W16" s="1254"/>
      <c r="X16" s="4"/>
      <c r="Y16" s="4"/>
      <c r="Z16" s="4"/>
      <c r="AA16" s="4"/>
      <c r="AB16" s="4"/>
      <c r="AC16" s="4"/>
      <c r="AD16" s="4"/>
      <c r="AE16" s="4"/>
    </row>
    <row r="17" spans="1:31" ht="30" customHeight="1">
      <c r="A17" s="4">
        <v>9</v>
      </c>
      <c r="B17" s="219" t="s">
        <v>102</v>
      </c>
      <c r="C17" s="220" t="s">
        <v>103</v>
      </c>
      <c r="D17" s="221" t="s">
        <v>366</v>
      </c>
      <c r="E17" s="222"/>
      <c r="F17" s="222"/>
      <c r="G17" s="222">
        <v>29.9</v>
      </c>
      <c r="H17" s="211"/>
      <c r="I17" s="212"/>
      <c r="J17" s="188" t="s">
        <v>367</v>
      </c>
      <c r="K17" s="223"/>
      <c r="L17" s="224" t="s">
        <v>368</v>
      </c>
      <c r="M17" s="218"/>
      <c r="N17" s="181">
        <v>17</v>
      </c>
      <c r="O17" s="65"/>
      <c r="P17" s="4" t="s">
        <v>369</v>
      </c>
      <c r="Q17" s="4">
        <v>29.9</v>
      </c>
      <c r="R17" s="4">
        <v>16.399999999999999</v>
      </c>
      <c r="S17" s="4">
        <v>24</v>
      </c>
      <c r="T17" s="4">
        <v>8.5</v>
      </c>
      <c r="U17" s="5" t="s">
        <v>46</v>
      </c>
      <c r="V17" s="4"/>
      <c r="W17" s="4"/>
      <c r="X17" s="4"/>
      <c r="Y17" s="4"/>
      <c r="Z17" s="4"/>
      <c r="AA17" s="4"/>
      <c r="AB17" s="4"/>
      <c r="AC17" s="4"/>
      <c r="AD17" s="4"/>
      <c r="AE17" s="4"/>
    </row>
    <row r="18" spans="1:31" ht="15.75" customHeight="1">
      <c r="A18" s="4">
        <v>10</v>
      </c>
      <c r="B18" s="6" t="s">
        <v>104</v>
      </c>
      <c r="C18" s="225" t="s">
        <v>370</v>
      </c>
      <c r="D18" s="1">
        <v>97.2</v>
      </c>
      <c r="E18" s="1"/>
      <c r="F18" s="1"/>
      <c r="G18" s="1"/>
      <c r="H18" s="4"/>
      <c r="I18" s="226" t="s">
        <v>371</v>
      </c>
      <c r="J18" s="170"/>
      <c r="K18" s="4"/>
      <c r="L18" s="227" t="s">
        <v>372</v>
      </c>
      <c r="M18" s="227"/>
      <c r="N18" s="155"/>
      <c r="O18" s="4"/>
      <c r="P18" s="4"/>
      <c r="Q18" s="4"/>
      <c r="R18" s="4"/>
      <c r="S18" s="4"/>
      <c r="T18" s="4"/>
      <c r="U18" s="4"/>
      <c r="V18" s="4"/>
      <c r="W18" s="4"/>
      <c r="X18" s="4"/>
      <c r="Y18" s="4"/>
      <c r="Z18" s="4"/>
      <c r="AA18" s="4"/>
      <c r="AB18" s="4"/>
      <c r="AC18" s="4"/>
      <c r="AD18" s="4"/>
      <c r="AE18" s="4"/>
    </row>
    <row r="19" spans="1:31" ht="15.75" customHeight="1">
      <c r="A19" s="4">
        <v>11</v>
      </c>
      <c r="B19" s="8" t="s">
        <v>106</v>
      </c>
      <c r="C19" s="148" t="s">
        <v>373</v>
      </c>
      <c r="D19" s="3" t="s">
        <v>374</v>
      </c>
      <c r="E19" s="3" t="s">
        <v>375</v>
      </c>
      <c r="F19" s="3" t="s">
        <v>376</v>
      </c>
      <c r="G19" s="3" t="s">
        <v>377</v>
      </c>
      <c r="H19" s="166"/>
      <c r="I19" s="150"/>
      <c r="J19" s="151"/>
      <c r="K19" s="228" t="s">
        <v>378</v>
      </c>
      <c r="L19" s="1269" t="s">
        <v>379</v>
      </c>
      <c r="M19" s="227"/>
      <c r="N19" s="168"/>
      <c r="O19" s="3"/>
      <c r="P19" s="3" t="s">
        <v>259</v>
      </c>
      <c r="Q19" s="3"/>
      <c r="R19" s="3"/>
      <c r="S19" s="3"/>
      <c r="T19" s="3"/>
      <c r="U19" s="3"/>
      <c r="V19" s="3"/>
      <c r="W19" s="3"/>
      <c r="X19" s="3"/>
      <c r="Y19" s="3"/>
      <c r="Z19" s="3"/>
      <c r="AA19" s="3"/>
      <c r="AB19" s="3"/>
      <c r="AC19" s="3"/>
      <c r="AD19" s="3"/>
      <c r="AE19" s="3"/>
    </row>
    <row r="20" spans="1:31" ht="15.75" customHeight="1">
      <c r="A20" s="4">
        <v>12</v>
      </c>
      <c r="B20" s="8" t="s">
        <v>109</v>
      </c>
      <c r="C20" s="148" t="s">
        <v>380</v>
      </c>
      <c r="D20" s="229">
        <v>0.49</v>
      </c>
      <c r="E20" s="229">
        <v>0.24</v>
      </c>
      <c r="F20" s="230">
        <v>0.2253</v>
      </c>
      <c r="G20" s="230">
        <v>0.29759999999999998</v>
      </c>
      <c r="H20" s="166"/>
      <c r="I20" s="150"/>
      <c r="J20" s="151"/>
      <c r="K20" s="228" t="s">
        <v>378</v>
      </c>
      <c r="L20" s="1271"/>
      <c r="M20" s="227"/>
      <c r="N20" s="168"/>
      <c r="O20" s="3"/>
      <c r="P20" s="3" t="s">
        <v>381</v>
      </c>
      <c r="Q20" s="3"/>
      <c r="R20" s="3"/>
      <c r="S20" s="3"/>
      <c r="T20" s="3"/>
      <c r="U20" s="3"/>
      <c r="V20" s="3"/>
      <c r="W20" s="3"/>
      <c r="X20" s="3"/>
      <c r="Y20" s="3"/>
      <c r="Z20" s="3"/>
      <c r="AA20" s="3"/>
      <c r="AB20" s="3"/>
      <c r="AC20" s="3"/>
      <c r="AD20" s="3"/>
      <c r="AE20" s="3"/>
    </row>
    <row r="21" spans="1:31" ht="60" customHeight="1">
      <c r="A21" s="4">
        <v>13</v>
      </c>
      <c r="B21" s="8" t="s">
        <v>111</v>
      </c>
      <c r="C21" s="231" t="s">
        <v>112</v>
      </c>
      <c r="D21" s="1272" t="s">
        <v>382</v>
      </c>
      <c r="E21" s="1273"/>
      <c r="F21" s="1273"/>
      <c r="G21" s="1273"/>
      <c r="H21" s="1274"/>
      <c r="I21" s="233"/>
      <c r="J21" s="234"/>
      <c r="K21" s="235"/>
      <c r="L21" s="227" t="s">
        <v>383</v>
      </c>
      <c r="M21" s="227"/>
      <c r="N21" s="155"/>
      <c r="O21" s="3"/>
      <c r="P21" s="3"/>
      <c r="Q21" s="3"/>
      <c r="R21" s="3"/>
      <c r="S21" s="3"/>
      <c r="T21" s="3"/>
      <c r="U21" s="3"/>
      <c r="V21" s="3"/>
      <c r="W21" s="3"/>
      <c r="X21" s="3"/>
      <c r="Y21" s="3"/>
      <c r="Z21" s="3"/>
      <c r="AA21" s="3"/>
      <c r="AB21" s="3"/>
      <c r="AC21" s="3"/>
      <c r="AD21" s="3"/>
      <c r="AE21" s="3"/>
    </row>
    <row r="22" spans="1:31" ht="15.75" customHeight="1">
      <c r="A22" s="4">
        <v>14</v>
      </c>
      <c r="B22" s="8" t="s">
        <v>114</v>
      </c>
      <c r="C22" s="236" t="s">
        <v>384</v>
      </c>
      <c r="D22" s="237">
        <v>95.5</v>
      </c>
      <c r="E22" s="237">
        <v>95.5</v>
      </c>
      <c r="F22" s="237">
        <v>95.6</v>
      </c>
      <c r="G22" s="237">
        <v>95.7</v>
      </c>
      <c r="H22" s="238"/>
      <c r="I22" s="150"/>
      <c r="J22" s="151"/>
      <c r="K22" s="239"/>
      <c r="L22" s="227" t="s">
        <v>385</v>
      </c>
      <c r="M22" s="227"/>
      <c r="N22" s="155"/>
      <c r="O22" s="3"/>
      <c r="P22" s="3" t="s">
        <v>386</v>
      </c>
      <c r="Q22" s="3"/>
      <c r="R22" s="3"/>
      <c r="S22" s="3"/>
      <c r="T22" s="3"/>
      <c r="U22" s="3"/>
      <c r="V22" s="3"/>
      <c r="W22" s="3"/>
      <c r="X22" s="3"/>
      <c r="Y22" s="3"/>
      <c r="Z22" s="3"/>
      <c r="AA22" s="3"/>
      <c r="AB22" s="3"/>
      <c r="AC22" s="3"/>
      <c r="AD22" s="3"/>
      <c r="AE22" s="3"/>
    </row>
    <row r="23" spans="1:31" ht="15.75" customHeight="1">
      <c r="A23" s="4">
        <v>15</v>
      </c>
      <c r="B23" s="164" t="s">
        <v>118</v>
      </c>
      <c r="C23" s="240" t="s">
        <v>387</v>
      </c>
      <c r="D23" s="241">
        <v>99.7</v>
      </c>
      <c r="E23" s="241"/>
      <c r="F23" s="241"/>
      <c r="G23" s="241">
        <v>99.7</v>
      </c>
      <c r="H23" s="242"/>
      <c r="I23" s="150"/>
      <c r="J23" s="150"/>
      <c r="K23" s="242"/>
      <c r="L23" s="227" t="s">
        <v>388</v>
      </c>
      <c r="M23" s="227"/>
      <c r="N23" s="243"/>
      <c r="O23" s="30"/>
      <c r="P23" s="3" t="s">
        <v>389</v>
      </c>
      <c r="Q23" s="3"/>
      <c r="R23" s="3"/>
      <c r="S23" s="3"/>
      <c r="T23" s="3"/>
      <c r="U23" s="3"/>
      <c r="V23" s="3"/>
      <c r="W23" s="3"/>
      <c r="X23" s="3"/>
      <c r="Y23" s="3"/>
      <c r="Z23" s="3"/>
      <c r="AA23" s="3"/>
      <c r="AB23" s="3"/>
      <c r="AC23" s="3"/>
      <c r="AD23" s="3"/>
      <c r="AE23" s="3"/>
    </row>
    <row r="24" spans="1:31" ht="15.75" customHeight="1">
      <c r="A24" s="4"/>
      <c r="B24" s="244" t="s">
        <v>121</v>
      </c>
      <c r="C24" s="245" t="s">
        <v>122</v>
      </c>
      <c r="D24" s="246" t="s">
        <v>123</v>
      </c>
      <c r="E24" s="247"/>
      <c r="F24" s="248" t="s">
        <v>124</v>
      </c>
      <c r="G24" s="241"/>
      <c r="H24" s="242"/>
      <c r="I24" s="150"/>
      <c r="J24" s="150"/>
      <c r="K24" s="242"/>
      <c r="L24" s="227"/>
      <c r="M24" s="227"/>
      <c r="N24" s="243"/>
      <c r="O24" s="30"/>
      <c r="P24" s="3" t="s">
        <v>390</v>
      </c>
      <c r="Q24" s="3">
        <v>56</v>
      </c>
      <c r="R24" s="3">
        <v>69</v>
      </c>
      <c r="S24" s="3"/>
      <c r="T24" s="3"/>
      <c r="U24" s="3"/>
      <c r="V24" s="3"/>
      <c r="W24" s="3"/>
      <c r="X24" s="3"/>
      <c r="Y24" s="3"/>
      <c r="Z24" s="3"/>
      <c r="AA24" s="3"/>
      <c r="AB24" s="3"/>
      <c r="AC24" s="3"/>
      <c r="AD24" s="3"/>
      <c r="AE24" s="3"/>
    </row>
    <row r="25" spans="1:31" ht="15.75" customHeight="1">
      <c r="A25" s="249"/>
      <c r="B25" s="244" t="s">
        <v>125</v>
      </c>
      <c r="C25" s="246" t="s">
        <v>126</v>
      </c>
      <c r="D25" s="247"/>
      <c r="E25" s="247"/>
      <c r="F25" s="248" t="s">
        <v>127</v>
      </c>
      <c r="G25" s="241"/>
      <c r="H25" s="242"/>
      <c r="I25" s="150"/>
      <c r="J25" s="150"/>
      <c r="K25" s="242"/>
      <c r="L25" s="250" t="s">
        <v>391</v>
      </c>
      <c r="M25" s="250"/>
      <c r="N25" s="243"/>
      <c r="O25" s="30"/>
      <c r="P25" s="3" t="s">
        <v>392</v>
      </c>
      <c r="Q25" s="3">
        <v>8695.58</v>
      </c>
      <c r="R25" s="3">
        <v>929.9</v>
      </c>
      <c r="S25" s="3"/>
      <c r="T25" s="3"/>
      <c r="U25" s="3"/>
      <c r="V25" s="3"/>
      <c r="W25" s="3"/>
      <c r="X25" s="3"/>
      <c r="Y25" s="3"/>
      <c r="Z25" s="3"/>
      <c r="AA25" s="3"/>
      <c r="AB25" s="3"/>
      <c r="AC25" s="3"/>
      <c r="AD25" s="3"/>
      <c r="AE25" s="3"/>
    </row>
    <row r="26" spans="1:31" ht="15.75" customHeight="1">
      <c r="A26" s="4">
        <v>16</v>
      </c>
      <c r="B26" s="232" t="s">
        <v>128</v>
      </c>
      <c r="C26" s="251" t="s">
        <v>129</v>
      </c>
      <c r="D26" s="252"/>
      <c r="E26" s="252"/>
      <c r="F26" s="252"/>
      <c r="G26" s="252"/>
      <c r="H26" s="253"/>
      <c r="I26" s="150"/>
      <c r="J26" s="150"/>
      <c r="K26" s="253"/>
      <c r="L26" s="227" t="s">
        <v>393</v>
      </c>
      <c r="M26" s="227"/>
      <c r="N26" s="243"/>
      <c r="O26" s="30"/>
      <c r="P26" s="3" t="s">
        <v>394</v>
      </c>
      <c r="Q26" s="3">
        <v>69</v>
      </c>
      <c r="R26" s="3">
        <v>78</v>
      </c>
      <c r="S26" s="3"/>
      <c r="T26" s="3"/>
      <c r="U26" s="3"/>
      <c r="V26" s="3"/>
      <c r="W26" s="3"/>
      <c r="X26" s="3"/>
      <c r="Y26" s="3"/>
      <c r="Z26" s="3"/>
      <c r="AA26" s="3"/>
      <c r="AB26" s="3"/>
      <c r="AC26" s="3"/>
      <c r="AD26" s="3"/>
      <c r="AE26" s="3"/>
    </row>
    <row r="27" spans="1:31" ht="15.75" customHeight="1">
      <c r="A27" s="1276">
        <v>17</v>
      </c>
      <c r="B27" s="1287" t="s">
        <v>130</v>
      </c>
      <c r="C27" s="251" t="s">
        <v>131</v>
      </c>
      <c r="D27" s="241"/>
      <c r="E27" s="241"/>
      <c r="F27" s="242"/>
      <c r="G27" s="242"/>
      <c r="H27" s="242"/>
      <c r="I27" s="150"/>
      <c r="J27" s="150"/>
      <c r="K27" s="242"/>
      <c r="L27" s="1269" t="s">
        <v>395</v>
      </c>
      <c r="M27" s="227"/>
      <c r="N27" s="243"/>
      <c r="O27" s="30"/>
      <c r="P27" s="3"/>
      <c r="Q27" s="3"/>
      <c r="R27" s="3"/>
      <c r="S27" s="3"/>
      <c r="T27" s="3"/>
      <c r="U27" s="3"/>
      <c r="V27" s="3"/>
      <c r="W27" s="3"/>
      <c r="X27" s="3"/>
      <c r="Y27" s="3"/>
      <c r="Z27" s="3"/>
      <c r="AA27" s="3"/>
      <c r="AB27" s="3"/>
      <c r="AC27" s="3"/>
      <c r="AD27" s="3"/>
      <c r="AE27" s="3"/>
    </row>
    <row r="28" spans="1:31" ht="15.75" customHeight="1">
      <c r="A28" s="1277"/>
      <c r="B28" s="1288"/>
      <c r="C28" s="251" t="s">
        <v>396</v>
      </c>
      <c r="D28" s="241"/>
      <c r="E28" s="241"/>
      <c r="F28" s="241">
        <v>28</v>
      </c>
      <c r="G28" s="241">
        <v>32</v>
      </c>
      <c r="H28" s="242">
        <v>22</v>
      </c>
      <c r="I28" s="150"/>
      <c r="J28" s="150"/>
      <c r="K28" s="242"/>
      <c r="L28" s="1270"/>
      <c r="M28" s="227"/>
      <c r="N28" s="243"/>
      <c r="O28" s="30"/>
      <c r="P28" s="3"/>
      <c r="Q28" s="3"/>
      <c r="R28" s="3"/>
      <c r="S28" s="3"/>
      <c r="T28" s="3"/>
      <c r="U28" s="3"/>
      <c r="V28" s="3"/>
      <c r="W28" s="3"/>
      <c r="X28" s="3"/>
      <c r="Y28" s="3"/>
      <c r="Z28" s="3"/>
      <c r="AA28" s="3"/>
      <c r="AB28" s="3"/>
      <c r="AC28" s="3"/>
      <c r="AD28" s="3"/>
      <c r="AE28" s="3"/>
    </row>
    <row r="29" spans="1:31" ht="15.75" customHeight="1">
      <c r="A29" s="1277"/>
      <c r="B29" s="1289"/>
      <c r="C29" s="251" t="s">
        <v>397</v>
      </c>
      <c r="D29" s="241"/>
      <c r="E29" s="241"/>
      <c r="F29" s="241">
        <v>19</v>
      </c>
      <c r="G29" s="241">
        <v>23</v>
      </c>
      <c r="H29" s="242">
        <v>14</v>
      </c>
      <c r="I29" s="150"/>
      <c r="J29" s="150"/>
      <c r="K29" s="242"/>
      <c r="L29" s="1271"/>
      <c r="M29" s="227"/>
      <c r="N29" s="243"/>
      <c r="O29" s="30"/>
      <c r="P29" s="3" t="s">
        <v>398</v>
      </c>
      <c r="Q29" s="3">
        <v>31.2</v>
      </c>
      <c r="R29" s="3">
        <v>39.4</v>
      </c>
      <c r="S29" s="3"/>
      <c r="T29" s="3"/>
      <c r="U29" s="3"/>
      <c r="V29" s="3"/>
      <c r="W29" s="3"/>
      <c r="X29" s="3"/>
      <c r="Y29" s="3"/>
      <c r="Z29" s="3"/>
      <c r="AA29" s="3"/>
      <c r="AB29" s="3"/>
      <c r="AC29" s="3"/>
      <c r="AD29" s="3"/>
      <c r="AE29" s="3"/>
    </row>
    <row r="30" spans="1:31" ht="57" customHeight="1">
      <c r="A30" s="4">
        <v>18</v>
      </c>
      <c r="B30" s="254" t="s">
        <v>133</v>
      </c>
      <c r="C30" s="251" t="s">
        <v>399</v>
      </c>
      <c r="D30" s="241">
        <v>456</v>
      </c>
      <c r="E30" s="241">
        <v>379</v>
      </c>
      <c r="F30" s="241">
        <v>323</v>
      </c>
      <c r="G30" s="242">
        <v>310</v>
      </c>
      <c r="H30" s="242">
        <v>253</v>
      </c>
      <c r="I30" s="150"/>
      <c r="J30" s="150"/>
      <c r="K30" s="242"/>
      <c r="L30" s="1269" t="s">
        <v>400</v>
      </c>
      <c r="M30" s="227"/>
      <c r="N30" s="243"/>
      <c r="O30" s="30"/>
      <c r="P30" s="3" t="s">
        <v>401</v>
      </c>
      <c r="Q30" s="3">
        <v>6.2</v>
      </c>
      <c r="R30" s="3">
        <v>1.6</v>
      </c>
      <c r="S30" s="3"/>
      <c r="T30" s="3"/>
      <c r="U30" s="3"/>
      <c r="V30" s="3"/>
      <c r="W30" s="3"/>
      <c r="X30" s="3"/>
      <c r="Y30" s="3"/>
      <c r="Z30" s="3"/>
      <c r="AA30" s="3"/>
      <c r="AB30" s="3"/>
      <c r="AC30" s="3"/>
      <c r="AD30" s="3"/>
      <c r="AE30" s="3"/>
    </row>
    <row r="31" spans="1:31" ht="15.75" customHeight="1">
      <c r="A31" s="4">
        <v>19</v>
      </c>
      <c r="B31" s="254" t="s">
        <v>135</v>
      </c>
      <c r="C31" s="251" t="s">
        <v>136</v>
      </c>
      <c r="D31" s="252"/>
      <c r="E31" s="252"/>
      <c r="F31" s="252"/>
      <c r="G31" s="252"/>
      <c r="H31" s="253"/>
      <c r="I31" s="150"/>
      <c r="J31" s="150"/>
      <c r="K31" s="253"/>
      <c r="L31" s="1270"/>
      <c r="M31" s="227"/>
      <c r="N31" s="243"/>
      <c r="O31" s="30"/>
      <c r="P31" s="3"/>
      <c r="Q31" s="3"/>
      <c r="R31" s="3"/>
      <c r="S31" s="3"/>
      <c r="T31" s="3"/>
      <c r="U31" s="3"/>
      <c r="V31" s="3"/>
      <c r="W31" s="3"/>
      <c r="X31" s="3"/>
      <c r="Y31" s="3"/>
      <c r="Z31" s="3"/>
      <c r="AA31" s="3"/>
      <c r="AB31" s="3"/>
      <c r="AC31" s="3"/>
      <c r="AD31" s="3"/>
      <c r="AE31" s="3"/>
    </row>
    <row r="32" spans="1:31" ht="51.75" customHeight="1">
      <c r="A32" s="4">
        <v>20</v>
      </c>
      <c r="B32" s="254" t="s">
        <v>139</v>
      </c>
      <c r="C32" s="251" t="s">
        <v>140</v>
      </c>
      <c r="D32" s="252"/>
      <c r="E32" s="252"/>
      <c r="F32" s="252"/>
      <c r="G32" s="252"/>
      <c r="H32" s="253"/>
      <c r="I32" s="150"/>
      <c r="J32" s="150"/>
      <c r="K32" s="253"/>
      <c r="L32" s="1271"/>
      <c r="M32" s="227"/>
      <c r="N32" s="243"/>
      <c r="O32" s="30"/>
      <c r="P32" s="3"/>
      <c r="Q32" s="3"/>
      <c r="R32" s="3"/>
      <c r="S32" s="3"/>
      <c r="T32" s="3"/>
      <c r="U32" s="3"/>
      <c r="V32" s="3"/>
      <c r="W32" s="3"/>
      <c r="X32" s="3"/>
      <c r="Y32" s="3"/>
      <c r="Z32" s="3"/>
      <c r="AA32" s="3"/>
      <c r="AB32" s="3"/>
      <c r="AC32" s="3"/>
      <c r="AD32" s="3"/>
      <c r="AE32" s="3"/>
    </row>
    <row r="33" spans="1:31" ht="113.25" customHeight="1">
      <c r="A33" s="4">
        <v>21</v>
      </c>
      <c r="B33" s="255" t="s">
        <v>141</v>
      </c>
      <c r="C33" s="256" t="s">
        <v>402</v>
      </c>
      <c r="D33" s="241">
        <v>70.8</v>
      </c>
      <c r="E33" s="241"/>
      <c r="F33" s="241"/>
      <c r="G33" s="241"/>
      <c r="H33" s="242"/>
      <c r="I33" s="150"/>
      <c r="J33" s="150"/>
      <c r="K33" s="242"/>
      <c r="L33" s="1269" t="s">
        <v>403</v>
      </c>
      <c r="M33" s="227"/>
      <c r="N33" s="243"/>
      <c r="O33" s="30"/>
      <c r="P33" s="3"/>
      <c r="Q33" s="3"/>
      <c r="R33" s="3"/>
      <c r="S33" s="3"/>
      <c r="T33" s="3"/>
      <c r="U33" s="3"/>
      <c r="V33" s="3"/>
      <c r="W33" s="3"/>
      <c r="X33" s="3"/>
      <c r="Y33" s="3"/>
      <c r="Z33" s="3"/>
      <c r="AA33" s="3"/>
      <c r="AB33" s="3"/>
      <c r="AC33" s="3"/>
      <c r="AD33" s="3"/>
      <c r="AE33" s="3"/>
    </row>
    <row r="34" spans="1:31" ht="15.75" customHeight="1">
      <c r="A34" s="4">
        <v>22</v>
      </c>
      <c r="B34" s="257" t="s">
        <v>143</v>
      </c>
      <c r="C34" s="256" t="s">
        <v>404</v>
      </c>
      <c r="D34" s="258">
        <v>676</v>
      </c>
      <c r="E34" s="258">
        <v>419</v>
      </c>
      <c r="F34" s="258"/>
      <c r="G34" s="258"/>
      <c r="H34" s="242"/>
      <c r="I34" s="150"/>
      <c r="J34" s="150"/>
      <c r="K34" s="242"/>
      <c r="L34" s="1270"/>
      <c r="M34" s="227"/>
      <c r="N34" s="243"/>
      <c r="O34" s="30"/>
      <c r="P34" s="3"/>
      <c r="Q34" s="3"/>
      <c r="R34" s="3"/>
      <c r="S34" s="3"/>
      <c r="T34" s="3"/>
      <c r="U34" s="3"/>
      <c r="V34" s="3"/>
      <c r="W34" s="3"/>
      <c r="X34" s="3"/>
      <c r="Y34" s="3"/>
      <c r="Z34" s="3"/>
      <c r="AA34" s="3"/>
      <c r="AB34" s="3"/>
      <c r="AC34" s="3"/>
      <c r="AD34" s="3"/>
      <c r="AE34" s="3"/>
    </row>
    <row r="35" spans="1:31" ht="15.75" customHeight="1">
      <c r="A35" s="4">
        <v>23</v>
      </c>
      <c r="B35" s="257" t="s">
        <v>146</v>
      </c>
      <c r="C35" s="256" t="s">
        <v>405</v>
      </c>
      <c r="D35" s="252"/>
      <c r="E35" s="252"/>
      <c r="F35" s="252"/>
      <c r="G35" s="252"/>
      <c r="H35" s="253"/>
      <c r="I35" s="150"/>
      <c r="J35" s="150"/>
      <c r="K35" s="253"/>
      <c r="L35" s="1271"/>
      <c r="M35" s="227"/>
      <c r="N35" s="243"/>
      <c r="O35" s="30"/>
      <c r="P35" s="3"/>
      <c r="Q35" s="3"/>
      <c r="R35" s="3"/>
      <c r="S35" s="3"/>
      <c r="T35" s="3"/>
      <c r="U35" s="3"/>
      <c r="V35" s="3"/>
      <c r="W35" s="3"/>
      <c r="X35" s="3"/>
      <c r="Y35" s="3"/>
      <c r="Z35" s="3"/>
      <c r="AA35" s="3"/>
      <c r="AB35" s="3"/>
      <c r="AC35" s="3"/>
      <c r="AD35" s="3"/>
      <c r="AE35" s="3"/>
    </row>
    <row r="36" spans="1:31" ht="15.75" customHeight="1">
      <c r="A36" s="4">
        <v>24</v>
      </c>
      <c r="B36" s="148" t="s">
        <v>148</v>
      </c>
      <c r="C36" s="259" t="s">
        <v>149</v>
      </c>
      <c r="D36" s="260"/>
      <c r="E36" s="260"/>
      <c r="F36" s="260"/>
      <c r="G36" s="260"/>
      <c r="H36" s="261"/>
      <c r="I36" s="262"/>
      <c r="J36" s="263"/>
      <c r="K36" s="264"/>
      <c r="L36" s="227" t="s">
        <v>406</v>
      </c>
      <c r="M36" s="227"/>
      <c r="N36" s="155"/>
      <c r="O36" s="3"/>
      <c r="P36" s="3"/>
      <c r="Q36" s="3"/>
      <c r="R36" s="3"/>
      <c r="S36" s="3"/>
      <c r="T36" s="3"/>
      <c r="U36" s="3"/>
      <c r="V36" s="3"/>
      <c r="W36" s="3"/>
      <c r="X36" s="3"/>
      <c r="Y36" s="3"/>
      <c r="Z36" s="3"/>
      <c r="AA36" s="3"/>
      <c r="AB36" s="3"/>
      <c r="AC36" s="3"/>
      <c r="AD36" s="3"/>
      <c r="AE36" s="3"/>
    </row>
    <row r="37" spans="1:31" ht="62.25" customHeight="1">
      <c r="A37" s="4">
        <v>25</v>
      </c>
      <c r="B37" s="165" t="s">
        <v>151</v>
      </c>
      <c r="C37" s="231" t="s">
        <v>152</v>
      </c>
      <c r="D37" s="1272" t="s">
        <v>407</v>
      </c>
      <c r="E37" s="1273"/>
      <c r="F37" s="1273"/>
      <c r="G37" s="1273"/>
      <c r="H37" s="1274"/>
      <c r="I37" s="265"/>
      <c r="J37" s="266"/>
      <c r="K37" s="266"/>
      <c r="L37" s="227" t="s">
        <v>408</v>
      </c>
      <c r="M37" s="227"/>
      <c r="N37" s="155"/>
      <c r="O37" s="3"/>
      <c r="P37" s="3"/>
      <c r="Q37" s="3"/>
      <c r="R37" s="3"/>
      <c r="S37" s="3"/>
      <c r="T37" s="3"/>
      <c r="U37" s="3"/>
      <c r="V37" s="3"/>
      <c r="W37" s="3"/>
      <c r="X37" s="3"/>
      <c r="Y37" s="3"/>
      <c r="Z37" s="3"/>
      <c r="AA37" s="3"/>
      <c r="AB37" s="3"/>
      <c r="AC37" s="3"/>
      <c r="AD37" s="3"/>
      <c r="AE37" s="3"/>
    </row>
    <row r="38" spans="1:31" ht="15.75" customHeight="1">
      <c r="A38" s="3"/>
      <c r="B38" s="33"/>
      <c r="C38" s="33"/>
      <c r="D38" s="3"/>
      <c r="E38" s="3"/>
      <c r="F38" s="3"/>
      <c r="G38" s="3"/>
      <c r="H38" s="3"/>
      <c r="I38" s="3"/>
      <c r="J38" s="3"/>
      <c r="K38" s="3"/>
      <c r="L38" s="267"/>
      <c r="M38" s="267"/>
      <c r="N38" s="134"/>
      <c r="O38" s="3"/>
      <c r="P38" s="3"/>
      <c r="Q38" s="3"/>
      <c r="R38" s="3"/>
      <c r="S38" s="3"/>
      <c r="T38" s="3"/>
      <c r="U38" s="3"/>
      <c r="V38" s="3"/>
      <c r="W38" s="3"/>
      <c r="X38" s="3"/>
      <c r="Y38" s="3"/>
      <c r="Z38" s="3"/>
      <c r="AA38" s="3"/>
      <c r="AB38" s="3"/>
      <c r="AC38" s="3"/>
      <c r="AD38" s="3"/>
      <c r="AE38" s="3"/>
    </row>
    <row r="39" spans="1:31" ht="15.75" customHeight="1">
      <c r="A39" s="3"/>
      <c r="B39" s="33"/>
      <c r="C39" s="33"/>
      <c r="D39" s="3"/>
      <c r="E39" s="3"/>
      <c r="F39" s="3"/>
      <c r="G39" s="3"/>
      <c r="H39" s="3"/>
      <c r="I39" s="3"/>
      <c r="J39" s="3"/>
      <c r="K39" s="3"/>
      <c r="L39" s="3"/>
      <c r="M39" s="3"/>
      <c r="N39" s="134"/>
      <c r="O39" s="3"/>
      <c r="P39" s="3"/>
      <c r="Q39" s="3"/>
      <c r="R39" s="3"/>
      <c r="S39" s="3"/>
      <c r="T39" s="3"/>
      <c r="U39" s="3"/>
      <c r="V39" s="3"/>
      <c r="W39" s="3"/>
      <c r="X39" s="3"/>
      <c r="Y39" s="3"/>
      <c r="Z39" s="3"/>
      <c r="AA39" s="3"/>
      <c r="AB39" s="3"/>
      <c r="AC39" s="3"/>
      <c r="AD39" s="3"/>
      <c r="AE39" s="3"/>
    </row>
    <row r="40" spans="1:31" ht="15.75" customHeight="1">
      <c r="A40" s="3"/>
      <c r="B40" s="33"/>
      <c r="C40" s="33"/>
      <c r="D40" s="3"/>
      <c r="E40" s="3"/>
      <c r="F40" s="3"/>
      <c r="G40" s="3"/>
      <c r="H40" s="3"/>
      <c r="I40" s="3"/>
      <c r="J40" s="3"/>
      <c r="K40" s="3"/>
      <c r="L40" s="3"/>
      <c r="M40" s="3"/>
      <c r="N40" s="134"/>
      <c r="O40" s="3"/>
      <c r="P40" s="3"/>
      <c r="Q40" s="3"/>
      <c r="R40" s="3"/>
      <c r="S40" s="3"/>
      <c r="T40" s="3"/>
      <c r="U40" s="3"/>
      <c r="V40" s="3"/>
      <c r="W40" s="3"/>
      <c r="X40" s="3"/>
      <c r="Y40" s="3"/>
      <c r="Z40" s="3"/>
      <c r="AA40" s="3"/>
      <c r="AB40" s="3"/>
      <c r="AC40" s="3"/>
      <c r="AD40" s="3"/>
      <c r="AE40" s="3"/>
    </row>
    <row r="41" spans="1:31" ht="15.75" customHeight="1">
      <c r="A41" s="3"/>
      <c r="B41" s="33"/>
      <c r="C41" s="33"/>
      <c r="D41" s="3"/>
      <c r="E41" s="3"/>
      <c r="F41" s="3"/>
      <c r="G41" s="3"/>
      <c r="H41" s="3"/>
      <c r="I41" s="3"/>
      <c r="J41" s="3"/>
      <c r="K41" s="3"/>
      <c r="L41" s="3"/>
      <c r="M41" s="3"/>
      <c r="N41" s="134"/>
      <c r="O41" s="3"/>
      <c r="P41" s="3"/>
      <c r="Q41" s="3"/>
      <c r="R41" s="3"/>
      <c r="S41" s="3"/>
      <c r="T41" s="3"/>
      <c r="U41" s="3"/>
      <c r="V41" s="3"/>
      <c r="W41" s="3"/>
      <c r="X41" s="3"/>
      <c r="Y41" s="3"/>
      <c r="Z41" s="3"/>
      <c r="AA41" s="3"/>
      <c r="AB41" s="3"/>
      <c r="AC41" s="3"/>
      <c r="AD41" s="3"/>
      <c r="AE41" s="3"/>
    </row>
    <row r="42" spans="1:31" ht="15.75" customHeight="1">
      <c r="A42" s="3"/>
      <c r="B42" s="33"/>
      <c r="C42" s="33"/>
      <c r="D42" s="3"/>
      <c r="E42" s="3"/>
      <c r="F42" s="3"/>
      <c r="G42" s="3"/>
      <c r="H42" s="3"/>
      <c r="I42" s="3"/>
      <c r="J42" s="3"/>
      <c r="K42" s="3"/>
      <c r="L42" s="3"/>
      <c r="M42" s="3"/>
      <c r="N42" s="134"/>
      <c r="O42" s="3"/>
      <c r="P42" s="3"/>
      <c r="Q42" s="3"/>
      <c r="R42" s="3"/>
      <c r="S42" s="3"/>
      <c r="T42" s="3"/>
      <c r="U42" s="3"/>
      <c r="V42" s="3"/>
      <c r="W42" s="3"/>
      <c r="X42" s="3"/>
      <c r="Y42" s="3"/>
      <c r="Z42" s="3"/>
      <c r="AA42" s="3"/>
      <c r="AB42" s="3"/>
      <c r="AC42" s="3"/>
      <c r="AD42" s="3"/>
      <c r="AE42" s="3"/>
    </row>
    <row r="43" spans="1:31" ht="15.75" customHeight="1">
      <c r="A43" s="3"/>
      <c r="B43" s="33"/>
      <c r="C43" s="33"/>
      <c r="D43" s="3"/>
      <c r="E43" s="3"/>
      <c r="F43" s="3"/>
      <c r="G43" s="3"/>
      <c r="H43" s="3"/>
      <c r="I43" s="3"/>
      <c r="J43" s="3"/>
      <c r="K43" s="3"/>
      <c r="L43" s="3"/>
      <c r="M43" s="3"/>
      <c r="N43" s="134"/>
      <c r="O43" s="3"/>
      <c r="P43" s="3"/>
      <c r="Q43" s="3"/>
      <c r="R43" s="3"/>
      <c r="S43" s="3"/>
      <c r="T43" s="3"/>
      <c r="U43" s="3"/>
      <c r="V43" s="3"/>
      <c r="W43" s="3"/>
      <c r="X43" s="3"/>
      <c r="Y43" s="3"/>
      <c r="Z43" s="3"/>
      <c r="AA43" s="3"/>
      <c r="AB43" s="3"/>
      <c r="AC43" s="3"/>
      <c r="AD43" s="3"/>
      <c r="AE43" s="3"/>
    </row>
    <row r="44" spans="1:31" ht="15.75" customHeight="1">
      <c r="A44" s="3"/>
      <c r="B44" s="33"/>
      <c r="C44" s="33"/>
      <c r="D44" s="3"/>
      <c r="E44" s="3"/>
      <c r="F44" s="3"/>
      <c r="G44" s="3"/>
      <c r="H44" s="3"/>
      <c r="I44" s="3"/>
      <c r="J44" s="3"/>
      <c r="K44" s="3"/>
      <c r="L44" s="3"/>
      <c r="M44" s="3"/>
      <c r="N44" s="134"/>
      <c r="O44" s="3"/>
      <c r="P44" s="3"/>
      <c r="Q44" s="3"/>
      <c r="R44" s="3"/>
      <c r="S44" s="3"/>
      <c r="T44" s="3"/>
      <c r="U44" s="3"/>
      <c r="V44" s="3"/>
      <c r="W44" s="3"/>
      <c r="X44" s="3"/>
      <c r="Y44" s="3"/>
      <c r="Z44" s="3"/>
      <c r="AA44" s="3"/>
      <c r="AB44" s="3"/>
      <c r="AC44" s="3"/>
      <c r="AD44" s="3"/>
      <c r="AE44" s="3"/>
    </row>
    <row r="45" spans="1:31" ht="15.75" customHeight="1">
      <c r="A45" s="3"/>
      <c r="B45" s="33"/>
      <c r="C45" s="33"/>
      <c r="D45" s="3"/>
      <c r="E45" s="3"/>
      <c r="F45" s="3"/>
      <c r="G45" s="3"/>
      <c r="H45" s="3"/>
      <c r="I45" s="3"/>
      <c r="J45" s="3"/>
      <c r="K45" s="3"/>
      <c r="L45" s="3"/>
      <c r="M45" s="3"/>
      <c r="N45" s="134"/>
      <c r="O45" s="3"/>
      <c r="P45" s="3"/>
      <c r="Q45" s="3"/>
      <c r="R45" s="3"/>
      <c r="S45" s="3"/>
      <c r="T45" s="3"/>
      <c r="U45" s="3"/>
      <c r="V45" s="3"/>
      <c r="W45" s="3"/>
      <c r="X45" s="3"/>
      <c r="Y45" s="3"/>
      <c r="Z45" s="3"/>
      <c r="AA45" s="3"/>
      <c r="AB45" s="3"/>
      <c r="AC45" s="3"/>
      <c r="AD45" s="3"/>
      <c r="AE45" s="3"/>
    </row>
    <row r="46" spans="1:31" ht="15.75" customHeight="1">
      <c r="A46" s="3"/>
      <c r="B46" s="33"/>
      <c r="C46" s="33"/>
      <c r="D46" s="3"/>
      <c r="E46" s="3"/>
      <c r="F46" s="3"/>
      <c r="G46" s="3"/>
      <c r="H46" s="3"/>
      <c r="I46" s="3"/>
      <c r="J46" s="3"/>
      <c r="K46" s="3"/>
      <c r="L46" s="3"/>
      <c r="M46" s="3"/>
      <c r="N46" s="134"/>
      <c r="O46" s="3"/>
      <c r="P46" s="3"/>
      <c r="Q46" s="3"/>
      <c r="R46" s="3"/>
      <c r="S46" s="3"/>
      <c r="T46" s="3"/>
      <c r="U46" s="3"/>
      <c r="V46" s="3"/>
      <c r="W46" s="3"/>
      <c r="X46" s="3"/>
      <c r="Y46" s="3"/>
      <c r="Z46" s="3"/>
      <c r="AA46" s="3"/>
      <c r="AB46" s="3"/>
      <c r="AC46" s="3"/>
      <c r="AD46" s="3"/>
      <c r="AE46" s="3"/>
    </row>
    <row r="47" spans="1:31" ht="15.75" customHeight="1">
      <c r="A47" s="3"/>
      <c r="B47" s="33"/>
      <c r="C47" s="33"/>
      <c r="D47" s="3"/>
      <c r="E47" s="3"/>
      <c r="F47" s="3"/>
      <c r="G47" s="3"/>
      <c r="H47" s="3"/>
      <c r="I47" s="3"/>
      <c r="J47" s="3"/>
      <c r="K47" s="3"/>
      <c r="L47" s="3"/>
      <c r="M47" s="3"/>
      <c r="N47" s="134"/>
      <c r="O47" s="3"/>
      <c r="P47" s="3"/>
      <c r="Q47" s="3"/>
      <c r="R47" s="3"/>
      <c r="S47" s="3"/>
      <c r="T47" s="3"/>
      <c r="U47" s="3"/>
      <c r="V47" s="3"/>
      <c r="W47" s="3"/>
      <c r="X47" s="3"/>
      <c r="Y47" s="3"/>
      <c r="Z47" s="3"/>
      <c r="AA47" s="3"/>
      <c r="AB47" s="3"/>
      <c r="AC47" s="3"/>
      <c r="AD47" s="3"/>
      <c r="AE47" s="3"/>
    </row>
    <row r="48" spans="1:31" ht="15.75" customHeight="1">
      <c r="A48" s="3"/>
      <c r="B48" s="33"/>
      <c r="C48" s="33"/>
      <c r="D48" s="3"/>
      <c r="E48" s="3"/>
      <c r="F48" s="3"/>
      <c r="G48" s="3"/>
      <c r="H48" s="3"/>
      <c r="I48" s="3"/>
      <c r="J48" s="3"/>
      <c r="K48" s="3"/>
      <c r="L48" s="3"/>
      <c r="M48" s="3"/>
      <c r="N48" s="134"/>
      <c r="O48" s="3"/>
      <c r="P48" s="3"/>
      <c r="Q48" s="3"/>
      <c r="R48" s="3"/>
      <c r="S48" s="3"/>
      <c r="T48" s="3"/>
      <c r="U48" s="3"/>
      <c r="V48" s="3"/>
      <c r="W48" s="3"/>
      <c r="X48" s="3"/>
      <c r="Y48" s="3"/>
      <c r="Z48" s="3"/>
      <c r="AA48" s="3"/>
      <c r="AB48" s="3"/>
      <c r="AC48" s="3"/>
      <c r="AD48" s="3"/>
      <c r="AE48" s="3"/>
    </row>
    <row r="49" spans="1:31" ht="15.75" customHeight="1">
      <c r="A49" s="3"/>
      <c r="B49" s="33"/>
      <c r="C49" s="33"/>
      <c r="D49" s="3"/>
      <c r="E49" s="3"/>
      <c r="F49" s="3"/>
      <c r="G49" s="3"/>
      <c r="H49" s="3"/>
      <c r="I49" s="3"/>
      <c r="J49" s="3"/>
      <c r="K49" s="3"/>
      <c r="L49" s="3"/>
      <c r="M49" s="3"/>
      <c r="N49" s="134"/>
      <c r="O49" s="3"/>
      <c r="P49" s="3"/>
      <c r="Q49" s="3"/>
      <c r="R49" s="3"/>
      <c r="S49" s="3"/>
      <c r="T49" s="3"/>
      <c r="U49" s="3"/>
      <c r="V49" s="3"/>
      <c r="W49" s="3"/>
      <c r="X49" s="3"/>
      <c r="Y49" s="3"/>
      <c r="Z49" s="3"/>
      <c r="AA49" s="3"/>
      <c r="AB49" s="3"/>
      <c r="AC49" s="3"/>
      <c r="AD49" s="3"/>
      <c r="AE49" s="3"/>
    </row>
    <row r="50" spans="1:31" ht="15.75" customHeight="1">
      <c r="A50" s="3"/>
      <c r="B50" s="33"/>
      <c r="C50" s="33"/>
      <c r="D50" s="3"/>
      <c r="E50" s="3"/>
      <c r="F50" s="3"/>
      <c r="G50" s="3"/>
      <c r="H50" s="3"/>
      <c r="I50" s="3"/>
      <c r="J50" s="3"/>
      <c r="K50" s="3"/>
      <c r="L50" s="3"/>
      <c r="M50" s="3"/>
      <c r="N50" s="134"/>
      <c r="O50" s="3"/>
      <c r="P50" s="3"/>
      <c r="Q50" s="3"/>
      <c r="R50" s="3"/>
      <c r="S50" s="3"/>
      <c r="T50" s="3"/>
      <c r="U50" s="3"/>
      <c r="V50" s="3"/>
      <c r="W50" s="3"/>
      <c r="X50" s="3"/>
      <c r="Y50" s="3"/>
      <c r="Z50" s="3"/>
      <c r="AA50" s="3"/>
      <c r="AB50" s="3"/>
      <c r="AC50" s="3"/>
      <c r="AD50" s="3"/>
      <c r="AE50" s="3"/>
    </row>
    <row r="51" spans="1:31" ht="15.75" customHeight="1">
      <c r="A51" s="3"/>
      <c r="B51" s="33"/>
      <c r="C51" s="33"/>
      <c r="D51" s="3"/>
      <c r="E51" s="3"/>
      <c r="F51" s="3"/>
      <c r="G51" s="3"/>
      <c r="H51" s="3"/>
      <c r="I51" s="3"/>
      <c r="J51" s="3"/>
      <c r="K51" s="3"/>
      <c r="L51" s="3"/>
      <c r="M51" s="3"/>
      <c r="N51" s="134"/>
      <c r="O51" s="3"/>
      <c r="P51" s="3"/>
      <c r="Q51" s="3"/>
      <c r="R51" s="3"/>
      <c r="S51" s="3"/>
      <c r="T51" s="3"/>
      <c r="U51" s="3"/>
      <c r="V51" s="3"/>
      <c r="W51" s="3"/>
      <c r="X51" s="3"/>
      <c r="Y51" s="3"/>
      <c r="Z51" s="3"/>
      <c r="AA51" s="3"/>
      <c r="AB51" s="3"/>
      <c r="AC51" s="3"/>
      <c r="AD51" s="3"/>
      <c r="AE51" s="3"/>
    </row>
    <row r="52" spans="1:31" ht="15.75" customHeight="1">
      <c r="A52" s="3"/>
      <c r="B52" s="33"/>
      <c r="C52" s="33"/>
      <c r="D52" s="3"/>
      <c r="E52" s="3"/>
      <c r="F52" s="3"/>
      <c r="G52" s="3"/>
      <c r="H52" s="3"/>
      <c r="I52" s="3"/>
      <c r="J52" s="3"/>
      <c r="K52" s="3"/>
      <c r="L52" s="3"/>
      <c r="M52" s="3"/>
      <c r="N52" s="134"/>
      <c r="O52" s="3"/>
      <c r="P52" s="3"/>
      <c r="Q52" s="3"/>
      <c r="R52" s="3"/>
      <c r="S52" s="3"/>
      <c r="T52" s="3"/>
      <c r="U52" s="3"/>
      <c r="V52" s="3"/>
      <c r="W52" s="3"/>
      <c r="X52" s="3"/>
      <c r="Y52" s="3"/>
      <c r="Z52" s="3"/>
      <c r="AA52" s="3"/>
      <c r="AB52" s="3"/>
      <c r="AC52" s="3"/>
      <c r="AD52" s="3"/>
      <c r="AE52" s="3"/>
    </row>
    <row r="53" spans="1:31" ht="15.75" customHeight="1">
      <c r="A53" s="3"/>
      <c r="B53" s="33"/>
      <c r="C53" s="33"/>
      <c r="D53" s="3"/>
      <c r="E53" s="3"/>
      <c r="F53" s="3"/>
      <c r="G53" s="3"/>
      <c r="H53" s="3"/>
      <c r="I53" s="3"/>
      <c r="J53" s="3"/>
      <c r="K53" s="3"/>
      <c r="L53" s="3"/>
      <c r="M53" s="3"/>
      <c r="N53" s="134"/>
      <c r="O53" s="3"/>
      <c r="P53" s="3"/>
      <c r="Q53" s="3"/>
      <c r="R53" s="3"/>
      <c r="S53" s="3"/>
      <c r="T53" s="3"/>
      <c r="U53" s="3"/>
      <c r="V53" s="3"/>
      <c r="W53" s="3"/>
      <c r="X53" s="3"/>
      <c r="Y53" s="3"/>
      <c r="Z53" s="3"/>
      <c r="AA53" s="3"/>
      <c r="AB53" s="3"/>
      <c r="AC53" s="3"/>
      <c r="AD53" s="3"/>
      <c r="AE53" s="3"/>
    </row>
    <row r="54" spans="1:31" ht="15.75" customHeight="1">
      <c r="A54" s="3"/>
      <c r="B54" s="33"/>
      <c r="C54" s="33"/>
      <c r="D54" s="3"/>
      <c r="E54" s="3"/>
      <c r="F54" s="3"/>
      <c r="G54" s="3"/>
      <c r="H54" s="3"/>
      <c r="I54" s="3"/>
      <c r="J54" s="3"/>
      <c r="K54" s="3"/>
      <c r="L54" s="3"/>
      <c r="M54" s="3"/>
      <c r="N54" s="134"/>
      <c r="O54" s="3"/>
      <c r="P54" s="3"/>
      <c r="Q54" s="3"/>
      <c r="R54" s="3"/>
      <c r="S54" s="3"/>
      <c r="T54" s="3"/>
      <c r="U54" s="3"/>
      <c r="V54" s="3"/>
      <c r="W54" s="3"/>
      <c r="X54" s="3"/>
      <c r="Y54" s="3"/>
      <c r="Z54" s="3"/>
      <c r="AA54" s="3"/>
      <c r="AB54" s="3"/>
      <c r="AC54" s="3"/>
      <c r="AD54" s="3"/>
      <c r="AE54" s="3"/>
    </row>
    <row r="55" spans="1:31" ht="15.75" customHeight="1">
      <c r="A55" s="3"/>
      <c r="B55" s="33"/>
      <c r="C55" s="33"/>
      <c r="D55" s="3"/>
      <c r="E55" s="3"/>
      <c r="F55" s="3"/>
      <c r="G55" s="3"/>
      <c r="H55" s="3"/>
      <c r="I55" s="3"/>
      <c r="J55" s="3"/>
      <c r="K55" s="3"/>
      <c r="L55" s="3"/>
      <c r="M55" s="3"/>
      <c r="N55" s="134"/>
      <c r="O55" s="3"/>
      <c r="P55" s="3"/>
      <c r="Q55" s="3"/>
      <c r="R55" s="3"/>
      <c r="S55" s="3"/>
      <c r="T55" s="3"/>
      <c r="U55" s="3"/>
      <c r="V55" s="3"/>
      <c r="W55" s="3"/>
      <c r="X55" s="3"/>
      <c r="Y55" s="3"/>
      <c r="Z55" s="3"/>
      <c r="AA55" s="3"/>
      <c r="AB55" s="3"/>
      <c r="AC55" s="3"/>
      <c r="AD55" s="3"/>
      <c r="AE55" s="3"/>
    </row>
    <row r="56" spans="1:31" ht="15.75" customHeight="1">
      <c r="A56" s="3"/>
      <c r="B56" s="33"/>
      <c r="C56" s="33"/>
      <c r="D56" s="3"/>
      <c r="E56" s="3"/>
      <c r="F56" s="3"/>
      <c r="G56" s="3"/>
      <c r="H56" s="3"/>
      <c r="I56" s="3"/>
      <c r="J56" s="3"/>
      <c r="K56" s="3"/>
      <c r="L56" s="3"/>
      <c r="M56" s="3"/>
      <c r="N56" s="134"/>
      <c r="O56" s="3"/>
      <c r="P56" s="3"/>
      <c r="Q56" s="3"/>
      <c r="R56" s="3"/>
      <c r="S56" s="3"/>
      <c r="T56" s="3"/>
      <c r="U56" s="3"/>
      <c r="V56" s="3"/>
      <c r="W56" s="3"/>
      <c r="X56" s="3"/>
      <c r="Y56" s="3"/>
      <c r="Z56" s="3"/>
      <c r="AA56" s="3"/>
      <c r="AB56" s="3"/>
      <c r="AC56" s="3"/>
      <c r="AD56" s="3"/>
      <c r="AE56" s="3"/>
    </row>
    <row r="57" spans="1:31" ht="15.75" customHeight="1">
      <c r="A57" s="3"/>
      <c r="B57" s="33"/>
      <c r="C57" s="33"/>
      <c r="D57" s="3"/>
      <c r="E57" s="3"/>
      <c r="F57" s="3"/>
      <c r="G57" s="3"/>
      <c r="H57" s="3"/>
      <c r="I57" s="3"/>
      <c r="J57" s="3"/>
      <c r="K57" s="3"/>
      <c r="L57" s="3"/>
      <c r="M57" s="3"/>
      <c r="N57" s="134"/>
      <c r="O57" s="3"/>
      <c r="P57" s="3"/>
      <c r="Q57" s="3"/>
      <c r="R57" s="3"/>
      <c r="S57" s="3"/>
      <c r="T57" s="3"/>
      <c r="U57" s="3"/>
      <c r="V57" s="3"/>
      <c r="W57" s="3"/>
      <c r="X57" s="3"/>
      <c r="Y57" s="3"/>
      <c r="Z57" s="3"/>
      <c r="AA57" s="3"/>
      <c r="AB57" s="3"/>
      <c r="AC57" s="3"/>
      <c r="AD57" s="3"/>
      <c r="AE57" s="3"/>
    </row>
    <row r="58" spans="1:31" ht="15.75" customHeight="1">
      <c r="A58" s="3"/>
      <c r="B58" s="33"/>
      <c r="C58" s="33"/>
      <c r="D58" s="3"/>
      <c r="E58" s="3"/>
      <c r="F58" s="3"/>
      <c r="G58" s="3"/>
      <c r="H58" s="3"/>
      <c r="I58" s="3"/>
      <c r="J58" s="3"/>
      <c r="K58" s="3"/>
      <c r="L58" s="3"/>
      <c r="M58" s="3"/>
      <c r="N58" s="134"/>
      <c r="O58" s="3"/>
      <c r="P58" s="3"/>
      <c r="Q58" s="3"/>
      <c r="R58" s="3"/>
      <c r="S58" s="3"/>
      <c r="T58" s="3"/>
      <c r="U58" s="3"/>
      <c r="V58" s="3"/>
      <c r="W58" s="3"/>
      <c r="X58" s="3"/>
      <c r="Y58" s="3"/>
      <c r="Z58" s="3"/>
      <c r="AA58" s="3"/>
      <c r="AB58" s="3"/>
      <c r="AC58" s="3"/>
      <c r="AD58" s="3"/>
      <c r="AE58" s="3"/>
    </row>
    <row r="59" spans="1:31" ht="15.75" customHeight="1">
      <c r="A59" s="3"/>
      <c r="B59" s="33"/>
      <c r="C59" s="33"/>
      <c r="D59" s="3"/>
      <c r="E59" s="3"/>
      <c r="F59" s="3"/>
      <c r="G59" s="3"/>
      <c r="H59" s="3"/>
      <c r="I59" s="3"/>
      <c r="J59" s="3"/>
      <c r="K59" s="3"/>
      <c r="L59" s="3"/>
      <c r="M59" s="3"/>
      <c r="N59" s="134"/>
      <c r="O59" s="3"/>
      <c r="P59" s="3"/>
      <c r="Q59" s="3"/>
      <c r="R59" s="3"/>
      <c r="S59" s="3"/>
      <c r="T59" s="3"/>
      <c r="U59" s="3"/>
      <c r="V59" s="3"/>
      <c r="W59" s="3"/>
      <c r="X59" s="3"/>
      <c r="Y59" s="3"/>
      <c r="Z59" s="3"/>
      <c r="AA59" s="3"/>
      <c r="AB59" s="3"/>
      <c r="AC59" s="3"/>
      <c r="AD59" s="3"/>
      <c r="AE59" s="3"/>
    </row>
    <row r="60" spans="1:31" ht="15.75" customHeight="1">
      <c r="A60" s="3"/>
      <c r="B60" s="33"/>
      <c r="C60" s="33"/>
      <c r="D60" s="3"/>
      <c r="E60" s="3"/>
      <c r="F60" s="3"/>
      <c r="G60" s="3"/>
      <c r="H60" s="3"/>
      <c r="I60" s="3"/>
      <c r="J60" s="3"/>
      <c r="K60" s="3"/>
      <c r="L60" s="3"/>
      <c r="M60" s="3"/>
      <c r="N60" s="134"/>
      <c r="O60" s="3"/>
      <c r="P60" s="3"/>
      <c r="Q60" s="3"/>
      <c r="R60" s="3"/>
      <c r="S60" s="3"/>
      <c r="T60" s="3"/>
      <c r="U60" s="3"/>
      <c r="V60" s="3"/>
      <c r="W60" s="3"/>
      <c r="X60" s="3"/>
      <c r="Y60" s="3"/>
      <c r="Z60" s="3"/>
      <c r="AA60" s="3"/>
      <c r="AB60" s="3"/>
      <c r="AC60" s="3"/>
      <c r="AD60" s="3"/>
      <c r="AE60" s="3"/>
    </row>
    <row r="61" spans="1:31" ht="15.75" customHeight="1">
      <c r="A61" s="3"/>
      <c r="B61" s="33"/>
      <c r="C61" s="33"/>
      <c r="D61" s="3"/>
      <c r="E61" s="3"/>
      <c r="F61" s="3"/>
      <c r="G61" s="3"/>
      <c r="H61" s="3"/>
      <c r="I61" s="3"/>
      <c r="J61" s="3"/>
      <c r="K61" s="3"/>
      <c r="L61" s="3"/>
      <c r="M61" s="3"/>
      <c r="N61" s="134"/>
      <c r="O61" s="3"/>
      <c r="P61" s="3"/>
      <c r="Q61" s="3"/>
      <c r="R61" s="3"/>
      <c r="S61" s="3"/>
      <c r="T61" s="3"/>
      <c r="U61" s="3"/>
      <c r="V61" s="3"/>
      <c r="W61" s="3"/>
      <c r="X61" s="3"/>
      <c r="Y61" s="3"/>
      <c r="Z61" s="3"/>
      <c r="AA61" s="3"/>
      <c r="AB61" s="3"/>
      <c r="AC61" s="3"/>
      <c r="AD61" s="3"/>
      <c r="AE61" s="3"/>
    </row>
    <row r="62" spans="1:31" ht="15.75" customHeight="1">
      <c r="A62" s="3"/>
      <c r="B62" s="33"/>
      <c r="C62" s="33"/>
      <c r="D62" s="3"/>
      <c r="E62" s="3"/>
      <c r="F62" s="3"/>
      <c r="G62" s="3"/>
      <c r="H62" s="3"/>
      <c r="I62" s="3"/>
      <c r="J62" s="3"/>
      <c r="K62" s="3"/>
      <c r="L62" s="3"/>
      <c r="M62" s="3"/>
      <c r="N62" s="134"/>
      <c r="O62" s="3"/>
      <c r="P62" s="3"/>
      <c r="Q62" s="3"/>
      <c r="R62" s="3"/>
      <c r="S62" s="3"/>
      <c r="T62" s="3"/>
      <c r="U62" s="3"/>
      <c r="V62" s="3"/>
      <c r="W62" s="3"/>
      <c r="X62" s="3"/>
      <c r="Y62" s="3"/>
      <c r="Z62" s="3"/>
      <c r="AA62" s="3"/>
      <c r="AB62" s="3"/>
      <c r="AC62" s="3"/>
      <c r="AD62" s="3"/>
      <c r="AE62" s="3"/>
    </row>
    <row r="63" spans="1:31" ht="15.75" customHeight="1">
      <c r="A63" s="3"/>
      <c r="B63" s="33"/>
      <c r="C63" s="33"/>
      <c r="D63" s="3"/>
      <c r="E63" s="3"/>
      <c r="F63" s="3"/>
      <c r="G63" s="3"/>
      <c r="H63" s="3"/>
      <c r="I63" s="3"/>
      <c r="J63" s="3"/>
      <c r="K63" s="3"/>
      <c r="L63" s="3"/>
      <c r="M63" s="3"/>
      <c r="N63" s="134"/>
      <c r="O63" s="3"/>
      <c r="P63" s="3"/>
      <c r="Q63" s="3"/>
      <c r="R63" s="3"/>
      <c r="S63" s="3"/>
      <c r="T63" s="3"/>
      <c r="U63" s="3"/>
      <c r="V63" s="3"/>
      <c r="W63" s="3"/>
      <c r="X63" s="3"/>
      <c r="Y63" s="3"/>
      <c r="Z63" s="3"/>
      <c r="AA63" s="3"/>
      <c r="AB63" s="3"/>
      <c r="AC63" s="3"/>
      <c r="AD63" s="3"/>
      <c r="AE63" s="3"/>
    </row>
    <row r="64" spans="1:31" ht="15.75" customHeight="1">
      <c r="A64" s="3"/>
      <c r="B64" s="33"/>
      <c r="C64" s="33"/>
      <c r="D64" s="3"/>
      <c r="E64" s="3"/>
      <c r="F64" s="3"/>
      <c r="G64" s="3"/>
      <c r="H64" s="3"/>
      <c r="I64" s="3"/>
      <c r="J64" s="3"/>
      <c r="K64" s="3"/>
      <c r="L64" s="3"/>
      <c r="M64" s="3"/>
      <c r="N64" s="134"/>
      <c r="O64" s="3"/>
      <c r="P64" s="3"/>
      <c r="Q64" s="3"/>
      <c r="R64" s="3"/>
      <c r="S64" s="3"/>
      <c r="T64" s="3"/>
      <c r="U64" s="3"/>
      <c r="V64" s="3"/>
      <c r="W64" s="3"/>
      <c r="X64" s="3"/>
      <c r="Y64" s="3"/>
      <c r="Z64" s="3"/>
      <c r="AA64" s="3"/>
      <c r="AB64" s="3"/>
      <c r="AC64" s="3"/>
      <c r="AD64" s="3"/>
      <c r="AE64" s="3"/>
    </row>
    <row r="65" spans="1:31" ht="15.75" customHeight="1">
      <c r="A65" s="3"/>
      <c r="B65" s="33"/>
      <c r="C65" s="33"/>
      <c r="D65" s="3"/>
      <c r="E65" s="3"/>
      <c r="F65" s="3"/>
      <c r="G65" s="3"/>
      <c r="H65" s="3"/>
      <c r="I65" s="3"/>
      <c r="J65" s="3"/>
      <c r="K65" s="3"/>
      <c r="L65" s="3"/>
      <c r="M65" s="3"/>
      <c r="N65" s="134"/>
      <c r="O65" s="3"/>
      <c r="P65" s="3"/>
      <c r="Q65" s="3"/>
      <c r="R65" s="3"/>
      <c r="S65" s="3"/>
      <c r="T65" s="3"/>
      <c r="U65" s="3"/>
      <c r="V65" s="3"/>
      <c r="W65" s="3"/>
      <c r="X65" s="3"/>
      <c r="Y65" s="3"/>
      <c r="Z65" s="3"/>
      <c r="AA65" s="3"/>
      <c r="AB65" s="3"/>
      <c r="AC65" s="3"/>
      <c r="AD65" s="3"/>
      <c r="AE65" s="3"/>
    </row>
    <row r="66" spans="1:31" ht="15.75" customHeight="1">
      <c r="A66" s="3"/>
      <c r="B66" s="33"/>
      <c r="C66" s="33"/>
      <c r="D66" s="3"/>
      <c r="E66" s="3"/>
      <c r="F66" s="3"/>
      <c r="G66" s="3"/>
      <c r="H66" s="3"/>
      <c r="I66" s="3"/>
      <c r="J66" s="3"/>
      <c r="K66" s="3"/>
      <c r="L66" s="3"/>
      <c r="M66" s="3"/>
      <c r="N66" s="134"/>
      <c r="O66" s="3"/>
      <c r="P66" s="3"/>
      <c r="Q66" s="3"/>
      <c r="R66" s="3"/>
      <c r="S66" s="3"/>
      <c r="T66" s="3"/>
      <c r="U66" s="3"/>
      <c r="V66" s="3"/>
      <c r="W66" s="3"/>
      <c r="X66" s="3"/>
      <c r="Y66" s="3"/>
      <c r="Z66" s="3"/>
      <c r="AA66" s="3"/>
      <c r="AB66" s="3"/>
      <c r="AC66" s="3"/>
      <c r="AD66" s="3"/>
      <c r="AE66" s="3"/>
    </row>
    <row r="67" spans="1:31" ht="15.75" customHeight="1">
      <c r="A67" s="3"/>
      <c r="B67" s="33"/>
      <c r="C67" s="33"/>
      <c r="D67" s="3"/>
      <c r="E67" s="3"/>
      <c r="F67" s="3"/>
      <c r="G67" s="3"/>
      <c r="H67" s="3"/>
      <c r="I67" s="3"/>
      <c r="J67" s="3"/>
      <c r="K67" s="3"/>
      <c r="L67" s="3"/>
      <c r="M67" s="3"/>
      <c r="N67" s="134"/>
      <c r="O67" s="3"/>
      <c r="P67" s="3"/>
      <c r="Q67" s="3"/>
      <c r="R67" s="3"/>
      <c r="S67" s="3"/>
      <c r="T67" s="3"/>
      <c r="U67" s="3"/>
      <c r="V67" s="3"/>
      <c r="W67" s="3"/>
      <c r="X67" s="3"/>
      <c r="Y67" s="3"/>
      <c r="Z67" s="3"/>
      <c r="AA67" s="3"/>
      <c r="AB67" s="3"/>
      <c r="AC67" s="3"/>
      <c r="AD67" s="3"/>
      <c r="AE67" s="3"/>
    </row>
    <row r="68" spans="1:31" ht="15.75" customHeight="1">
      <c r="A68" s="3"/>
      <c r="B68" s="33"/>
      <c r="C68" s="33"/>
      <c r="D68" s="3"/>
      <c r="E68" s="3"/>
      <c r="F68" s="3"/>
      <c r="G68" s="3"/>
      <c r="H68" s="3"/>
      <c r="I68" s="3"/>
      <c r="J68" s="3"/>
      <c r="K68" s="3"/>
      <c r="L68" s="3"/>
      <c r="M68" s="3"/>
      <c r="N68" s="134"/>
      <c r="O68" s="3"/>
      <c r="P68" s="3"/>
      <c r="Q68" s="3"/>
      <c r="R68" s="3"/>
      <c r="S68" s="3"/>
      <c r="T68" s="3"/>
      <c r="U68" s="3"/>
      <c r="V68" s="3"/>
      <c r="W68" s="3"/>
      <c r="X68" s="3"/>
      <c r="Y68" s="3"/>
      <c r="Z68" s="3"/>
      <c r="AA68" s="3"/>
      <c r="AB68" s="3"/>
      <c r="AC68" s="3"/>
      <c r="AD68" s="3"/>
      <c r="AE68" s="3"/>
    </row>
    <row r="69" spans="1:31" ht="15.75" customHeight="1">
      <c r="A69" s="3"/>
      <c r="B69" s="33"/>
      <c r="C69" s="33"/>
      <c r="D69" s="3"/>
      <c r="E69" s="3"/>
      <c r="F69" s="3"/>
      <c r="G69" s="3"/>
      <c r="H69" s="3"/>
      <c r="I69" s="3"/>
      <c r="J69" s="3"/>
      <c r="K69" s="3"/>
      <c r="L69" s="3"/>
      <c r="M69" s="3"/>
      <c r="N69" s="134"/>
      <c r="O69" s="3"/>
      <c r="P69" s="3"/>
      <c r="Q69" s="3"/>
      <c r="R69" s="3"/>
      <c r="S69" s="3"/>
      <c r="T69" s="3"/>
      <c r="U69" s="3"/>
      <c r="V69" s="3"/>
      <c r="W69" s="3"/>
      <c r="X69" s="3"/>
      <c r="Y69" s="3"/>
      <c r="Z69" s="3"/>
      <c r="AA69" s="3"/>
      <c r="AB69" s="3"/>
      <c r="AC69" s="3"/>
      <c r="AD69" s="3"/>
      <c r="AE69" s="3"/>
    </row>
    <row r="70" spans="1:31" ht="15.75" customHeight="1">
      <c r="A70" s="3"/>
      <c r="B70" s="33"/>
      <c r="C70" s="33"/>
      <c r="D70" s="3"/>
      <c r="E70" s="3"/>
      <c r="F70" s="3"/>
      <c r="G70" s="3"/>
      <c r="H70" s="3"/>
      <c r="I70" s="3"/>
      <c r="J70" s="3"/>
      <c r="K70" s="3"/>
      <c r="L70" s="3"/>
      <c r="M70" s="3"/>
      <c r="N70" s="134"/>
      <c r="O70" s="3"/>
      <c r="P70" s="3"/>
      <c r="Q70" s="3"/>
      <c r="R70" s="3"/>
      <c r="S70" s="3"/>
      <c r="T70" s="3"/>
      <c r="U70" s="3"/>
      <c r="V70" s="3"/>
      <c r="W70" s="3"/>
      <c r="X70" s="3"/>
      <c r="Y70" s="3"/>
      <c r="Z70" s="3"/>
      <c r="AA70" s="3"/>
      <c r="AB70" s="3"/>
      <c r="AC70" s="3"/>
      <c r="AD70" s="3"/>
      <c r="AE70" s="3"/>
    </row>
    <row r="71" spans="1:31" ht="15.75" customHeight="1">
      <c r="A71" s="3"/>
      <c r="B71" s="33"/>
      <c r="C71" s="33"/>
      <c r="D71" s="3"/>
      <c r="E71" s="3"/>
      <c r="F71" s="3"/>
      <c r="G71" s="3"/>
      <c r="H71" s="3"/>
      <c r="I71" s="3"/>
      <c r="J71" s="3"/>
      <c r="K71" s="3"/>
      <c r="L71" s="3"/>
      <c r="M71" s="3"/>
      <c r="N71" s="134"/>
      <c r="O71" s="3"/>
      <c r="P71" s="3"/>
      <c r="Q71" s="3"/>
      <c r="R71" s="3"/>
      <c r="S71" s="3"/>
      <c r="T71" s="3"/>
      <c r="U71" s="3"/>
      <c r="V71" s="3"/>
      <c r="W71" s="3"/>
      <c r="X71" s="3"/>
      <c r="Y71" s="3"/>
      <c r="Z71" s="3"/>
      <c r="AA71" s="3"/>
      <c r="AB71" s="3"/>
      <c r="AC71" s="3"/>
      <c r="AD71" s="3"/>
      <c r="AE71" s="3"/>
    </row>
    <row r="72" spans="1:31" ht="15.75" customHeight="1">
      <c r="A72" s="3"/>
      <c r="B72" s="33"/>
      <c r="C72" s="33"/>
      <c r="D72" s="3"/>
      <c r="E72" s="3"/>
      <c r="F72" s="3"/>
      <c r="G72" s="3"/>
      <c r="H72" s="3"/>
      <c r="I72" s="3"/>
      <c r="J72" s="3"/>
      <c r="K72" s="3"/>
      <c r="L72" s="3"/>
      <c r="M72" s="3"/>
      <c r="N72" s="134"/>
      <c r="O72" s="3"/>
      <c r="P72" s="3"/>
      <c r="Q72" s="3"/>
      <c r="R72" s="3"/>
      <c r="S72" s="3"/>
      <c r="T72" s="3"/>
      <c r="U72" s="3"/>
      <c r="V72" s="3"/>
      <c r="W72" s="3"/>
      <c r="X72" s="3"/>
      <c r="Y72" s="3"/>
      <c r="Z72" s="3"/>
      <c r="AA72" s="3"/>
      <c r="AB72" s="3"/>
      <c r="AC72" s="3"/>
      <c r="AD72" s="3"/>
      <c r="AE72" s="3"/>
    </row>
    <row r="73" spans="1:31" ht="15.75" customHeight="1">
      <c r="A73" s="3"/>
      <c r="B73" s="33"/>
      <c r="C73" s="33"/>
      <c r="D73" s="3"/>
      <c r="E73" s="3"/>
      <c r="F73" s="3"/>
      <c r="G73" s="3"/>
      <c r="H73" s="3"/>
      <c r="I73" s="3"/>
      <c r="J73" s="3"/>
      <c r="K73" s="3"/>
      <c r="L73" s="3"/>
      <c r="M73" s="3"/>
      <c r="N73" s="134"/>
      <c r="O73" s="3"/>
      <c r="P73" s="3"/>
      <c r="Q73" s="3"/>
      <c r="R73" s="3"/>
      <c r="S73" s="3"/>
      <c r="T73" s="3"/>
      <c r="U73" s="3"/>
      <c r="V73" s="3"/>
      <c r="W73" s="3"/>
      <c r="X73" s="3"/>
      <c r="Y73" s="3"/>
      <c r="Z73" s="3"/>
      <c r="AA73" s="3"/>
      <c r="AB73" s="3"/>
      <c r="AC73" s="3"/>
      <c r="AD73" s="3"/>
      <c r="AE73" s="3"/>
    </row>
    <row r="74" spans="1:31" ht="15.75" customHeight="1">
      <c r="A74" s="3"/>
      <c r="B74" s="33"/>
      <c r="C74" s="33"/>
      <c r="D74" s="3"/>
      <c r="E74" s="3"/>
      <c r="F74" s="3"/>
      <c r="G74" s="3"/>
      <c r="H74" s="3"/>
      <c r="I74" s="3"/>
      <c r="J74" s="3"/>
      <c r="K74" s="3"/>
      <c r="L74" s="3"/>
      <c r="M74" s="3"/>
      <c r="N74" s="134"/>
      <c r="O74" s="3"/>
      <c r="P74" s="3"/>
      <c r="Q74" s="3"/>
      <c r="R74" s="3"/>
      <c r="S74" s="3"/>
      <c r="T74" s="3"/>
      <c r="U74" s="3"/>
      <c r="V74" s="3"/>
      <c r="W74" s="3"/>
      <c r="X74" s="3"/>
      <c r="Y74" s="3"/>
      <c r="Z74" s="3"/>
      <c r="AA74" s="3"/>
      <c r="AB74" s="3"/>
      <c r="AC74" s="3"/>
      <c r="AD74" s="3"/>
      <c r="AE74" s="3"/>
    </row>
    <row r="75" spans="1:31" ht="15.75" customHeight="1">
      <c r="A75" s="3"/>
      <c r="B75" s="33"/>
      <c r="C75" s="33"/>
      <c r="D75" s="3"/>
      <c r="E75" s="3"/>
      <c r="F75" s="3"/>
      <c r="G75" s="3"/>
      <c r="H75" s="3"/>
      <c r="I75" s="3"/>
      <c r="J75" s="3"/>
      <c r="K75" s="3"/>
      <c r="L75" s="3"/>
      <c r="M75" s="3"/>
      <c r="N75" s="134"/>
      <c r="O75" s="3"/>
      <c r="P75" s="3"/>
      <c r="Q75" s="3"/>
      <c r="R75" s="3"/>
      <c r="S75" s="3"/>
      <c r="T75" s="3"/>
      <c r="U75" s="3"/>
      <c r="V75" s="3"/>
      <c r="W75" s="3"/>
      <c r="X75" s="3"/>
      <c r="Y75" s="3"/>
      <c r="Z75" s="3"/>
      <c r="AA75" s="3"/>
      <c r="AB75" s="3"/>
      <c r="AC75" s="3"/>
      <c r="AD75" s="3"/>
      <c r="AE75" s="3"/>
    </row>
    <row r="76" spans="1:31" ht="15.75" customHeight="1">
      <c r="A76" s="3"/>
      <c r="B76" s="33"/>
      <c r="C76" s="33"/>
      <c r="D76" s="3"/>
      <c r="E76" s="3"/>
      <c r="F76" s="3"/>
      <c r="G76" s="3"/>
      <c r="H76" s="3"/>
      <c r="I76" s="3"/>
      <c r="J76" s="3"/>
      <c r="K76" s="3"/>
      <c r="L76" s="3"/>
      <c r="M76" s="3"/>
      <c r="N76" s="134"/>
      <c r="O76" s="3"/>
      <c r="P76" s="3"/>
      <c r="Q76" s="3"/>
      <c r="R76" s="3"/>
      <c r="S76" s="3"/>
      <c r="T76" s="3"/>
      <c r="U76" s="3"/>
      <c r="V76" s="3"/>
      <c r="W76" s="3"/>
      <c r="X76" s="3"/>
      <c r="Y76" s="3"/>
      <c r="Z76" s="3"/>
      <c r="AA76" s="3"/>
      <c r="AB76" s="3"/>
      <c r="AC76" s="3"/>
      <c r="AD76" s="3"/>
      <c r="AE76" s="3"/>
    </row>
    <row r="77" spans="1:31" ht="15.75" customHeight="1">
      <c r="A77" s="3"/>
      <c r="B77" s="33"/>
      <c r="C77" s="33"/>
      <c r="D77" s="3"/>
      <c r="E77" s="3"/>
      <c r="F77" s="3"/>
      <c r="G77" s="3"/>
      <c r="H77" s="3"/>
      <c r="I77" s="3"/>
      <c r="J77" s="3"/>
      <c r="K77" s="3"/>
      <c r="L77" s="3"/>
      <c r="M77" s="3"/>
      <c r="N77" s="134"/>
      <c r="O77" s="3"/>
      <c r="P77" s="3"/>
      <c r="Q77" s="3"/>
      <c r="R77" s="3"/>
      <c r="S77" s="3"/>
      <c r="T77" s="3"/>
      <c r="U77" s="3"/>
      <c r="V77" s="3"/>
      <c r="W77" s="3"/>
      <c r="X77" s="3"/>
      <c r="Y77" s="3"/>
      <c r="Z77" s="3"/>
      <c r="AA77" s="3"/>
      <c r="AB77" s="3"/>
      <c r="AC77" s="3"/>
      <c r="AD77" s="3"/>
      <c r="AE77" s="3"/>
    </row>
    <row r="78" spans="1:31" ht="15.75" customHeight="1">
      <c r="A78" s="3"/>
      <c r="B78" s="33"/>
      <c r="C78" s="33"/>
      <c r="D78" s="3"/>
      <c r="E78" s="3"/>
      <c r="F78" s="3"/>
      <c r="G78" s="3"/>
      <c r="H78" s="3"/>
      <c r="I78" s="3"/>
      <c r="J78" s="3"/>
      <c r="K78" s="3"/>
      <c r="L78" s="3"/>
      <c r="M78" s="3"/>
      <c r="N78" s="134"/>
      <c r="O78" s="3"/>
      <c r="P78" s="3"/>
      <c r="Q78" s="3"/>
      <c r="R78" s="3"/>
      <c r="S78" s="3"/>
      <c r="T78" s="3"/>
      <c r="U78" s="3"/>
      <c r="V78" s="3"/>
      <c r="W78" s="3"/>
      <c r="X78" s="3"/>
      <c r="Y78" s="3"/>
      <c r="Z78" s="3"/>
      <c r="AA78" s="3"/>
      <c r="AB78" s="3"/>
      <c r="AC78" s="3"/>
      <c r="AD78" s="3"/>
      <c r="AE78" s="3"/>
    </row>
    <row r="79" spans="1:31" ht="15.75" customHeight="1">
      <c r="A79" s="3"/>
      <c r="B79" s="33"/>
      <c r="C79" s="33"/>
      <c r="D79" s="3"/>
      <c r="E79" s="3"/>
      <c r="F79" s="3"/>
      <c r="G79" s="3"/>
      <c r="H79" s="3"/>
      <c r="I79" s="3"/>
      <c r="J79" s="3"/>
      <c r="K79" s="3"/>
      <c r="L79" s="3"/>
      <c r="M79" s="3"/>
      <c r="N79" s="134"/>
      <c r="O79" s="3"/>
      <c r="P79" s="3"/>
      <c r="Q79" s="3"/>
      <c r="R79" s="3"/>
      <c r="S79" s="3"/>
      <c r="T79" s="3"/>
      <c r="U79" s="3"/>
      <c r="V79" s="3"/>
      <c r="W79" s="3"/>
      <c r="X79" s="3"/>
      <c r="Y79" s="3"/>
      <c r="Z79" s="3"/>
      <c r="AA79" s="3"/>
      <c r="AB79" s="3"/>
      <c r="AC79" s="3"/>
      <c r="AD79" s="3"/>
      <c r="AE79" s="3"/>
    </row>
    <row r="80" spans="1:31" ht="15.75" customHeight="1">
      <c r="A80" s="3"/>
      <c r="B80" s="33"/>
      <c r="C80" s="33"/>
      <c r="D80" s="3"/>
      <c r="E80" s="3"/>
      <c r="F80" s="3"/>
      <c r="G80" s="3"/>
      <c r="H80" s="3"/>
      <c r="I80" s="3"/>
      <c r="J80" s="3"/>
      <c r="K80" s="3"/>
      <c r="L80" s="3"/>
      <c r="M80" s="3"/>
      <c r="N80" s="134"/>
      <c r="O80" s="3"/>
      <c r="P80" s="3"/>
      <c r="Q80" s="3"/>
      <c r="R80" s="3"/>
      <c r="S80" s="3"/>
      <c r="T80" s="3"/>
      <c r="U80" s="3"/>
      <c r="V80" s="3"/>
      <c r="W80" s="3"/>
      <c r="X80" s="3"/>
      <c r="Y80" s="3"/>
      <c r="Z80" s="3"/>
      <c r="AA80" s="3"/>
      <c r="AB80" s="3"/>
      <c r="AC80" s="3"/>
      <c r="AD80" s="3"/>
      <c r="AE80" s="3"/>
    </row>
    <row r="81" spans="1:31" ht="15.75" customHeight="1">
      <c r="A81" s="3"/>
      <c r="B81" s="33"/>
      <c r="C81" s="33"/>
      <c r="D81" s="3"/>
      <c r="E81" s="3"/>
      <c r="F81" s="3"/>
      <c r="G81" s="3"/>
      <c r="H81" s="3"/>
      <c r="I81" s="3"/>
      <c r="J81" s="3"/>
      <c r="K81" s="3"/>
      <c r="L81" s="3"/>
      <c r="M81" s="3"/>
      <c r="N81" s="134"/>
      <c r="O81" s="3"/>
      <c r="P81" s="3"/>
      <c r="Q81" s="3"/>
      <c r="R81" s="3"/>
      <c r="S81" s="3"/>
      <c r="T81" s="3"/>
      <c r="U81" s="3"/>
      <c r="V81" s="3"/>
      <c r="W81" s="3"/>
      <c r="X81" s="3"/>
      <c r="Y81" s="3"/>
      <c r="Z81" s="3"/>
      <c r="AA81" s="3"/>
      <c r="AB81" s="3"/>
      <c r="AC81" s="3"/>
      <c r="AD81" s="3"/>
      <c r="AE81" s="3"/>
    </row>
    <row r="82" spans="1:31" ht="15.75" customHeight="1">
      <c r="A82" s="3"/>
      <c r="B82" s="33"/>
      <c r="C82" s="33"/>
      <c r="D82" s="3"/>
      <c r="E82" s="3"/>
      <c r="F82" s="3"/>
      <c r="G82" s="3"/>
      <c r="H82" s="3"/>
      <c r="I82" s="3"/>
      <c r="J82" s="3"/>
      <c r="K82" s="3"/>
      <c r="L82" s="3"/>
      <c r="M82" s="3"/>
      <c r="N82" s="134"/>
      <c r="O82" s="3"/>
      <c r="P82" s="3"/>
      <c r="Q82" s="3"/>
      <c r="R82" s="3"/>
      <c r="S82" s="3"/>
      <c r="T82" s="3"/>
      <c r="U82" s="3"/>
      <c r="V82" s="3"/>
      <c r="W82" s="3"/>
      <c r="X82" s="3"/>
      <c r="Y82" s="3"/>
      <c r="Z82" s="3"/>
      <c r="AA82" s="3"/>
      <c r="AB82" s="3"/>
      <c r="AC82" s="3"/>
      <c r="AD82" s="3"/>
      <c r="AE82" s="3"/>
    </row>
    <row r="83" spans="1:31" ht="15.75" customHeight="1">
      <c r="A83" s="3"/>
      <c r="B83" s="33"/>
      <c r="C83" s="33"/>
      <c r="D83" s="3"/>
      <c r="E83" s="3"/>
      <c r="F83" s="3"/>
      <c r="G83" s="3"/>
      <c r="H83" s="3"/>
      <c r="I83" s="3"/>
      <c r="J83" s="3"/>
      <c r="K83" s="3"/>
      <c r="L83" s="3"/>
      <c r="M83" s="3"/>
      <c r="N83" s="134"/>
      <c r="O83" s="3"/>
      <c r="P83" s="3"/>
      <c r="Q83" s="3"/>
      <c r="R83" s="3"/>
      <c r="S83" s="3"/>
      <c r="T83" s="3"/>
      <c r="U83" s="3"/>
      <c r="V83" s="3"/>
      <c r="W83" s="3"/>
      <c r="X83" s="3"/>
      <c r="Y83" s="3"/>
      <c r="Z83" s="3"/>
      <c r="AA83" s="3"/>
      <c r="AB83" s="3"/>
      <c r="AC83" s="3"/>
      <c r="AD83" s="3"/>
      <c r="AE83" s="3"/>
    </row>
    <row r="84" spans="1:31" ht="15.75" customHeight="1">
      <c r="A84" s="3"/>
      <c r="B84" s="33"/>
      <c r="C84" s="33"/>
      <c r="D84" s="3"/>
      <c r="E84" s="3"/>
      <c r="F84" s="3"/>
      <c r="G84" s="3"/>
      <c r="H84" s="3"/>
      <c r="I84" s="3"/>
      <c r="J84" s="3"/>
      <c r="K84" s="3"/>
      <c r="L84" s="3"/>
      <c r="M84" s="3"/>
      <c r="N84" s="134"/>
      <c r="O84" s="3"/>
      <c r="P84" s="3"/>
      <c r="Q84" s="3"/>
      <c r="R84" s="3"/>
      <c r="S84" s="3"/>
      <c r="T84" s="3"/>
      <c r="U84" s="3"/>
      <c r="V84" s="3"/>
      <c r="W84" s="3"/>
      <c r="X84" s="3"/>
      <c r="Y84" s="3"/>
      <c r="Z84" s="3"/>
      <c r="AA84" s="3"/>
      <c r="AB84" s="3"/>
      <c r="AC84" s="3"/>
      <c r="AD84" s="3"/>
      <c r="AE84" s="3"/>
    </row>
    <row r="85" spans="1:31" ht="15.75" customHeight="1">
      <c r="A85" s="3"/>
      <c r="B85" s="33"/>
      <c r="C85" s="33"/>
      <c r="D85" s="3"/>
      <c r="E85" s="3"/>
      <c r="F85" s="3"/>
      <c r="G85" s="3"/>
      <c r="H85" s="3"/>
      <c r="I85" s="3"/>
      <c r="J85" s="3"/>
      <c r="K85" s="3"/>
      <c r="L85" s="3"/>
      <c r="M85" s="3"/>
      <c r="N85" s="134"/>
      <c r="O85" s="3"/>
      <c r="P85" s="3"/>
      <c r="Q85" s="3"/>
      <c r="R85" s="3"/>
      <c r="S85" s="3"/>
      <c r="T85" s="3"/>
      <c r="U85" s="3"/>
      <c r="V85" s="3"/>
      <c r="W85" s="3"/>
      <c r="X85" s="3"/>
      <c r="Y85" s="3"/>
      <c r="Z85" s="3"/>
      <c r="AA85" s="3"/>
      <c r="AB85" s="3"/>
      <c r="AC85" s="3"/>
      <c r="AD85" s="3"/>
      <c r="AE85" s="3"/>
    </row>
    <row r="86" spans="1:31" ht="15.75" customHeight="1">
      <c r="A86" s="3"/>
      <c r="B86" s="33"/>
      <c r="C86" s="33"/>
      <c r="D86" s="3"/>
      <c r="E86" s="3"/>
      <c r="F86" s="3"/>
      <c r="G86" s="3"/>
      <c r="H86" s="3"/>
      <c r="I86" s="3"/>
      <c r="J86" s="3"/>
      <c r="K86" s="3"/>
      <c r="L86" s="3"/>
      <c r="M86" s="3"/>
      <c r="N86" s="134"/>
      <c r="O86" s="3"/>
      <c r="P86" s="3"/>
      <c r="Q86" s="3"/>
      <c r="R86" s="3"/>
      <c r="S86" s="3"/>
      <c r="T86" s="3"/>
      <c r="U86" s="3"/>
      <c r="V86" s="3"/>
      <c r="W86" s="3"/>
      <c r="X86" s="3"/>
      <c r="Y86" s="3"/>
      <c r="Z86" s="3"/>
      <c r="AA86" s="3"/>
      <c r="AB86" s="3"/>
      <c r="AC86" s="3"/>
      <c r="AD86" s="3"/>
      <c r="AE86" s="3"/>
    </row>
    <row r="87" spans="1:31" ht="15.75" customHeight="1">
      <c r="A87" s="3"/>
      <c r="B87" s="33"/>
      <c r="C87" s="33"/>
      <c r="D87" s="3"/>
      <c r="E87" s="3"/>
      <c r="F87" s="3"/>
      <c r="G87" s="3"/>
      <c r="H87" s="3"/>
      <c r="I87" s="3"/>
      <c r="J87" s="3"/>
      <c r="K87" s="3"/>
      <c r="L87" s="3"/>
      <c r="M87" s="3"/>
      <c r="N87" s="134"/>
      <c r="O87" s="3"/>
      <c r="P87" s="3"/>
      <c r="Q87" s="3"/>
      <c r="R87" s="3"/>
      <c r="S87" s="3"/>
      <c r="T87" s="3"/>
      <c r="U87" s="3"/>
      <c r="V87" s="3"/>
      <c r="W87" s="3"/>
      <c r="X87" s="3"/>
      <c r="Y87" s="3"/>
      <c r="Z87" s="3"/>
      <c r="AA87" s="3"/>
      <c r="AB87" s="3"/>
      <c r="AC87" s="3"/>
      <c r="AD87" s="3"/>
      <c r="AE87" s="3"/>
    </row>
    <row r="88" spans="1:31" ht="15.75" customHeight="1">
      <c r="A88" s="3"/>
      <c r="B88" s="33"/>
      <c r="C88" s="33"/>
      <c r="D88" s="3"/>
      <c r="E88" s="3"/>
      <c r="F88" s="3"/>
      <c r="G88" s="3"/>
      <c r="H88" s="3"/>
      <c r="I88" s="3"/>
      <c r="J88" s="3"/>
      <c r="K88" s="3"/>
      <c r="L88" s="3"/>
      <c r="M88" s="3"/>
      <c r="N88" s="134"/>
      <c r="O88" s="3"/>
      <c r="P88" s="3"/>
      <c r="Q88" s="3"/>
      <c r="R88" s="3"/>
      <c r="S88" s="3"/>
      <c r="T88" s="3"/>
      <c r="U88" s="3"/>
      <c r="V88" s="3"/>
      <c r="W88" s="3"/>
      <c r="X88" s="3"/>
      <c r="Y88" s="3"/>
      <c r="Z88" s="3"/>
      <c r="AA88" s="3"/>
      <c r="AB88" s="3"/>
      <c r="AC88" s="3"/>
      <c r="AD88" s="3"/>
      <c r="AE88" s="3"/>
    </row>
    <row r="89" spans="1:31" ht="15.75" customHeight="1">
      <c r="A89" s="3"/>
      <c r="B89" s="33"/>
      <c r="C89" s="33"/>
      <c r="D89" s="3"/>
      <c r="E89" s="3"/>
      <c r="F89" s="3"/>
      <c r="G89" s="3"/>
      <c r="H89" s="3"/>
      <c r="I89" s="3"/>
      <c r="J89" s="3"/>
      <c r="K89" s="3"/>
      <c r="L89" s="3"/>
      <c r="M89" s="3"/>
      <c r="N89" s="134"/>
      <c r="O89" s="3"/>
      <c r="P89" s="3"/>
      <c r="Q89" s="3"/>
      <c r="R89" s="3"/>
      <c r="S89" s="3"/>
      <c r="T89" s="3"/>
      <c r="U89" s="3"/>
      <c r="V89" s="3"/>
      <c r="W89" s="3"/>
      <c r="X89" s="3"/>
      <c r="Y89" s="3"/>
      <c r="Z89" s="3"/>
      <c r="AA89" s="3"/>
      <c r="AB89" s="3"/>
      <c r="AC89" s="3"/>
      <c r="AD89" s="3"/>
      <c r="AE89" s="3"/>
    </row>
    <row r="90" spans="1:31" ht="15.75" customHeight="1">
      <c r="A90" s="3"/>
      <c r="B90" s="33"/>
      <c r="C90" s="33"/>
      <c r="D90" s="3"/>
      <c r="E90" s="3"/>
      <c r="F90" s="3"/>
      <c r="G90" s="3"/>
      <c r="H90" s="3"/>
      <c r="I90" s="3"/>
      <c r="J90" s="3"/>
      <c r="K90" s="3"/>
      <c r="L90" s="3"/>
      <c r="M90" s="3"/>
      <c r="N90" s="134"/>
      <c r="O90" s="3"/>
      <c r="P90" s="3"/>
      <c r="Q90" s="3"/>
      <c r="R90" s="3"/>
      <c r="S90" s="3"/>
      <c r="T90" s="3"/>
      <c r="U90" s="3"/>
      <c r="V90" s="3"/>
      <c r="W90" s="3"/>
      <c r="X90" s="3"/>
      <c r="Y90" s="3"/>
      <c r="Z90" s="3"/>
      <c r="AA90" s="3"/>
      <c r="AB90" s="3"/>
      <c r="AC90" s="3"/>
      <c r="AD90" s="3"/>
      <c r="AE90" s="3"/>
    </row>
    <row r="91" spans="1:31" ht="15.75" customHeight="1">
      <c r="A91" s="3"/>
      <c r="B91" s="33"/>
      <c r="C91" s="33"/>
      <c r="D91" s="3"/>
      <c r="E91" s="3"/>
      <c r="F91" s="3"/>
      <c r="G91" s="3"/>
      <c r="H91" s="3"/>
      <c r="I91" s="3"/>
      <c r="J91" s="3"/>
      <c r="K91" s="3"/>
      <c r="L91" s="3"/>
      <c r="M91" s="3"/>
      <c r="N91" s="134"/>
      <c r="O91" s="3"/>
      <c r="P91" s="3"/>
      <c r="Q91" s="3"/>
      <c r="R91" s="3"/>
      <c r="S91" s="3"/>
      <c r="T91" s="3"/>
      <c r="U91" s="3"/>
      <c r="V91" s="3"/>
      <c r="W91" s="3"/>
      <c r="X91" s="3"/>
      <c r="Y91" s="3"/>
      <c r="Z91" s="3"/>
      <c r="AA91" s="3"/>
      <c r="AB91" s="3"/>
      <c r="AC91" s="3"/>
      <c r="AD91" s="3"/>
      <c r="AE91" s="3"/>
    </row>
    <row r="92" spans="1:31" ht="15.75" customHeight="1">
      <c r="A92" s="3"/>
      <c r="B92" s="33"/>
      <c r="C92" s="33"/>
      <c r="D92" s="3"/>
      <c r="E92" s="3"/>
      <c r="F92" s="3"/>
      <c r="G92" s="3"/>
      <c r="H92" s="3"/>
      <c r="I92" s="3"/>
      <c r="J92" s="3"/>
      <c r="K92" s="3"/>
      <c r="L92" s="3"/>
      <c r="M92" s="3"/>
      <c r="N92" s="134"/>
      <c r="O92" s="3"/>
      <c r="P92" s="3"/>
      <c r="Q92" s="3"/>
      <c r="R92" s="3"/>
      <c r="S92" s="3"/>
      <c r="T92" s="3"/>
      <c r="U92" s="3"/>
      <c r="V92" s="3"/>
      <c r="W92" s="3"/>
      <c r="X92" s="3"/>
      <c r="Y92" s="3"/>
      <c r="Z92" s="3"/>
      <c r="AA92" s="3"/>
      <c r="AB92" s="3"/>
      <c r="AC92" s="3"/>
      <c r="AD92" s="3"/>
      <c r="AE92" s="3"/>
    </row>
    <row r="93" spans="1:31" ht="15.75" customHeight="1">
      <c r="A93" s="3"/>
      <c r="B93" s="33"/>
      <c r="C93" s="33"/>
      <c r="D93" s="3"/>
      <c r="E93" s="3"/>
      <c r="F93" s="3"/>
      <c r="G93" s="3"/>
      <c r="H93" s="3"/>
      <c r="I93" s="3"/>
      <c r="J93" s="3"/>
      <c r="K93" s="3"/>
      <c r="L93" s="3"/>
      <c r="M93" s="3"/>
      <c r="N93" s="134"/>
      <c r="O93" s="3"/>
      <c r="P93" s="3"/>
      <c r="Q93" s="3"/>
      <c r="R93" s="3"/>
      <c r="S93" s="3"/>
      <c r="T93" s="3"/>
      <c r="U93" s="3"/>
      <c r="V93" s="3"/>
      <c r="W93" s="3"/>
      <c r="X93" s="3"/>
      <c r="Y93" s="3"/>
      <c r="Z93" s="3"/>
      <c r="AA93" s="3"/>
      <c r="AB93" s="3"/>
      <c r="AC93" s="3"/>
      <c r="AD93" s="3"/>
      <c r="AE93" s="3"/>
    </row>
    <row r="94" spans="1:31" ht="15.75" customHeight="1">
      <c r="A94" s="3"/>
      <c r="B94" s="33"/>
      <c r="C94" s="33"/>
      <c r="D94" s="3"/>
      <c r="E94" s="3"/>
      <c r="F94" s="3"/>
      <c r="G94" s="3"/>
      <c r="H94" s="3"/>
      <c r="I94" s="3"/>
      <c r="J94" s="3"/>
      <c r="K94" s="3"/>
      <c r="L94" s="3"/>
      <c r="M94" s="3"/>
      <c r="N94" s="134"/>
      <c r="O94" s="3"/>
      <c r="P94" s="3"/>
      <c r="Q94" s="3"/>
      <c r="R94" s="3"/>
      <c r="S94" s="3"/>
      <c r="T94" s="3"/>
      <c r="U94" s="3"/>
      <c r="V94" s="3"/>
      <c r="W94" s="3"/>
      <c r="X94" s="3"/>
      <c r="Y94" s="3"/>
      <c r="Z94" s="3"/>
      <c r="AA94" s="3"/>
      <c r="AB94" s="3"/>
      <c r="AC94" s="3"/>
      <c r="AD94" s="3"/>
      <c r="AE94" s="3"/>
    </row>
    <row r="95" spans="1:31" ht="15.75" customHeight="1">
      <c r="A95" s="3"/>
      <c r="B95" s="33"/>
      <c r="C95" s="33"/>
      <c r="D95" s="3"/>
      <c r="E95" s="3"/>
      <c r="F95" s="3"/>
      <c r="G95" s="3"/>
      <c r="H95" s="3"/>
      <c r="I95" s="3"/>
      <c r="J95" s="3"/>
      <c r="K95" s="3"/>
      <c r="L95" s="3"/>
      <c r="M95" s="3"/>
      <c r="N95" s="134"/>
      <c r="O95" s="3"/>
      <c r="P95" s="3"/>
      <c r="Q95" s="3"/>
      <c r="R95" s="3"/>
      <c r="S95" s="3"/>
      <c r="T95" s="3"/>
      <c r="U95" s="3"/>
      <c r="V95" s="3"/>
      <c r="W95" s="3"/>
      <c r="X95" s="3"/>
      <c r="Y95" s="3"/>
      <c r="Z95" s="3"/>
      <c r="AA95" s="3"/>
      <c r="AB95" s="3"/>
      <c r="AC95" s="3"/>
      <c r="AD95" s="3"/>
      <c r="AE95" s="3"/>
    </row>
    <row r="96" spans="1:31" ht="15.75" customHeight="1">
      <c r="A96" s="3"/>
      <c r="B96" s="33"/>
      <c r="C96" s="33"/>
      <c r="D96" s="3"/>
      <c r="E96" s="3"/>
      <c r="F96" s="3"/>
      <c r="G96" s="3"/>
      <c r="H96" s="3"/>
      <c r="I96" s="3"/>
      <c r="J96" s="3"/>
      <c r="K96" s="3"/>
      <c r="L96" s="3"/>
      <c r="M96" s="3"/>
      <c r="N96" s="134"/>
      <c r="O96" s="3"/>
      <c r="P96" s="3"/>
      <c r="Q96" s="3"/>
      <c r="R96" s="3"/>
      <c r="S96" s="3"/>
      <c r="T96" s="3"/>
      <c r="U96" s="3"/>
      <c r="V96" s="3"/>
      <c r="W96" s="3"/>
      <c r="X96" s="3"/>
      <c r="Y96" s="3"/>
      <c r="Z96" s="3"/>
      <c r="AA96" s="3"/>
      <c r="AB96" s="3"/>
      <c r="AC96" s="3"/>
      <c r="AD96" s="3"/>
      <c r="AE96" s="3"/>
    </row>
    <row r="97" spans="1:31" ht="15.75" customHeight="1">
      <c r="A97" s="3"/>
      <c r="B97" s="33"/>
      <c r="C97" s="33"/>
      <c r="D97" s="3"/>
      <c r="E97" s="3"/>
      <c r="F97" s="3"/>
      <c r="G97" s="3"/>
      <c r="H97" s="3"/>
      <c r="I97" s="3"/>
      <c r="J97" s="3"/>
      <c r="K97" s="3"/>
      <c r="L97" s="3"/>
      <c r="M97" s="3"/>
      <c r="N97" s="134"/>
      <c r="O97" s="3"/>
      <c r="P97" s="3"/>
      <c r="Q97" s="3"/>
      <c r="R97" s="3"/>
      <c r="S97" s="3"/>
      <c r="T97" s="3"/>
      <c r="U97" s="3"/>
      <c r="V97" s="3"/>
      <c r="W97" s="3"/>
      <c r="X97" s="3"/>
      <c r="Y97" s="3"/>
      <c r="Z97" s="3"/>
      <c r="AA97" s="3"/>
      <c r="AB97" s="3"/>
      <c r="AC97" s="3"/>
      <c r="AD97" s="3"/>
      <c r="AE97" s="3"/>
    </row>
    <row r="98" spans="1:31" ht="15.75" customHeight="1">
      <c r="A98" s="3"/>
      <c r="B98" s="33"/>
      <c r="C98" s="33"/>
      <c r="D98" s="3"/>
      <c r="E98" s="3"/>
      <c r="F98" s="3"/>
      <c r="G98" s="3"/>
      <c r="H98" s="3"/>
      <c r="I98" s="3"/>
      <c r="J98" s="3"/>
      <c r="K98" s="3"/>
      <c r="L98" s="3"/>
      <c r="M98" s="3"/>
      <c r="N98" s="134"/>
      <c r="O98" s="3"/>
      <c r="P98" s="3"/>
      <c r="Q98" s="3"/>
      <c r="R98" s="3"/>
      <c r="S98" s="3"/>
      <c r="T98" s="3"/>
      <c r="U98" s="3"/>
      <c r="V98" s="3"/>
      <c r="W98" s="3"/>
      <c r="X98" s="3"/>
      <c r="Y98" s="3"/>
      <c r="Z98" s="3"/>
      <c r="AA98" s="3"/>
      <c r="AB98" s="3"/>
      <c r="AC98" s="3"/>
      <c r="AD98" s="3"/>
      <c r="AE98" s="3"/>
    </row>
    <row r="99" spans="1:31" ht="15.75" customHeight="1">
      <c r="A99" s="3"/>
      <c r="B99" s="33"/>
      <c r="C99" s="33"/>
      <c r="D99" s="3"/>
      <c r="E99" s="3"/>
      <c r="F99" s="3"/>
      <c r="G99" s="3"/>
      <c r="H99" s="3"/>
      <c r="I99" s="3"/>
      <c r="J99" s="3"/>
      <c r="K99" s="3"/>
      <c r="L99" s="3"/>
      <c r="M99" s="3"/>
      <c r="N99" s="134"/>
      <c r="O99" s="3"/>
      <c r="P99" s="3"/>
      <c r="Q99" s="3"/>
      <c r="R99" s="3"/>
      <c r="S99" s="3"/>
      <c r="T99" s="3"/>
      <c r="U99" s="3"/>
      <c r="V99" s="3"/>
      <c r="W99" s="3"/>
      <c r="X99" s="3"/>
      <c r="Y99" s="3"/>
      <c r="Z99" s="3"/>
      <c r="AA99" s="3"/>
      <c r="AB99" s="3"/>
      <c r="AC99" s="3"/>
      <c r="AD99" s="3"/>
      <c r="AE99" s="3"/>
    </row>
    <row r="100" spans="1:31" ht="15.75" customHeight="1">
      <c r="A100" s="3"/>
      <c r="B100" s="33"/>
      <c r="C100" s="33"/>
      <c r="D100" s="3"/>
      <c r="E100" s="3"/>
      <c r="F100" s="3"/>
      <c r="G100" s="3"/>
      <c r="H100" s="3"/>
      <c r="I100" s="3"/>
      <c r="J100" s="3"/>
      <c r="K100" s="3"/>
      <c r="L100" s="3"/>
      <c r="M100" s="3"/>
      <c r="N100" s="134"/>
      <c r="O100" s="3"/>
      <c r="P100" s="3"/>
      <c r="Q100" s="3"/>
      <c r="R100" s="3"/>
      <c r="S100" s="3"/>
      <c r="T100" s="3"/>
      <c r="U100" s="3"/>
      <c r="V100" s="3"/>
      <c r="W100" s="3"/>
      <c r="X100" s="3"/>
      <c r="Y100" s="3"/>
      <c r="Z100" s="3"/>
      <c r="AA100" s="3"/>
      <c r="AB100" s="3"/>
      <c r="AC100" s="3"/>
      <c r="AD100" s="3"/>
      <c r="AE100" s="3"/>
    </row>
    <row r="101" spans="1:31" ht="15.75" customHeight="1">
      <c r="A101" s="3"/>
      <c r="B101" s="33"/>
      <c r="C101" s="33"/>
      <c r="D101" s="3"/>
      <c r="E101" s="3"/>
      <c r="F101" s="3"/>
      <c r="G101" s="3"/>
      <c r="H101" s="3"/>
      <c r="I101" s="3"/>
      <c r="J101" s="3"/>
      <c r="K101" s="3"/>
      <c r="L101" s="3"/>
      <c r="M101" s="3"/>
      <c r="N101" s="134"/>
      <c r="O101" s="3"/>
      <c r="P101" s="3"/>
      <c r="Q101" s="3"/>
      <c r="R101" s="3"/>
      <c r="S101" s="3"/>
      <c r="T101" s="3"/>
      <c r="U101" s="3"/>
      <c r="V101" s="3"/>
      <c r="W101" s="3"/>
      <c r="X101" s="3"/>
      <c r="Y101" s="3"/>
      <c r="Z101" s="3"/>
      <c r="AA101" s="3"/>
      <c r="AB101" s="3"/>
      <c r="AC101" s="3"/>
      <c r="AD101" s="3"/>
      <c r="AE101" s="3"/>
    </row>
    <row r="102" spans="1:31" ht="15.75" customHeight="1">
      <c r="A102" s="3"/>
      <c r="B102" s="33"/>
      <c r="C102" s="33"/>
      <c r="D102" s="3"/>
      <c r="E102" s="3"/>
      <c r="F102" s="3"/>
      <c r="G102" s="3"/>
      <c r="H102" s="3"/>
      <c r="I102" s="3"/>
      <c r="J102" s="3"/>
      <c r="K102" s="3"/>
      <c r="L102" s="3"/>
      <c r="M102" s="3"/>
      <c r="N102" s="134"/>
      <c r="O102" s="3"/>
      <c r="P102" s="3"/>
      <c r="Q102" s="3"/>
      <c r="R102" s="3"/>
      <c r="S102" s="3"/>
      <c r="T102" s="3"/>
      <c r="U102" s="3"/>
      <c r="V102" s="3"/>
      <c r="W102" s="3"/>
      <c r="X102" s="3"/>
      <c r="Y102" s="3"/>
      <c r="Z102" s="3"/>
      <c r="AA102" s="3"/>
      <c r="AB102" s="3"/>
      <c r="AC102" s="3"/>
      <c r="AD102" s="3"/>
      <c r="AE102" s="3"/>
    </row>
    <row r="103" spans="1:31" ht="15.75" customHeight="1">
      <c r="A103" s="3"/>
      <c r="B103" s="33"/>
      <c r="C103" s="33"/>
      <c r="D103" s="3"/>
      <c r="E103" s="3"/>
      <c r="F103" s="3"/>
      <c r="G103" s="3"/>
      <c r="H103" s="3"/>
      <c r="I103" s="3"/>
      <c r="J103" s="3"/>
      <c r="K103" s="3"/>
      <c r="L103" s="3"/>
      <c r="M103" s="3"/>
      <c r="N103" s="134"/>
      <c r="O103" s="3"/>
      <c r="P103" s="3"/>
      <c r="Q103" s="3"/>
      <c r="R103" s="3"/>
      <c r="S103" s="3"/>
      <c r="T103" s="3"/>
      <c r="U103" s="3"/>
      <c r="V103" s="3"/>
      <c r="W103" s="3"/>
      <c r="X103" s="3"/>
      <c r="Y103" s="3"/>
      <c r="Z103" s="3"/>
      <c r="AA103" s="3"/>
      <c r="AB103" s="3"/>
      <c r="AC103" s="3"/>
      <c r="AD103" s="3"/>
      <c r="AE103" s="3"/>
    </row>
    <row r="104" spans="1:31" ht="15.75" customHeight="1">
      <c r="A104" s="3"/>
      <c r="B104" s="33"/>
      <c r="C104" s="33"/>
      <c r="D104" s="3"/>
      <c r="E104" s="3"/>
      <c r="F104" s="3"/>
      <c r="G104" s="3"/>
      <c r="H104" s="3"/>
      <c r="I104" s="3"/>
      <c r="J104" s="3"/>
      <c r="K104" s="3"/>
      <c r="L104" s="3"/>
      <c r="M104" s="3"/>
      <c r="N104" s="134"/>
      <c r="O104" s="3"/>
      <c r="P104" s="3"/>
      <c r="Q104" s="3"/>
      <c r="R104" s="3"/>
      <c r="S104" s="3"/>
      <c r="T104" s="3"/>
      <c r="U104" s="3"/>
      <c r="V104" s="3"/>
      <c r="W104" s="3"/>
      <c r="X104" s="3"/>
      <c r="Y104" s="3"/>
      <c r="Z104" s="3"/>
      <c r="AA104" s="3"/>
      <c r="AB104" s="3"/>
      <c r="AC104" s="3"/>
      <c r="AD104" s="3"/>
      <c r="AE104" s="3"/>
    </row>
    <row r="105" spans="1:31" ht="15.75" customHeight="1">
      <c r="A105" s="3"/>
      <c r="B105" s="33"/>
      <c r="C105" s="33"/>
      <c r="D105" s="3"/>
      <c r="E105" s="3"/>
      <c r="F105" s="3"/>
      <c r="G105" s="3"/>
      <c r="H105" s="3"/>
      <c r="I105" s="3"/>
      <c r="J105" s="3"/>
      <c r="K105" s="3"/>
      <c r="L105" s="3"/>
      <c r="M105" s="3"/>
      <c r="N105" s="134"/>
      <c r="O105" s="3"/>
      <c r="P105" s="3"/>
      <c r="Q105" s="3"/>
      <c r="R105" s="3"/>
      <c r="S105" s="3"/>
      <c r="T105" s="3"/>
      <c r="U105" s="3"/>
      <c r="V105" s="3"/>
      <c r="W105" s="3"/>
      <c r="X105" s="3"/>
      <c r="Y105" s="3"/>
      <c r="Z105" s="3"/>
      <c r="AA105" s="3"/>
      <c r="AB105" s="3"/>
      <c r="AC105" s="3"/>
      <c r="AD105" s="3"/>
      <c r="AE105" s="3"/>
    </row>
    <row r="106" spans="1:31" ht="15.75" customHeight="1">
      <c r="A106" s="3"/>
      <c r="B106" s="33"/>
      <c r="C106" s="33"/>
      <c r="D106" s="3"/>
      <c r="E106" s="3"/>
      <c r="F106" s="3"/>
      <c r="G106" s="3"/>
      <c r="H106" s="3"/>
      <c r="I106" s="3"/>
      <c r="J106" s="3"/>
      <c r="K106" s="3"/>
      <c r="L106" s="3"/>
      <c r="M106" s="3"/>
      <c r="N106" s="134"/>
      <c r="O106" s="3"/>
      <c r="P106" s="3"/>
      <c r="Q106" s="3"/>
      <c r="R106" s="3"/>
      <c r="S106" s="3"/>
      <c r="T106" s="3"/>
      <c r="U106" s="3"/>
      <c r="V106" s="3"/>
      <c r="W106" s="3"/>
      <c r="X106" s="3"/>
      <c r="Y106" s="3"/>
      <c r="Z106" s="3"/>
      <c r="AA106" s="3"/>
      <c r="AB106" s="3"/>
      <c r="AC106" s="3"/>
      <c r="AD106" s="3"/>
      <c r="AE106" s="3"/>
    </row>
    <row r="107" spans="1:31" ht="15.75" customHeight="1">
      <c r="A107" s="3"/>
      <c r="B107" s="33"/>
      <c r="C107" s="33"/>
      <c r="D107" s="3"/>
      <c r="E107" s="3"/>
      <c r="F107" s="3"/>
      <c r="G107" s="3"/>
      <c r="H107" s="3"/>
      <c r="I107" s="3"/>
      <c r="J107" s="3"/>
      <c r="K107" s="3"/>
      <c r="L107" s="3"/>
      <c r="M107" s="3"/>
      <c r="N107" s="134"/>
      <c r="O107" s="3"/>
      <c r="P107" s="3"/>
      <c r="Q107" s="3"/>
      <c r="R107" s="3"/>
      <c r="S107" s="3"/>
      <c r="T107" s="3"/>
      <c r="U107" s="3"/>
      <c r="V107" s="3"/>
      <c r="W107" s="3"/>
      <c r="X107" s="3"/>
      <c r="Y107" s="3"/>
      <c r="Z107" s="3"/>
      <c r="AA107" s="3"/>
      <c r="AB107" s="3"/>
      <c r="AC107" s="3"/>
      <c r="AD107" s="3"/>
      <c r="AE107" s="3"/>
    </row>
    <row r="108" spans="1:31" ht="15.75" customHeight="1">
      <c r="A108" s="3"/>
      <c r="B108" s="33"/>
      <c r="C108" s="33"/>
      <c r="D108" s="3"/>
      <c r="E108" s="3"/>
      <c r="F108" s="3"/>
      <c r="G108" s="3"/>
      <c r="H108" s="3"/>
      <c r="I108" s="3"/>
      <c r="J108" s="3"/>
      <c r="K108" s="3"/>
      <c r="L108" s="3"/>
      <c r="M108" s="3"/>
      <c r="N108" s="134"/>
      <c r="O108" s="3"/>
      <c r="P108" s="3"/>
      <c r="Q108" s="3"/>
      <c r="R108" s="3"/>
      <c r="S108" s="3"/>
      <c r="T108" s="3"/>
      <c r="U108" s="3"/>
      <c r="V108" s="3"/>
      <c r="W108" s="3"/>
      <c r="X108" s="3"/>
      <c r="Y108" s="3"/>
      <c r="Z108" s="3"/>
      <c r="AA108" s="3"/>
      <c r="AB108" s="3"/>
      <c r="AC108" s="3"/>
      <c r="AD108" s="3"/>
      <c r="AE108" s="3"/>
    </row>
    <row r="109" spans="1:31" ht="15.75" customHeight="1">
      <c r="A109" s="3"/>
      <c r="B109" s="33"/>
      <c r="C109" s="33"/>
      <c r="D109" s="3"/>
      <c r="E109" s="3"/>
      <c r="F109" s="3"/>
      <c r="G109" s="3"/>
      <c r="H109" s="3"/>
      <c r="I109" s="3"/>
      <c r="J109" s="3"/>
      <c r="K109" s="3"/>
      <c r="L109" s="3"/>
      <c r="M109" s="3"/>
      <c r="N109" s="134"/>
      <c r="O109" s="3"/>
      <c r="P109" s="3"/>
      <c r="Q109" s="3"/>
      <c r="R109" s="3"/>
      <c r="S109" s="3"/>
      <c r="T109" s="3"/>
      <c r="U109" s="3"/>
      <c r="V109" s="3"/>
      <c r="W109" s="3"/>
      <c r="X109" s="3"/>
      <c r="Y109" s="3"/>
      <c r="Z109" s="3"/>
      <c r="AA109" s="3"/>
      <c r="AB109" s="3"/>
      <c r="AC109" s="3"/>
      <c r="AD109" s="3"/>
      <c r="AE109" s="3"/>
    </row>
    <row r="110" spans="1:31" ht="15.75" customHeight="1">
      <c r="A110" s="3"/>
      <c r="B110" s="33"/>
      <c r="C110" s="33"/>
      <c r="D110" s="3"/>
      <c r="E110" s="3"/>
      <c r="F110" s="3"/>
      <c r="G110" s="3"/>
      <c r="H110" s="3"/>
      <c r="I110" s="3"/>
      <c r="J110" s="3"/>
      <c r="K110" s="3"/>
      <c r="L110" s="3"/>
      <c r="M110" s="3"/>
      <c r="N110" s="134"/>
      <c r="O110" s="3"/>
      <c r="P110" s="3"/>
      <c r="Q110" s="3"/>
      <c r="R110" s="3"/>
      <c r="S110" s="3"/>
      <c r="T110" s="3"/>
      <c r="U110" s="3"/>
      <c r="V110" s="3"/>
      <c r="W110" s="3"/>
      <c r="X110" s="3"/>
      <c r="Y110" s="3"/>
      <c r="Z110" s="3"/>
      <c r="AA110" s="3"/>
      <c r="AB110" s="3"/>
      <c r="AC110" s="3"/>
      <c r="AD110" s="3"/>
      <c r="AE110" s="3"/>
    </row>
    <row r="111" spans="1:31" ht="15.75" customHeight="1">
      <c r="A111" s="3"/>
      <c r="B111" s="33"/>
      <c r="C111" s="33"/>
      <c r="D111" s="3"/>
      <c r="E111" s="3"/>
      <c r="F111" s="3"/>
      <c r="G111" s="3"/>
      <c r="H111" s="3"/>
      <c r="I111" s="3"/>
      <c r="J111" s="3"/>
      <c r="K111" s="3"/>
      <c r="L111" s="3"/>
      <c r="M111" s="3"/>
      <c r="N111" s="134"/>
      <c r="O111" s="3"/>
      <c r="P111" s="3"/>
      <c r="Q111" s="3"/>
      <c r="R111" s="3"/>
      <c r="S111" s="3"/>
      <c r="T111" s="3"/>
      <c r="U111" s="3"/>
      <c r="V111" s="3"/>
      <c r="W111" s="3"/>
      <c r="X111" s="3"/>
      <c r="Y111" s="3"/>
      <c r="Z111" s="3"/>
      <c r="AA111" s="3"/>
      <c r="AB111" s="3"/>
      <c r="AC111" s="3"/>
      <c r="AD111" s="3"/>
      <c r="AE111" s="3"/>
    </row>
    <row r="112" spans="1:31" ht="15.75" customHeight="1">
      <c r="A112" s="3"/>
      <c r="B112" s="33"/>
      <c r="C112" s="33"/>
      <c r="D112" s="3"/>
      <c r="E112" s="3"/>
      <c r="F112" s="3"/>
      <c r="G112" s="3"/>
      <c r="H112" s="3"/>
      <c r="I112" s="3"/>
      <c r="J112" s="3"/>
      <c r="K112" s="3"/>
      <c r="L112" s="3"/>
      <c r="M112" s="3"/>
      <c r="N112" s="134"/>
      <c r="O112" s="3"/>
      <c r="P112" s="3"/>
      <c r="Q112" s="3"/>
      <c r="R112" s="3"/>
      <c r="S112" s="3"/>
      <c r="T112" s="3"/>
      <c r="U112" s="3"/>
      <c r="V112" s="3"/>
      <c r="W112" s="3"/>
      <c r="X112" s="3"/>
      <c r="Y112" s="3"/>
      <c r="Z112" s="3"/>
      <c r="AA112" s="3"/>
      <c r="AB112" s="3"/>
      <c r="AC112" s="3"/>
      <c r="AD112" s="3"/>
      <c r="AE112" s="3"/>
    </row>
    <row r="113" spans="1:31" ht="15.75" customHeight="1">
      <c r="A113" s="3"/>
      <c r="B113" s="33"/>
      <c r="C113" s="33"/>
      <c r="D113" s="3"/>
      <c r="E113" s="3"/>
      <c r="F113" s="3"/>
      <c r="G113" s="3"/>
      <c r="H113" s="3"/>
      <c r="I113" s="3"/>
      <c r="J113" s="3"/>
      <c r="K113" s="3"/>
      <c r="L113" s="3"/>
      <c r="M113" s="3"/>
      <c r="N113" s="134"/>
      <c r="O113" s="3"/>
      <c r="P113" s="3"/>
      <c r="Q113" s="3"/>
      <c r="R113" s="3"/>
      <c r="S113" s="3"/>
      <c r="T113" s="3"/>
      <c r="U113" s="3"/>
      <c r="V113" s="3"/>
      <c r="W113" s="3"/>
      <c r="X113" s="3"/>
      <c r="Y113" s="3"/>
      <c r="Z113" s="3"/>
      <c r="AA113" s="3"/>
      <c r="AB113" s="3"/>
      <c r="AC113" s="3"/>
      <c r="AD113" s="3"/>
      <c r="AE113" s="3"/>
    </row>
    <row r="114" spans="1:31" ht="15.75" customHeight="1">
      <c r="A114" s="3"/>
      <c r="B114" s="33"/>
      <c r="C114" s="33"/>
      <c r="D114" s="3"/>
      <c r="E114" s="3"/>
      <c r="F114" s="3"/>
      <c r="G114" s="3"/>
      <c r="H114" s="3"/>
      <c r="I114" s="3"/>
      <c r="J114" s="3"/>
      <c r="K114" s="3"/>
      <c r="L114" s="3"/>
      <c r="M114" s="3"/>
      <c r="N114" s="134"/>
      <c r="O114" s="3"/>
      <c r="P114" s="3"/>
      <c r="Q114" s="3"/>
      <c r="R114" s="3"/>
      <c r="S114" s="3"/>
      <c r="T114" s="3"/>
      <c r="U114" s="3"/>
      <c r="V114" s="3"/>
      <c r="W114" s="3"/>
      <c r="X114" s="3"/>
      <c r="Y114" s="3"/>
      <c r="Z114" s="3"/>
      <c r="AA114" s="3"/>
      <c r="AB114" s="3"/>
      <c r="AC114" s="3"/>
      <c r="AD114" s="3"/>
      <c r="AE114" s="3"/>
    </row>
    <row r="115" spans="1:31" ht="15.75" customHeight="1">
      <c r="A115" s="3"/>
      <c r="B115" s="33"/>
      <c r="C115" s="33"/>
      <c r="D115" s="3"/>
      <c r="E115" s="3"/>
      <c r="F115" s="3"/>
      <c r="G115" s="3"/>
      <c r="H115" s="3"/>
      <c r="I115" s="3"/>
      <c r="J115" s="3"/>
      <c r="K115" s="3"/>
      <c r="L115" s="3"/>
      <c r="M115" s="3"/>
      <c r="N115" s="134"/>
      <c r="O115" s="3"/>
      <c r="P115" s="3"/>
      <c r="Q115" s="3"/>
      <c r="R115" s="3"/>
      <c r="S115" s="3"/>
      <c r="T115" s="3"/>
      <c r="U115" s="3"/>
      <c r="V115" s="3"/>
      <c r="W115" s="3"/>
      <c r="X115" s="3"/>
      <c r="Y115" s="3"/>
      <c r="Z115" s="3"/>
      <c r="AA115" s="3"/>
      <c r="AB115" s="3"/>
      <c r="AC115" s="3"/>
      <c r="AD115" s="3"/>
      <c r="AE115" s="3"/>
    </row>
    <row r="116" spans="1:31" ht="15.75" customHeight="1">
      <c r="A116" s="3"/>
      <c r="B116" s="33"/>
      <c r="C116" s="33"/>
      <c r="D116" s="3"/>
      <c r="E116" s="3"/>
      <c r="F116" s="3"/>
      <c r="G116" s="3"/>
      <c r="H116" s="3"/>
      <c r="I116" s="3"/>
      <c r="J116" s="3"/>
      <c r="K116" s="3"/>
      <c r="L116" s="3"/>
      <c r="M116" s="3"/>
      <c r="N116" s="134"/>
      <c r="O116" s="3"/>
      <c r="P116" s="3"/>
      <c r="Q116" s="3"/>
      <c r="R116" s="3"/>
      <c r="S116" s="3"/>
      <c r="T116" s="3"/>
      <c r="U116" s="3"/>
      <c r="V116" s="3"/>
      <c r="W116" s="3"/>
      <c r="X116" s="3"/>
      <c r="Y116" s="3"/>
      <c r="Z116" s="3"/>
      <c r="AA116" s="3"/>
      <c r="AB116" s="3"/>
      <c r="AC116" s="3"/>
      <c r="AD116" s="3"/>
      <c r="AE116" s="3"/>
    </row>
    <row r="117" spans="1:31" ht="15.75" customHeight="1">
      <c r="A117" s="3"/>
      <c r="B117" s="33"/>
      <c r="C117" s="33"/>
      <c r="D117" s="3"/>
      <c r="E117" s="3"/>
      <c r="F117" s="3"/>
      <c r="G117" s="3"/>
      <c r="H117" s="3"/>
      <c r="I117" s="3"/>
      <c r="J117" s="3"/>
      <c r="K117" s="3"/>
      <c r="L117" s="3"/>
      <c r="M117" s="3"/>
      <c r="N117" s="134"/>
      <c r="O117" s="3"/>
      <c r="P117" s="3"/>
      <c r="Q117" s="3"/>
      <c r="R117" s="3"/>
      <c r="S117" s="3"/>
      <c r="T117" s="3"/>
      <c r="U117" s="3"/>
      <c r="V117" s="3"/>
      <c r="W117" s="3"/>
      <c r="X117" s="3"/>
      <c r="Y117" s="3"/>
      <c r="Z117" s="3"/>
      <c r="AA117" s="3"/>
      <c r="AB117" s="3"/>
      <c r="AC117" s="3"/>
      <c r="AD117" s="3"/>
      <c r="AE117" s="3"/>
    </row>
    <row r="118" spans="1:31" ht="15.75" customHeight="1">
      <c r="A118" s="3"/>
      <c r="B118" s="33"/>
      <c r="C118" s="33"/>
      <c r="D118" s="3"/>
      <c r="E118" s="3"/>
      <c r="F118" s="3"/>
      <c r="G118" s="3"/>
      <c r="H118" s="3"/>
      <c r="I118" s="3"/>
      <c r="J118" s="3"/>
      <c r="K118" s="3"/>
      <c r="L118" s="3"/>
      <c r="M118" s="3"/>
      <c r="N118" s="134"/>
      <c r="O118" s="3"/>
      <c r="P118" s="3"/>
      <c r="Q118" s="3"/>
      <c r="R118" s="3"/>
      <c r="S118" s="3"/>
      <c r="T118" s="3"/>
      <c r="U118" s="3"/>
      <c r="V118" s="3"/>
      <c r="W118" s="3"/>
      <c r="X118" s="3"/>
      <c r="Y118" s="3"/>
      <c r="Z118" s="3"/>
      <c r="AA118" s="3"/>
      <c r="AB118" s="3"/>
      <c r="AC118" s="3"/>
      <c r="AD118" s="3"/>
      <c r="AE118" s="3"/>
    </row>
    <row r="119" spans="1:31" ht="15.75" customHeight="1">
      <c r="A119" s="3"/>
      <c r="B119" s="33"/>
      <c r="C119" s="33"/>
      <c r="D119" s="3"/>
      <c r="E119" s="3"/>
      <c r="F119" s="3"/>
      <c r="G119" s="3"/>
      <c r="H119" s="3"/>
      <c r="I119" s="3"/>
      <c r="J119" s="3"/>
      <c r="K119" s="3"/>
      <c r="L119" s="3"/>
      <c r="M119" s="3"/>
      <c r="N119" s="134"/>
      <c r="O119" s="3"/>
      <c r="P119" s="3"/>
      <c r="Q119" s="3"/>
      <c r="R119" s="3"/>
      <c r="S119" s="3"/>
      <c r="T119" s="3"/>
      <c r="U119" s="3"/>
      <c r="V119" s="3"/>
      <c r="W119" s="3"/>
      <c r="X119" s="3"/>
      <c r="Y119" s="3"/>
      <c r="Z119" s="3"/>
      <c r="AA119" s="3"/>
      <c r="AB119" s="3"/>
      <c r="AC119" s="3"/>
      <c r="AD119" s="3"/>
      <c r="AE119" s="3"/>
    </row>
    <row r="120" spans="1:31" ht="15.75" customHeight="1">
      <c r="A120" s="3"/>
      <c r="B120" s="33"/>
      <c r="C120" s="33"/>
      <c r="D120" s="3"/>
      <c r="E120" s="3"/>
      <c r="F120" s="3"/>
      <c r="G120" s="3"/>
      <c r="H120" s="3"/>
      <c r="I120" s="3"/>
      <c r="J120" s="3"/>
      <c r="K120" s="3"/>
      <c r="L120" s="3"/>
      <c r="M120" s="3"/>
      <c r="N120" s="134"/>
      <c r="O120" s="3"/>
      <c r="P120" s="3"/>
      <c r="Q120" s="3"/>
      <c r="R120" s="3"/>
      <c r="S120" s="3"/>
      <c r="T120" s="3"/>
      <c r="U120" s="3"/>
      <c r="V120" s="3"/>
      <c r="W120" s="3"/>
      <c r="X120" s="3"/>
      <c r="Y120" s="3"/>
      <c r="Z120" s="3"/>
      <c r="AA120" s="3"/>
      <c r="AB120" s="3"/>
      <c r="AC120" s="3"/>
      <c r="AD120" s="3"/>
      <c r="AE120" s="3"/>
    </row>
    <row r="121" spans="1:31" ht="15.75" customHeight="1">
      <c r="A121" s="3"/>
      <c r="B121" s="33"/>
      <c r="C121" s="33"/>
      <c r="D121" s="3"/>
      <c r="E121" s="3"/>
      <c r="F121" s="3"/>
      <c r="G121" s="3"/>
      <c r="H121" s="3"/>
      <c r="I121" s="3"/>
      <c r="J121" s="3"/>
      <c r="K121" s="3"/>
      <c r="L121" s="3"/>
      <c r="M121" s="3"/>
      <c r="N121" s="134"/>
      <c r="O121" s="3"/>
      <c r="P121" s="3"/>
      <c r="Q121" s="3"/>
      <c r="R121" s="3"/>
      <c r="S121" s="3"/>
      <c r="T121" s="3"/>
      <c r="U121" s="3"/>
      <c r="V121" s="3"/>
      <c r="W121" s="3"/>
      <c r="X121" s="3"/>
      <c r="Y121" s="3"/>
      <c r="Z121" s="3"/>
      <c r="AA121" s="3"/>
      <c r="AB121" s="3"/>
      <c r="AC121" s="3"/>
      <c r="AD121" s="3"/>
      <c r="AE121" s="3"/>
    </row>
    <row r="122" spans="1:31" ht="15.75" customHeight="1">
      <c r="A122" s="3"/>
      <c r="B122" s="33"/>
      <c r="C122" s="33"/>
      <c r="D122" s="3"/>
      <c r="E122" s="3"/>
      <c r="F122" s="3"/>
      <c r="G122" s="3"/>
      <c r="H122" s="3"/>
      <c r="I122" s="3"/>
      <c r="J122" s="3"/>
      <c r="K122" s="3"/>
      <c r="L122" s="3"/>
      <c r="M122" s="3"/>
      <c r="N122" s="134"/>
      <c r="O122" s="3"/>
      <c r="P122" s="3"/>
      <c r="Q122" s="3"/>
      <c r="R122" s="3"/>
      <c r="S122" s="3"/>
      <c r="T122" s="3"/>
      <c r="U122" s="3"/>
      <c r="V122" s="3"/>
      <c r="W122" s="3"/>
      <c r="X122" s="3"/>
      <c r="Y122" s="3"/>
      <c r="Z122" s="3"/>
      <c r="AA122" s="3"/>
      <c r="AB122" s="3"/>
      <c r="AC122" s="3"/>
      <c r="AD122" s="3"/>
      <c r="AE122" s="3"/>
    </row>
    <row r="123" spans="1:31" ht="15.75" customHeight="1">
      <c r="A123" s="3"/>
      <c r="B123" s="33"/>
      <c r="C123" s="33"/>
      <c r="D123" s="3"/>
      <c r="E123" s="3"/>
      <c r="F123" s="3"/>
      <c r="G123" s="3"/>
      <c r="H123" s="3"/>
      <c r="I123" s="3"/>
      <c r="J123" s="3"/>
      <c r="K123" s="3"/>
      <c r="L123" s="3"/>
      <c r="M123" s="3"/>
      <c r="N123" s="134"/>
      <c r="O123" s="3"/>
      <c r="P123" s="3"/>
      <c r="Q123" s="3"/>
      <c r="R123" s="3"/>
      <c r="S123" s="3"/>
      <c r="T123" s="3"/>
      <c r="U123" s="3"/>
      <c r="V123" s="3"/>
      <c r="W123" s="3"/>
      <c r="X123" s="3"/>
      <c r="Y123" s="3"/>
      <c r="Z123" s="3"/>
      <c r="AA123" s="3"/>
      <c r="AB123" s="3"/>
      <c r="AC123" s="3"/>
      <c r="AD123" s="3"/>
      <c r="AE123" s="3"/>
    </row>
    <row r="124" spans="1:31" ht="15.75" customHeight="1">
      <c r="A124" s="3"/>
      <c r="B124" s="33"/>
      <c r="C124" s="33"/>
      <c r="D124" s="3"/>
      <c r="E124" s="3"/>
      <c r="F124" s="3"/>
      <c r="G124" s="3"/>
      <c r="H124" s="3"/>
      <c r="I124" s="3"/>
      <c r="J124" s="3"/>
      <c r="K124" s="3"/>
      <c r="L124" s="3"/>
      <c r="M124" s="3"/>
      <c r="N124" s="134"/>
      <c r="O124" s="3"/>
      <c r="P124" s="3"/>
      <c r="Q124" s="3"/>
      <c r="R124" s="3"/>
      <c r="S124" s="3"/>
      <c r="T124" s="3"/>
      <c r="U124" s="3"/>
      <c r="V124" s="3"/>
      <c r="W124" s="3"/>
      <c r="X124" s="3"/>
      <c r="Y124" s="3"/>
      <c r="Z124" s="3"/>
      <c r="AA124" s="3"/>
      <c r="AB124" s="3"/>
      <c r="AC124" s="3"/>
      <c r="AD124" s="3"/>
      <c r="AE124" s="3"/>
    </row>
    <row r="125" spans="1:31" ht="15.75" customHeight="1">
      <c r="A125" s="3"/>
      <c r="B125" s="33"/>
      <c r="C125" s="33"/>
      <c r="D125" s="3"/>
      <c r="E125" s="3"/>
      <c r="F125" s="3"/>
      <c r="G125" s="3"/>
      <c r="H125" s="3"/>
      <c r="I125" s="3"/>
      <c r="J125" s="3"/>
      <c r="K125" s="3"/>
      <c r="L125" s="3"/>
      <c r="M125" s="3"/>
      <c r="N125" s="134"/>
      <c r="O125" s="3"/>
      <c r="P125" s="3"/>
      <c r="Q125" s="3"/>
      <c r="R125" s="3"/>
      <c r="S125" s="3"/>
      <c r="T125" s="3"/>
      <c r="U125" s="3"/>
      <c r="V125" s="3"/>
      <c r="W125" s="3"/>
      <c r="X125" s="3"/>
      <c r="Y125" s="3"/>
      <c r="Z125" s="3"/>
      <c r="AA125" s="3"/>
      <c r="AB125" s="3"/>
      <c r="AC125" s="3"/>
      <c r="AD125" s="3"/>
      <c r="AE125" s="3"/>
    </row>
    <row r="126" spans="1:31" ht="15.75" customHeight="1">
      <c r="A126" s="3"/>
      <c r="B126" s="33"/>
      <c r="C126" s="33"/>
      <c r="D126" s="3"/>
      <c r="E126" s="3"/>
      <c r="F126" s="3"/>
      <c r="G126" s="3"/>
      <c r="H126" s="3"/>
      <c r="I126" s="3"/>
      <c r="J126" s="3"/>
      <c r="K126" s="3"/>
      <c r="L126" s="3"/>
      <c r="M126" s="3"/>
      <c r="N126" s="134"/>
      <c r="O126" s="3"/>
      <c r="P126" s="3"/>
      <c r="Q126" s="3"/>
      <c r="R126" s="3"/>
      <c r="S126" s="3"/>
      <c r="T126" s="3"/>
      <c r="U126" s="3"/>
      <c r="V126" s="3"/>
      <c r="W126" s="3"/>
      <c r="X126" s="3"/>
      <c r="Y126" s="3"/>
      <c r="Z126" s="3"/>
      <c r="AA126" s="3"/>
      <c r="AB126" s="3"/>
      <c r="AC126" s="3"/>
      <c r="AD126" s="3"/>
      <c r="AE126" s="3"/>
    </row>
    <row r="127" spans="1:31" ht="15.75" customHeight="1">
      <c r="A127" s="3"/>
      <c r="B127" s="33"/>
      <c r="C127" s="33"/>
      <c r="D127" s="3"/>
      <c r="E127" s="3"/>
      <c r="F127" s="3"/>
      <c r="G127" s="3"/>
      <c r="H127" s="3"/>
      <c r="I127" s="3"/>
      <c r="J127" s="3"/>
      <c r="K127" s="3"/>
      <c r="L127" s="3"/>
      <c r="M127" s="3"/>
      <c r="N127" s="134"/>
      <c r="O127" s="3"/>
      <c r="P127" s="3"/>
      <c r="Q127" s="3"/>
      <c r="R127" s="3"/>
      <c r="S127" s="3"/>
      <c r="T127" s="3"/>
      <c r="U127" s="3"/>
      <c r="V127" s="3"/>
      <c r="W127" s="3"/>
      <c r="X127" s="3"/>
      <c r="Y127" s="3"/>
      <c r="Z127" s="3"/>
      <c r="AA127" s="3"/>
      <c r="AB127" s="3"/>
      <c r="AC127" s="3"/>
      <c r="AD127" s="3"/>
      <c r="AE127" s="3"/>
    </row>
    <row r="128" spans="1:31" ht="15.75" customHeight="1">
      <c r="A128" s="3"/>
      <c r="B128" s="33"/>
      <c r="C128" s="33"/>
      <c r="D128" s="3"/>
      <c r="E128" s="3"/>
      <c r="F128" s="3"/>
      <c r="G128" s="3"/>
      <c r="H128" s="3"/>
      <c r="I128" s="3"/>
      <c r="J128" s="3"/>
      <c r="K128" s="3"/>
      <c r="L128" s="3"/>
      <c r="M128" s="3"/>
      <c r="N128" s="134"/>
      <c r="O128" s="3"/>
      <c r="P128" s="3"/>
      <c r="Q128" s="3"/>
      <c r="R128" s="3"/>
      <c r="S128" s="3"/>
      <c r="T128" s="3"/>
      <c r="U128" s="3"/>
      <c r="V128" s="3"/>
      <c r="W128" s="3"/>
      <c r="X128" s="3"/>
      <c r="Y128" s="3"/>
      <c r="Z128" s="3"/>
      <c r="AA128" s="3"/>
      <c r="AB128" s="3"/>
      <c r="AC128" s="3"/>
      <c r="AD128" s="3"/>
      <c r="AE128" s="3"/>
    </row>
    <row r="129" spans="1:31" ht="15.75" customHeight="1">
      <c r="A129" s="3"/>
      <c r="B129" s="33"/>
      <c r="C129" s="33"/>
      <c r="D129" s="3"/>
      <c r="E129" s="3"/>
      <c r="F129" s="3"/>
      <c r="G129" s="3"/>
      <c r="H129" s="3"/>
      <c r="I129" s="3"/>
      <c r="J129" s="3"/>
      <c r="K129" s="3"/>
      <c r="L129" s="3"/>
      <c r="M129" s="3"/>
      <c r="N129" s="134"/>
      <c r="O129" s="3"/>
      <c r="P129" s="3"/>
      <c r="Q129" s="3"/>
      <c r="R129" s="3"/>
      <c r="S129" s="3"/>
      <c r="T129" s="3"/>
      <c r="U129" s="3"/>
      <c r="V129" s="3"/>
      <c r="W129" s="3"/>
      <c r="X129" s="3"/>
      <c r="Y129" s="3"/>
      <c r="Z129" s="3"/>
      <c r="AA129" s="3"/>
      <c r="AB129" s="3"/>
      <c r="AC129" s="3"/>
      <c r="AD129" s="3"/>
      <c r="AE129" s="3"/>
    </row>
    <row r="130" spans="1:31" ht="15.75" customHeight="1">
      <c r="A130" s="3"/>
      <c r="B130" s="33"/>
      <c r="C130" s="33"/>
      <c r="D130" s="3"/>
      <c r="E130" s="3"/>
      <c r="F130" s="3"/>
      <c r="G130" s="3"/>
      <c r="H130" s="3"/>
      <c r="I130" s="3"/>
      <c r="J130" s="3"/>
      <c r="K130" s="3"/>
      <c r="L130" s="3"/>
      <c r="M130" s="3"/>
      <c r="N130" s="134"/>
      <c r="O130" s="3"/>
      <c r="P130" s="3"/>
      <c r="Q130" s="3"/>
      <c r="R130" s="3"/>
      <c r="S130" s="3"/>
      <c r="T130" s="3"/>
      <c r="U130" s="3"/>
      <c r="V130" s="3"/>
      <c r="W130" s="3"/>
      <c r="X130" s="3"/>
      <c r="Y130" s="3"/>
      <c r="Z130" s="3"/>
      <c r="AA130" s="3"/>
      <c r="AB130" s="3"/>
      <c r="AC130" s="3"/>
      <c r="AD130" s="3"/>
      <c r="AE130" s="3"/>
    </row>
    <row r="131" spans="1:31" ht="15.75" customHeight="1">
      <c r="A131" s="3"/>
      <c r="B131" s="33"/>
      <c r="C131" s="33"/>
      <c r="D131" s="3"/>
      <c r="E131" s="3"/>
      <c r="F131" s="3"/>
      <c r="G131" s="3"/>
      <c r="H131" s="3"/>
      <c r="I131" s="3"/>
      <c r="J131" s="3"/>
      <c r="K131" s="3"/>
      <c r="L131" s="3"/>
      <c r="M131" s="3"/>
      <c r="N131" s="134"/>
      <c r="O131" s="3"/>
      <c r="P131" s="3"/>
      <c r="Q131" s="3"/>
      <c r="R131" s="3"/>
      <c r="S131" s="3"/>
      <c r="T131" s="3"/>
      <c r="U131" s="3"/>
      <c r="V131" s="3"/>
      <c r="W131" s="3"/>
      <c r="X131" s="3"/>
      <c r="Y131" s="3"/>
      <c r="Z131" s="3"/>
      <c r="AA131" s="3"/>
      <c r="AB131" s="3"/>
      <c r="AC131" s="3"/>
      <c r="AD131" s="3"/>
      <c r="AE131" s="3"/>
    </row>
    <row r="132" spans="1:31" ht="15.75" customHeight="1">
      <c r="A132" s="3"/>
      <c r="B132" s="33"/>
      <c r="C132" s="33"/>
      <c r="D132" s="3"/>
      <c r="E132" s="3"/>
      <c r="F132" s="3"/>
      <c r="G132" s="3"/>
      <c r="H132" s="3"/>
      <c r="I132" s="3"/>
      <c r="J132" s="3"/>
      <c r="K132" s="3"/>
      <c r="L132" s="3"/>
      <c r="M132" s="3"/>
      <c r="N132" s="134"/>
      <c r="O132" s="3"/>
      <c r="P132" s="3"/>
      <c r="Q132" s="3"/>
      <c r="R132" s="3"/>
      <c r="S132" s="3"/>
      <c r="T132" s="3"/>
      <c r="U132" s="3"/>
      <c r="V132" s="3"/>
      <c r="W132" s="3"/>
      <c r="X132" s="3"/>
      <c r="Y132" s="3"/>
      <c r="Z132" s="3"/>
      <c r="AA132" s="3"/>
      <c r="AB132" s="3"/>
      <c r="AC132" s="3"/>
      <c r="AD132" s="3"/>
      <c r="AE132" s="3"/>
    </row>
    <row r="133" spans="1:31" ht="15.75" customHeight="1">
      <c r="A133" s="3"/>
      <c r="B133" s="33"/>
      <c r="C133" s="33"/>
      <c r="D133" s="3"/>
      <c r="E133" s="3"/>
      <c r="F133" s="3"/>
      <c r="G133" s="3"/>
      <c r="H133" s="3"/>
      <c r="I133" s="3"/>
      <c r="J133" s="3"/>
      <c r="K133" s="3"/>
      <c r="L133" s="3"/>
      <c r="M133" s="3"/>
      <c r="N133" s="134"/>
      <c r="O133" s="3"/>
      <c r="P133" s="3"/>
      <c r="Q133" s="3"/>
      <c r="R133" s="3"/>
      <c r="S133" s="3"/>
      <c r="T133" s="3"/>
      <c r="U133" s="3"/>
      <c r="V133" s="3"/>
      <c r="W133" s="3"/>
      <c r="X133" s="3"/>
      <c r="Y133" s="3"/>
      <c r="Z133" s="3"/>
      <c r="AA133" s="3"/>
      <c r="AB133" s="3"/>
      <c r="AC133" s="3"/>
      <c r="AD133" s="3"/>
      <c r="AE133" s="3"/>
    </row>
    <row r="134" spans="1:31" ht="15.75" customHeight="1">
      <c r="A134" s="3"/>
      <c r="B134" s="33"/>
      <c r="C134" s="33"/>
      <c r="D134" s="3"/>
      <c r="E134" s="3"/>
      <c r="F134" s="3"/>
      <c r="G134" s="3"/>
      <c r="H134" s="3"/>
      <c r="I134" s="3"/>
      <c r="J134" s="3"/>
      <c r="K134" s="3"/>
      <c r="L134" s="3"/>
      <c r="M134" s="3"/>
      <c r="N134" s="134"/>
      <c r="O134" s="3"/>
      <c r="P134" s="3"/>
      <c r="Q134" s="3"/>
      <c r="R134" s="3"/>
      <c r="S134" s="3"/>
      <c r="T134" s="3"/>
      <c r="U134" s="3"/>
      <c r="V134" s="3"/>
      <c r="W134" s="3"/>
      <c r="X134" s="3"/>
      <c r="Y134" s="3"/>
      <c r="Z134" s="3"/>
      <c r="AA134" s="3"/>
      <c r="AB134" s="3"/>
      <c r="AC134" s="3"/>
      <c r="AD134" s="3"/>
      <c r="AE134" s="3"/>
    </row>
    <row r="135" spans="1:31" ht="15.75" customHeight="1">
      <c r="A135" s="3"/>
      <c r="B135" s="33"/>
      <c r="C135" s="33"/>
      <c r="D135" s="3"/>
      <c r="E135" s="3"/>
      <c r="F135" s="3"/>
      <c r="G135" s="3"/>
      <c r="H135" s="3"/>
      <c r="I135" s="3"/>
      <c r="J135" s="3"/>
      <c r="K135" s="3"/>
      <c r="L135" s="3"/>
      <c r="M135" s="3"/>
      <c r="N135" s="134"/>
      <c r="O135" s="3"/>
      <c r="P135" s="3"/>
      <c r="Q135" s="3"/>
      <c r="R135" s="3"/>
      <c r="S135" s="3"/>
      <c r="T135" s="3"/>
      <c r="U135" s="3"/>
      <c r="V135" s="3"/>
      <c r="W135" s="3"/>
      <c r="X135" s="3"/>
      <c r="Y135" s="3"/>
      <c r="Z135" s="3"/>
      <c r="AA135" s="3"/>
      <c r="AB135" s="3"/>
      <c r="AC135" s="3"/>
      <c r="AD135" s="3"/>
      <c r="AE135" s="3"/>
    </row>
    <row r="136" spans="1:31" ht="15.75" customHeight="1">
      <c r="A136" s="3"/>
      <c r="B136" s="33"/>
      <c r="C136" s="33"/>
      <c r="D136" s="3"/>
      <c r="E136" s="3"/>
      <c r="F136" s="3"/>
      <c r="G136" s="3"/>
      <c r="H136" s="3"/>
      <c r="I136" s="3"/>
      <c r="J136" s="3"/>
      <c r="K136" s="3"/>
      <c r="L136" s="3"/>
      <c r="M136" s="3"/>
      <c r="N136" s="134"/>
      <c r="O136" s="3"/>
      <c r="P136" s="3"/>
      <c r="Q136" s="3"/>
      <c r="R136" s="3"/>
      <c r="S136" s="3"/>
      <c r="T136" s="3"/>
      <c r="U136" s="3"/>
      <c r="V136" s="3"/>
      <c r="W136" s="3"/>
      <c r="X136" s="3"/>
      <c r="Y136" s="3"/>
      <c r="Z136" s="3"/>
      <c r="AA136" s="3"/>
      <c r="AB136" s="3"/>
      <c r="AC136" s="3"/>
      <c r="AD136" s="3"/>
      <c r="AE136" s="3"/>
    </row>
    <row r="137" spans="1:31" ht="15.75" customHeight="1">
      <c r="A137" s="3"/>
      <c r="B137" s="33"/>
      <c r="C137" s="33"/>
      <c r="D137" s="3"/>
      <c r="E137" s="3"/>
      <c r="F137" s="3"/>
      <c r="G137" s="3"/>
      <c r="H137" s="3"/>
      <c r="I137" s="3"/>
      <c r="J137" s="3"/>
      <c r="K137" s="3"/>
      <c r="L137" s="3"/>
      <c r="M137" s="3"/>
      <c r="N137" s="134"/>
      <c r="O137" s="3"/>
      <c r="P137" s="3"/>
      <c r="Q137" s="3"/>
      <c r="R137" s="3"/>
      <c r="S137" s="3"/>
      <c r="T137" s="3"/>
      <c r="U137" s="3"/>
      <c r="V137" s="3"/>
      <c r="W137" s="3"/>
      <c r="X137" s="3"/>
      <c r="Y137" s="3"/>
      <c r="Z137" s="3"/>
      <c r="AA137" s="3"/>
      <c r="AB137" s="3"/>
      <c r="AC137" s="3"/>
      <c r="AD137" s="3"/>
      <c r="AE137" s="3"/>
    </row>
    <row r="138" spans="1:31" ht="15.75" customHeight="1">
      <c r="A138" s="3"/>
      <c r="B138" s="33"/>
      <c r="C138" s="33"/>
      <c r="D138" s="3"/>
      <c r="E138" s="3"/>
      <c r="F138" s="3"/>
      <c r="G138" s="3"/>
      <c r="H138" s="3"/>
      <c r="I138" s="3"/>
      <c r="J138" s="3"/>
      <c r="K138" s="3"/>
      <c r="L138" s="3"/>
      <c r="M138" s="3"/>
      <c r="N138" s="134"/>
      <c r="O138" s="3"/>
      <c r="P138" s="3"/>
      <c r="Q138" s="3"/>
      <c r="R138" s="3"/>
      <c r="S138" s="3"/>
      <c r="T138" s="3"/>
      <c r="U138" s="3"/>
      <c r="V138" s="3"/>
      <c r="W138" s="3"/>
      <c r="X138" s="3"/>
      <c r="Y138" s="3"/>
      <c r="Z138" s="3"/>
      <c r="AA138" s="3"/>
      <c r="AB138" s="3"/>
      <c r="AC138" s="3"/>
      <c r="AD138" s="3"/>
      <c r="AE138" s="3"/>
    </row>
    <row r="139" spans="1:31" ht="15.75" customHeight="1">
      <c r="A139" s="3"/>
      <c r="B139" s="33"/>
      <c r="C139" s="33"/>
      <c r="D139" s="3"/>
      <c r="E139" s="3"/>
      <c r="F139" s="3"/>
      <c r="G139" s="3"/>
      <c r="H139" s="3"/>
      <c r="I139" s="3"/>
      <c r="J139" s="3"/>
      <c r="K139" s="3"/>
      <c r="L139" s="3"/>
      <c r="M139" s="3"/>
      <c r="N139" s="134"/>
      <c r="O139" s="3"/>
      <c r="P139" s="3"/>
      <c r="Q139" s="3"/>
      <c r="R139" s="3"/>
      <c r="S139" s="3"/>
      <c r="T139" s="3"/>
      <c r="U139" s="3"/>
      <c r="V139" s="3"/>
      <c r="W139" s="3"/>
      <c r="X139" s="3"/>
      <c r="Y139" s="3"/>
      <c r="Z139" s="3"/>
      <c r="AA139" s="3"/>
      <c r="AB139" s="3"/>
      <c r="AC139" s="3"/>
      <c r="AD139" s="3"/>
      <c r="AE139" s="3"/>
    </row>
    <row r="140" spans="1:31" ht="15.75" customHeight="1">
      <c r="A140" s="3"/>
      <c r="B140" s="33"/>
      <c r="C140" s="33"/>
      <c r="D140" s="3"/>
      <c r="E140" s="3"/>
      <c r="F140" s="3"/>
      <c r="G140" s="3"/>
      <c r="H140" s="3"/>
      <c r="I140" s="3"/>
      <c r="J140" s="3"/>
      <c r="K140" s="3"/>
      <c r="L140" s="3"/>
      <c r="M140" s="3"/>
      <c r="N140" s="134"/>
      <c r="O140" s="3"/>
      <c r="P140" s="3"/>
      <c r="Q140" s="3"/>
      <c r="R140" s="3"/>
      <c r="S140" s="3"/>
      <c r="T140" s="3"/>
      <c r="U140" s="3"/>
      <c r="V140" s="3"/>
      <c r="W140" s="3"/>
      <c r="X140" s="3"/>
      <c r="Y140" s="3"/>
      <c r="Z140" s="3"/>
      <c r="AA140" s="3"/>
      <c r="AB140" s="3"/>
      <c r="AC140" s="3"/>
      <c r="AD140" s="3"/>
      <c r="AE140" s="3"/>
    </row>
    <row r="141" spans="1:31" ht="15.75" customHeight="1">
      <c r="A141" s="3"/>
      <c r="B141" s="33"/>
      <c r="C141" s="33"/>
      <c r="D141" s="3"/>
      <c r="E141" s="3"/>
      <c r="F141" s="3"/>
      <c r="G141" s="3"/>
      <c r="H141" s="3"/>
      <c r="I141" s="3"/>
      <c r="J141" s="3"/>
      <c r="K141" s="3"/>
      <c r="L141" s="3"/>
      <c r="M141" s="3"/>
      <c r="N141" s="134"/>
      <c r="O141" s="3"/>
      <c r="P141" s="3"/>
      <c r="Q141" s="3"/>
      <c r="R141" s="3"/>
      <c r="S141" s="3"/>
      <c r="T141" s="3"/>
      <c r="U141" s="3"/>
      <c r="V141" s="3"/>
      <c r="W141" s="3"/>
      <c r="X141" s="3"/>
      <c r="Y141" s="3"/>
      <c r="Z141" s="3"/>
      <c r="AA141" s="3"/>
      <c r="AB141" s="3"/>
      <c r="AC141" s="3"/>
      <c r="AD141" s="3"/>
      <c r="AE141" s="3"/>
    </row>
    <row r="142" spans="1:31" ht="15.75" customHeight="1">
      <c r="A142" s="3"/>
      <c r="B142" s="33"/>
      <c r="C142" s="33"/>
      <c r="D142" s="3"/>
      <c r="E142" s="3"/>
      <c r="F142" s="3"/>
      <c r="G142" s="3"/>
      <c r="H142" s="3"/>
      <c r="I142" s="3"/>
      <c r="J142" s="3"/>
      <c r="K142" s="3"/>
      <c r="L142" s="3"/>
      <c r="M142" s="3"/>
      <c r="N142" s="134"/>
      <c r="O142" s="3"/>
      <c r="P142" s="3"/>
      <c r="Q142" s="3"/>
      <c r="R142" s="3"/>
      <c r="S142" s="3"/>
      <c r="T142" s="3"/>
      <c r="U142" s="3"/>
      <c r="V142" s="3"/>
      <c r="W142" s="3"/>
      <c r="X142" s="3"/>
      <c r="Y142" s="3"/>
      <c r="Z142" s="3"/>
      <c r="AA142" s="3"/>
      <c r="AB142" s="3"/>
      <c r="AC142" s="3"/>
      <c r="AD142" s="3"/>
      <c r="AE142" s="3"/>
    </row>
    <row r="143" spans="1:31" ht="15.75" customHeight="1">
      <c r="A143" s="3"/>
      <c r="B143" s="33"/>
      <c r="C143" s="33"/>
      <c r="D143" s="3"/>
      <c r="E143" s="3"/>
      <c r="F143" s="3"/>
      <c r="G143" s="3"/>
      <c r="H143" s="3"/>
      <c r="I143" s="3"/>
      <c r="J143" s="3"/>
      <c r="K143" s="3"/>
      <c r="L143" s="3"/>
      <c r="M143" s="3"/>
      <c r="N143" s="134"/>
      <c r="O143" s="3"/>
      <c r="P143" s="3"/>
      <c r="Q143" s="3"/>
      <c r="R143" s="3"/>
      <c r="S143" s="3"/>
      <c r="T143" s="3"/>
      <c r="U143" s="3"/>
      <c r="V143" s="3"/>
      <c r="W143" s="3"/>
      <c r="X143" s="3"/>
      <c r="Y143" s="3"/>
      <c r="Z143" s="3"/>
      <c r="AA143" s="3"/>
      <c r="AB143" s="3"/>
      <c r="AC143" s="3"/>
      <c r="AD143" s="3"/>
      <c r="AE143" s="3"/>
    </row>
    <row r="144" spans="1:31" ht="15.75" customHeight="1">
      <c r="A144" s="3"/>
      <c r="B144" s="33"/>
      <c r="C144" s="33"/>
      <c r="D144" s="3"/>
      <c r="E144" s="3"/>
      <c r="F144" s="3"/>
      <c r="G144" s="3"/>
      <c r="H144" s="3"/>
      <c r="I144" s="3"/>
      <c r="J144" s="3"/>
      <c r="K144" s="3"/>
      <c r="L144" s="3"/>
      <c r="M144" s="3"/>
      <c r="N144" s="134"/>
      <c r="O144" s="3"/>
      <c r="P144" s="3"/>
      <c r="Q144" s="3"/>
      <c r="R144" s="3"/>
      <c r="S144" s="3"/>
      <c r="T144" s="3"/>
      <c r="U144" s="3"/>
      <c r="V144" s="3"/>
      <c r="W144" s="3"/>
      <c r="X144" s="3"/>
      <c r="Y144" s="3"/>
      <c r="Z144" s="3"/>
      <c r="AA144" s="3"/>
      <c r="AB144" s="3"/>
      <c r="AC144" s="3"/>
      <c r="AD144" s="3"/>
      <c r="AE144" s="3"/>
    </row>
    <row r="145" spans="1:31" ht="15.75" customHeight="1">
      <c r="A145" s="3"/>
      <c r="B145" s="33"/>
      <c r="C145" s="33"/>
      <c r="D145" s="3"/>
      <c r="E145" s="3"/>
      <c r="F145" s="3"/>
      <c r="G145" s="3"/>
      <c r="H145" s="3"/>
      <c r="I145" s="3"/>
      <c r="J145" s="3"/>
      <c r="K145" s="3"/>
      <c r="L145" s="3"/>
      <c r="M145" s="3"/>
      <c r="N145" s="134"/>
      <c r="O145" s="3"/>
      <c r="P145" s="3"/>
      <c r="Q145" s="3"/>
      <c r="R145" s="3"/>
      <c r="S145" s="3"/>
      <c r="T145" s="3"/>
      <c r="U145" s="3"/>
      <c r="V145" s="3"/>
      <c r="W145" s="3"/>
      <c r="X145" s="3"/>
      <c r="Y145" s="3"/>
      <c r="Z145" s="3"/>
      <c r="AA145" s="3"/>
      <c r="AB145" s="3"/>
      <c r="AC145" s="3"/>
      <c r="AD145" s="3"/>
      <c r="AE145" s="3"/>
    </row>
    <row r="146" spans="1:31" ht="15.75" customHeight="1">
      <c r="A146" s="3"/>
      <c r="B146" s="33"/>
      <c r="C146" s="33"/>
      <c r="D146" s="3"/>
      <c r="E146" s="3"/>
      <c r="F146" s="3"/>
      <c r="G146" s="3"/>
      <c r="H146" s="3"/>
      <c r="I146" s="3"/>
      <c r="J146" s="3"/>
      <c r="K146" s="3"/>
      <c r="L146" s="3"/>
      <c r="M146" s="3"/>
      <c r="N146" s="134"/>
      <c r="O146" s="3"/>
      <c r="P146" s="3"/>
      <c r="Q146" s="3"/>
      <c r="R146" s="3"/>
      <c r="S146" s="3"/>
      <c r="T146" s="3"/>
      <c r="U146" s="3"/>
      <c r="V146" s="3"/>
      <c r="W146" s="3"/>
      <c r="X146" s="3"/>
      <c r="Y146" s="3"/>
      <c r="Z146" s="3"/>
      <c r="AA146" s="3"/>
      <c r="AB146" s="3"/>
      <c r="AC146" s="3"/>
      <c r="AD146" s="3"/>
      <c r="AE146" s="3"/>
    </row>
    <row r="147" spans="1:31" ht="15.75" customHeight="1">
      <c r="A147" s="3"/>
      <c r="B147" s="33"/>
      <c r="C147" s="33"/>
      <c r="D147" s="3"/>
      <c r="E147" s="3"/>
      <c r="F147" s="3"/>
      <c r="G147" s="3"/>
      <c r="H147" s="3"/>
      <c r="I147" s="3"/>
      <c r="J147" s="3"/>
      <c r="K147" s="3"/>
      <c r="L147" s="3"/>
      <c r="M147" s="3"/>
      <c r="N147" s="134"/>
      <c r="O147" s="3"/>
      <c r="P147" s="3"/>
      <c r="Q147" s="3"/>
      <c r="R147" s="3"/>
      <c r="S147" s="3"/>
      <c r="T147" s="3"/>
      <c r="U147" s="3"/>
      <c r="V147" s="3"/>
      <c r="W147" s="3"/>
      <c r="X147" s="3"/>
      <c r="Y147" s="3"/>
      <c r="Z147" s="3"/>
      <c r="AA147" s="3"/>
      <c r="AB147" s="3"/>
      <c r="AC147" s="3"/>
      <c r="AD147" s="3"/>
      <c r="AE147" s="3"/>
    </row>
    <row r="148" spans="1:31" ht="15.75" customHeight="1">
      <c r="A148" s="3"/>
      <c r="B148" s="33"/>
      <c r="C148" s="33"/>
      <c r="D148" s="3"/>
      <c r="E148" s="3"/>
      <c r="F148" s="3"/>
      <c r="G148" s="3"/>
      <c r="H148" s="3"/>
      <c r="I148" s="3"/>
      <c r="J148" s="3"/>
      <c r="K148" s="3"/>
      <c r="L148" s="3"/>
      <c r="M148" s="3"/>
      <c r="N148" s="134"/>
      <c r="O148" s="3"/>
      <c r="P148" s="3"/>
      <c r="Q148" s="3"/>
      <c r="R148" s="3"/>
      <c r="S148" s="3"/>
      <c r="T148" s="3"/>
      <c r="U148" s="3"/>
      <c r="V148" s="3"/>
      <c r="W148" s="3"/>
      <c r="X148" s="3"/>
      <c r="Y148" s="3"/>
      <c r="Z148" s="3"/>
      <c r="AA148" s="3"/>
      <c r="AB148" s="3"/>
      <c r="AC148" s="3"/>
      <c r="AD148" s="3"/>
      <c r="AE148" s="3"/>
    </row>
    <row r="149" spans="1:31" ht="15.75" customHeight="1">
      <c r="A149" s="3"/>
      <c r="B149" s="33"/>
      <c r="C149" s="33"/>
      <c r="D149" s="3"/>
      <c r="E149" s="3"/>
      <c r="F149" s="3"/>
      <c r="G149" s="3"/>
      <c r="H149" s="3"/>
      <c r="I149" s="3"/>
      <c r="J149" s="3"/>
      <c r="K149" s="3"/>
      <c r="L149" s="3"/>
      <c r="M149" s="3"/>
      <c r="N149" s="134"/>
      <c r="O149" s="3"/>
      <c r="P149" s="3"/>
      <c r="Q149" s="3"/>
      <c r="R149" s="3"/>
      <c r="S149" s="3"/>
      <c r="T149" s="3"/>
      <c r="U149" s="3"/>
      <c r="V149" s="3"/>
      <c r="W149" s="3"/>
      <c r="X149" s="3"/>
      <c r="Y149" s="3"/>
      <c r="Z149" s="3"/>
      <c r="AA149" s="3"/>
      <c r="AB149" s="3"/>
      <c r="AC149" s="3"/>
      <c r="AD149" s="3"/>
      <c r="AE149" s="3"/>
    </row>
    <row r="150" spans="1:31" ht="15.75" customHeight="1">
      <c r="A150" s="3"/>
      <c r="B150" s="33"/>
      <c r="C150" s="33"/>
      <c r="D150" s="3"/>
      <c r="E150" s="3"/>
      <c r="F150" s="3"/>
      <c r="G150" s="3"/>
      <c r="H150" s="3"/>
      <c r="I150" s="3"/>
      <c r="J150" s="3"/>
      <c r="K150" s="3"/>
      <c r="L150" s="3"/>
      <c r="M150" s="3"/>
      <c r="N150" s="134"/>
      <c r="O150" s="3"/>
      <c r="P150" s="3"/>
      <c r="Q150" s="3"/>
      <c r="R150" s="3"/>
      <c r="S150" s="3"/>
      <c r="T150" s="3"/>
      <c r="U150" s="3"/>
      <c r="V150" s="3"/>
      <c r="W150" s="3"/>
      <c r="X150" s="3"/>
      <c r="Y150" s="3"/>
      <c r="Z150" s="3"/>
      <c r="AA150" s="3"/>
      <c r="AB150" s="3"/>
      <c r="AC150" s="3"/>
      <c r="AD150" s="3"/>
      <c r="AE150" s="3"/>
    </row>
    <row r="151" spans="1:31" ht="15.75" customHeight="1">
      <c r="A151" s="3"/>
      <c r="B151" s="33"/>
      <c r="C151" s="33"/>
      <c r="D151" s="3"/>
      <c r="E151" s="3"/>
      <c r="F151" s="3"/>
      <c r="G151" s="3"/>
      <c r="H151" s="3"/>
      <c r="I151" s="3"/>
      <c r="J151" s="3"/>
      <c r="K151" s="3"/>
      <c r="L151" s="3"/>
      <c r="M151" s="3"/>
      <c r="N151" s="134"/>
      <c r="O151" s="3"/>
      <c r="P151" s="3"/>
      <c r="Q151" s="3"/>
      <c r="R151" s="3"/>
      <c r="S151" s="3"/>
      <c r="T151" s="3"/>
      <c r="U151" s="3"/>
      <c r="V151" s="3"/>
      <c r="W151" s="3"/>
      <c r="X151" s="3"/>
      <c r="Y151" s="3"/>
      <c r="Z151" s="3"/>
      <c r="AA151" s="3"/>
      <c r="AB151" s="3"/>
      <c r="AC151" s="3"/>
      <c r="AD151" s="3"/>
      <c r="AE151" s="3"/>
    </row>
    <row r="152" spans="1:31" ht="15.75" customHeight="1">
      <c r="A152" s="3"/>
      <c r="B152" s="33"/>
      <c r="C152" s="33"/>
      <c r="D152" s="3"/>
      <c r="E152" s="3"/>
      <c r="F152" s="3"/>
      <c r="G152" s="3"/>
      <c r="H152" s="3"/>
      <c r="I152" s="3"/>
      <c r="J152" s="3"/>
      <c r="K152" s="3"/>
      <c r="L152" s="3"/>
      <c r="M152" s="3"/>
      <c r="N152" s="134"/>
      <c r="O152" s="3"/>
      <c r="P152" s="3"/>
      <c r="Q152" s="3"/>
      <c r="R152" s="3"/>
      <c r="S152" s="3"/>
      <c r="T152" s="3"/>
      <c r="U152" s="3"/>
      <c r="V152" s="3"/>
      <c r="W152" s="3"/>
      <c r="X152" s="3"/>
      <c r="Y152" s="3"/>
      <c r="Z152" s="3"/>
      <c r="AA152" s="3"/>
      <c r="AB152" s="3"/>
      <c r="AC152" s="3"/>
      <c r="AD152" s="3"/>
      <c r="AE152" s="3"/>
    </row>
    <row r="153" spans="1:31" ht="15.75" customHeight="1">
      <c r="A153" s="3"/>
      <c r="B153" s="33"/>
      <c r="C153" s="33"/>
      <c r="D153" s="3"/>
      <c r="E153" s="3"/>
      <c r="F153" s="3"/>
      <c r="G153" s="3"/>
      <c r="H153" s="3"/>
      <c r="I153" s="3"/>
      <c r="J153" s="3"/>
      <c r="K153" s="3"/>
      <c r="L153" s="3"/>
      <c r="M153" s="3"/>
      <c r="N153" s="134"/>
      <c r="O153" s="3"/>
      <c r="P153" s="3"/>
      <c r="Q153" s="3"/>
      <c r="R153" s="3"/>
      <c r="S153" s="3"/>
      <c r="T153" s="3"/>
      <c r="U153" s="3"/>
      <c r="V153" s="3"/>
      <c r="W153" s="3"/>
      <c r="X153" s="3"/>
      <c r="Y153" s="3"/>
      <c r="Z153" s="3"/>
      <c r="AA153" s="3"/>
      <c r="AB153" s="3"/>
      <c r="AC153" s="3"/>
      <c r="AD153" s="3"/>
      <c r="AE153" s="3"/>
    </row>
    <row r="154" spans="1:31" ht="15.75" customHeight="1">
      <c r="A154" s="3"/>
      <c r="B154" s="33"/>
      <c r="C154" s="33"/>
      <c r="D154" s="3"/>
      <c r="E154" s="3"/>
      <c r="F154" s="3"/>
      <c r="G154" s="3"/>
      <c r="H154" s="3"/>
      <c r="I154" s="3"/>
      <c r="J154" s="3"/>
      <c r="K154" s="3"/>
      <c r="L154" s="3"/>
      <c r="M154" s="3"/>
      <c r="N154" s="134"/>
      <c r="O154" s="3"/>
      <c r="P154" s="3"/>
      <c r="Q154" s="3"/>
      <c r="R154" s="3"/>
      <c r="S154" s="3"/>
      <c r="T154" s="3"/>
      <c r="U154" s="3"/>
      <c r="V154" s="3"/>
      <c r="W154" s="3"/>
      <c r="X154" s="3"/>
      <c r="Y154" s="3"/>
      <c r="Z154" s="3"/>
      <c r="AA154" s="3"/>
      <c r="AB154" s="3"/>
      <c r="AC154" s="3"/>
      <c r="AD154" s="3"/>
      <c r="AE154" s="3"/>
    </row>
    <row r="155" spans="1:31" ht="15.75" customHeight="1">
      <c r="A155" s="3"/>
      <c r="B155" s="33"/>
      <c r="C155" s="33"/>
      <c r="D155" s="3"/>
      <c r="E155" s="3"/>
      <c r="F155" s="3"/>
      <c r="G155" s="3"/>
      <c r="H155" s="3"/>
      <c r="I155" s="3"/>
      <c r="J155" s="3"/>
      <c r="K155" s="3"/>
      <c r="L155" s="3"/>
      <c r="M155" s="3"/>
      <c r="N155" s="134"/>
      <c r="O155" s="3"/>
      <c r="P155" s="3"/>
      <c r="Q155" s="3"/>
      <c r="R155" s="3"/>
      <c r="S155" s="3"/>
      <c r="T155" s="3"/>
      <c r="U155" s="3"/>
      <c r="V155" s="3"/>
      <c r="W155" s="3"/>
      <c r="X155" s="3"/>
      <c r="Y155" s="3"/>
      <c r="Z155" s="3"/>
      <c r="AA155" s="3"/>
      <c r="AB155" s="3"/>
      <c r="AC155" s="3"/>
      <c r="AD155" s="3"/>
      <c r="AE155" s="3"/>
    </row>
    <row r="156" spans="1:31" ht="15.75" customHeight="1">
      <c r="A156" s="3"/>
      <c r="B156" s="33"/>
      <c r="C156" s="33"/>
      <c r="D156" s="3"/>
      <c r="E156" s="3"/>
      <c r="F156" s="3"/>
      <c r="G156" s="3"/>
      <c r="H156" s="3"/>
      <c r="I156" s="3"/>
      <c r="J156" s="3"/>
      <c r="K156" s="3"/>
      <c r="L156" s="3"/>
      <c r="M156" s="3"/>
      <c r="N156" s="134"/>
      <c r="O156" s="3"/>
      <c r="P156" s="3"/>
      <c r="Q156" s="3"/>
      <c r="R156" s="3"/>
      <c r="S156" s="3"/>
      <c r="T156" s="3"/>
      <c r="U156" s="3"/>
      <c r="V156" s="3"/>
      <c r="W156" s="3"/>
      <c r="X156" s="3"/>
      <c r="Y156" s="3"/>
      <c r="Z156" s="3"/>
      <c r="AA156" s="3"/>
      <c r="AB156" s="3"/>
      <c r="AC156" s="3"/>
      <c r="AD156" s="3"/>
      <c r="AE156" s="3"/>
    </row>
    <row r="157" spans="1:31" ht="15.75" customHeight="1">
      <c r="A157" s="3"/>
      <c r="B157" s="33"/>
      <c r="C157" s="33"/>
      <c r="D157" s="3"/>
      <c r="E157" s="3"/>
      <c r="F157" s="3"/>
      <c r="G157" s="3"/>
      <c r="H157" s="3"/>
      <c r="I157" s="3"/>
      <c r="J157" s="3"/>
      <c r="K157" s="3"/>
      <c r="L157" s="3"/>
      <c r="M157" s="3"/>
      <c r="N157" s="134"/>
      <c r="O157" s="3"/>
      <c r="P157" s="3"/>
      <c r="Q157" s="3"/>
      <c r="R157" s="3"/>
      <c r="S157" s="3"/>
      <c r="T157" s="3"/>
      <c r="U157" s="3"/>
      <c r="V157" s="3"/>
      <c r="W157" s="3"/>
      <c r="X157" s="3"/>
      <c r="Y157" s="3"/>
      <c r="Z157" s="3"/>
      <c r="AA157" s="3"/>
      <c r="AB157" s="3"/>
      <c r="AC157" s="3"/>
      <c r="AD157" s="3"/>
      <c r="AE157" s="3"/>
    </row>
    <row r="158" spans="1:31" ht="15.75" customHeight="1">
      <c r="A158" s="3"/>
      <c r="B158" s="33"/>
      <c r="C158" s="33"/>
      <c r="D158" s="3"/>
      <c r="E158" s="3"/>
      <c r="F158" s="3"/>
      <c r="G158" s="3"/>
      <c r="H158" s="3"/>
      <c r="I158" s="3"/>
      <c r="J158" s="3"/>
      <c r="K158" s="3"/>
      <c r="L158" s="3"/>
      <c r="M158" s="3"/>
      <c r="N158" s="134"/>
      <c r="O158" s="3"/>
      <c r="P158" s="3"/>
      <c r="Q158" s="3"/>
      <c r="R158" s="3"/>
      <c r="S158" s="3"/>
      <c r="T158" s="3"/>
      <c r="U158" s="3"/>
      <c r="V158" s="3"/>
      <c r="W158" s="3"/>
      <c r="X158" s="3"/>
      <c r="Y158" s="3"/>
      <c r="Z158" s="3"/>
      <c r="AA158" s="3"/>
      <c r="AB158" s="3"/>
      <c r="AC158" s="3"/>
      <c r="AD158" s="3"/>
      <c r="AE158" s="3"/>
    </row>
    <row r="159" spans="1:31" ht="15.75" customHeight="1">
      <c r="A159" s="3"/>
      <c r="B159" s="33"/>
      <c r="C159" s="33"/>
      <c r="D159" s="3"/>
      <c r="E159" s="3"/>
      <c r="F159" s="3"/>
      <c r="G159" s="3"/>
      <c r="H159" s="3"/>
      <c r="I159" s="3"/>
      <c r="J159" s="3"/>
      <c r="K159" s="3"/>
      <c r="L159" s="3"/>
      <c r="M159" s="3"/>
      <c r="N159" s="134"/>
      <c r="O159" s="3"/>
      <c r="P159" s="3"/>
      <c r="Q159" s="3"/>
      <c r="R159" s="3"/>
      <c r="S159" s="3"/>
      <c r="T159" s="3"/>
      <c r="U159" s="3"/>
      <c r="V159" s="3"/>
      <c r="W159" s="3"/>
      <c r="X159" s="3"/>
      <c r="Y159" s="3"/>
      <c r="Z159" s="3"/>
      <c r="AA159" s="3"/>
      <c r="AB159" s="3"/>
      <c r="AC159" s="3"/>
      <c r="AD159" s="3"/>
      <c r="AE159" s="3"/>
    </row>
    <row r="160" spans="1:31" ht="15.75" customHeight="1">
      <c r="A160" s="3"/>
      <c r="B160" s="33"/>
      <c r="C160" s="33"/>
      <c r="D160" s="3"/>
      <c r="E160" s="3"/>
      <c r="F160" s="3"/>
      <c r="G160" s="3"/>
      <c r="H160" s="3"/>
      <c r="I160" s="3"/>
      <c r="J160" s="3"/>
      <c r="K160" s="3"/>
      <c r="L160" s="3"/>
      <c r="M160" s="3"/>
      <c r="N160" s="134"/>
      <c r="O160" s="3"/>
      <c r="P160" s="3"/>
      <c r="Q160" s="3"/>
      <c r="R160" s="3"/>
      <c r="S160" s="3"/>
      <c r="T160" s="3"/>
      <c r="U160" s="3"/>
      <c r="V160" s="3"/>
      <c r="W160" s="3"/>
      <c r="X160" s="3"/>
      <c r="Y160" s="3"/>
      <c r="Z160" s="3"/>
      <c r="AA160" s="3"/>
      <c r="AB160" s="3"/>
      <c r="AC160" s="3"/>
      <c r="AD160" s="3"/>
      <c r="AE160" s="3"/>
    </row>
    <row r="161" spans="1:31" ht="15.75" customHeight="1">
      <c r="A161" s="3"/>
      <c r="B161" s="33"/>
      <c r="C161" s="33"/>
      <c r="D161" s="3"/>
      <c r="E161" s="3"/>
      <c r="F161" s="3"/>
      <c r="G161" s="3"/>
      <c r="H161" s="3"/>
      <c r="I161" s="3"/>
      <c r="J161" s="3"/>
      <c r="K161" s="3"/>
      <c r="L161" s="3"/>
      <c r="M161" s="3"/>
      <c r="N161" s="134"/>
      <c r="O161" s="3"/>
      <c r="P161" s="3"/>
      <c r="Q161" s="3"/>
      <c r="R161" s="3"/>
      <c r="S161" s="3"/>
      <c r="T161" s="3"/>
      <c r="U161" s="3"/>
      <c r="V161" s="3"/>
      <c r="W161" s="3"/>
      <c r="X161" s="3"/>
      <c r="Y161" s="3"/>
      <c r="Z161" s="3"/>
      <c r="AA161" s="3"/>
      <c r="AB161" s="3"/>
      <c r="AC161" s="3"/>
      <c r="AD161" s="3"/>
      <c r="AE161" s="3"/>
    </row>
    <row r="162" spans="1:31" ht="15.75" customHeight="1">
      <c r="A162" s="3"/>
      <c r="B162" s="33"/>
      <c r="C162" s="33"/>
      <c r="D162" s="3"/>
      <c r="E162" s="3"/>
      <c r="F162" s="3"/>
      <c r="G162" s="3"/>
      <c r="H162" s="3"/>
      <c r="I162" s="3"/>
      <c r="J162" s="3"/>
      <c r="K162" s="3"/>
      <c r="L162" s="3"/>
      <c r="M162" s="3"/>
      <c r="N162" s="134"/>
      <c r="O162" s="3"/>
      <c r="P162" s="3"/>
      <c r="Q162" s="3"/>
      <c r="R162" s="3"/>
      <c r="S162" s="3"/>
      <c r="T162" s="3"/>
      <c r="U162" s="3"/>
      <c r="V162" s="3"/>
      <c r="W162" s="3"/>
      <c r="X162" s="3"/>
      <c r="Y162" s="3"/>
      <c r="Z162" s="3"/>
      <c r="AA162" s="3"/>
      <c r="AB162" s="3"/>
      <c r="AC162" s="3"/>
      <c r="AD162" s="3"/>
      <c r="AE162" s="3"/>
    </row>
    <row r="163" spans="1:31" ht="15.75" customHeight="1">
      <c r="A163" s="3"/>
      <c r="B163" s="33"/>
      <c r="C163" s="33"/>
      <c r="D163" s="3"/>
      <c r="E163" s="3"/>
      <c r="F163" s="3"/>
      <c r="G163" s="3"/>
      <c r="H163" s="3"/>
      <c r="I163" s="3"/>
      <c r="J163" s="3"/>
      <c r="K163" s="3"/>
      <c r="L163" s="3"/>
      <c r="M163" s="3"/>
      <c r="N163" s="134"/>
      <c r="O163" s="3"/>
      <c r="P163" s="3"/>
      <c r="Q163" s="3"/>
      <c r="R163" s="3"/>
      <c r="S163" s="3"/>
      <c r="T163" s="3"/>
      <c r="U163" s="3"/>
      <c r="V163" s="3"/>
      <c r="W163" s="3"/>
      <c r="X163" s="3"/>
      <c r="Y163" s="3"/>
      <c r="Z163" s="3"/>
      <c r="AA163" s="3"/>
      <c r="AB163" s="3"/>
      <c r="AC163" s="3"/>
      <c r="AD163" s="3"/>
      <c r="AE163" s="3"/>
    </row>
    <row r="164" spans="1:31" ht="15.75" customHeight="1">
      <c r="A164" s="3"/>
      <c r="B164" s="33"/>
      <c r="C164" s="33"/>
      <c r="D164" s="3"/>
      <c r="E164" s="3"/>
      <c r="F164" s="3"/>
      <c r="G164" s="3"/>
      <c r="H164" s="3"/>
      <c r="I164" s="3"/>
      <c r="J164" s="3"/>
      <c r="K164" s="3"/>
      <c r="L164" s="3"/>
      <c r="M164" s="3"/>
      <c r="N164" s="134"/>
      <c r="O164" s="3"/>
      <c r="P164" s="3"/>
      <c r="Q164" s="3"/>
      <c r="R164" s="3"/>
      <c r="S164" s="3"/>
      <c r="T164" s="3"/>
      <c r="U164" s="3"/>
      <c r="V164" s="3"/>
      <c r="W164" s="3"/>
      <c r="X164" s="3"/>
      <c r="Y164" s="3"/>
      <c r="Z164" s="3"/>
      <c r="AA164" s="3"/>
      <c r="AB164" s="3"/>
      <c r="AC164" s="3"/>
      <c r="AD164" s="3"/>
      <c r="AE164" s="3"/>
    </row>
    <row r="165" spans="1:31" ht="15.75" customHeight="1">
      <c r="A165" s="3"/>
      <c r="B165" s="33"/>
      <c r="C165" s="33"/>
      <c r="D165" s="3"/>
      <c r="E165" s="3"/>
      <c r="F165" s="3"/>
      <c r="G165" s="3"/>
      <c r="H165" s="3"/>
      <c r="I165" s="3"/>
      <c r="J165" s="3"/>
      <c r="K165" s="3"/>
      <c r="L165" s="3"/>
      <c r="M165" s="3"/>
      <c r="N165" s="134"/>
      <c r="O165" s="3"/>
      <c r="P165" s="3"/>
      <c r="Q165" s="3"/>
      <c r="R165" s="3"/>
      <c r="S165" s="3"/>
      <c r="T165" s="3"/>
      <c r="U165" s="3"/>
      <c r="V165" s="3"/>
      <c r="W165" s="3"/>
      <c r="X165" s="3"/>
      <c r="Y165" s="3"/>
      <c r="Z165" s="3"/>
      <c r="AA165" s="3"/>
      <c r="AB165" s="3"/>
      <c r="AC165" s="3"/>
      <c r="AD165" s="3"/>
      <c r="AE165" s="3"/>
    </row>
    <row r="166" spans="1:31" ht="15.75" customHeight="1">
      <c r="A166" s="3"/>
      <c r="B166" s="33"/>
      <c r="C166" s="33"/>
      <c r="D166" s="3"/>
      <c r="E166" s="3"/>
      <c r="F166" s="3"/>
      <c r="G166" s="3"/>
      <c r="H166" s="3"/>
      <c r="I166" s="3"/>
      <c r="J166" s="3"/>
      <c r="K166" s="3"/>
      <c r="L166" s="3"/>
      <c r="M166" s="3"/>
      <c r="N166" s="134"/>
      <c r="O166" s="3"/>
      <c r="P166" s="3"/>
      <c r="Q166" s="3"/>
      <c r="R166" s="3"/>
      <c r="S166" s="3"/>
      <c r="T166" s="3"/>
      <c r="U166" s="3"/>
      <c r="V166" s="3"/>
      <c r="W166" s="3"/>
      <c r="X166" s="3"/>
      <c r="Y166" s="3"/>
      <c r="Z166" s="3"/>
      <c r="AA166" s="3"/>
      <c r="AB166" s="3"/>
      <c r="AC166" s="3"/>
      <c r="AD166" s="3"/>
      <c r="AE166" s="3"/>
    </row>
    <row r="167" spans="1:31" ht="15.75" customHeight="1">
      <c r="A167" s="3"/>
      <c r="B167" s="33"/>
      <c r="C167" s="33"/>
      <c r="D167" s="3"/>
      <c r="E167" s="3"/>
      <c r="F167" s="3"/>
      <c r="G167" s="3"/>
      <c r="H167" s="3"/>
      <c r="I167" s="3"/>
      <c r="J167" s="3"/>
      <c r="K167" s="3"/>
      <c r="L167" s="3"/>
      <c r="M167" s="3"/>
      <c r="N167" s="134"/>
      <c r="O167" s="3"/>
      <c r="P167" s="3"/>
      <c r="Q167" s="3"/>
      <c r="R167" s="3"/>
      <c r="S167" s="3"/>
      <c r="T167" s="3"/>
      <c r="U167" s="3"/>
      <c r="V167" s="3"/>
      <c r="W167" s="3"/>
      <c r="X167" s="3"/>
      <c r="Y167" s="3"/>
      <c r="Z167" s="3"/>
      <c r="AA167" s="3"/>
      <c r="AB167" s="3"/>
      <c r="AC167" s="3"/>
      <c r="AD167" s="3"/>
      <c r="AE167" s="3"/>
    </row>
    <row r="168" spans="1:31" ht="15.75" customHeight="1">
      <c r="A168" s="3"/>
      <c r="B168" s="33"/>
      <c r="C168" s="33"/>
      <c r="D168" s="3"/>
      <c r="E168" s="3"/>
      <c r="F168" s="3"/>
      <c r="G168" s="3"/>
      <c r="H168" s="3"/>
      <c r="I168" s="3"/>
      <c r="J168" s="3"/>
      <c r="K168" s="3"/>
      <c r="L168" s="3"/>
      <c r="M168" s="3"/>
      <c r="N168" s="134"/>
      <c r="O168" s="3"/>
      <c r="P168" s="3"/>
      <c r="Q168" s="3"/>
      <c r="R168" s="3"/>
      <c r="S168" s="3"/>
      <c r="T168" s="3"/>
      <c r="U168" s="3"/>
      <c r="V168" s="3"/>
      <c r="W168" s="3"/>
      <c r="X168" s="3"/>
      <c r="Y168" s="3"/>
      <c r="Z168" s="3"/>
      <c r="AA168" s="3"/>
      <c r="AB168" s="3"/>
      <c r="AC168" s="3"/>
      <c r="AD168" s="3"/>
      <c r="AE168" s="3"/>
    </row>
    <row r="169" spans="1:31" ht="15.75" customHeight="1">
      <c r="A169" s="3"/>
      <c r="B169" s="33"/>
      <c r="C169" s="33"/>
      <c r="D169" s="3"/>
      <c r="E169" s="3"/>
      <c r="F169" s="3"/>
      <c r="G169" s="3"/>
      <c r="H169" s="3"/>
      <c r="I169" s="3"/>
      <c r="J169" s="3"/>
      <c r="K169" s="3"/>
      <c r="L169" s="3"/>
      <c r="M169" s="3"/>
      <c r="N169" s="134"/>
      <c r="O169" s="3"/>
      <c r="P169" s="3"/>
      <c r="Q169" s="3"/>
      <c r="R169" s="3"/>
      <c r="S169" s="3"/>
      <c r="T169" s="3"/>
      <c r="U169" s="3"/>
      <c r="V169" s="3"/>
      <c r="W169" s="3"/>
      <c r="X169" s="3"/>
      <c r="Y169" s="3"/>
      <c r="Z169" s="3"/>
      <c r="AA169" s="3"/>
      <c r="AB169" s="3"/>
      <c r="AC169" s="3"/>
      <c r="AD169" s="3"/>
      <c r="AE169" s="3"/>
    </row>
    <row r="170" spans="1:31" ht="15.75" customHeight="1">
      <c r="A170" s="3"/>
      <c r="B170" s="33"/>
      <c r="C170" s="33"/>
      <c r="D170" s="3"/>
      <c r="E170" s="3"/>
      <c r="F170" s="3"/>
      <c r="G170" s="3"/>
      <c r="H170" s="3"/>
      <c r="I170" s="3"/>
      <c r="J170" s="3"/>
      <c r="K170" s="3"/>
      <c r="L170" s="3"/>
      <c r="M170" s="3"/>
      <c r="N170" s="134"/>
      <c r="O170" s="3"/>
      <c r="P170" s="3"/>
      <c r="Q170" s="3"/>
      <c r="R170" s="3"/>
      <c r="S170" s="3"/>
      <c r="T170" s="3"/>
      <c r="U170" s="3"/>
      <c r="V170" s="3"/>
      <c r="W170" s="3"/>
      <c r="X170" s="3"/>
      <c r="Y170" s="3"/>
      <c r="Z170" s="3"/>
      <c r="AA170" s="3"/>
      <c r="AB170" s="3"/>
      <c r="AC170" s="3"/>
      <c r="AD170" s="3"/>
      <c r="AE170" s="3"/>
    </row>
    <row r="171" spans="1:31" ht="15.75" customHeight="1">
      <c r="A171" s="3"/>
      <c r="B171" s="33"/>
      <c r="C171" s="33"/>
      <c r="D171" s="3"/>
      <c r="E171" s="3"/>
      <c r="F171" s="3"/>
      <c r="G171" s="3"/>
      <c r="H171" s="3"/>
      <c r="I171" s="3"/>
      <c r="J171" s="3"/>
      <c r="K171" s="3"/>
      <c r="L171" s="3"/>
      <c r="M171" s="3"/>
      <c r="N171" s="134"/>
      <c r="O171" s="3"/>
      <c r="P171" s="3"/>
      <c r="Q171" s="3"/>
      <c r="R171" s="3"/>
      <c r="S171" s="3"/>
      <c r="T171" s="3"/>
      <c r="U171" s="3"/>
      <c r="V171" s="3"/>
      <c r="W171" s="3"/>
      <c r="X171" s="3"/>
      <c r="Y171" s="3"/>
      <c r="Z171" s="3"/>
      <c r="AA171" s="3"/>
      <c r="AB171" s="3"/>
      <c r="AC171" s="3"/>
      <c r="AD171" s="3"/>
      <c r="AE171" s="3"/>
    </row>
    <row r="172" spans="1:31" ht="15.75" customHeight="1">
      <c r="A172" s="3"/>
      <c r="B172" s="33"/>
      <c r="C172" s="33"/>
      <c r="D172" s="3"/>
      <c r="E172" s="3"/>
      <c r="F172" s="3"/>
      <c r="G172" s="3"/>
      <c r="H172" s="3"/>
      <c r="I172" s="3"/>
      <c r="J172" s="3"/>
      <c r="K172" s="3"/>
      <c r="L172" s="3"/>
      <c r="M172" s="3"/>
      <c r="N172" s="134"/>
      <c r="O172" s="3"/>
      <c r="P172" s="3"/>
      <c r="Q172" s="3"/>
      <c r="R172" s="3"/>
      <c r="S172" s="3"/>
      <c r="T172" s="3"/>
      <c r="U172" s="3"/>
      <c r="V172" s="3"/>
      <c r="W172" s="3"/>
      <c r="X172" s="3"/>
      <c r="Y172" s="3"/>
      <c r="Z172" s="3"/>
      <c r="AA172" s="3"/>
      <c r="AB172" s="3"/>
      <c r="AC172" s="3"/>
      <c r="AD172" s="3"/>
      <c r="AE172" s="3"/>
    </row>
    <row r="173" spans="1:31" ht="15.75" customHeight="1">
      <c r="A173" s="3"/>
      <c r="B173" s="33"/>
      <c r="C173" s="33"/>
      <c r="D173" s="3"/>
      <c r="E173" s="3"/>
      <c r="F173" s="3"/>
      <c r="G173" s="3"/>
      <c r="H173" s="3"/>
      <c r="I173" s="3"/>
      <c r="J173" s="3"/>
      <c r="K173" s="3"/>
      <c r="L173" s="3"/>
      <c r="M173" s="3"/>
      <c r="N173" s="134"/>
      <c r="O173" s="3"/>
      <c r="P173" s="3"/>
      <c r="Q173" s="3"/>
      <c r="R173" s="3"/>
      <c r="S173" s="3"/>
      <c r="T173" s="3"/>
      <c r="U173" s="3"/>
      <c r="V173" s="3"/>
      <c r="W173" s="3"/>
      <c r="X173" s="3"/>
      <c r="Y173" s="3"/>
      <c r="Z173" s="3"/>
      <c r="AA173" s="3"/>
      <c r="AB173" s="3"/>
      <c r="AC173" s="3"/>
      <c r="AD173" s="3"/>
      <c r="AE173" s="3"/>
    </row>
    <row r="174" spans="1:31" ht="15.75" customHeight="1">
      <c r="A174" s="3"/>
      <c r="B174" s="33"/>
      <c r="C174" s="33"/>
      <c r="D174" s="3"/>
      <c r="E174" s="3"/>
      <c r="F174" s="3"/>
      <c r="G174" s="3"/>
      <c r="H174" s="3"/>
      <c r="I174" s="3"/>
      <c r="J174" s="3"/>
      <c r="K174" s="3"/>
      <c r="L174" s="3"/>
      <c r="M174" s="3"/>
      <c r="N174" s="134"/>
      <c r="O174" s="3"/>
      <c r="P174" s="3"/>
      <c r="Q174" s="3"/>
      <c r="R174" s="3"/>
      <c r="S174" s="3"/>
      <c r="T174" s="3"/>
      <c r="U174" s="3"/>
      <c r="V174" s="3"/>
      <c r="W174" s="3"/>
      <c r="X174" s="3"/>
      <c r="Y174" s="3"/>
      <c r="Z174" s="3"/>
      <c r="AA174" s="3"/>
      <c r="AB174" s="3"/>
      <c r="AC174" s="3"/>
      <c r="AD174" s="3"/>
      <c r="AE174" s="3"/>
    </row>
    <row r="175" spans="1:31" ht="15.75" customHeight="1">
      <c r="A175" s="3"/>
      <c r="B175" s="33"/>
      <c r="C175" s="33"/>
      <c r="D175" s="3"/>
      <c r="E175" s="3"/>
      <c r="F175" s="3"/>
      <c r="G175" s="3"/>
      <c r="H175" s="3"/>
      <c r="I175" s="3"/>
      <c r="J175" s="3"/>
      <c r="K175" s="3"/>
      <c r="L175" s="3"/>
      <c r="M175" s="3"/>
      <c r="N175" s="134"/>
      <c r="O175" s="3"/>
      <c r="P175" s="3"/>
      <c r="Q175" s="3"/>
      <c r="R175" s="3"/>
      <c r="S175" s="3"/>
      <c r="T175" s="3"/>
      <c r="U175" s="3"/>
      <c r="V175" s="3"/>
      <c r="W175" s="3"/>
      <c r="X175" s="3"/>
      <c r="Y175" s="3"/>
      <c r="Z175" s="3"/>
      <c r="AA175" s="3"/>
      <c r="AB175" s="3"/>
      <c r="AC175" s="3"/>
      <c r="AD175" s="3"/>
      <c r="AE175" s="3"/>
    </row>
    <row r="176" spans="1:31" ht="15.75" customHeight="1">
      <c r="A176" s="3"/>
      <c r="B176" s="33"/>
      <c r="C176" s="33"/>
      <c r="D176" s="3"/>
      <c r="E176" s="3"/>
      <c r="F176" s="3"/>
      <c r="G176" s="3"/>
      <c r="H176" s="3"/>
      <c r="I176" s="3"/>
      <c r="J176" s="3"/>
      <c r="K176" s="3"/>
      <c r="L176" s="3"/>
      <c r="M176" s="3"/>
      <c r="N176" s="134"/>
      <c r="O176" s="3"/>
      <c r="P176" s="3"/>
      <c r="Q176" s="3"/>
      <c r="R176" s="3"/>
      <c r="S176" s="3"/>
      <c r="T176" s="3"/>
      <c r="U176" s="3"/>
      <c r="V176" s="3"/>
      <c r="W176" s="3"/>
      <c r="X176" s="3"/>
      <c r="Y176" s="3"/>
      <c r="Z176" s="3"/>
      <c r="AA176" s="3"/>
      <c r="AB176" s="3"/>
      <c r="AC176" s="3"/>
      <c r="AD176" s="3"/>
      <c r="AE176" s="3"/>
    </row>
    <row r="177" spans="1:31" ht="15.75" customHeight="1">
      <c r="A177" s="3"/>
      <c r="B177" s="33"/>
      <c r="C177" s="33"/>
      <c r="D177" s="3"/>
      <c r="E177" s="3"/>
      <c r="F177" s="3"/>
      <c r="G177" s="3"/>
      <c r="H177" s="3"/>
      <c r="I177" s="3"/>
      <c r="J177" s="3"/>
      <c r="K177" s="3"/>
      <c r="L177" s="3"/>
      <c r="M177" s="3"/>
      <c r="N177" s="134"/>
      <c r="O177" s="3"/>
      <c r="P177" s="3"/>
      <c r="Q177" s="3"/>
      <c r="R177" s="3"/>
      <c r="S177" s="3"/>
      <c r="T177" s="3"/>
      <c r="U177" s="3"/>
      <c r="V177" s="3"/>
      <c r="W177" s="3"/>
      <c r="X177" s="3"/>
      <c r="Y177" s="3"/>
      <c r="Z177" s="3"/>
      <c r="AA177" s="3"/>
      <c r="AB177" s="3"/>
      <c r="AC177" s="3"/>
      <c r="AD177" s="3"/>
      <c r="AE177" s="3"/>
    </row>
    <row r="178" spans="1:31" ht="15.75" customHeight="1">
      <c r="A178" s="3"/>
      <c r="B178" s="33"/>
      <c r="C178" s="33"/>
      <c r="D178" s="3"/>
      <c r="E178" s="3"/>
      <c r="F178" s="3"/>
      <c r="G178" s="3"/>
      <c r="H178" s="3"/>
      <c r="I178" s="3"/>
      <c r="J178" s="3"/>
      <c r="K178" s="3"/>
      <c r="L178" s="3"/>
      <c r="M178" s="3"/>
      <c r="N178" s="134"/>
      <c r="O178" s="3"/>
      <c r="P178" s="3"/>
      <c r="Q178" s="3"/>
      <c r="R178" s="3"/>
      <c r="S178" s="3"/>
      <c r="T178" s="3"/>
      <c r="U178" s="3"/>
      <c r="V178" s="3"/>
      <c r="W178" s="3"/>
      <c r="X178" s="3"/>
      <c r="Y178" s="3"/>
      <c r="Z178" s="3"/>
      <c r="AA178" s="3"/>
      <c r="AB178" s="3"/>
      <c r="AC178" s="3"/>
      <c r="AD178" s="3"/>
      <c r="AE178" s="3"/>
    </row>
    <row r="179" spans="1:31" ht="15.75" customHeight="1">
      <c r="A179" s="3"/>
      <c r="B179" s="33"/>
      <c r="C179" s="33"/>
      <c r="D179" s="3"/>
      <c r="E179" s="3"/>
      <c r="F179" s="3"/>
      <c r="G179" s="3"/>
      <c r="H179" s="3"/>
      <c r="I179" s="3"/>
      <c r="J179" s="3"/>
      <c r="K179" s="3"/>
      <c r="L179" s="3"/>
      <c r="M179" s="3"/>
      <c r="N179" s="134"/>
      <c r="O179" s="3"/>
      <c r="P179" s="3"/>
      <c r="Q179" s="3"/>
      <c r="R179" s="3"/>
      <c r="S179" s="3"/>
      <c r="T179" s="3"/>
      <c r="U179" s="3"/>
      <c r="V179" s="3"/>
      <c r="W179" s="3"/>
      <c r="X179" s="3"/>
      <c r="Y179" s="3"/>
      <c r="Z179" s="3"/>
      <c r="AA179" s="3"/>
      <c r="AB179" s="3"/>
      <c r="AC179" s="3"/>
      <c r="AD179" s="3"/>
      <c r="AE179" s="3"/>
    </row>
    <row r="180" spans="1:31" ht="15.75" customHeight="1">
      <c r="A180" s="3"/>
      <c r="B180" s="33"/>
      <c r="C180" s="33"/>
      <c r="D180" s="3"/>
      <c r="E180" s="3"/>
      <c r="F180" s="3"/>
      <c r="G180" s="3"/>
      <c r="H180" s="3"/>
      <c r="I180" s="3"/>
      <c r="J180" s="3"/>
      <c r="K180" s="3"/>
      <c r="L180" s="3"/>
      <c r="M180" s="3"/>
      <c r="N180" s="134"/>
      <c r="O180" s="3"/>
      <c r="P180" s="3"/>
      <c r="Q180" s="3"/>
      <c r="R180" s="3"/>
      <c r="S180" s="3"/>
      <c r="T180" s="3"/>
      <c r="U180" s="3"/>
      <c r="V180" s="3"/>
      <c r="W180" s="3"/>
      <c r="X180" s="3"/>
      <c r="Y180" s="3"/>
      <c r="Z180" s="3"/>
      <c r="AA180" s="3"/>
      <c r="AB180" s="3"/>
      <c r="AC180" s="3"/>
      <c r="AD180" s="3"/>
      <c r="AE180" s="3"/>
    </row>
    <row r="181" spans="1:31" ht="15.75" customHeight="1">
      <c r="A181" s="3"/>
      <c r="B181" s="33"/>
      <c r="C181" s="33"/>
      <c r="D181" s="3"/>
      <c r="E181" s="3"/>
      <c r="F181" s="3"/>
      <c r="G181" s="3"/>
      <c r="H181" s="3"/>
      <c r="I181" s="3"/>
      <c r="J181" s="3"/>
      <c r="K181" s="3"/>
      <c r="L181" s="3"/>
      <c r="M181" s="3"/>
      <c r="N181" s="134"/>
      <c r="O181" s="3"/>
      <c r="P181" s="3"/>
      <c r="Q181" s="3"/>
      <c r="R181" s="3"/>
      <c r="S181" s="3"/>
      <c r="T181" s="3"/>
      <c r="U181" s="3"/>
      <c r="V181" s="3"/>
      <c r="W181" s="3"/>
      <c r="X181" s="3"/>
      <c r="Y181" s="3"/>
      <c r="Z181" s="3"/>
      <c r="AA181" s="3"/>
      <c r="AB181" s="3"/>
      <c r="AC181" s="3"/>
      <c r="AD181" s="3"/>
      <c r="AE181" s="3"/>
    </row>
    <row r="182" spans="1:31" ht="15.75" customHeight="1">
      <c r="A182" s="3"/>
      <c r="B182" s="33"/>
      <c r="C182" s="33"/>
      <c r="D182" s="3"/>
      <c r="E182" s="3"/>
      <c r="F182" s="3"/>
      <c r="G182" s="3"/>
      <c r="H182" s="3"/>
      <c r="I182" s="3"/>
      <c r="J182" s="3"/>
      <c r="K182" s="3"/>
      <c r="L182" s="3"/>
      <c r="M182" s="3"/>
      <c r="N182" s="134"/>
      <c r="O182" s="3"/>
      <c r="P182" s="3"/>
      <c r="Q182" s="3"/>
      <c r="R182" s="3"/>
      <c r="S182" s="3"/>
      <c r="T182" s="3"/>
      <c r="U182" s="3"/>
      <c r="V182" s="3"/>
      <c r="W182" s="3"/>
      <c r="X182" s="3"/>
      <c r="Y182" s="3"/>
      <c r="Z182" s="3"/>
      <c r="AA182" s="3"/>
      <c r="AB182" s="3"/>
      <c r="AC182" s="3"/>
      <c r="AD182" s="3"/>
      <c r="AE182" s="3"/>
    </row>
    <row r="183" spans="1:31" ht="15.75" customHeight="1">
      <c r="A183" s="3"/>
      <c r="B183" s="33"/>
      <c r="C183" s="33"/>
      <c r="D183" s="3"/>
      <c r="E183" s="3"/>
      <c r="F183" s="3"/>
      <c r="G183" s="3"/>
      <c r="H183" s="3"/>
      <c r="I183" s="3"/>
      <c r="J183" s="3"/>
      <c r="K183" s="3"/>
      <c r="L183" s="3"/>
      <c r="M183" s="3"/>
      <c r="N183" s="134"/>
      <c r="O183" s="3"/>
      <c r="P183" s="3"/>
      <c r="Q183" s="3"/>
      <c r="R183" s="3"/>
      <c r="S183" s="3"/>
      <c r="T183" s="3"/>
      <c r="U183" s="3"/>
      <c r="V183" s="3"/>
      <c r="W183" s="3"/>
      <c r="X183" s="3"/>
      <c r="Y183" s="3"/>
      <c r="Z183" s="3"/>
      <c r="AA183" s="3"/>
      <c r="AB183" s="3"/>
      <c r="AC183" s="3"/>
      <c r="AD183" s="3"/>
      <c r="AE183" s="3"/>
    </row>
    <row r="184" spans="1:31" ht="15.75" customHeight="1">
      <c r="A184" s="3"/>
      <c r="B184" s="33"/>
      <c r="C184" s="33"/>
      <c r="D184" s="3"/>
      <c r="E184" s="3"/>
      <c r="F184" s="3"/>
      <c r="G184" s="3"/>
      <c r="H184" s="3"/>
      <c r="I184" s="3"/>
      <c r="J184" s="3"/>
      <c r="K184" s="3"/>
      <c r="L184" s="3"/>
      <c r="M184" s="3"/>
      <c r="N184" s="134"/>
      <c r="O184" s="3"/>
      <c r="P184" s="3"/>
      <c r="Q184" s="3"/>
      <c r="R184" s="3"/>
      <c r="S184" s="3"/>
      <c r="T184" s="3"/>
      <c r="U184" s="3"/>
      <c r="V184" s="3"/>
      <c r="W184" s="3"/>
      <c r="X184" s="3"/>
      <c r="Y184" s="3"/>
      <c r="Z184" s="3"/>
      <c r="AA184" s="3"/>
      <c r="AB184" s="3"/>
      <c r="AC184" s="3"/>
      <c r="AD184" s="3"/>
      <c r="AE184" s="3"/>
    </row>
    <row r="185" spans="1:31" ht="15.75" customHeight="1">
      <c r="A185" s="3"/>
      <c r="B185" s="33"/>
      <c r="C185" s="33"/>
      <c r="D185" s="3"/>
      <c r="E185" s="3"/>
      <c r="F185" s="3"/>
      <c r="G185" s="3"/>
      <c r="H185" s="3"/>
      <c r="I185" s="3"/>
      <c r="J185" s="3"/>
      <c r="K185" s="3"/>
      <c r="L185" s="3"/>
      <c r="M185" s="3"/>
      <c r="N185" s="134"/>
      <c r="O185" s="3"/>
      <c r="P185" s="3"/>
      <c r="Q185" s="3"/>
      <c r="R185" s="3"/>
      <c r="S185" s="3"/>
      <c r="T185" s="3"/>
      <c r="U185" s="3"/>
      <c r="V185" s="3"/>
      <c r="W185" s="3"/>
      <c r="X185" s="3"/>
      <c r="Y185" s="3"/>
      <c r="Z185" s="3"/>
      <c r="AA185" s="3"/>
      <c r="AB185" s="3"/>
      <c r="AC185" s="3"/>
      <c r="AD185" s="3"/>
      <c r="AE185" s="3"/>
    </row>
    <row r="186" spans="1:31" ht="15.75" customHeight="1">
      <c r="A186" s="3"/>
      <c r="B186" s="33"/>
      <c r="C186" s="33"/>
      <c r="D186" s="3"/>
      <c r="E186" s="3"/>
      <c r="F186" s="3"/>
      <c r="G186" s="3"/>
      <c r="H186" s="3"/>
      <c r="I186" s="3"/>
      <c r="J186" s="3"/>
      <c r="K186" s="3"/>
      <c r="L186" s="3"/>
      <c r="M186" s="3"/>
      <c r="N186" s="134"/>
      <c r="O186" s="3"/>
      <c r="P186" s="3"/>
      <c r="Q186" s="3"/>
      <c r="R186" s="3"/>
      <c r="S186" s="3"/>
      <c r="T186" s="3"/>
      <c r="U186" s="3"/>
      <c r="V186" s="3"/>
      <c r="W186" s="3"/>
      <c r="X186" s="3"/>
      <c r="Y186" s="3"/>
      <c r="Z186" s="3"/>
      <c r="AA186" s="3"/>
      <c r="AB186" s="3"/>
      <c r="AC186" s="3"/>
      <c r="AD186" s="3"/>
      <c r="AE186" s="3"/>
    </row>
    <row r="187" spans="1:31" ht="15.75" customHeight="1">
      <c r="A187" s="3"/>
      <c r="B187" s="33"/>
      <c r="C187" s="33"/>
      <c r="D187" s="3"/>
      <c r="E187" s="3"/>
      <c r="F187" s="3"/>
      <c r="G187" s="3"/>
      <c r="H187" s="3"/>
      <c r="I187" s="3"/>
      <c r="J187" s="3"/>
      <c r="K187" s="3"/>
      <c r="L187" s="3"/>
      <c r="M187" s="3"/>
      <c r="N187" s="134"/>
      <c r="O187" s="3"/>
      <c r="P187" s="3"/>
      <c r="Q187" s="3"/>
      <c r="R187" s="3"/>
      <c r="S187" s="3"/>
      <c r="T187" s="3"/>
      <c r="U187" s="3"/>
      <c r="V187" s="3"/>
      <c r="W187" s="3"/>
      <c r="X187" s="3"/>
      <c r="Y187" s="3"/>
      <c r="Z187" s="3"/>
      <c r="AA187" s="3"/>
      <c r="AB187" s="3"/>
      <c r="AC187" s="3"/>
      <c r="AD187" s="3"/>
      <c r="AE187" s="3"/>
    </row>
    <row r="188" spans="1:31" ht="15.75" customHeight="1">
      <c r="A188" s="3"/>
      <c r="B188" s="33"/>
      <c r="C188" s="33"/>
      <c r="D188" s="3"/>
      <c r="E188" s="3"/>
      <c r="F188" s="3"/>
      <c r="G188" s="3"/>
      <c r="H188" s="3"/>
      <c r="I188" s="3"/>
      <c r="J188" s="3"/>
      <c r="K188" s="3"/>
      <c r="L188" s="3"/>
      <c r="M188" s="3"/>
      <c r="N188" s="134"/>
      <c r="O188" s="3"/>
      <c r="P188" s="3"/>
      <c r="Q188" s="3"/>
      <c r="R188" s="3"/>
      <c r="S188" s="3"/>
      <c r="T188" s="3"/>
      <c r="U188" s="3"/>
      <c r="V188" s="3"/>
      <c r="W188" s="3"/>
      <c r="X188" s="3"/>
      <c r="Y188" s="3"/>
      <c r="Z188" s="3"/>
      <c r="AA188" s="3"/>
      <c r="AB188" s="3"/>
      <c r="AC188" s="3"/>
      <c r="AD188" s="3"/>
      <c r="AE188" s="3"/>
    </row>
    <row r="189" spans="1:31" ht="15.75" customHeight="1">
      <c r="A189" s="3"/>
      <c r="B189" s="33"/>
      <c r="C189" s="33"/>
      <c r="D189" s="3"/>
      <c r="E189" s="3"/>
      <c r="F189" s="3"/>
      <c r="G189" s="3"/>
      <c r="H189" s="3"/>
      <c r="I189" s="3"/>
      <c r="J189" s="3"/>
      <c r="K189" s="3"/>
      <c r="L189" s="3"/>
      <c r="M189" s="3"/>
      <c r="N189" s="134"/>
      <c r="O189" s="3"/>
      <c r="P189" s="3"/>
      <c r="Q189" s="3"/>
      <c r="R189" s="3"/>
      <c r="S189" s="3"/>
      <c r="T189" s="3"/>
      <c r="U189" s="3"/>
      <c r="V189" s="3"/>
      <c r="W189" s="3"/>
      <c r="X189" s="3"/>
      <c r="Y189" s="3"/>
      <c r="Z189" s="3"/>
      <c r="AA189" s="3"/>
      <c r="AB189" s="3"/>
      <c r="AC189" s="3"/>
      <c r="AD189" s="3"/>
      <c r="AE189" s="3"/>
    </row>
    <row r="190" spans="1:31" ht="15.75" customHeight="1">
      <c r="A190" s="3"/>
      <c r="B190" s="33"/>
      <c r="C190" s="33"/>
      <c r="D190" s="3"/>
      <c r="E190" s="3"/>
      <c r="F190" s="3"/>
      <c r="G190" s="3"/>
      <c r="H190" s="3"/>
      <c r="I190" s="3"/>
      <c r="J190" s="3"/>
      <c r="K190" s="3"/>
      <c r="L190" s="3"/>
      <c r="M190" s="3"/>
      <c r="N190" s="134"/>
      <c r="O190" s="3"/>
      <c r="P190" s="3"/>
      <c r="Q190" s="3"/>
      <c r="R190" s="3"/>
      <c r="S190" s="3"/>
      <c r="T190" s="3"/>
      <c r="U190" s="3"/>
      <c r="V190" s="3"/>
      <c r="W190" s="3"/>
      <c r="X190" s="3"/>
      <c r="Y190" s="3"/>
      <c r="Z190" s="3"/>
      <c r="AA190" s="3"/>
      <c r="AB190" s="3"/>
      <c r="AC190" s="3"/>
      <c r="AD190" s="3"/>
      <c r="AE190" s="3"/>
    </row>
    <row r="191" spans="1:31" ht="15.75" customHeight="1">
      <c r="A191" s="3"/>
      <c r="B191" s="33"/>
      <c r="C191" s="33"/>
      <c r="D191" s="3"/>
      <c r="E191" s="3"/>
      <c r="F191" s="3"/>
      <c r="G191" s="3"/>
      <c r="H191" s="3"/>
      <c r="I191" s="3"/>
      <c r="J191" s="3"/>
      <c r="K191" s="3"/>
      <c r="L191" s="3"/>
      <c r="M191" s="3"/>
      <c r="N191" s="134"/>
      <c r="O191" s="3"/>
      <c r="P191" s="3"/>
      <c r="Q191" s="3"/>
      <c r="R191" s="3"/>
      <c r="S191" s="3"/>
      <c r="T191" s="3"/>
      <c r="U191" s="3"/>
      <c r="V191" s="3"/>
      <c r="W191" s="3"/>
      <c r="X191" s="3"/>
      <c r="Y191" s="3"/>
      <c r="Z191" s="3"/>
      <c r="AA191" s="3"/>
      <c r="AB191" s="3"/>
      <c r="AC191" s="3"/>
      <c r="AD191" s="3"/>
      <c r="AE191" s="3"/>
    </row>
    <row r="192" spans="1:31" ht="15.75" customHeight="1">
      <c r="A192" s="3"/>
      <c r="B192" s="33"/>
      <c r="C192" s="33"/>
      <c r="D192" s="3"/>
      <c r="E192" s="3"/>
      <c r="F192" s="3"/>
      <c r="G192" s="3"/>
      <c r="H192" s="3"/>
      <c r="I192" s="3"/>
      <c r="J192" s="3"/>
      <c r="K192" s="3"/>
      <c r="L192" s="3"/>
      <c r="M192" s="3"/>
      <c r="N192" s="134"/>
      <c r="O192" s="3"/>
      <c r="P192" s="3"/>
      <c r="Q192" s="3"/>
      <c r="R192" s="3"/>
      <c r="S192" s="3"/>
      <c r="T192" s="3"/>
      <c r="U192" s="3"/>
      <c r="V192" s="3"/>
      <c r="W192" s="3"/>
      <c r="X192" s="3"/>
      <c r="Y192" s="3"/>
      <c r="Z192" s="3"/>
      <c r="AA192" s="3"/>
      <c r="AB192" s="3"/>
      <c r="AC192" s="3"/>
      <c r="AD192" s="3"/>
      <c r="AE192" s="3"/>
    </row>
    <row r="193" spans="1:31" ht="15.75" customHeight="1">
      <c r="A193" s="3"/>
      <c r="B193" s="33"/>
      <c r="C193" s="33"/>
      <c r="D193" s="3"/>
      <c r="E193" s="3"/>
      <c r="F193" s="3"/>
      <c r="G193" s="3"/>
      <c r="H193" s="3"/>
      <c r="I193" s="3"/>
      <c r="J193" s="3"/>
      <c r="K193" s="3"/>
      <c r="L193" s="3"/>
      <c r="M193" s="3"/>
      <c r="N193" s="134"/>
      <c r="O193" s="3"/>
      <c r="P193" s="3"/>
      <c r="Q193" s="3"/>
      <c r="R193" s="3"/>
      <c r="S193" s="3"/>
      <c r="T193" s="3"/>
      <c r="U193" s="3"/>
      <c r="V193" s="3"/>
      <c r="W193" s="3"/>
      <c r="X193" s="3"/>
      <c r="Y193" s="3"/>
      <c r="Z193" s="3"/>
      <c r="AA193" s="3"/>
      <c r="AB193" s="3"/>
      <c r="AC193" s="3"/>
      <c r="AD193" s="3"/>
      <c r="AE193" s="3"/>
    </row>
    <row r="194" spans="1:31" ht="15.75" customHeight="1">
      <c r="A194" s="3"/>
      <c r="B194" s="33"/>
      <c r="C194" s="33"/>
      <c r="D194" s="3"/>
      <c r="E194" s="3"/>
      <c r="F194" s="3"/>
      <c r="G194" s="3"/>
      <c r="H194" s="3"/>
      <c r="I194" s="3"/>
      <c r="J194" s="3"/>
      <c r="K194" s="3"/>
      <c r="L194" s="3"/>
      <c r="M194" s="3"/>
      <c r="N194" s="134"/>
      <c r="O194" s="3"/>
      <c r="P194" s="3"/>
      <c r="Q194" s="3"/>
      <c r="R194" s="3"/>
      <c r="S194" s="3"/>
      <c r="T194" s="3"/>
      <c r="U194" s="3"/>
      <c r="V194" s="3"/>
      <c r="W194" s="3"/>
      <c r="X194" s="3"/>
      <c r="Y194" s="3"/>
      <c r="Z194" s="3"/>
      <c r="AA194" s="3"/>
      <c r="AB194" s="3"/>
      <c r="AC194" s="3"/>
      <c r="AD194" s="3"/>
      <c r="AE194" s="3"/>
    </row>
    <row r="195" spans="1:31" ht="15.75" customHeight="1">
      <c r="A195" s="3"/>
      <c r="B195" s="33"/>
      <c r="C195" s="33"/>
      <c r="D195" s="3"/>
      <c r="E195" s="3"/>
      <c r="F195" s="3"/>
      <c r="G195" s="3"/>
      <c r="H195" s="3"/>
      <c r="I195" s="3"/>
      <c r="J195" s="3"/>
      <c r="K195" s="3"/>
      <c r="L195" s="3"/>
      <c r="M195" s="3"/>
      <c r="N195" s="134"/>
      <c r="O195" s="3"/>
      <c r="P195" s="3"/>
      <c r="Q195" s="3"/>
      <c r="R195" s="3"/>
      <c r="S195" s="3"/>
      <c r="T195" s="3"/>
      <c r="U195" s="3"/>
      <c r="V195" s="3"/>
      <c r="W195" s="3"/>
      <c r="X195" s="3"/>
      <c r="Y195" s="3"/>
      <c r="Z195" s="3"/>
      <c r="AA195" s="3"/>
      <c r="AB195" s="3"/>
      <c r="AC195" s="3"/>
      <c r="AD195" s="3"/>
      <c r="AE195" s="3"/>
    </row>
    <row r="196" spans="1:31" ht="15.75" customHeight="1">
      <c r="A196" s="3"/>
      <c r="B196" s="33"/>
      <c r="C196" s="33"/>
      <c r="D196" s="3"/>
      <c r="E196" s="3"/>
      <c r="F196" s="3"/>
      <c r="G196" s="3"/>
      <c r="H196" s="3"/>
      <c r="I196" s="3"/>
      <c r="J196" s="3"/>
      <c r="K196" s="3"/>
      <c r="L196" s="3"/>
      <c r="M196" s="3"/>
      <c r="N196" s="134"/>
      <c r="O196" s="3"/>
      <c r="P196" s="3"/>
      <c r="Q196" s="3"/>
      <c r="R196" s="3"/>
      <c r="S196" s="3"/>
      <c r="T196" s="3"/>
      <c r="U196" s="3"/>
      <c r="V196" s="3"/>
      <c r="W196" s="3"/>
      <c r="X196" s="3"/>
      <c r="Y196" s="3"/>
      <c r="Z196" s="3"/>
      <c r="AA196" s="3"/>
      <c r="AB196" s="3"/>
      <c r="AC196" s="3"/>
      <c r="AD196" s="3"/>
      <c r="AE196" s="3"/>
    </row>
    <row r="197" spans="1:31" ht="15.75" customHeight="1">
      <c r="A197" s="3"/>
      <c r="B197" s="33"/>
      <c r="C197" s="33"/>
      <c r="D197" s="3"/>
      <c r="E197" s="3"/>
      <c r="F197" s="3"/>
      <c r="G197" s="3"/>
      <c r="H197" s="3"/>
      <c r="I197" s="3"/>
      <c r="J197" s="3"/>
      <c r="K197" s="3"/>
      <c r="L197" s="3"/>
      <c r="M197" s="3"/>
      <c r="N197" s="134"/>
      <c r="O197" s="3"/>
      <c r="P197" s="3"/>
      <c r="Q197" s="3"/>
      <c r="R197" s="3"/>
      <c r="S197" s="3"/>
      <c r="T197" s="3"/>
      <c r="U197" s="3"/>
      <c r="V197" s="3"/>
      <c r="W197" s="3"/>
      <c r="X197" s="3"/>
      <c r="Y197" s="3"/>
      <c r="Z197" s="3"/>
      <c r="AA197" s="3"/>
      <c r="AB197" s="3"/>
      <c r="AC197" s="3"/>
      <c r="AD197" s="3"/>
      <c r="AE197" s="3"/>
    </row>
    <row r="198" spans="1:31" ht="15.75" customHeight="1">
      <c r="A198" s="3"/>
      <c r="B198" s="33"/>
      <c r="C198" s="33"/>
      <c r="D198" s="3"/>
      <c r="E198" s="3"/>
      <c r="F198" s="3"/>
      <c r="G198" s="3"/>
      <c r="H198" s="3"/>
      <c r="I198" s="3"/>
      <c r="J198" s="3"/>
      <c r="K198" s="3"/>
      <c r="L198" s="3"/>
      <c r="M198" s="3"/>
      <c r="N198" s="134"/>
      <c r="O198" s="3"/>
      <c r="P198" s="3"/>
      <c r="Q198" s="3"/>
      <c r="R198" s="3"/>
      <c r="S198" s="3"/>
      <c r="T198" s="3"/>
      <c r="U198" s="3"/>
      <c r="V198" s="3"/>
      <c r="W198" s="3"/>
      <c r="X198" s="3"/>
      <c r="Y198" s="3"/>
      <c r="Z198" s="3"/>
      <c r="AA198" s="3"/>
      <c r="AB198" s="3"/>
      <c r="AC198" s="3"/>
      <c r="AD198" s="3"/>
      <c r="AE198" s="3"/>
    </row>
    <row r="199" spans="1:31" ht="15.75" customHeight="1">
      <c r="A199" s="3"/>
      <c r="B199" s="33"/>
      <c r="C199" s="33"/>
      <c r="D199" s="3"/>
      <c r="E199" s="3"/>
      <c r="F199" s="3"/>
      <c r="G199" s="3"/>
      <c r="H199" s="3"/>
      <c r="I199" s="3"/>
      <c r="J199" s="3"/>
      <c r="K199" s="3"/>
      <c r="L199" s="3"/>
      <c r="M199" s="3"/>
      <c r="N199" s="134"/>
      <c r="O199" s="3"/>
      <c r="P199" s="3"/>
      <c r="Q199" s="3"/>
      <c r="R199" s="3"/>
      <c r="S199" s="3"/>
      <c r="T199" s="3"/>
      <c r="U199" s="3"/>
      <c r="V199" s="3"/>
      <c r="W199" s="3"/>
      <c r="X199" s="3"/>
      <c r="Y199" s="3"/>
      <c r="Z199" s="3"/>
      <c r="AA199" s="3"/>
      <c r="AB199" s="3"/>
      <c r="AC199" s="3"/>
      <c r="AD199" s="3"/>
      <c r="AE199" s="3"/>
    </row>
    <row r="200" spans="1:31" ht="15.75" customHeight="1">
      <c r="A200" s="3"/>
      <c r="B200" s="33"/>
      <c r="C200" s="33"/>
      <c r="D200" s="3"/>
      <c r="E200" s="3"/>
      <c r="F200" s="3"/>
      <c r="G200" s="3"/>
      <c r="H200" s="3"/>
      <c r="I200" s="3"/>
      <c r="J200" s="3"/>
      <c r="K200" s="3"/>
      <c r="L200" s="3"/>
      <c r="M200" s="3"/>
      <c r="N200" s="134"/>
      <c r="O200" s="3"/>
      <c r="P200" s="3"/>
      <c r="Q200" s="3"/>
      <c r="R200" s="3"/>
      <c r="S200" s="3"/>
      <c r="T200" s="3"/>
      <c r="U200" s="3"/>
      <c r="V200" s="3"/>
      <c r="W200" s="3"/>
      <c r="X200" s="3"/>
      <c r="Y200" s="3"/>
      <c r="Z200" s="3"/>
      <c r="AA200" s="3"/>
      <c r="AB200" s="3"/>
      <c r="AC200" s="3"/>
      <c r="AD200" s="3"/>
      <c r="AE200" s="3"/>
    </row>
    <row r="201" spans="1:31" ht="15.75" customHeight="1">
      <c r="A201" s="3"/>
      <c r="B201" s="33"/>
      <c r="C201" s="33"/>
      <c r="D201" s="3"/>
      <c r="E201" s="3"/>
      <c r="F201" s="3"/>
      <c r="G201" s="3"/>
      <c r="H201" s="3"/>
      <c r="I201" s="3"/>
      <c r="J201" s="3"/>
      <c r="K201" s="3"/>
      <c r="L201" s="3"/>
      <c r="M201" s="3"/>
      <c r="N201" s="134"/>
      <c r="O201" s="3"/>
      <c r="P201" s="3"/>
      <c r="Q201" s="3"/>
      <c r="R201" s="3"/>
      <c r="S201" s="3"/>
      <c r="T201" s="3"/>
      <c r="U201" s="3"/>
      <c r="V201" s="3"/>
      <c r="W201" s="3"/>
      <c r="X201" s="3"/>
      <c r="Y201" s="3"/>
      <c r="Z201" s="3"/>
      <c r="AA201" s="3"/>
      <c r="AB201" s="3"/>
      <c r="AC201" s="3"/>
      <c r="AD201" s="3"/>
      <c r="AE201" s="3"/>
    </row>
    <row r="202" spans="1:31" ht="15.75" customHeight="1">
      <c r="A202" s="3"/>
      <c r="B202" s="33"/>
      <c r="C202" s="33"/>
      <c r="D202" s="3"/>
      <c r="E202" s="3"/>
      <c r="F202" s="3"/>
      <c r="G202" s="3"/>
      <c r="H202" s="3"/>
      <c r="I202" s="3"/>
      <c r="J202" s="3"/>
      <c r="K202" s="3"/>
      <c r="L202" s="3"/>
      <c r="M202" s="3"/>
      <c r="N202" s="134"/>
      <c r="O202" s="3"/>
      <c r="P202" s="3"/>
      <c r="Q202" s="3"/>
      <c r="R202" s="3"/>
      <c r="S202" s="3"/>
      <c r="T202" s="3"/>
      <c r="U202" s="3"/>
      <c r="V202" s="3"/>
      <c r="W202" s="3"/>
      <c r="X202" s="3"/>
      <c r="Y202" s="3"/>
      <c r="Z202" s="3"/>
      <c r="AA202" s="3"/>
      <c r="AB202" s="3"/>
      <c r="AC202" s="3"/>
      <c r="AD202" s="3"/>
      <c r="AE202" s="3"/>
    </row>
    <row r="203" spans="1:31" ht="15.75" customHeight="1">
      <c r="A203" s="3"/>
      <c r="B203" s="33"/>
      <c r="C203" s="33"/>
      <c r="D203" s="3"/>
      <c r="E203" s="3"/>
      <c r="F203" s="3"/>
      <c r="G203" s="3"/>
      <c r="H203" s="3"/>
      <c r="I203" s="3"/>
      <c r="J203" s="3"/>
      <c r="K203" s="3"/>
      <c r="L203" s="3"/>
      <c r="M203" s="3"/>
      <c r="N203" s="134"/>
      <c r="O203" s="3"/>
      <c r="P203" s="3"/>
      <c r="Q203" s="3"/>
      <c r="R203" s="3"/>
      <c r="S203" s="3"/>
      <c r="T203" s="3"/>
      <c r="U203" s="3"/>
      <c r="V203" s="3"/>
      <c r="W203" s="3"/>
      <c r="X203" s="3"/>
      <c r="Y203" s="3"/>
      <c r="Z203" s="3"/>
      <c r="AA203" s="3"/>
      <c r="AB203" s="3"/>
      <c r="AC203" s="3"/>
      <c r="AD203" s="3"/>
      <c r="AE203" s="3"/>
    </row>
    <row r="204" spans="1:31" ht="15.75" customHeight="1">
      <c r="A204" s="3"/>
      <c r="B204" s="33"/>
      <c r="C204" s="33"/>
      <c r="D204" s="3"/>
      <c r="E204" s="3"/>
      <c r="F204" s="3"/>
      <c r="G204" s="3"/>
      <c r="H204" s="3"/>
      <c r="I204" s="3"/>
      <c r="J204" s="3"/>
      <c r="K204" s="3"/>
      <c r="L204" s="3"/>
      <c r="M204" s="3"/>
      <c r="N204" s="134"/>
      <c r="O204" s="3"/>
      <c r="P204" s="3"/>
      <c r="Q204" s="3"/>
      <c r="R204" s="3"/>
      <c r="S204" s="3"/>
      <c r="T204" s="3"/>
      <c r="U204" s="3"/>
      <c r="V204" s="3"/>
      <c r="W204" s="3"/>
      <c r="X204" s="3"/>
      <c r="Y204" s="3"/>
      <c r="Z204" s="3"/>
      <c r="AA204" s="3"/>
      <c r="AB204" s="3"/>
      <c r="AC204" s="3"/>
      <c r="AD204" s="3"/>
      <c r="AE204" s="3"/>
    </row>
    <row r="205" spans="1:31" ht="15.75" customHeight="1">
      <c r="A205" s="3"/>
      <c r="B205" s="33"/>
      <c r="C205" s="33"/>
      <c r="D205" s="3"/>
      <c r="E205" s="3"/>
      <c r="F205" s="3"/>
      <c r="G205" s="3"/>
      <c r="H205" s="3"/>
      <c r="I205" s="3"/>
      <c r="J205" s="3"/>
      <c r="K205" s="3"/>
      <c r="L205" s="3"/>
      <c r="M205" s="3"/>
      <c r="N205" s="134"/>
      <c r="O205" s="3"/>
      <c r="P205" s="3"/>
      <c r="Q205" s="3"/>
      <c r="R205" s="3"/>
      <c r="S205" s="3"/>
      <c r="T205" s="3"/>
      <c r="U205" s="3"/>
      <c r="V205" s="3"/>
      <c r="W205" s="3"/>
      <c r="X205" s="3"/>
      <c r="Y205" s="3"/>
      <c r="Z205" s="3"/>
      <c r="AA205" s="3"/>
      <c r="AB205" s="3"/>
      <c r="AC205" s="3"/>
      <c r="AD205" s="3"/>
      <c r="AE205" s="3"/>
    </row>
    <row r="206" spans="1:31" ht="15.75" customHeight="1">
      <c r="A206" s="3"/>
      <c r="B206" s="33"/>
      <c r="C206" s="33"/>
      <c r="D206" s="3"/>
      <c r="E206" s="3"/>
      <c r="F206" s="3"/>
      <c r="G206" s="3"/>
      <c r="H206" s="3"/>
      <c r="I206" s="3"/>
      <c r="J206" s="3"/>
      <c r="K206" s="3"/>
      <c r="L206" s="3"/>
      <c r="M206" s="3"/>
      <c r="N206" s="134"/>
      <c r="O206" s="3"/>
      <c r="P206" s="3"/>
      <c r="Q206" s="3"/>
      <c r="R206" s="3"/>
      <c r="S206" s="3"/>
      <c r="T206" s="3"/>
      <c r="U206" s="3"/>
      <c r="V206" s="3"/>
      <c r="W206" s="3"/>
      <c r="X206" s="3"/>
      <c r="Y206" s="3"/>
      <c r="Z206" s="3"/>
      <c r="AA206" s="3"/>
      <c r="AB206" s="3"/>
      <c r="AC206" s="3"/>
      <c r="AD206" s="3"/>
      <c r="AE206" s="3"/>
    </row>
    <row r="207" spans="1:31" ht="15.75" customHeight="1">
      <c r="A207" s="3"/>
      <c r="B207" s="33"/>
      <c r="C207" s="33"/>
      <c r="D207" s="3"/>
      <c r="E207" s="3"/>
      <c r="F207" s="3"/>
      <c r="G207" s="3"/>
      <c r="H207" s="3"/>
      <c r="I207" s="3"/>
      <c r="J207" s="3"/>
      <c r="K207" s="3"/>
      <c r="L207" s="3"/>
      <c r="M207" s="3"/>
      <c r="N207" s="134"/>
      <c r="O207" s="3"/>
      <c r="P207" s="3"/>
      <c r="Q207" s="3"/>
      <c r="R207" s="3"/>
      <c r="S207" s="3"/>
      <c r="T207" s="3"/>
      <c r="U207" s="3"/>
      <c r="V207" s="3"/>
      <c r="W207" s="3"/>
      <c r="X207" s="3"/>
      <c r="Y207" s="3"/>
      <c r="Z207" s="3"/>
      <c r="AA207" s="3"/>
      <c r="AB207" s="3"/>
      <c r="AC207" s="3"/>
      <c r="AD207" s="3"/>
      <c r="AE207" s="3"/>
    </row>
    <row r="208" spans="1:31" ht="15.75" customHeight="1">
      <c r="A208" s="3"/>
      <c r="B208" s="33"/>
      <c r="C208" s="33"/>
      <c r="D208" s="3"/>
      <c r="E208" s="3"/>
      <c r="F208" s="3"/>
      <c r="G208" s="3"/>
      <c r="H208" s="3"/>
      <c r="I208" s="3"/>
      <c r="J208" s="3"/>
      <c r="K208" s="3"/>
      <c r="L208" s="3"/>
      <c r="M208" s="3"/>
      <c r="N208" s="134"/>
      <c r="O208" s="3"/>
      <c r="P208" s="3"/>
      <c r="Q208" s="3"/>
      <c r="R208" s="3"/>
      <c r="S208" s="3"/>
      <c r="T208" s="3"/>
      <c r="U208" s="3"/>
      <c r="V208" s="3"/>
      <c r="W208" s="3"/>
      <c r="X208" s="3"/>
      <c r="Y208" s="3"/>
      <c r="Z208" s="3"/>
      <c r="AA208" s="3"/>
      <c r="AB208" s="3"/>
      <c r="AC208" s="3"/>
      <c r="AD208" s="3"/>
      <c r="AE208" s="3"/>
    </row>
    <row r="209" spans="1:31" ht="15.75" customHeight="1">
      <c r="A209" s="3"/>
      <c r="B209" s="33"/>
      <c r="C209" s="33"/>
      <c r="D209" s="3"/>
      <c r="E209" s="3"/>
      <c r="F209" s="3"/>
      <c r="G209" s="3"/>
      <c r="H209" s="3"/>
      <c r="I209" s="3"/>
      <c r="J209" s="3"/>
      <c r="K209" s="3"/>
      <c r="L209" s="3"/>
      <c r="M209" s="3"/>
      <c r="N209" s="134"/>
      <c r="O209" s="3"/>
      <c r="P209" s="3"/>
      <c r="Q209" s="3"/>
      <c r="R209" s="3"/>
      <c r="S209" s="3"/>
      <c r="T209" s="3"/>
      <c r="U209" s="3"/>
      <c r="V209" s="3"/>
      <c r="W209" s="3"/>
      <c r="X209" s="3"/>
      <c r="Y209" s="3"/>
      <c r="Z209" s="3"/>
      <c r="AA209" s="3"/>
      <c r="AB209" s="3"/>
      <c r="AC209" s="3"/>
      <c r="AD209" s="3"/>
      <c r="AE209" s="3"/>
    </row>
    <row r="210" spans="1:31" ht="15.75" customHeight="1">
      <c r="A210" s="3"/>
      <c r="B210" s="33"/>
      <c r="C210" s="33"/>
      <c r="D210" s="3"/>
      <c r="E210" s="3"/>
      <c r="F210" s="3"/>
      <c r="G210" s="3"/>
      <c r="H210" s="3"/>
      <c r="I210" s="3"/>
      <c r="J210" s="3"/>
      <c r="K210" s="3"/>
      <c r="L210" s="3"/>
      <c r="M210" s="3"/>
      <c r="N210" s="134"/>
      <c r="O210" s="3"/>
      <c r="P210" s="3"/>
      <c r="Q210" s="3"/>
      <c r="R210" s="3"/>
      <c r="S210" s="3"/>
      <c r="T210" s="3"/>
      <c r="U210" s="3"/>
      <c r="V210" s="3"/>
      <c r="W210" s="3"/>
      <c r="X210" s="3"/>
      <c r="Y210" s="3"/>
      <c r="Z210" s="3"/>
      <c r="AA210" s="3"/>
      <c r="AB210" s="3"/>
      <c r="AC210" s="3"/>
      <c r="AD210" s="3"/>
      <c r="AE210" s="3"/>
    </row>
    <row r="211" spans="1:31" ht="15.75" customHeight="1">
      <c r="A211" s="3"/>
      <c r="B211" s="33"/>
      <c r="C211" s="33"/>
      <c r="D211" s="3"/>
      <c r="E211" s="3"/>
      <c r="F211" s="3"/>
      <c r="G211" s="3"/>
      <c r="H211" s="3"/>
      <c r="I211" s="3"/>
      <c r="J211" s="3"/>
      <c r="K211" s="3"/>
      <c r="L211" s="3"/>
      <c r="M211" s="3"/>
      <c r="N211" s="134"/>
      <c r="O211" s="3"/>
      <c r="P211" s="3"/>
      <c r="Q211" s="3"/>
      <c r="R211" s="3"/>
      <c r="S211" s="3"/>
      <c r="T211" s="3"/>
      <c r="U211" s="3"/>
      <c r="V211" s="3"/>
      <c r="W211" s="3"/>
      <c r="X211" s="3"/>
      <c r="Y211" s="3"/>
      <c r="Z211" s="3"/>
      <c r="AA211" s="3"/>
      <c r="AB211" s="3"/>
      <c r="AC211" s="3"/>
      <c r="AD211" s="3"/>
      <c r="AE211" s="3"/>
    </row>
    <row r="212" spans="1:31" ht="15.75" customHeight="1">
      <c r="A212" s="3"/>
      <c r="B212" s="33"/>
      <c r="C212" s="33"/>
      <c r="D212" s="3"/>
      <c r="E212" s="3"/>
      <c r="F212" s="3"/>
      <c r="G212" s="3"/>
      <c r="H212" s="3"/>
      <c r="I212" s="3"/>
      <c r="J212" s="3"/>
      <c r="K212" s="3"/>
      <c r="L212" s="3"/>
      <c r="M212" s="3"/>
      <c r="N212" s="134"/>
      <c r="O212" s="3"/>
      <c r="P212" s="3"/>
      <c r="Q212" s="3"/>
      <c r="R212" s="3"/>
      <c r="S212" s="3"/>
      <c r="T212" s="3"/>
      <c r="U212" s="3"/>
      <c r="V212" s="3"/>
      <c r="W212" s="3"/>
      <c r="X212" s="3"/>
      <c r="Y212" s="3"/>
      <c r="Z212" s="3"/>
      <c r="AA212" s="3"/>
      <c r="AB212" s="3"/>
      <c r="AC212" s="3"/>
      <c r="AD212" s="3"/>
      <c r="AE212" s="3"/>
    </row>
    <row r="213" spans="1:31" ht="15.75" customHeight="1">
      <c r="A213" s="3"/>
      <c r="B213" s="33"/>
      <c r="C213" s="33"/>
      <c r="D213" s="3"/>
      <c r="E213" s="3"/>
      <c r="F213" s="3"/>
      <c r="G213" s="3"/>
      <c r="H213" s="3"/>
      <c r="I213" s="3"/>
      <c r="J213" s="3"/>
      <c r="K213" s="3"/>
      <c r="L213" s="3"/>
      <c r="M213" s="3"/>
      <c r="N213" s="134"/>
      <c r="O213" s="3"/>
      <c r="P213" s="3"/>
      <c r="Q213" s="3"/>
      <c r="R213" s="3"/>
      <c r="S213" s="3"/>
      <c r="T213" s="3"/>
      <c r="U213" s="3"/>
      <c r="V213" s="3"/>
      <c r="W213" s="3"/>
      <c r="X213" s="3"/>
      <c r="Y213" s="3"/>
      <c r="Z213" s="3"/>
      <c r="AA213" s="3"/>
      <c r="AB213" s="3"/>
      <c r="AC213" s="3"/>
      <c r="AD213" s="3"/>
      <c r="AE213" s="3"/>
    </row>
    <row r="214" spans="1:31" ht="15.75" customHeight="1">
      <c r="A214" s="3"/>
      <c r="B214" s="33"/>
      <c r="C214" s="33"/>
      <c r="D214" s="3"/>
      <c r="E214" s="3"/>
      <c r="F214" s="3"/>
      <c r="G214" s="3"/>
      <c r="H214" s="3"/>
      <c r="I214" s="3"/>
      <c r="J214" s="3"/>
      <c r="K214" s="3"/>
      <c r="L214" s="3"/>
      <c r="M214" s="3"/>
      <c r="N214" s="134"/>
      <c r="O214" s="3"/>
      <c r="P214" s="3"/>
      <c r="Q214" s="3"/>
      <c r="R214" s="3"/>
      <c r="S214" s="3"/>
      <c r="T214" s="3"/>
      <c r="U214" s="3"/>
      <c r="V214" s="3"/>
      <c r="W214" s="3"/>
      <c r="X214" s="3"/>
      <c r="Y214" s="3"/>
      <c r="Z214" s="3"/>
      <c r="AA214" s="3"/>
      <c r="AB214" s="3"/>
      <c r="AC214" s="3"/>
      <c r="AD214" s="3"/>
      <c r="AE214" s="3"/>
    </row>
    <row r="215" spans="1:31" ht="15.75" customHeight="1">
      <c r="A215" s="3"/>
      <c r="B215" s="33"/>
      <c r="C215" s="33"/>
      <c r="D215" s="3"/>
      <c r="E215" s="3"/>
      <c r="F215" s="3"/>
      <c r="G215" s="3"/>
      <c r="H215" s="3"/>
      <c r="I215" s="3"/>
      <c r="J215" s="3"/>
      <c r="K215" s="3"/>
      <c r="L215" s="3"/>
      <c r="M215" s="3"/>
      <c r="N215" s="134"/>
      <c r="O215" s="3"/>
      <c r="P215" s="3"/>
      <c r="Q215" s="3"/>
      <c r="R215" s="3"/>
      <c r="S215" s="3"/>
      <c r="T215" s="3"/>
      <c r="U215" s="3"/>
      <c r="V215" s="3"/>
      <c r="W215" s="3"/>
      <c r="X215" s="3"/>
      <c r="Y215" s="3"/>
      <c r="Z215" s="3"/>
      <c r="AA215" s="3"/>
      <c r="AB215" s="3"/>
      <c r="AC215" s="3"/>
      <c r="AD215" s="3"/>
      <c r="AE215" s="3"/>
    </row>
    <row r="216" spans="1:31" ht="15.75" customHeight="1">
      <c r="A216" s="3"/>
      <c r="B216" s="33"/>
      <c r="C216" s="33"/>
      <c r="D216" s="3"/>
      <c r="E216" s="3"/>
      <c r="F216" s="3"/>
      <c r="G216" s="3"/>
      <c r="H216" s="3"/>
      <c r="I216" s="3"/>
      <c r="J216" s="3"/>
      <c r="K216" s="3"/>
      <c r="L216" s="3"/>
      <c r="M216" s="3"/>
      <c r="N216" s="134"/>
      <c r="O216" s="3"/>
      <c r="P216" s="3"/>
      <c r="Q216" s="3"/>
      <c r="R216" s="3"/>
      <c r="S216" s="3"/>
      <c r="T216" s="3"/>
      <c r="U216" s="3"/>
      <c r="V216" s="3"/>
      <c r="W216" s="3"/>
      <c r="X216" s="3"/>
      <c r="Y216" s="3"/>
      <c r="Z216" s="3"/>
      <c r="AA216" s="3"/>
      <c r="AB216" s="3"/>
      <c r="AC216" s="3"/>
      <c r="AD216" s="3"/>
      <c r="AE216" s="3"/>
    </row>
    <row r="217" spans="1:31" ht="15.75" customHeight="1">
      <c r="A217" s="3"/>
      <c r="B217" s="33"/>
      <c r="C217" s="33"/>
      <c r="D217" s="3"/>
      <c r="E217" s="3"/>
      <c r="F217" s="3"/>
      <c r="G217" s="3"/>
      <c r="H217" s="3"/>
      <c r="I217" s="3"/>
      <c r="J217" s="3"/>
      <c r="K217" s="3"/>
      <c r="L217" s="3"/>
      <c r="M217" s="3"/>
      <c r="N217" s="134"/>
      <c r="O217" s="3"/>
      <c r="P217" s="3"/>
      <c r="Q217" s="3"/>
      <c r="R217" s="3"/>
      <c r="S217" s="3"/>
      <c r="T217" s="3"/>
      <c r="U217" s="3"/>
      <c r="V217" s="3"/>
      <c r="W217" s="3"/>
      <c r="X217" s="3"/>
      <c r="Y217" s="3"/>
      <c r="Z217" s="3"/>
      <c r="AA217" s="3"/>
      <c r="AB217" s="3"/>
      <c r="AC217" s="3"/>
      <c r="AD217" s="3"/>
      <c r="AE217" s="3"/>
    </row>
    <row r="218" spans="1:31" ht="15.75" customHeight="1">
      <c r="A218" s="3"/>
      <c r="B218" s="33"/>
      <c r="C218" s="33"/>
      <c r="D218" s="3"/>
      <c r="E218" s="3"/>
      <c r="F218" s="3"/>
      <c r="G218" s="3"/>
      <c r="H218" s="3"/>
      <c r="I218" s="3"/>
      <c r="J218" s="3"/>
      <c r="K218" s="3"/>
      <c r="L218" s="3"/>
      <c r="M218" s="3"/>
      <c r="N218" s="134"/>
      <c r="O218" s="3"/>
      <c r="P218" s="3"/>
      <c r="Q218" s="3"/>
      <c r="R218" s="3"/>
      <c r="S218" s="3"/>
      <c r="T218" s="3"/>
      <c r="U218" s="3"/>
      <c r="V218" s="3"/>
      <c r="W218" s="3"/>
      <c r="X218" s="3"/>
      <c r="Y218" s="3"/>
      <c r="Z218" s="3"/>
      <c r="AA218" s="3"/>
      <c r="AB218" s="3"/>
      <c r="AC218" s="3"/>
      <c r="AD218" s="3"/>
      <c r="AE218" s="3"/>
    </row>
    <row r="219" spans="1:31" ht="15.75" customHeight="1">
      <c r="A219" s="3"/>
      <c r="B219" s="33"/>
      <c r="C219" s="33"/>
      <c r="D219" s="3"/>
      <c r="E219" s="3"/>
      <c r="F219" s="3"/>
      <c r="G219" s="3"/>
      <c r="H219" s="3"/>
      <c r="I219" s="3"/>
      <c r="J219" s="3"/>
      <c r="K219" s="3"/>
      <c r="L219" s="3"/>
      <c r="M219" s="3"/>
      <c r="N219" s="134"/>
      <c r="O219" s="3"/>
      <c r="P219" s="3"/>
      <c r="Q219" s="3"/>
      <c r="R219" s="3"/>
      <c r="S219" s="3"/>
      <c r="T219" s="3"/>
      <c r="U219" s="3"/>
      <c r="V219" s="3"/>
      <c r="W219" s="3"/>
      <c r="X219" s="3"/>
      <c r="Y219" s="3"/>
      <c r="Z219" s="3"/>
      <c r="AA219" s="3"/>
      <c r="AB219" s="3"/>
      <c r="AC219" s="3"/>
      <c r="AD219" s="3"/>
      <c r="AE219" s="3"/>
    </row>
    <row r="220" spans="1:31" ht="15.75" customHeight="1">
      <c r="A220" s="3"/>
      <c r="B220" s="33"/>
      <c r="C220" s="33"/>
      <c r="D220" s="3"/>
      <c r="E220" s="3"/>
      <c r="F220" s="3"/>
      <c r="G220" s="3"/>
      <c r="H220" s="3"/>
      <c r="I220" s="3"/>
      <c r="J220" s="3"/>
      <c r="K220" s="3"/>
      <c r="L220" s="3"/>
      <c r="M220" s="3"/>
      <c r="N220" s="134"/>
      <c r="O220" s="3"/>
      <c r="P220" s="3"/>
      <c r="Q220" s="3"/>
      <c r="R220" s="3"/>
      <c r="S220" s="3"/>
      <c r="T220" s="3"/>
      <c r="U220" s="3"/>
      <c r="V220" s="3"/>
      <c r="W220" s="3"/>
      <c r="X220" s="3"/>
      <c r="Y220" s="3"/>
      <c r="Z220" s="3"/>
      <c r="AA220" s="3"/>
      <c r="AB220" s="3"/>
      <c r="AC220" s="3"/>
      <c r="AD220" s="3"/>
      <c r="AE220" s="3"/>
    </row>
    <row r="221" spans="1:31" ht="15.75" customHeight="1">
      <c r="A221" s="3"/>
      <c r="B221" s="33"/>
      <c r="C221" s="33"/>
      <c r="D221" s="3"/>
      <c r="E221" s="3"/>
      <c r="F221" s="3"/>
      <c r="G221" s="3"/>
      <c r="H221" s="3"/>
      <c r="I221" s="3"/>
      <c r="J221" s="3"/>
      <c r="K221" s="3"/>
      <c r="L221" s="3"/>
      <c r="M221" s="3"/>
      <c r="N221" s="134"/>
      <c r="O221" s="3"/>
      <c r="P221" s="3"/>
      <c r="Q221" s="3"/>
      <c r="R221" s="3"/>
      <c r="S221" s="3"/>
      <c r="T221" s="3"/>
      <c r="U221" s="3"/>
      <c r="V221" s="3"/>
      <c r="W221" s="3"/>
      <c r="X221" s="3"/>
      <c r="Y221" s="3"/>
      <c r="Z221" s="3"/>
      <c r="AA221" s="3"/>
      <c r="AB221" s="3"/>
      <c r="AC221" s="3"/>
      <c r="AD221" s="3"/>
      <c r="AE221" s="3"/>
    </row>
    <row r="222" spans="1:31" ht="15.75" customHeight="1">
      <c r="A222" s="3"/>
      <c r="B222" s="33"/>
      <c r="C222" s="33"/>
      <c r="D222" s="3"/>
      <c r="E222" s="3"/>
      <c r="F222" s="3"/>
      <c r="G222" s="3"/>
      <c r="H222" s="3"/>
      <c r="I222" s="3"/>
      <c r="J222" s="3"/>
      <c r="K222" s="3"/>
      <c r="L222" s="3"/>
      <c r="M222" s="3"/>
      <c r="N222" s="134"/>
      <c r="O222" s="3"/>
      <c r="P222" s="3"/>
      <c r="Q222" s="3"/>
      <c r="R222" s="3"/>
      <c r="S222" s="3"/>
      <c r="T222" s="3"/>
      <c r="U222" s="3"/>
      <c r="V222" s="3"/>
      <c r="W222" s="3"/>
      <c r="X222" s="3"/>
      <c r="Y222" s="3"/>
      <c r="Z222" s="3"/>
      <c r="AA222" s="3"/>
      <c r="AB222" s="3"/>
      <c r="AC222" s="3"/>
      <c r="AD222" s="3"/>
      <c r="AE222" s="3"/>
    </row>
    <row r="223" spans="1:31" ht="15.75" customHeight="1">
      <c r="A223" s="3"/>
      <c r="B223" s="33"/>
      <c r="C223" s="33"/>
      <c r="D223" s="3"/>
      <c r="E223" s="3"/>
      <c r="F223" s="3"/>
      <c r="G223" s="3"/>
      <c r="H223" s="3"/>
      <c r="I223" s="3"/>
      <c r="J223" s="3"/>
      <c r="K223" s="3"/>
      <c r="L223" s="3"/>
      <c r="M223" s="3"/>
      <c r="N223" s="134"/>
      <c r="O223" s="3"/>
      <c r="P223" s="3"/>
      <c r="Q223" s="3"/>
      <c r="R223" s="3"/>
      <c r="S223" s="3"/>
      <c r="T223" s="3"/>
      <c r="U223" s="3"/>
      <c r="V223" s="3"/>
      <c r="W223" s="3"/>
      <c r="X223" s="3"/>
      <c r="Y223" s="3"/>
      <c r="Z223" s="3"/>
      <c r="AA223" s="3"/>
      <c r="AB223" s="3"/>
      <c r="AC223" s="3"/>
      <c r="AD223" s="3"/>
      <c r="AE223" s="3"/>
    </row>
    <row r="224" spans="1:31" ht="15.75" customHeight="1">
      <c r="A224" s="3"/>
      <c r="B224" s="33"/>
      <c r="C224" s="33"/>
      <c r="D224" s="3"/>
      <c r="E224" s="3"/>
      <c r="F224" s="3"/>
      <c r="G224" s="3"/>
      <c r="H224" s="3"/>
      <c r="I224" s="3"/>
      <c r="J224" s="3"/>
      <c r="K224" s="3"/>
      <c r="L224" s="3"/>
      <c r="M224" s="3"/>
      <c r="N224" s="134"/>
      <c r="O224" s="3"/>
      <c r="P224" s="3"/>
      <c r="Q224" s="3"/>
      <c r="R224" s="3"/>
      <c r="S224" s="3"/>
      <c r="T224" s="3"/>
      <c r="U224" s="3"/>
      <c r="V224" s="3"/>
      <c r="W224" s="3"/>
      <c r="X224" s="3"/>
      <c r="Y224" s="3"/>
      <c r="Z224" s="3"/>
      <c r="AA224" s="3"/>
      <c r="AB224" s="3"/>
      <c r="AC224" s="3"/>
      <c r="AD224" s="3"/>
      <c r="AE224" s="3"/>
    </row>
    <row r="225" spans="1:31" ht="15.75" customHeight="1">
      <c r="A225" s="3"/>
      <c r="B225" s="33"/>
      <c r="C225" s="33"/>
      <c r="D225" s="3"/>
      <c r="E225" s="3"/>
      <c r="F225" s="3"/>
      <c r="G225" s="3"/>
      <c r="H225" s="3"/>
      <c r="I225" s="3"/>
      <c r="J225" s="3"/>
      <c r="K225" s="3"/>
      <c r="L225" s="3"/>
      <c r="M225" s="3"/>
      <c r="N225" s="134"/>
      <c r="O225" s="3"/>
      <c r="P225" s="3"/>
      <c r="Q225" s="3"/>
      <c r="R225" s="3"/>
      <c r="S225" s="3"/>
      <c r="T225" s="3"/>
      <c r="U225" s="3"/>
      <c r="V225" s="3"/>
      <c r="W225" s="3"/>
      <c r="X225" s="3"/>
      <c r="Y225" s="3"/>
      <c r="Z225" s="3"/>
      <c r="AA225" s="3"/>
      <c r="AB225" s="3"/>
      <c r="AC225" s="3"/>
      <c r="AD225" s="3"/>
      <c r="AE225" s="3"/>
    </row>
    <row r="226" spans="1:31" ht="15.75" customHeight="1">
      <c r="A226" s="3"/>
      <c r="B226" s="33"/>
      <c r="C226" s="33"/>
      <c r="D226" s="3"/>
      <c r="E226" s="3"/>
      <c r="F226" s="3"/>
      <c r="G226" s="3"/>
      <c r="H226" s="3"/>
      <c r="I226" s="3"/>
      <c r="J226" s="3"/>
      <c r="K226" s="3"/>
      <c r="L226" s="3"/>
      <c r="M226" s="3"/>
      <c r="N226" s="134"/>
      <c r="O226" s="3"/>
      <c r="P226" s="3"/>
      <c r="Q226" s="3"/>
      <c r="R226" s="3"/>
      <c r="S226" s="3"/>
      <c r="T226" s="3"/>
      <c r="U226" s="3"/>
      <c r="V226" s="3"/>
      <c r="W226" s="3"/>
      <c r="X226" s="3"/>
      <c r="Y226" s="3"/>
      <c r="Z226" s="3"/>
      <c r="AA226" s="3"/>
      <c r="AB226" s="3"/>
      <c r="AC226" s="3"/>
      <c r="AD226" s="3"/>
      <c r="AE226" s="3"/>
    </row>
    <row r="227" spans="1:31" ht="15.75" customHeight="1">
      <c r="A227" s="3"/>
      <c r="B227" s="33"/>
      <c r="C227" s="33"/>
      <c r="D227" s="3"/>
      <c r="E227" s="3"/>
      <c r="F227" s="3"/>
      <c r="G227" s="3"/>
      <c r="H227" s="3"/>
      <c r="I227" s="3"/>
      <c r="J227" s="3"/>
      <c r="K227" s="3"/>
      <c r="L227" s="3"/>
      <c r="M227" s="3"/>
      <c r="N227" s="134"/>
      <c r="O227" s="3"/>
      <c r="P227" s="3"/>
      <c r="Q227" s="3"/>
      <c r="R227" s="3"/>
      <c r="S227" s="3"/>
      <c r="T227" s="3"/>
      <c r="U227" s="3"/>
      <c r="V227" s="3"/>
      <c r="W227" s="3"/>
      <c r="X227" s="3"/>
      <c r="Y227" s="3"/>
      <c r="Z227" s="3"/>
      <c r="AA227" s="3"/>
      <c r="AB227" s="3"/>
      <c r="AC227" s="3"/>
      <c r="AD227" s="3"/>
      <c r="AE227" s="3"/>
    </row>
    <row r="228" spans="1:31" ht="15.75" customHeight="1">
      <c r="A228" s="3"/>
      <c r="B228" s="33"/>
      <c r="C228" s="33"/>
      <c r="D228" s="3"/>
      <c r="E228" s="3"/>
      <c r="F228" s="3"/>
      <c r="G228" s="3"/>
      <c r="H228" s="3"/>
      <c r="I228" s="3"/>
      <c r="J228" s="3"/>
      <c r="K228" s="3"/>
      <c r="L228" s="3"/>
      <c r="M228" s="3"/>
      <c r="N228" s="134"/>
      <c r="O228" s="3"/>
      <c r="P228" s="3"/>
      <c r="Q228" s="3"/>
      <c r="R228" s="3"/>
      <c r="S228" s="3"/>
      <c r="T228" s="3"/>
      <c r="U228" s="3"/>
      <c r="V228" s="3"/>
      <c r="W228" s="3"/>
      <c r="X228" s="3"/>
      <c r="Y228" s="3"/>
      <c r="Z228" s="3"/>
      <c r="AA228" s="3"/>
      <c r="AB228" s="3"/>
      <c r="AC228" s="3"/>
      <c r="AD228" s="3"/>
      <c r="AE228" s="3"/>
    </row>
    <row r="229" spans="1:31" ht="15.75" customHeight="1">
      <c r="A229" s="3"/>
      <c r="B229" s="33"/>
      <c r="C229" s="33"/>
      <c r="D229" s="3"/>
      <c r="E229" s="3"/>
      <c r="F229" s="3"/>
      <c r="G229" s="3"/>
      <c r="H229" s="3"/>
      <c r="I229" s="3"/>
      <c r="J229" s="3"/>
      <c r="K229" s="3"/>
      <c r="L229" s="3"/>
      <c r="M229" s="3"/>
      <c r="N229" s="134"/>
      <c r="O229" s="3"/>
      <c r="P229" s="3"/>
      <c r="Q229" s="3"/>
      <c r="R229" s="3"/>
      <c r="S229" s="3"/>
      <c r="T229" s="3"/>
      <c r="U229" s="3"/>
      <c r="V229" s="3"/>
      <c r="W229" s="3"/>
      <c r="X229" s="3"/>
      <c r="Y229" s="3"/>
      <c r="Z229" s="3"/>
      <c r="AA229" s="3"/>
      <c r="AB229" s="3"/>
      <c r="AC229" s="3"/>
      <c r="AD229" s="3"/>
      <c r="AE229" s="3"/>
    </row>
    <row r="230" spans="1:31" ht="15.75" customHeight="1">
      <c r="A230" s="3"/>
      <c r="B230" s="33"/>
      <c r="C230" s="33"/>
      <c r="D230" s="3"/>
      <c r="E230" s="3"/>
      <c r="F230" s="3"/>
      <c r="G230" s="3"/>
      <c r="H230" s="3"/>
      <c r="I230" s="3"/>
      <c r="J230" s="3"/>
      <c r="K230" s="3"/>
      <c r="L230" s="3"/>
      <c r="M230" s="3"/>
      <c r="N230" s="134"/>
      <c r="O230" s="3"/>
      <c r="P230" s="3"/>
      <c r="Q230" s="3"/>
      <c r="R230" s="3"/>
      <c r="S230" s="3"/>
      <c r="T230" s="3"/>
      <c r="U230" s="3"/>
      <c r="V230" s="3"/>
      <c r="W230" s="3"/>
      <c r="X230" s="3"/>
      <c r="Y230" s="3"/>
      <c r="Z230" s="3"/>
      <c r="AA230" s="3"/>
      <c r="AB230" s="3"/>
      <c r="AC230" s="3"/>
      <c r="AD230" s="3"/>
      <c r="AE230" s="3"/>
    </row>
    <row r="231" spans="1:31" ht="15.75" customHeight="1">
      <c r="A231" s="3"/>
      <c r="B231" s="33"/>
      <c r="C231" s="33"/>
      <c r="D231" s="3"/>
      <c r="E231" s="3"/>
      <c r="F231" s="3"/>
      <c r="G231" s="3"/>
      <c r="H231" s="3"/>
      <c r="I231" s="3"/>
      <c r="J231" s="3"/>
      <c r="K231" s="3"/>
      <c r="L231" s="3"/>
      <c r="M231" s="3"/>
      <c r="N231" s="134"/>
      <c r="O231" s="3"/>
      <c r="P231" s="3"/>
      <c r="Q231" s="3"/>
      <c r="R231" s="3"/>
      <c r="S231" s="3"/>
      <c r="T231" s="3"/>
      <c r="U231" s="3"/>
      <c r="V231" s="3"/>
      <c r="W231" s="3"/>
      <c r="X231" s="3"/>
      <c r="Y231" s="3"/>
      <c r="Z231" s="3"/>
      <c r="AA231" s="3"/>
      <c r="AB231" s="3"/>
      <c r="AC231" s="3"/>
      <c r="AD231" s="3"/>
      <c r="AE231" s="3"/>
    </row>
    <row r="232" spans="1:31" ht="15.75" customHeight="1">
      <c r="A232" s="3"/>
      <c r="B232" s="33"/>
      <c r="C232" s="33"/>
      <c r="D232" s="3"/>
      <c r="E232" s="3"/>
      <c r="F232" s="3"/>
      <c r="G232" s="3"/>
      <c r="H232" s="3"/>
      <c r="I232" s="3"/>
      <c r="J232" s="3"/>
      <c r="K232" s="3"/>
      <c r="L232" s="3"/>
      <c r="M232" s="3"/>
      <c r="N232" s="134"/>
      <c r="O232" s="3"/>
      <c r="P232" s="3"/>
      <c r="Q232" s="3"/>
      <c r="R232" s="3"/>
      <c r="S232" s="3"/>
      <c r="T232" s="3"/>
      <c r="U232" s="3"/>
      <c r="V232" s="3"/>
      <c r="W232" s="3"/>
      <c r="X232" s="3"/>
      <c r="Y232" s="3"/>
      <c r="Z232" s="3"/>
      <c r="AA232" s="3"/>
      <c r="AB232" s="3"/>
      <c r="AC232" s="3"/>
      <c r="AD232" s="3"/>
      <c r="AE232" s="3"/>
    </row>
    <row r="233" spans="1:31" ht="15.75" customHeight="1">
      <c r="A233" s="3"/>
      <c r="B233" s="33"/>
      <c r="C233" s="33"/>
      <c r="D233" s="3"/>
      <c r="E233" s="3"/>
      <c r="F233" s="3"/>
      <c r="G233" s="3"/>
      <c r="H233" s="3"/>
      <c r="I233" s="3"/>
      <c r="J233" s="3"/>
      <c r="K233" s="3"/>
      <c r="L233" s="3"/>
      <c r="M233" s="3"/>
      <c r="N233" s="134"/>
      <c r="O233" s="3"/>
      <c r="P233" s="3"/>
      <c r="Q233" s="3"/>
      <c r="R233" s="3"/>
      <c r="S233" s="3"/>
      <c r="T233" s="3"/>
      <c r="U233" s="3"/>
      <c r="V233" s="3"/>
      <c r="W233" s="3"/>
      <c r="X233" s="3"/>
      <c r="Y233" s="3"/>
      <c r="Z233" s="3"/>
      <c r="AA233" s="3"/>
      <c r="AB233" s="3"/>
      <c r="AC233" s="3"/>
      <c r="AD233" s="3"/>
      <c r="AE233" s="3"/>
    </row>
    <row r="234" spans="1:31" ht="15.75" customHeight="1">
      <c r="A234" s="3"/>
      <c r="B234" s="33"/>
      <c r="C234" s="33"/>
      <c r="D234" s="3"/>
      <c r="E234" s="3"/>
      <c r="F234" s="3"/>
      <c r="G234" s="3"/>
      <c r="H234" s="3"/>
      <c r="I234" s="3"/>
      <c r="J234" s="3"/>
      <c r="K234" s="3"/>
      <c r="L234" s="3"/>
      <c r="M234" s="3"/>
      <c r="N234" s="134"/>
      <c r="O234" s="3"/>
      <c r="P234" s="3"/>
      <c r="Q234" s="3"/>
      <c r="R234" s="3"/>
      <c r="S234" s="3"/>
      <c r="T234" s="3"/>
      <c r="U234" s="3"/>
      <c r="V234" s="3"/>
      <c r="W234" s="3"/>
      <c r="X234" s="3"/>
      <c r="Y234" s="3"/>
      <c r="Z234" s="3"/>
      <c r="AA234" s="3"/>
      <c r="AB234" s="3"/>
      <c r="AC234" s="3"/>
      <c r="AD234" s="3"/>
      <c r="AE234" s="3"/>
    </row>
    <row r="235" spans="1:31" ht="15.75" customHeight="1">
      <c r="A235" s="3"/>
      <c r="B235" s="33"/>
      <c r="C235" s="33"/>
      <c r="D235" s="3"/>
      <c r="E235" s="3"/>
      <c r="F235" s="3"/>
      <c r="G235" s="3"/>
      <c r="H235" s="3"/>
      <c r="I235" s="3"/>
      <c r="J235" s="3"/>
      <c r="K235" s="3"/>
      <c r="L235" s="3"/>
      <c r="M235" s="3"/>
      <c r="N235" s="134"/>
      <c r="O235" s="3"/>
      <c r="P235" s="3"/>
      <c r="Q235" s="3"/>
      <c r="R235" s="3"/>
      <c r="S235" s="3"/>
      <c r="T235" s="3"/>
      <c r="U235" s="3"/>
      <c r="V235" s="3"/>
      <c r="W235" s="3"/>
      <c r="X235" s="3"/>
      <c r="Y235" s="3"/>
      <c r="Z235" s="3"/>
      <c r="AA235" s="3"/>
      <c r="AB235" s="3"/>
      <c r="AC235" s="3"/>
      <c r="AD235" s="3"/>
      <c r="AE235" s="3"/>
    </row>
    <row r="236" spans="1:31" ht="15.75" customHeight="1">
      <c r="A236" s="3"/>
      <c r="B236" s="33"/>
      <c r="C236" s="33"/>
      <c r="D236" s="3"/>
      <c r="E236" s="3"/>
      <c r="F236" s="3"/>
      <c r="G236" s="3"/>
      <c r="H236" s="3"/>
      <c r="I236" s="3"/>
      <c r="J236" s="3"/>
      <c r="K236" s="3"/>
      <c r="L236" s="3"/>
      <c r="M236" s="3"/>
      <c r="N236" s="134"/>
      <c r="O236" s="3"/>
      <c r="P236" s="3"/>
      <c r="Q236" s="3"/>
      <c r="R236" s="3"/>
      <c r="S236" s="3"/>
      <c r="T236" s="3"/>
      <c r="U236" s="3"/>
      <c r="V236" s="3"/>
      <c r="W236" s="3"/>
      <c r="X236" s="3"/>
      <c r="Y236" s="3"/>
      <c r="Z236" s="3"/>
      <c r="AA236" s="3"/>
      <c r="AB236" s="3"/>
      <c r="AC236" s="3"/>
      <c r="AD236" s="3"/>
      <c r="AE236" s="3"/>
    </row>
    <row r="237" spans="1:31" ht="15.75" customHeight="1">
      <c r="A237" s="3"/>
      <c r="B237" s="33"/>
      <c r="C237" s="33"/>
      <c r="D237" s="3"/>
      <c r="E237" s="3"/>
      <c r="F237" s="3"/>
      <c r="G237" s="3"/>
      <c r="H237" s="3"/>
      <c r="I237" s="3"/>
      <c r="J237" s="3"/>
      <c r="K237" s="3"/>
      <c r="L237" s="3"/>
      <c r="M237" s="3"/>
      <c r="N237" s="134"/>
      <c r="O237" s="3"/>
      <c r="P237" s="3"/>
      <c r="Q237" s="3"/>
      <c r="R237" s="3"/>
      <c r="S237" s="3"/>
      <c r="T237" s="3"/>
      <c r="U237" s="3"/>
      <c r="V237" s="3"/>
      <c r="W237" s="3"/>
      <c r="X237" s="3"/>
      <c r="Y237" s="3"/>
      <c r="Z237" s="3"/>
      <c r="AA237" s="3"/>
      <c r="AB237" s="3"/>
      <c r="AC237" s="3"/>
      <c r="AD237" s="3"/>
      <c r="AE237" s="3"/>
    </row>
    <row r="238" spans="1:31" ht="15.75" customHeight="1">
      <c r="I238" s="268"/>
      <c r="N238" s="269"/>
    </row>
    <row r="239" spans="1:31" ht="15.75" customHeight="1">
      <c r="I239" s="268"/>
      <c r="N239" s="269"/>
    </row>
    <row r="240" spans="1:31" ht="15.75" customHeight="1">
      <c r="I240" s="268"/>
      <c r="N240" s="269"/>
    </row>
    <row r="241" spans="9:14" ht="15.75" customHeight="1">
      <c r="I241" s="268"/>
      <c r="N241" s="269"/>
    </row>
    <row r="242" spans="9:14" ht="15.75" customHeight="1">
      <c r="I242" s="268"/>
      <c r="N242" s="269"/>
    </row>
    <row r="243" spans="9:14" ht="15.75" customHeight="1">
      <c r="I243" s="268"/>
      <c r="N243" s="269"/>
    </row>
    <row r="244" spans="9:14" ht="15.75" customHeight="1">
      <c r="I244" s="268"/>
      <c r="N244" s="269"/>
    </row>
    <row r="245" spans="9:14" ht="15.75" customHeight="1">
      <c r="I245" s="268"/>
      <c r="N245" s="269"/>
    </row>
    <row r="246" spans="9:14" ht="15.75" customHeight="1">
      <c r="I246" s="268"/>
      <c r="N246" s="269"/>
    </row>
    <row r="247" spans="9:14" ht="15.75" customHeight="1">
      <c r="I247" s="268"/>
      <c r="N247" s="269"/>
    </row>
    <row r="248" spans="9:14" ht="15.75" customHeight="1">
      <c r="I248" s="268"/>
      <c r="N248" s="269"/>
    </row>
    <row r="249" spans="9:14" ht="15.75" customHeight="1">
      <c r="I249" s="268"/>
      <c r="N249" s="269"/>
    </row>
    <row r="250" spans="9:14" ht="15.75" customHeight="1">
      <c r="I250" s="268"/>
      <c r="N250" s="269"/>
    </row>
    <row r="251" spans="9:14" ht="15.75" customHeight="1">
      <c r="I251" s="268"/>
      <c r="N251" s="269"/>
    </row>
    <row r="252" spans="9:14" ht="15.75" customHeight="1">
      <c r="I252" s="268"/>
      <c r="N252" s="269"/>
    </row>
    <row r="253" spans="9:14" ht="15.75" customHeight="1">
      <c r="I253" s="268"/>
      <c r="N253" s="269"/>
    </row>
    <row r="254" spans="9:14" ht="15.75" customHeight="1">
      <c r="I254" s="268"/>
      <c r="N254" s="269"/>
    </row>
    <row r="255" spans="9:14" ht="15.75" customHeight="1">
      <c r="I255" s="268"/>
      <c r="N255" s="269"/>
    </row>
    <row r="256" spans="9:14" ht="15.75" customHeight="1">
      <c r="I256" s="268"/>
      <c r="N256" s="269"/>
    </row>
    <row r="257" spans="9:14" ht="15.75" customHeight="1">
      <c r="I257" s="268"/>
      <c r="N257" s="269"/>
    </row>
    <row r="258" spans="9:14" ht="15.75" customHeight="1">
      <c r="I258" s="268"/>
      <c r="N258" s="269"/>
    </row>
    <row r="259" spans="9:14" ht="15.75" customHeight="1">
      <c r="I259" s="268"/>
      <c r="N259" s="269"/>
    </row>
    <row r="260" spans="9:14" ht="15.75" customHeight="1">
      <c r="I260" s="268"/>
      <c r="N260" s="269"/>
    </row>
    <row r="261" spans="9:14" ht="15.75" customHeight="1">
      <c r="I261" s="268"/>
      <c r="N261" s="269"/>
    </row>
    <row r="262" spans="9:14" ht="15.75" customHeight="1">
      <c r="I262" s="268"/>
      <c r="N262" s="269"/>
    </row>
    <row r="263" spans="9:14" ht="15.75" customHeight="1">
      <c r="I263" s="268"/>
      <c r="N263" s="269"/>
    </row>
    <row r="264" spans="9:14" ht="15.75" customHeight="1">
      <c r="I264" s="268"/>
      <c r="N264" s="269"/>
    </row>
    <row r="265" spans="9:14" ht="15.75" customHeight="1">
      <c r="I265" s="268"/>
      <c r="N265" s="269"/>
    </row>
    <row r="266" spans="9:14" ht="15.75" customHeight="1">
      <c r="I266" s="268"/>
      <c r="N266" s="269"/>
    </row>
    <row r="267" spans="9:14" ht="15.75" customHeight="1">
      <c r="I267" s="268"/>
      <c r="N267" s="269"/>
    </row>
    <row r="268" spans="9:14" ht="15.75" customHeight="1">
      <c r="I268" s="268"/>
      <c r="N268" s="269"/>
    </row>
    <row r="269" spans="9:14" ht="15.75" customHeight="1">
      <c r="I269" s="268"/>
      <c r="N269" s="269"/>
    </row>
    <row r="270" spans="9:14" ht="15.75" customHeight="1">
      <c r="I270" s="268"/>
      <c r="N270" s="269"/>
    </row>
    <row r="271" spans="9:14" ht="15.75" customHeight="1">
      <c r="I271" s="268"/>
      <c r="N271" s="269"/>
    </row>
    <row r="272" spans="9:14" ht="15.75" customHeight="1">
      <c r="I272" s="268"/>
      <c r="N272" s="269"/>
    </row>
    <row r="273" spans="9:14" ht="15.75" customHeight="1">
      <c r="I273" s="268"/>
      <c r="N273" s="269"/>
    </row>
    <row r="274" spans="9:14" ht="15.75" customHeight="1">
      <c r="I274" s="268"/>
      <c r="N274" s="269"/>
    </row>
    <row r="275" spans="9:14" ht="15.75" customHeight="1">
      <c r="I275" s="268"/>
      <c r="N275" s="269"/>
    </row>
    <row r="276" spans="9:14" ht="15.75" customHeight="1">
      <c r="I276" s="268"/>
      <c r="N276" s="269"/>
    </row>
    <row r="277" spans="9:14" ht="15.75" customHeight="1">
      <c r="I277" s="268"/>
      <c r="N277" s="269"/>
    </row>
    <row r="278" spans="9:14" ht="15.75" customHeight="1">
      <c r="I278" s="268"/>
      <c r="N278" s="269"/>
    </row>
    <row r="279" spans="9:14" ht="15.75" customHeight="1">
      <c r="I279" s="268"/>
      <c r="N279" s="269"/>
    </row>
    <row r="280" spans="9:14" ht="15.75" customHeight="1">
      <c r="I280" s="268"/>
      <c r="N280" s="269"/>
    </row>
    <row r="281" spans="9:14" ht="15.75" customHeight="1">
      <c r="I281" s="268"/>
      <c r="N281" s="269"/>
    </row>
    <row r="282" spans="9:14" ht="15.75" customHeight="1">
      <c r="I282" s="268"/>
      <c r="N282" s="269"/>
    </row>
    <row r="283" spans="9:14" ht="15.75" customHeight="1">
      <c r="I283" s="268"/>
      <c r="N283" s="269"/>
    </row>
    <row r="284" spans="9:14" ht="15.75" customHeight="1">
      <c r="I284" s="268"/>
      <c r="N284" s="269"/>
    </row>
    <row r="285" spans="9:14" ht="15.75" customHeight="1">
      <c r="I285" s="268"/>
      <c r="N285" s="269"/>
    </row>
    <row r="286" spans="9:14" ht="15.75" customHeight="1">
      <c r="I286" s="268"/>
      <c r="N286" s="269"/>
    </row>
    <row r="287" spans="9:14" ht="15.75" customHeight="1">
      <c r="I287" s="268"/>
      <c r="N287" s="269"/>
    </row>
    <row r="288" spans="9:14" ht="15.75" customHeight="1">
      <c r="I288" s="268"/>
      <c r="N288" s="269"/>
    </row>
    <row r="289" spans="9:14" ht="15.75" customHeight="1">
      <c r="I289" s="268"/>
      <c r="N289" s="269"/>
    </row>
    <row r="290" spans="9:14" ht="15.75" customHeight="1">
      <c r="I290" s="268"/>
      <c r="N290" s="269"/>
    </row>
    <row r="291" spans="9:14" ht="15.75" customHeight="1">
      <c r="I291" s="268"/>
      <c r="N291" s="269"/>
    </row>
    <row r="292" spans="9:14" ht="15.75" customHeight="1">
      <c r="I292" s="268"/>
      <c r="N292" s="269"/>
    </row>
    <row r="293" spans="9:14" ht="15.75" customHeight="1">
      <c r="I293" s="268"/>
      <c r="N293" s="269"/>
    </row>
    <row r="294" spans="9:14" ht="15.75" customHeight="1">
      <c r="I294" s="268"/>
      <c r="N294" s="269"/>
    </row>
    <row r="295" spans="9:14" ht="15.75" customHeight="1">
      <c r="I295" s="268"/>
      <c r="N295" s="269"/>
    </row>
    <row r="296" spans="9:14" ht="15.75" customHeight="1">
      <c r="I296" s="268"/>
      <c r="N296" s="269"/>
    </row>
    <row r="297" spans="9:14" ht="15.75" customHeight="1">
      <c r="I297" s="268"/>
      <c r="N297" s="269"/>
    </row>
    <row r="298" spans="9:14" ht="15.75" customHeight="1">
      <c r="I298" s="268"/>
      <c r="N298" s="269"/>
    </row>
    <row r="299" spans="9:14" ht="15.75" customHeight="1">
      <c r="I299" s="268"/>
      <c r="N299" s="269"/>
    </row>
    <row r="300" spans="9:14" ht="15.75" customHeight="1">
      <c r="I300" s="268"/>
      <c r="N300" s="269"/>
    </row>
    <row r="301" spans="9:14" ht="15.75" customHeight="1">
      <c r="I301" s="268"/>
      <c r="N301" s="269"/>
    </row>
    <row r="302" spans="9:14" ht="15.75" customHeight="1">
      <c r="I302" s="268"/>
      <c r="N302" s="269"/>
    </row>
    <row r="303" spans="9:14" ht="15.75" customHeight="1">
      <c r="I303" s="268"/>
      <c r="N303" s="269"/>
    </row>
    <row r="304" spans="9:14" ht="15.75" customHeight="1">
      <c r="I304" s="268"/>
      <c r="N304" s="269"/>
    </row>
    <row r="305" spans="9:14" ht="15.75" customHeight="1">
      <c r="I305" s="268"/>
      <c r="N305" s="269"/>
    </row>
    <row r="306" spans="9:14" ht="15.75" customHeight="1">
      <c r="I306" s="268"/>
      <c r="N306" s="269"/>
    </row>
    <row r="307" spans="9:14" ht="15.75" customHeight="1">
      <c r="I307" s="268"/>
      <c r="N307" s="269"/>
    </row>
    <row r="308" spans="9:14" ht="15.75" customHeight="1">
      <c r="I308" s="268"/>
      <c r="N308" s="269"/>
    </row>
    <row r="309" spans="9:14" ht="15.75" customHeight="1">
      <c r="I309" s="268"/>
      <c r="N309" s="269"/>
    </row>
    <row r="310" spans="9:14" ht="15.75" customHeight="1">
      <c r="I310" s="268"/>
      <c r="N310" s="269"/>
    </row>
    <row r="311" spans="9:14" ht="15.75" customHeight="1">
      <c r="I311" s="268"/>
      <c r="N311" s="269"/>
    </row>
    <row r="312" spans="9:14" ht="15.75" customHeight="1">
      <c r="I312" s="268"/>
      <c r="N312" s="269"/>
    </row>
    <row r="313" spans="9:14" ht="15.75" customHeight="1">
      <c r="I313" s="268"/>
      <c r="N313" s="269"/>
    </row>
    <row r="314" spans="9:14" ht="15.75" customHeight="1">
      <c r="I314" s="268"/>
      <c r="N314" s="269"/>
    </row>
    <row r="315" spans="9:14" ht="15.75" customHeight="1">
      <c r="I315" s="268"/>
      <c r="N315" s="269"/>
    </row>
    <row r="316" spans="9:14" ht="15.75" customHeight="1">
      <c r="I316" s="268"/>
      <c r="N316" s="269"/>
    </row>
    <row r="317" spans="9:14" ht="15.75" customHeight="1">
      <c r="I317" s="268"/>
      <c r="N317" s="269"/>
    </row>
    <row r="318" spans="9:14" ht="15.75" customHeight="1">
      <c r="I318" s="268"/>
      <c r="N318" s="269"/>
    </row>
    <row r="319" spans="9:14" ht="15.75" customHeight="1">
      <c r="I319" s="268"/>
      <c r="N319" s="269"/>
    </row>
    <row r="320" spans="9:14" ht="15.75" customHeight="1">
      <c r="I320" s="268"/>
      <c r="N320" s="269"/>
    </row>
    <row r="321" spans="9:14" ht="15.75" customHeight="1">
      <c r="I321" s="268"/>
      <c r="N321" s="269"/>
    </row>
    <row r="322" spans="9:14" ht="15.75" customHeight="1">
      <c r="I322" s="268"/>
      <c r="N322" s="269"/>
    </row>
    <row r="323" spans="9:14" ht="15.75" customHeight="1">
      <c r="I323" s="268"/>
      <c r="N323" s="269"/>
    </row>
    <row r="324" spans="9:14" ht="15.75" customHeight="1">
      <c r="I324" s="268"/>
      <c r="N324" s="269"/>
    </row>
    <row r="325" spans="9:14" ht="15.75" customHeight="1">
      <c r="I325" s="268"/>
      <c r="N325" s="269"/>
    </row>
    <row r="326" spans="9:14" ht="15.75" customHeight="1">
      <c r="I326" s="268"/>
      <c r="N326" s="269"/>
    </row>
    <row r="327" spans="9:14" ht="15.75" customHeight="1">
      <c r="I327" s="268"/>
      <c r="N327" s="269"/>
    </row>
    <row r="328" spans="9:14" ht="15.75" customHeight="1">
      <c r="I328" s="268"/>
      <c r="N328" s="269"/>
    </row>
    <row r="329" spans="9:14" ht="15.75" customHeight="1">
      <c r="I329" s="268"/>
      <c r="N329" s="269"/>
    </row>
    <row r="330" spans="9:14" ht="15.75" customHeight="1">
      <c r="I330" s="268"/>
      <c r="N330" s="269"/>
    </row>
    <row r="331" spans="9:14" ht="15.75" customHeight="1">
      <c r="I331" s="268"/>
      <c r="N331" s="269"/>
    </row>
    <row r="332" spans="9:14" ht="15.75" customHeight="1">
      <c r="I332" s="268"/>
      <c r="N332" s="269"/>
    </row>
    <row r="333" spans="9:14" ht="15.75" customHeight="1">
      <c r="I333" s="268"/>
      <c r="N333" s="269"/>
    </row>
    <row r="334" spans="9:14" ht="15.75" customHeight="1">
      <c r="I334" s="268"/>
      <c r="N334" s="269"/>
    </row>
    <row r="335" spans="9:14" ht="15.75" customHeight="1">
      <c r="I335" s="268"/>
      <c r="N335" s="269"/>
    </row>
    <row r="336" spans="9:14" ht="15.75" customHeight="1">
      <c r="I336" s="268"/>
      <c r="N336" s="269"/>
    </row>
    <row r="337" spans="9:14" ht="15.75" customHeight="1">
      <c r="I337" s="268"/>
      <c r="N337" s="269"/>
    </row>
    <row r="338" spans="9:14" ht="15.75" customHeight="1">
      <c r="I338" s="268"/>
      <c r="N338" s="269"/>
    </row>
    <row r="339" spans="9:14" ht="15.75" customHeight="1">
      <c r="I339" s="268"/>
      <c r="N339" s="269"/>
    </row>
    <row r="340" spans="9:14" ht="15.75" customHeight="1">
      <c r="I340" s="268"/>
      <c r="N340" s="269"/>
    </row>
    <row r="341" spans="9:14" ht="15.75" customHeight="1">
      <c r="I341" s="268"/>
      <c r="N341" s="269"/>
    </row>
    <row r="342" spans="9:14" ht="15.75" customHeight="1">
      <c r="I342" s="268"/>
      <c r="N342" s="269"/>
    </row>
    <row r="343" spans="9:14" ht="15.75" customHeight="1">
      <c r="I343" s="268"/>
      <c r="N343" s="269"/>
    </row>
    <row r="344" spans="9:14" ht="15.75" customHeight="1">
      <c r="I344" s="268"/>
      <c r="N344" s="269"/>
    </row>
    <row r="345" spans="9:14" ht="15.75" customHeight="1">
      <c r="I345" s="268"/>
      <c r="N345" s="269"/>
    </row>
    <row r="346" spans="9:14" ht="15.75" customHeight="1">
      <c r="I346" s="268"/>
      <c r="N346" s="269"/>
    </row>
    <row r="347" spans="9:14" ht="15.75" customHeight="1">
      <c r="I347" s="268"/>
      <c r="N347" s="269"/>
    </row>
    <row r="348" spans="9:14" ht="15.75" customHeight="1">
      <c r="I348" s="268"/>
      <c r="N348" s="269"/>
    </row>
    <row r="349" spans="9:14" ht="15.75" customHeight="1">
      <c r="I349" s="268"/>
      <c r="N349" s="269"/>
    </row>
    <row r="350" spans="9:14" ht="15.75" customHeight="1">
      <c r="I350" s="268"/>
      <c r="N350" s="269"/>
    </row>
    <row r="351" spans="9:14" ht="15.75" customHeight="1">
      <c r="I351" s="268"/>
      <c r="N351" s="269"/>
    </row>
    <row r="352" spans="9:14" ht="15.75" customHeight="1">
      <c r="I352" s="268"/>
      <c r="N352" s="269"/>
    </row>
    <row r="353" spans="9:14" ht="15.75" customHeight="1">
      <c r="I353" s="268"/>
      <c r="N353" s="269"/>
    </row>
    <row r="354" spans="9:14" ht="15.75" customHeight="1">
      <c r="I354" s="268"/>
      <c r="N354" s="269"/>
    </row>
    <row r="355" spans="9:14" ht="15.75" customHeight="1">
      <c r="I355" s="268"/>
      <c r="N355" s="269"/>
    </row>
    <row r="356" spans="9:14" ht="15.75" customHeight="1">
      <c r="I356" s="268"/>
      <c r="N356" s="269"/>
    </row>
    <row r="357" spans="9:14" ht="15.75" customHeight="1">
      <c r="I357" s="268"/>
      <c r="N357" s="269"/>
    </row>
    <row r="358" spans="9:14" ht="15.75" customHeight="1">
      <c r="I358" s="268"/>
      <c r="N358" s="269"/>
    </row>
    <row r="359" spans="9:14" ht="15.75" customHeight="1">
      <c r="I359" s="268"/>
      <c r="N359" s="269"/>
    </row>
    <row r="360" spans="9:14" ht="15.75" customHeight="1">
      <c r="I360" s="268"/>
      <c r="N360" s="269"/>
    </row>
    <row r="361" spans="9:14" ht="15.75" customHeight="1">
      <c r="I361" s="268"/>
      <c r="N361" s="269"/>
    </row>
    <row r="362" spans="9:14" ht="15.75" customHeight="1">
      <c r="I362" s="268"/>
      <c r="N362" s="269"/>
    </row>
    <row r="363" spans="9:14" ht="15.75" customHeight="1">
      <c r="I363" s="268"/>
      <c r="N363" s="269"/>
    </row>
    <row r="364" spans="9:14" ht="15.75" customHeight="1">
      <c r="I364" s="268"/>
      <c r="N364" s="269"/>
    </row>
    <row r="365" spans="9:14" ht="15.75" customHeight="1">
      <c r="I365" s="268"/>
      <c r="N365" s="269"/>
    </row>
    <row r="366" spans="9:14" ht="15.75" customHeight="1">
      <c r="I366" s="268"/>
      <c r="N366" s="269"/>
    </row>
    <row r="367" spans="9:14" ht="15.75" customHeight="1">
      <c r="I367" s="268"/>
      <c r="N367" s="269"/>
    </row>
    <row r="368" spans="9:14" ht="15.75" customHeight="1">
      <c r="I368" s="268"/>
      <c r="N368" s="269"/>
    </row>
    <row r="369" spans="9:14" ht="15.75" customHeight="1">
      <c r="I369" s="268"/>
      <c r="N369" s="269"/>
    </row>
    <row r="370" spans="9:14" ht="15.75" customHeight="1">
      <c r="I370" s="268"/>
      <c r="N370" s="269"/>
    </row>
    <row r="371" spans="9:14" ht="15.75" customHeight="1">
      <c r="I371" s="268"/>
      <c r="N371" s="269"/>
    </row>
    <row r="372" spans="9:14" ht="15.75" customHeight="1">
      <c r="I372" s="268"/>
      <c r="N372" s="269"/>
    </row>
    <row r="373" spans="9:14" ht="15.75" customHeight="1">
      <c r="I373" s="268"/>
      <c r="N373" s="269"/>
    </row>
    <row r="374" spans="9:14" ht="15.75" customHeight="1">
      <c r="I374" s="268"/>
      <c r="N374" s="269"/>
    </row>
    <row r="375" spans="9:14" ht="15.75" customHeight="1">
      <c r="I375" s="268"/>
      <c r="N375" s="269"/>
    </row>
    <row r="376" spans="9:14" ht="15.75" customHeight="1">
      <c r="I376" s="268"/>
      <c r="N376" s="269"/>
    </row>
    <row r="377" spans="9:14" ht="15.75" customHeight="1">
      <c r="I377" s="268"/>
      <c r="N377" s="269"/>
    </row>
    <row r="378" spans="9:14" ht="15.75" customHeight="1">
      <c r="I378" s="268"/>
      <c r="N378" s="269"/>
    </row>
    <row r="379" spans="9:14" ht="15.75" customHeight="1">
      <c r="I379" s="268"/>
      <c r="N379" s="269"/>
    </row>
    <row r="380" spans="9:14" ht="15.75" customHeight="1">
      <c r="I380" s="268"/>
      <c r="N380" s="269"/>
    </row>
    <row r="381" spans="9:14" ht="15.75" customHeight="1">
      <c r="I381" s="268"/>
      <c r="N381" s="269"/>
    </row>
    <row r="382" spans="9:14" ht="15.75" customHeight="1">
      <c r="I382" s="268"/>
      <c r="N382" s="269"/>
    </row>
    <row r="383" spans="9:14" ht="15.75" customHeight="1">
      <c r="I383" s="268"/>
      <c r="N383" s="269"/>
    </row>
    <row r="384" spans="9:14" ht="15.75" customHeight="1">
      <c r="I384" s="268"/>
      <c r="N384" s="269"/>
    </row>
    <row r="385" spans="9:14" ht="15.75" customHeight="1">
      <c r="I385" s="268"/>
      <c r="N385" s="269"/>
    </row>
    <row r="386" spans="9:14" ht="15.75" customHeight="1">
      <c r="I386" s="268"/>
      <c r="N386" s="269"/>
    </row>
    <row r="387" spans="9:14" ht="15.75" customHeight="1">
      <c r="I387" s="268"/>
      <c r="N387" s="269"/>
    </row>
    <row r="388" spans="9:14" ht="15.75" customHeight="1">
      <c r="I388" s="268"/>
      <c r="N388" s="269"/>
    </row>
    <row r="389" spans="9:14" ht="15.75" customHeight="1">
      <c r="I389" s="268"/>
      <c r="N389" s="269"/>
    </row>
    <row r="390" spans="9:14" ht="15.75" customHeight="1">
      <c r="I390" s="268"/>
      <c r="N390" s="269"/>
    </row>
    <row r="391" spans="9:14" ht="15.75" customHeight="1">
      <c r="I391" s="268"/>
      <c r="N391" s="269"/>
    </row>
    <row r="392" spans="9:14" ht="15.75" customHeight="1">
      <c r="I392" s="268"/>
      <c r="N392" s="269"/>
    </row>
    <row r="393" spans="9:14" ht="15.75" customHeight="1">
      <c r="I393" s="268"/>
      <c r="N393" s="269"/>
    </row>
    <row r="394" spans="9:14" ht="15.75" customHeight="1">
      <c r="I394" s="268"/>
      <c r="N394" s="269"/>
    </row>
    <row r="395" spans="9:14" ht="15.75" customHeight="1">
      <c r="I395" s="268"/>
      <c r="N395" s="269"/>
    </row>
    <row r="396" spans="9:14" ht="15.75" customHeight="1">
      <c r="I396" s="268"/>
      <c r="N396" s="269"/>
    </row>
    <row r="397" spans="9:14" ht="15.75" customHeight="1">
      <c r="I397" s="268"/>
      <c r="N397" s="269"/>
    </row>
    <row r="398" spans="9:14" ht="15.75" customHeight="1">
      <c r="I398" s="268"/>
      <c r="N398" s="269"/>
    </row>
    <row r="399" spans="9:14" ht="15.75" customHeight="1">
      <c r="I399" s="268"/>
      <c r="N399" s="269"/>
    </row>
    <row r="400" spans="9:14" ht="15.75" customHeight="1">
      <c r="I400" s="268"/>
      <c r="N400" s="269"/>
    </row>
    <row r="401" spans="9:14" ht="15.75" customHeight="1">
      <c r="I401" s="268"/>
      <c r="N401" s="269"/>
    </row>
    <row r="402" spans="9:14" ht="15.75" customHeight="1">
      <c r="I402" s="268"/>
      <c r="N402" s="269"/>
    </row>
    <row r="403" spans="9:14" ht="15.75" customHeight="1">
      <c r="I403" s="268"/>
      <c r="N403" s="269"/>
    </row>
    <row r="404" spans="9:14" ht="15.75" customHeight="1">
      <c r="I404" s="268"/>
      <c r="N404" s="269"/>
    </row>
    <row r="405" spans="9:14" ht="15.75" customHeight="1">
      <c r="I405" s="268"/>
      <c r="N405" s="269"/>
    </row>
    <row r="406" spans="9:14" ht="15.75" customHeight="1">
      <c r="I406" s="268"/>
      <c r="N406" s="269"/>
    </row>
    <row r="407" spans="9:14" ht="15.75" customHeight="1">
      <c r="I407" s="268"/>
      <c r="N407" s="269"/>
    </row>
    <row r="408" spans="9:14" ht="15.75" customHeight="1">
      <c r="I408" s="268"/>
      <c r="N408" s="269"/>
    </row>
    <row r="409" spans="9:14" ht="15.75" customHeight="1">
      <c r="I409" s="268"/>
      <c r="N409" s="269"/>
    </row>
    <row r="410" spans="9:14" ht="15.75" customHeight="1">
      <c r="I410" s="268"/>
      <c r="N410" s="269"/>
    </row>
    <row r="411" spans="9:14" ht="15.75" customHeight="1">
      <c r="I411" s="268"/>
      <c r="N411" s="269"/>
    </row>
    <row r="412" spans="9:14" ht="15.75" customHeight="1">
      <c r="I412" s="268"/>
      <c r="N412" s="269"/>
    </row>
    <row r="413" spans="9:14" ht="15.75" customHeight="1">
      <c r="I413" s="268"/>
      <c r="N413" s="269"/>
    </row>
    <row r="414" spans="9:14" ht="15.75" customHeight="1">
      <c r="I414" s="268"/>
      <c r="N414" s="269"/>
    </row>
    <row r="415" spans="9:14" ht="15.75" customHeight="1">
      <c r="I415" s="268"/>
      <c r="N415" s="269"/>
    </row>
    <row r="416" spans="9:14" ht="15.75" customHeight="1">
      <c r="I416" s="268"/>
      <c r="N416" s="269"/>
    </row>
    <row r="417" spans="9:14" ht="15.75" customHeight="1">
      <c r="I417" s="268"/>
      <c r="N417" s="269"/>
    </row>
    <row r="418" spans="9:14" ht="15.75" customHeight="1">
      <c r="I418" s="268"/>
      <c r="N418" s="269"/>
    </row>
    <row r="419" spans="9:14" ht="15.75" customHeight="1">
      <c r="I419" s="268"/>
      <c r="N419" s="269"/>
    </row>
    <row r="420" spans="9:14" ht="15.75" customHeight="1">
      <c r="I420" s="268"/>
      <c r="N420" s="269"/>
    </row>
    <row r="421" spans="9:14" ht="15.75" customHeight="1">
      <c r="I421" s="268"/>
      <c r="N421" s="269"/>
    </row>
    <row r="422" spans="9:14" ht="15.75" customHeight="1">
      <c r="I422" s="268"/>
      <c r="N422" s="269"/>
    </row>
    <row r="423" spans="9:14" ht="15.75" customHeight="1">
      <c r="I423" s="268"/>
      <c r="N423" s="269"/>
    </row>
    <row r="424" spans="9:14" ht="15.75" customHeight="1">
      <c r="I424" s="268"/>
      <c r="N424" s="269"/>
    </row>
    <row r="425" spans="9:14" ht="15.75" customHeight="1">
      <c r="I425" s="268"/>
      <c r="N425" s="269"/>
    </row>
    <row r="426" spans="9:14" ht="15.75" customHeight="1">
      <c r="I426" s="268"/>
      <c r="N426" s="269"/>
    </row>
    <row r="427" spans="9:14" ht="15.75" customHeight="1">
      <c r="I427" s="268"/>
      <c r="N427" s="269"/>
    </row>
    <row r="428" spans="9:14" ht="15.75" customHeight="1">
      <c r="I428" s="268"/>
      <c r="N428" s="269"/>
    </row>
    <row r="429" spans="9:14" ht="15.75" customHeight="1">
      <c r="I429" s="268"/>
      <c r="N429" s="269"/>
    </row>
    <row r="430" spans="9:14" ht="15.75" customHeight="1">
      <c r="I430" s="268"/>
      <c r="N430" s="269"/>
    </row>
    <row r="431" spans="9:14" ht="15.75" customHeight="1">
      <c r="I431" s="268"/>
      <c r="N431" s="269"/>
    </row>
    <row r="432" spans="9:14" ht="15.75" customHeight="1">
      <c r="I432" s="268"/>
      <c r="N432" s="269"/>
    </row>
    <row r="433" spans="9:14" ht="15.75" customHeight="1">
      <c r="I433" s="268"/>
      <c r="N433" s="269"/>
    </row>
    <row r="434" spans="9:14" ht="15.75" customHeight="1">
      <c r="I434" s="268"/>
      <c r="N434" s="269"/>
    </row>
    <row r="435" spans="9:14" ht="15.75" customHeight="1">
      <c r="I435" s="268"/>
      <c r="N435" s="269"/>
    </row>
    <row r="436" spans="9:14" ht="15.75" customHeight="1">
      <c r="I436" s="268"/>
      <c r="N436" s="269"/>
    </row>
    <row r="437" spans="9:14" ht="15.75" customHeight="1">
      <c r="I437" s="268"/>
      <c r="N437" s="269"/>
    </row>
    <row r="438" spans="9:14" ht="15.75" customHeight="1">
      <c r="I438" s="268"/>
      <c r="N438" s="269"/>
    </row>
    <row r="439" spans="9:14" ht="15.75" customHeight="1">
      <c r="I439" s="268"/>
      <c r="N439" s="269"/>
    </row>
    <row r="440" spans="9:14" ht="15.75" customHeight="1">
      <c r="I440" s="268"/>
      <c r="N440" s="269"/>
    </row>
    <row r="441" spans="9:14" ht="15.75" customHeight="1">
      <c r="I441" s="268"/>
      <c r="N441" s="269"/>
    </row>
    <row r="442" spans="9:14" ht="15.75" customHeight="1">
      <c r="I442" s="268"/>
      <c r="N442" s="269"/>
    </row>
    <row r="443" spans="9:14" ht="15.75" customHeight="1">
      <c r="I443" s="268"/>
      <c r="N443" s="269"/>
    </row>
    <row r="444" spans="9:14" ht="15.75" customHeight="1">
      <c r="I444" s="268"/>
      <c r="N444" s="269"/>
    </row>
    <row r="445" spans="9:14" ht="15.75" customHeight="1">
      <c r="I445" s="268"/>
      <c r="N445" s="269"/>
    </row>
    <row r="446" spans="9:14" ht="15.75" customHeight="1">
      <c r="I446" s="268"/>
      <c r="N446" s="269"/>
    </row>
    <row r="447" spans="9:14" ht="15.75" customHeight="1">
      <c r="I447" s="268"/>
      <c r="N447" s="269"/>
    </row>
    <row r="448" spans="9:14" ht="15.75" customHeight="1">
      <c r="I448" s="268"/>
      <c r="N448" s="269"/>
    </row>
    <row r="449" spans="9:14" ht="15.75" customHeight="1">
      <c r="I449" s="268"/>
      <c r="N449" s="269"/>
    </row>
    <row r="450" spans="9:14" ht="15.75" customHeight="1">
      <c r="I450" s="268"/>
      <c r="N450" s="269"/>
    </row>
    <row r="451" spans="9:14" ht="15.75" customHeight="1">
      <c r="I451" s="268"/>
      <c r="N451" s="269"/>
    </row>
    <row r="452" spans="9:14" ht="15.75" customHeight="1">
      <c r="I452" s="268"/>
      <c r="N452" s="269"/>
    </row>
    <row r="453" spans="9:14" ht="15.75" customHeight="1">
      <c r="I453" s="268"/>
      <c r="N453" s="269"/>
    </row>
    <row r="454" spans="9:14" ht="15.75" customHeight="1">
      <c r="I454" s="268"/>
      <c r="N454" s="269"/>
    </row>
    <row r="455" spans="9:14" ht="15.75" customHeight="1">
      <c r="I455" s="268"/>
      <c r="N455" s="269"/>
    </row>
    <row r="456" spans="9:14" ht="15.75" customHeight="1">
      <c r="I456" s="268"/>
      <c r="N456" s="269"/>
    </row>
    <row r="457" spans="9:14" ht="15.75" customHeight="1">
      <c r="I457" s="268"/>
      <c r="N457" s="269"/>
    </row>
    <row r="458" spans="9:14" ht="15.75" customHeight="1">
      <c r="I458" s="268"/>
      <c r="N458" s="269"/>
    </row>
    <row r="459" spans="9:14" ht="15.75" customHeight="1">
      <c r="I459" s="268"/>
      <c r="N459" s="269"/>
    </row>
    <row r="460" spans="9:14" ht="15.75" customHeight="1">
      <c r="I460" s="268"/>
      <c r="N460" s="269"/>
    </row>
    <row r="461" spans="9:14" ht="15.75" customHeight="1">
      <c r="I461" s="268"/>
      <c r="N461" s="269"/>
    </row>
    <row r="462" spans="9:14" ht="15.75" customHeight="1">
      <c r="I462" s="268"/>
      <c r="N462" s="269"/>
    </row>
    <row r="463" spans="9:14" ht="15.75" customHeight="1">
      <c r="I463" s="268"/>
      <c r="N463" s="269"/>
    </row>
    <row r="464" spans="9:14" ht="15.75" customHeight="1">
      <c r="I464" s="268"/>
      <c r="N464" s="269"/>
    </row>
    <row r="465" spans="9:14" ht="15.75" customHeight="1">
      <c r="I465" s="268"/>
      <c r="N465" s="269"/>
    </row>
    <row r="466" spans="9:14" ht="15.75" customHeight="1">
      <c r="I466" s="268"/>
      <c r="N466" s="269"/>
    </row>
    <row r="467" spans="9:14" ht="15.75" customHeight="1">
      <c r="I467" s="268"/>
      <c r="N467" s="269"/>
    </row>
    <row r="468" spans="9:14" ht="15.75" customHeight="1">
      <c r="I468" s="268"/>
      <c r="N468" s="269"/>
    </row>
    <row r="469" spans="9:14" ht="15.75" customHeight="1">
      <c r="I469" s="268"/>
      <c r="N469" s="269"/>
    </row>
    <row r="470" spans="9:14" ht="15.75" customHeight="1">
      <c r="I470" s="268"/>
      <c r="N470" s="269"/>
    </row>
    <row r="471" spans="9:14" ht="15.75" customHeight="1">
      <c r="I471" s="268"/>
      <c r="N471" s="269"/>
    </row>
    <row r="472" spans="9:14" ht="15.75" customHeight="1">
      <c r="I472" s="268"/>
      <c r="N472" s="269"/>
    </row>
    <row r="473" spans="9:14" ht="15.75" customHeight="1">
      <c r="I473" s="268"/>
      <c r="N473" s="269"/>
    </row>
    <row r="474" spans="9:14" ht="15.75" customHeight="1">
      <c r="I474" s="268"/>
      <c r="N474" s="269"/>
    </row>
    <row r="475" spans="9:14" ht="15.75" customHeight="1">
      <c r="I475" s="268"/>
      <c r="N475" s="269"/>
    </row>
    <row r="476" spans="9:14" ht="15.75" customHeight="1">
      <c r="I476" s="268"/>
      <c r="N476" s="269"/>
    </row>
    <row r="477" spans="9:14" ht="15.75" customHeight="1">
      <c r="I477" s="268"/>
      <c r="N477" s="269"/>
    </row>
    <row r="478" spans="9:14" ht="15.75" customHeight="1">
      <c r="I478" s="268"/>
      <c r="N478" s="269"/>
    </row>
    <row r="479" spans="9:14" ht="15.75" customHeight="1">
      <c r="I479" s="268"/>
      <c r="N479" s="269"/>
    </row>
    <row r="480" spans="9:14" ht="15.75" customHeight="1">
      <c r="I480" s="268"/>
      <c r="N480" s="269"/>
    </row>
    <row r="481" spans="9:14" ht="15.75" customHeight="1">
      <c r="I481" s="268"/>
      <c r="N481" s="269"/>
    </row>
    <row r="482" spans="9:14" ht="15.75" customHeight="1">
      <c r="I482" s="268"/>
      <c r="N482" s="269"/>
    </row>
    <row r="483" spans="9:14" ht="15.75" customHeight="1">
      <c r="I483" s="268"/>
      <c r="N483" s="269"/>
    </row>
    <row r="484" spans="9:14" ht="15.75" customHeight="1">
      <c r="I484" s="268"/>
      <c r="N484" s="269"/>
    </row>
    <row r="485" spans="9:14" ht="15.75" customHeight="1">
      <c r="I485" s="268"/>
      <c r="N485" s="269"/>
    </row>
    <row r="486" spans="9:14" ht="15.75" customHeight="1">
      <c r="I486" s="268"/>
      <c r="N486" s="269"/>
    </row>
    <row r="487" spans="9:14" ht="15.75" customHeight="1">
      <c r="I487" s="268"/>
      <c r="N487" s="269"/>
    </row>
    <row r="488" spans="9:14" ht="15.75" customHeight="1">
      <c r="I488" s="268"/>
      <c r="N488" s="269"/>
    </row>
    <row r="489" spans="9:14" ht="15.75" customHeight="1">
      <c r="I489" s="268"/>
      <c r="N489" s="269"/>
    </row>
    <row r="490" spans="9:14" ht="15.75" customHeight="1">
      <c r="I490" s="268"/>
      <c r="N490" s="269"/>
    </row>
    <row r="491" spans="9:14" ht="15.75" customHeight="1">
      <c r="I491" s="268"/>
      <c r="N491" s="269"/>
    </row>
    <row r="492" spans="9:14" ht="15.75" customHeight="1">
      <c r="I492" s="268"/>
      <c r="N492" s="269"/>
    </row>
    <row r="493" spans="9:14" ht="15.75" customHeight="1">
      <c r="I493" s="268"/>
      <c r="N493" s="269"/>
    </row>
    <row r="494" spans="9:14" ht="15.75" customHeight="1">
      <c r="I494" s="268"/>
      <c r="N494" s="269"/>
    </row>
    <row r="495" spans="9:14" ht="15.75" customHeight="1">
      <c r="I495" s="268"/>
      <c r="N495" s="269"/>
    </row>
    <row r="496" spans="9:14" ht="15.75" customHeight="1">
      <c r="I496" s="268"/>
      <c r="N496" s="269"/>
    </row>
    <row r="497" spans="9:14" ht="15.75" customHeight="1">
      <c r="I497" s="268"/>
      <c r="N497" s="269"/>
    </row>
    <row r="498" spans="9:14" ht="15.75" customHeight="1">
      <c r="I498" s="268"/>
      <c r="N498" s="269"/>
    </row>
    <row r="499" spans="9:14" ht="15.75" customHeight="1">
      <c r="I499" s="268"/>
      <c r="N499" s="269"/>
    </row>
    <row r="500" spans="9:14" ht="15.75" customHeight="1">
      <c r="I500" s="268"/>
      <c r="N500" s="269"/>
    </row>
    <row r="501" spans="9:14" ht="15.75" customHeight="1">
      <c r="I501" s="268"/>
      <c r="N501" s="269"/>
    </row>
    <row r="502" spans="9:14" ht="15.75" customHeight="1">
      <c r="I502" s="268"/>
      <c r="N502" s="269"/>
    </row>
    <row r="503" spans="9:14" ht="15.75" customHeight="1">
      <c r="I503" s="268"/>
      <c r="N503" s="269"/>
    </row>
    <row r="504" spans="9:14" ht="15.75" customHeight="1">
      <c r="I504" s="268"/>
      <c r="N504" s="269"/>
    </row>
    <row r="505" spans="9:14" ht="15.75" customHeight="1">
      <c r="I505" s="268"/>
      <c r="N505" s="269"/>
    </row>
    <row r="506" spans="9:14" ht="15.75" customHeight="1">
      <c r="I506" s="268"/>
      <c r="N506" s="269"/>
    </row>
    <row r="507" spans="9:14" ht="15.75" customHeight="1">
      <c r="I507" s="268"/>
      <c r="N507" s="269"/>
    </row>
    <row r="508" spans="9:14" ht="15.75" customHeight="1">
      <c r="I508" s="268"/>
      <c r="N508" s="269"/>
    </row>
    <row r="509" spans="9:14" ht="15.75" customHeight="1">
      <c r="I509" s="268"/>
      <c r="N509" s="269"/>
    </row>
    <row r="510" spans="9:14" ht="15.75" customHeight="1">
      <c r="I510" s="268"/>
      <c r="N510" s="269"/>
    </row>
    <row r="511" spans="9:14" ht="15.75" customHeight="1">
      <c r="I511" s="268"/>
      <c r="N511" s="269"/>
    </row>
    <row r="512" spans="9:14" ht="15.75" customHeight="1">
      <c r="I512" s="268"/>
      <c r="N512" s="269"/>
    </row>
    <row r="513" spans="9:14" ht="15.75" customHeight="1">
      <c r="I513" s="268"/>
      <c r="N513" s="269"/>
    </row>
    <row r="514" spans="9:14" ht="15.75" customHeight="1">
      <c r="I514" s="268"/>
      <c r="N514" s="269"/>
    </row>
    <row r="515" spans="9:14" ht="15.75" customHeight="1">
      <c r="I515" s="268"/>
      <c r="N515" s="269"/>
    </row>
    <row r="516" spans="9:14" ht="15.75" customHeight="1">
      <c r="I516" s="268"/>
      <c r="N516" s="269"/>
    </row>
    <row r="517" spans="9:14" ht="15.75" customHeight="1">
      <c r="I517" s="268"/>
      <c r="N517" s="269"/>
    </row>
    <row r="518" spans="9:14" ht="15.75" customHeight="1">
      <c r="I518" s="268"/>
      <c r="N518" s="269"/>
    </row>
    <row r="519" spans="9:14" ht="15.75" customHeight="1">
      <c r="I519" s="268"/>
      <c r="N519" s="269"/>
    </row>
    <row r="520" spans="9:14" ht="15.75" customHeight="1">
      <c r="I520" s="268"/>
      <c r="N520" s="269"/>
    </row>
    <row r="521" spans="9:14" ht="15.75" customHeight="1">
      <c r="I521" s="268"/>
      <c r="N521" s="269"/>
    </row>
    <row r="522" spans="9:14" ht="15.75" customHeight="1">
      <c r="I522" s="268"/>
      <c r="N522" s="269"/>
    </row>
    <row r="523" spans="9:14" ht="15.75" customHeight="1">
      <c r="I523" s="268"/>
      <c r="N523" s="269"/>
    </row>
    <row r="524" spans="9:14" ht="15.75" customHeight="1">
      <c r="I524" s="268"/>
      <c r="N524" s="269"/>
    </row>
    <row r="525" spans="9:14" ht="15.75" customHeight="1">
      <c r="I525" s="268"/>
      <c r="N525" s="269"/>
    </row>
    <row r="526" spans="9:14" ht="15.75" customHeight="1">
      <c r="I526" s="268"/>
      <c r="N526" s="269"/>
    </row>
    <row r="527" spans="9:14" ht="15.75" customHeight="1">
      <c r="I527" s="268"/>
      <c r="N527" s="269"/>
    </row>
    <row r="528" spans="9:14" ht="15.75" customHeight="1">
      <c r="I528" s="268"/>
      <c r="N528" s="269"/>
    </row>
    <row r="529" spans="9:14" ht="15.75" customHeight="1">
      <c r="I529" s="268"/>
      <c r="N529" s="269"/>
    </row>
    <row r="530" spans="9:14" ht="15.75" customHeight="1">
      <c r="I530" s="268"/>
      <c r="N530" s="269"/>
    </row>
    <row r="531" spans="9:14" ht="15.75" customHeight="1">
      <c r="I531" s="268"/>
      <c r="N531" s="269"/>
    </row>
    <row r="532" spans="9:14" ht="15.75" customHeight="1">
      <c r="I532" s="268"/>
      <c r="N532" s="269"/>
    </row>
    <row r="533" spans="9:14" ht="15.75" customHeight="1">
      <c r="I533" s="268"/>
      <c r="N533" s="269"/>
    </row>
    <row r="534" spans="9:14" ht="15.75" customHeight="1">
      <c r="I534" s="268"/>
      <c r="N534" s="269"/>
    </row>
    <row r="535" spans="9:14" ht="15.75" customHeight="1">
      <c r="I535" s="268"/>
      <c r="N535" s="269"/>
    </row>
    <row r="536" spans="9:14" ht="15.75" customHeight="1">
      <c r="I536" s="268"/>
      <c r="N536" s="269"/>
    </row>
    <row r="537" spans="9:14" ht="15.75" customHeight="1">
      <c r="I537" s="268"/>
      <c r="N537" s="269"/>
    </row>
    <row r="538" spans="9:14" ht="15.75" customHeight="1">
      <c r="I538" s="268"/>
      <c r="N538" s="269"/>
    </row>
    <row r="539" spans="9:14" ht="15.75" customHeight="1">
      <c r="I539" s="268"/>
      <c r="N539" s="269"/>
    </row>
    <row r="540" spans="9:14" ht="15.75" customHeight="1">
      <c r="I540" s="268"/>
      <c r="N540" s="269"/>
    </row>
    <row r="541" spans="9:14" ht="15.75" customHeight="1">
      <c r="I541" s="268"/>
      <c r="N541" s="269"/>
    </row>
    <row r="542" spans="9:14" ht="15.75" customHeight="1">
      <c r="I542" s="268"/>
      <c r="N542" s="269"/>
    </row>
    <row r="543" spans="9:14" ht="15.75" customHeight="1">
      <c r="I543" s="268"/>
      <c r="N543" s="269"/>
    </row>
    <row r="544" spans="9:14" ht="15.75" customHeight="1">
      <c r="I544" s="268"/>
      <c r="N544" s="269"/>
    </row>
    <row r="545" spans="9:14" ht="15.75" customHeight="1">
      <c r="I545" s="268"/>
      <c r="N545" s="269"/>
    </row>
    <row r="546" spans="9:14" ht="15.75" customHeight="1">
      <c r="I546" s="268"/>
      <c r="N546" s="269"/>
    </row>
    <row r="547" spans="9:14" ht="15.75" customHeight="1">
      <c r="I547" s="268"/>
      <c r="N547" s="269"/>
    </row>
    <row r="548" spans="9:14" ht="15.75" customHeight="1">
      <c r="I548" s="268"/>
      <c r="N548" s="269"/>
    </row>
    <row r="549" spans="9:14" ht="15.75" customHeight="1">
      <c r="I549" s="268"/>
      <c r="N549" s="269"/>
    </row>
    <row r="550" spans="9:14" ht="15.75" customHeight="1">
      <c r="I550" s="268"/>
      <c r="N550" s="269"/>
    </row>
    <row r="551" spans="9:14" ht="15.75" customHeight="1">
      <c r="I551" s="268"/>
      <c r="N551" s="269"/>
    </row>
    <row r="552" spans="9:14" ht="15.75" customHeight="1">
      <c r="I552" s="268"/>
      <c r="N552" s="269"/>
    </row>
    <row r="553" spans="9:14" ht="15.75" customHeight="1">
      <c r="I553" s="268"/>
      <c r="N553" s="269"/>
    </row>
    <row r="554" spans="9:14" ht="15.75" customHeight="1">
      <c r="I554" s="268"/>
      <c r="N554" s="269"/>
    </row>
    <row r="555" spans="9:14" ht="15.75" customHeight="1">
      <c r="I555" s="268"/>
      <c r="N555" s="269"/>
    </row>
    <row r="556" spans="9:14" ht="15.75" customHeight="1">
      <c r="I556" s="268"/>
      <c r="N556" s="269"/>
    </row>
    <row r="557" spans="9:14" ht="15.75" customHeight="1">
      <c r="I557" s="268"/>
      <c r="N557" s="269"/>
    </row>
    <row r="558" spans="9:14" ht="15.75" customHeight="1">
      <c r="I558" s="268"/>
      <c r="N558" s="269"/>
    </row>
    <row r="559" spans="9:14" ht="15.75" customHeight="1">
      <c r="I559" s="268"/>
      <c r="N559" s="269"/>
    </row>
    <row r="560" spans="9:14" ht="15.75" customHeight="1">
      <c r="I560" s="268"/>
      <c r="N560" s="269"/>
    </row>
    <row r="561" spans="9:14" ht="15.75" customHeight="1">
      <c r="I561" s="268"/>
      <c r="N561" s="269"/>
    </row>
    <row r="562" spans="9:14" ht="15.75" customHeight="1">
      <c r="I562" s="268"/>
      <c r="N562" s="269"/>
    </row>
    <row r="563" spans="9:14" ht="15.75" customHeight="1">
      <c r="I563" s="268"/>
      <c r="N563" s="269"/>
    </row>
    <row r="564" spans="9:14" ht="15.75" customHeight="1">
      <c r="I564" s="268"/>
      <c r="N564" s="269"/>
    </row>
    <row r="565" spans="9:14" ht="15.75" customHeight="1">
      <c r="I565" s="268"/>
      <c r="N565" s="269"/>
    </row>
    <row r="566" spans="9:14" ht="15.75" customHeight="1">
      <c r="I566" s="268"/>
      <c r="N566" s="269"/>
    </row>
    <row r="567" spans="9:14" ht="15.75" customHeight="1">
      <c r="I567" s="268"/>
      <c r="N567" s="269"/>
    </row>
    <row r="568" spans="9:14" ht="15.75" customHeight="1">
      <c r="I568" s="268"/>
      <c r="N568" s="269"/>
    </row>
    <row r="569" spans="9:14" ht="15.75" customHeight="1">
      <c r="I569" s="268"/>
      <c r="N569" s="269"/>
    </row>
    <row r="570" spans="9:14" ht="15.75" customHeight="1">
      <c r="I570" s="268"/>
      <c r="N570" s="269"/>
    </row>
    <row r="571" spans="9:14" ht="15.75" customHeight="1">
      <c r="I571" s="268"/>
      <c r="N571" s="269"/>
    </row>
    <row r="572" spans="9:14" ht="15.75" customHeight="1">
      <c r="I572" s="268"/>
      <c r="N572" s="269"/>
    </row>
    <row r="573" spans="9:14" ht="15.75" customHeight="1">
      <c r="I573" s="268"/>
      <c r="N573" s="269"/>
    </row>
    <row r="574" spans="9:14" ht="15.75" customHeight="1">
      <c r="I574" s="268"/>
      <c r="N574" s="269"/>
    </row>
    <row r="575" spans="9:14" ht="15.75" customHeight="1">
      <c r="I575" s="268"/>
      <c r="N575" s="269"/>
    </row>
    <row r="576" spans="9:14" ht="15.75" customHeight="1">
      <c r="I576" s="268"/>
      <c r="N576" s="269"/>
    </row>
    <row r="577" spans="9:14" ht="15.75" customHeight="1">
      <c r="I577" s="268"/>
      <c r="N577" s="269"/>
    </row>
    <row r="578" spans="9:14" ht="15.75" customHeight="1">
      <c r="I578" s="268"/>
      <c r="N578" s="269"/>
    </row>
    <row r="579" spans="9:14" ht="15.75" customHeight="1">
      <c r="I579" s="268"/>
      <c r="N579" s="269"/>
    </row>
    <row r="580" spans="9:14" ht="15.75" customHeight="1">
      <c r="I580" s="268"/>
      <c r="N580" s="269"/>
    </row>
    <row r="581" spans="9:14" ht="15.75" customHeight="1">
      <c r="I581" s="268"/>
      <c r="N581" s="269"/>
    </row>
    <row r="582" spans="9:14" ht="15.75" customHeight="1">
      <c r="I582" s="268"/>
      <c r="N582" s="269"/>
    </row>
    <row r="583" spans="9:14" ht="15.75" customHeight="1">
      <c r="I583" s="268"/>
      <c r="N583" s="269"/>
    </row>
    <row r="584" spans="9:14" ht="15.75" customHeight="1">
      <c r="I584" s="268"/>
      <c r="N584" s="269"/>
    </row>
    <row r="585" spans="9:14" ht="15.75" customHeight="1">
      <c r="I585" s="268"/>
      <c r="N585" s="269"/>
    </row>
    <row r="586" spans="9:14" ht="15.75" customHeight="1">
      <c r="I586" s="268"/>
      <c r="N586" s="269"/>
    </row>
    <row r="587" spans="9:14" ht="15.75" customHeight="1">
      <c r="I587" s="268"/>
      <c r="N587" s="269"/>
    </row>
    <row r="588" spans="9:14" ht="15.75" customHeight="1">
      <c r="I588" s="268"/>
      <c r="N588" s="269"/>
    </row>
    <row r="589" spans="9:14" ht="15.75" customHeight="1">
      <c r="I589" s="268"/>
      <c r="N589" s="269"/>
    </row>
    <row r="590" spans="9:14" ht="15.75" customHeight="1">
      <c r="I590" s="268"/>
      <c r="N590" s="269"/>
    </row>
    <row r="591" spans="9:14" ht="15.75" customHeight="1">
      <c r="I591" s="268"/>
      <c r="N591" s="269"/>
    </row>
    <row r="592" spans="9:14" ht="15.75" customHeight="1">
      <c r="I592" s="268"/>
      <c r="N592" s="269"/>
    </row>
    <row r="593" spans="9:14" ht="15.75" customHeight="1">
      <c r="I593" s="268"/>
      <c r="N593" s="269"/>
    </row>
    <row r="594" spans="9:14" ht="15.75" customHeight="1">
      <c r="I594" s="268"/>
      <c r="N594" s="269"/>
    </row>
    <row r="595" spans="9:14" ht="15.75" customHeight="1">
      <c r="I595" s="268"/>
      <c r="N595" s="269"/>
    </row>
    <row r="596" spans="9:14" ht="15.75" customHeight="1">
      <c r="I596" s="268"/>
      <c r="N596" s="269"/>
    </row>
    <row r="597" spans="9:14" ht="15.75" customHeight="1">
      <c r="I597" s="268"/>
      <c r="N597" s="269"/>
    </row>
    <row r="598" spans="9:14" ht="15.75" customHeight="1">
      <c r="I598" s="268"/>
      <c r="N598" s="269"/>
    </row>
    <row r="599" spans="9:14" ht="15.75" customHeight="1">
      <c r="I599" s="268"/>
      <c r="N599" s="269"/>
    </row>
    <row r="600" spans="9:14" ht="15.75" customHeight="1">
      <c r="I600" s="268"/>
      <c r="N600" s="269"/>
    </row>
    <row r="601" spans="9:14" ht="15.75" customHeight="1">
      <c r="I601" s="268"/>
      <c r="N601" s="269"/>
    </row>
    <row r="602" spans="9:14" ht="15.75" customHeight="1">
      <c r="I602" s="268"/>
      <c r="N602" s="269"/>
    </row>
    <row r="603" spans="9:14" ht="15.75" customHeight="1">
      <c r="I603" s="268"/>
      <c r="N603" s="269"/>
    </row>
    <row r="604" spans="9:14" ht="15.75" customHeight="1">
      <c r="I604" s="268"/>
      <c r="N604" s="269"/>
    </row>
    <row r="605" spans="9:14" ht="15.75" customHeight="1">
      <c r="I605" s="268"/>
      <c r="N605" s="269"/>
    </row>
    <row r="606" spans="9:14" ht="15.75" customHeight="1">
      <c r="I606" s="268"/>
      <c r="N606" s="269"/>
    </row>
    <row r="607" spans="9:14" ht="15.75" customHeight="1">
      <c r="I607" s="268"/>
      <c r="N607" s="269"/>
    </row>
    <row r="608" spans="9:14" ht="15.75" customHeight="1">
      <c r="I608" s="268"/>
      <c r="N608" s="269"/>
    </row>
    <row r="609" spans="9:14" ht="15.75" customHeight="1">
      <c r="I609" s="268"/>
      <c r="N609" s="269"/>
    </row>
    <row r="610" spans="9:14" ht="15.75" customHeight="1">
      <c r="I610" s="268"/>
      <c r="N610" s="269"/>
    </row>
    <row r="611" spans="9:14" ht="15.75" customHeight="1">
      <c r="I611" s="268"/>
      <c r="N611" s="269"/>
    </row>
    <row r="612" spans="9:14" ht="15.75" customHeight="1">
      <c r="I612" s="268"/>
      <c r="N612" s="269"/>
    </row>
    <row r="613" spans="9:14" ht="15.75" customHeight="1">
      <c r="I613" s="268"/>
      <c r="N613" s="269"/>
    </row>
    <row r="614" spans="9:14" ht="15.75" customHeight="1">
      <c r="I614" s="268"/>
      <c r="N614" s="269"/>
    </row>
    <row r="615" spans="9:14" ht="15.75" customHeight="1">
      <c r="I615" s="268"/>
      <c r="N615" s="269"/>
    </row>
    <row r="616" spans="9:14" ht="15.75" customHeight="1">
      <c r="I616" s="268"/>
      <c r="N616" s="269"/>
    </row>
    <row r="617" spans="9:14" ht="15.75" customHeight="1">
      <c r="I617" s="268"/>
      <c r="N617" s="269"/>
    </row>
    <row r="618" spans="9:14" ht="15.75" customHeight="1">
      <c r="I618" s="268"/>
      <c r="N618" s="269"/>
    </row>
    <row r="619" spans="9:14" ht="15.75" customHeight="1">
      <c r="I619" s="268"/>
      <c r="N619" s="269"/>
    </row>
    <row r="620" spans="9:14" ht="15.75" customHeight="1">
      <c r="I620" s="268"/>
      <c r="N620" s="269"/>
    </row>
    <row r="621" spans="9:14" ht="15.75" customHeight="1">
      <c r="I621" s="268"/>
      <c r="N621" s="269"/>
    </row>
    <row r="622" spans="9:14" ht="15.75" customHeight="1">
      <c r="I622" s="268"/>
      <c r="N622" s="269"/>
    </row>
    <row r="623" spans="9:14" ht="15.75" customHeight="1">
      <c r="I623" s="268"/>
      <c r="N623" s="269"/>
    </row>
    <row r="624" spans="9:14" ht="15.75" customHeight="1">
      <c r="I624" s="268"/>
      <c r="N624" s="269"/>
    </row>
    <row r="625" spans="9:14" ht="15.75" customHeight="1">
      <c r="I625" s="268"/>
      <c r="N625" s="269"/>
    </row>
    <row r="626" spans="9:14" ht="15.75" customHeight="1">
      <c r="I626" s="268"/>
      <c r="N626" s="269"/>
    </row>
    <row r="627" spans="9:14" ht="15.75" customHeight="1">
      <c r="I627" s="268"/>
      <c r="N627" s="269"/>
    </row>
    <row r="628" spans="9:14" ht="15.75" customHeight="1">
      <c r="I628" s="268"/>
      <c r="N628" s="269"/>
    </row>
    <row r="629" spans="9:14" ht="15.75" customHeight="1">
      <c r="I629" s="268"/>
      <c r="N629" s="269"/>
    </row>
    <row r="630" spans="9:14" ht="15.75" customHeight="1">
      <c r="I630" s="268"/>
      <c r="N630" s="269"/>
    </row>
    <row r="631" spans="9:14" ht="15.75" customHeight="1">
      <c r="I631" s="268"/>
      <c r="N631" s="269"/>
    </row>
    <row r="632" spans="9:14" ht="15.75" customHeight="1">
      <c r="I632" s="268"/>
      <c r="N632" s="269"/>
    </row>
    <row r="633" spans="9:14" ht="15.75" customHeight="1">
      <c r="I633" s="268"/>
      <c r="N633" s="269"/>
    </row>
    <row r="634" spans="9:14" ht="15.75" customHeight="1">
      <c r="I634" s="268"/>
      <c r="N634" s="269"/>
    </row>
    <row r="635" spans="9:14" ht="15.75" customHeight="1">
      <c r="I635" s="268"/>
      <c r="N635" s="269"/>
    </row>
    <row r="636" spans="9:14" ht="15.75" customHeight="1">
      <c r="I636" s="268"/>
      <c r="N636" s="269"/>
    </row>
    <row r="637" spans="9:14" ht="15.75" customHeight="1">
      <c r="I637" s="268"/>
      <c r="N637" s="269"/>
    </row>
    <row r="638" spans="9:14" ht="15.75" customHeight="1">
      <c r="I638" s="268"/>
      <c r="N638" s="269"/>
    </row>
    <row r="639" spans="9:14" ht="15.75" customHeight="1">
      <c r="I639" s="268"/>
      <c r="N639" s="269"/>
    </row>
    <row r="640" spans="9:14" ht="15.75" customHeight="1">
      <c r="I640" s="268"/>
      <c r="N640" s="269"/>
    </row>
    <row r="641" spans="9:14" ht="15.75" customHeight="1">
      <c r="I641" s="268"/>
      <c r="N641" s="269"/>
    </row>
    <row r="642" spans="9:14" ht="15.75" customHeight="1">
      <c r="I642" s="268"/>
      <c r="N642" s="269"/>
    </row>
    <row r="643" spans="9:14" ht="15.75" customHeight="1">
      <c r="I643" s="268"/>
      <c r="N643" s="269"/>
    </row>
    <row r="644" spans="9:14" ht="15.75" customHeight="1">
      <c r="I644" s="268"/>
      <c r="N644" s="269"/>
    </row>
    <row r="645" spans="9:14" ht="15.75" customHeight="1">
      <c r="I645" s="268"/>
      <c r="N645" s="269"/>
    </row>
    <row r="646" spans="9:14" ht="15.75" customHeight="1">
      <c r="I646" s="268"/>
      <c r="N646" s="269"/>
    </row>
    <row r="647" spans="9:14" ht="15.75" customHeight="1">
      <c r="I647" s="268"/>
      <c r="N647" s="269"/>
    </row>
    <row r="648" spans="9:14" ht="15.75" customHeight="1">
      <c r="I648" s="268"/>
      <c r="N648" s="269"/>
    </row>
    <row r="649" spans="9:14" ht="15.75" customHeight="1">
      <c r="I649" s="268"/>
      <c r="N649" s="269"/>
    </row>
    <row r="650" spans="9:14" ht="15.75" customHeight="1">
      <c r="I650" s="268"/>
      <c r="N650" s="269"/>
    </row>
    <row r="651" spans="9:14" ht="15.75" customHeight="1">
      <c r="I651" s="268"/>
      <c r="N651" s="269"/>
    </row>
    <row r="652" spans="9:14" ht="15.75" customHeight="1">
      <c r="I652" s="268"/>
      <c r="N652" s="269"/>
    </row>
    <row r="653" spans="9:14" ht="15.75" customHeight="1">
      <c r="I653" s="268"/>
      <c r="N653" s="269"/>
    </row>
    <row r="654" spans="9:14" ht="15.75" customHeight="1">
      <c r="I654" s="268"/>
      <c r="N654" s="269"/>
    </row>
    <row r="655" spans="9:14" ht="15.75" customHeight="1">
      <c r="I655" s="268"/>
      <c r="N655" s="269"/>
    </row>
    <row r="656" spans="9:14" ht="15.75" customHeight="1">
      <c r="I656" s="268"/>
      <c r="N656" s="269"/>
    </row>
    <row r="657" spans="9:14" ht="15.75" customHeight="1">
      <c r="I657" s="268"/>
      <c r="N657" s="269"/>
    </row>
    <row r="658" spans="9:14" ht="15.75" customHeight="1">
      <c r="I658" s="268"/>
      <c r="N658" s="269"/>
    </row>
    <row r="659" spans="9:14" ht="15.75" customHeight="1">
      <c r="I659" s="268"/>
      <c r="N659" s="269"/>
    </row>
    <row r="660" spans="9:14" ht="15.75" customHeight="1">
      <c r="I660" s="268"/>
      <c r="N660" s="269"/>
    </row>
    <row r="661" spans="9:14" ht="15.75" customHeight="1">
      <c r="I661" s="268"/>
      <c r="N661" s="269"/>
    </row>
    <row r="662" spans="9:14" ht="15.75" customHeight="1">
      <c r="I662" s="268"/>
      <c r="N662" s="269"/>
    </row>
    <row r="663" spans="9:14" ht="15.75" customHeight="1">
      <c r="I663" s="268"/>
      <c r="N663" s="269"/>
    </row>
    <row r="664" spans="9:14" ht="15.75" customHeight="1">
      <c r="I664" s="268"/>
      <c r="N664" s="269"/>
    </row>
    <row r="665" spans="9:14" ht="15.75" customHeight="1">
      <c r="I665" s="268"/>
      <c r="N665" s="269"/>
    </row>
    <row r="666" spans="9:14" ht="15.75" customHeight="1">
      <c r="I666" s="268"/>
      <c r="N666" s="269"/>
    </row>
    <row r="667" spans="9:14" ht="15.75" customHeight="1">
      <c r="I667" s="268"/>
      <c r="N667" s="269"/>
    </row>
    <row r="668" spans="9:14" ht="15.75" customHeight="1">
      <c r="I668" s="268"/>
      <c r="N668" s="269"/>
    </row>
    <row r="669" spans="9:14" ht="15.75" customHeight="1">
      <c r="I669" s="268"/>
      <c r="N669" s="269"/>
    </row>
    <row r="670" spans="9:14" ht="15.75" customHeight="1">
      <c r="I670" s="268"/>
      <c r="N670" s="269"/>
    </row>
    <row r="671" spans="9:14" ht="15.75" customHeight="1">
      <c r="I671" s="268"/>
      <c r="N671" s="269"/>
    </row>
    <row r="672" spans="9:14" ht="15.75" customHeight="1">
      <c r="I672" s="268"/>
      <c r="N672" s="269"/>
    </row>
    <row r="673" spans="9:14" ht="15.75" customHeight="1">
      <c r="I673" s="268"/>
      <c r="N673" s="269"/>
    </row>
    <row r="674" spans="9:14" ht="15.75" customHeight="1">
      <c r="I674" s="268"/>
      <c r="N674" s="269"/>
    </row>
    <row r="675" spans="9:14" ht="15.75" customHeight="1">
      <c r="I675" s="268"/>
      <c r="N675" s="269"/>
    </row>
    <row r="676" spans="9:14" ht="15.75" customHeight="1">
      <c r="I676" s="268"/>
      <c r="N676" s="269"/>
    </row>
    <row r="677" spans="9:14" ht="15.75" customHeight="1">
      <c r="I677" s="268"/>
      <c r="N677" s="269"/>
    </row>
    <row r="678" spans="9:14" ht="15.75" customHeight="1">
      <c r="I678" s="268"/>
      <c r="N678" s="269"/>
    </row>
    <row r="679" spans="9:14" ht="15.75" customHeight="1">
      <c r="I679" s="268"/>
      <c r="N679" s="269"/>
    </row>
    <row r="680" spans="9:14" ht="15.75" customHeight="1">
      <c r="I680" s="268"/>
      <c r="N680" s="269"/>
    </row>
    <row r="681" spans="9:14" ht="15.75" customHeight="1">
      <c r="I681" s="268"/>
      <c r="N681" s="269"/>
    </row>
    <row r="682" spans="9:14" ht="15.75" customHeight="1">
      <c r="I682" s="268"/>
      <c r="N682" s="269"/>
    </row>
    <row r="683" spans="9:14" ht="15.75" customHeight="1">
      <c r="I683" s="268"/>
      <c r="N683" s="269"/>
    </row>
    <row r="684" spans="9:14" ht="15.75" customHeight="1">
      <c r="I684" s="268"/>
      <c r="N684" s="269"/>
    </row>
    <row r="685" spans="9:14" ht="15.75" customHeight="1">
      <c r="I685" s="268"/>
      <c r="N685" s="269"/>
    </row>
    <row r="686" spans="9:14" ht="15.75" customHeight="1">
      <c r="I686" s="268"/>
      <c r="N686" s="269"/>
    </row>
    <row r="687" spans="9:14" ht="15.75" customHeight="1">
      <c r="I687" s="268"/>
      <c r="N687" s="269"/>
    </row>
    <row r="688" spans="9:14" ht="15.75" customHeight="1">
      <c r="I688" s="268"/>
      <c r="N688" s="269"/>
    </row>
    <row r="689" spans="9:14" ht="15.75" customHeight="1">
      <c r="I689" s="268"/>
      <c r="N689" s="269"/>
    </row>
    <row r="690" spans="9:14" ht="15.75" customHeight="1">
      <c r="I690" s="268"/>
      <c r="N690" s="269"/>
    </row>
    <row r="691" spans="9:14" ht="15.75" customHeight="1">
      <c r="I691" s="268"/>
      <c r="N691" s="269"/>
    </row>
    <row r="692" spans="9:14" ht="15.75" customHeight="1">
      <c r="I692" s="268"/>
      <c r="N692" s="269"/>
    </row>
    <row r="693" spans="9:14" ht="15.75" customHeight="1">
      <c r="I693" s="268"/>
      <c r="N693" s="269"/>
    </row>
    <row r="694" spans="9:14" ht="15.75" customHeight="1">
      <c r="I694" s="268"/>
      <c r="N694" s="269"/>
    </row>
    <row r="695" spans="9:14" ht="15.75" customHeight="1">
      <c r="I695" s="268"/>
      <c r="N695" s="269"/>
    </row>
    <row r="696" spans="9:14" ht="15.75" customHeight="1">
      <c r="I696" s="268"/>
      <c r="N696" s="269"/>
    </row>
    <row r="697" spans="9:14" ht="15.75" customHeight="1">
      <c r="I697" s="268"/>
      <c r="N697" s="269"/>
    </row>
    <row r="698" spans="9:14" ht="15.75" customHeight="1">
      <c r="I698" s="268"/>
      <c r="N698" s="269"/>
    </row>
    <row r="699" spans="9:14" ht="15.75" customHeight="1">
      <c r="I699" s="268"/>
      <c r="N699" s="269"/>
    </row>
    <row r="700" spans="9:14" ht="15.75" customHeight="1">
      <c r="I700" s="268"/>
      <c r="N700" s="269"/>
    </row>
    <row r="701" spans="9:14" ht="15.75" customHeight="1">
      <c r="I701" s="268"/>
      <c r="N701" s="269"/>
    </row>
    <row r="702" spans="9:14" ht="15.75" customHeight="1">
      <c r="I702" s="268"/>
      <c r="N702" s="269"/>
    </row>
    <row r="703" spans="9:14" ht="15.75" customHeight="1">
      <c r="I703" s="268"/>
      <c r="N703" s="269"/>
    </row>
    <row r="704" spans="9:14" ht="15.75" customHeight="1">
      <c r="I704" s="268"/>
      <c r="N704" s="269"/>
    </row>
    <row r="705" spans="9:14" ht="15.75" customHeight="1">
      <c r="I705" s="268"/>
      <c r="N705" s="269"/>
    </row>
    <row r="706" spans="9:14" ht="15.75" customHeight="1">
      <c r="I706" s="268"/>
      <c r="N706" s="269"/>
    </row>
    <row r="707" spans="9:14" ht="15.75" customHeight="1">
      <c r="I707" s="268"/>
      <c r="N707" s="269"/>
    </row>
    <row r="708" spans="9:14" ht="15.75" customHeight="1">
      <c r="I708" s="268"/>
      <c r="N708" s="269"/>
    </row>
    <row r="709" spans="9:14" ht="15.75" customHeight="1">
      <c r="I709" s="268"/>
      <c r="N709" s="269"/>
    </row>
    <row r="710" spans="9:14" ht="15.75" customHeight="1">
      <c r="I710" s="268"/>
      <c r="N710" s="269"/>
    </row>
    <row r="711" spans="9:14" ht="15.75" customHeight="1">
      <c r="I711" s="268"/>
      <c r="N711" s="269"/>
    </row>
    <row r="712" spans="9:14" ht="15.75" customHeight="1">
      <c r="I712" s="268"/>
      <c r="N712" s="269"/>
    </row>
    <row r="713" spans="9:14" ht="15.75" customHeight="1">
      <c r="I713" s="268"/>
      <c r="N713" s="269"/>
    </row>
    <row r="714" spans="9:14" ht="15.75" customHeight="1">
      <c r="I714" s="268"/>
      <c r="N714" s="269"/>
    </row>
    <row r="715" spans="9:14" ht="15.75" customHeight="1">
      <c r="I715" s="268"/>
      <c r="N715" s="269"/>
    </row>
    <row r="716" spans="9:14" ht="15.75" customHeight="1">
      <c r="I716" s="268"/>
      <c r="N716" s="269"/>
    </row>
    <row r="717" spans="9:14" ht="15.75" customHeight="1">
      <c r="I717" s="268"/>
      <c r="N717" s="269"/>
    </row>
    <row r="718" spans="9:14" ht="15.75" customHeight="1">
      <c r="I718" s="268"/>
      <c r="N718" s="269"/>
    </row>
    <row r="719" spans="9:14" ht="15.75" customHeight="1">
      <c r="I719" s="268"/>
      <c r="N719" s="269"/>
    </row>
    <row r="720" spans="9:14" ht="15.75" customHeight="1">
      <c r="I720" s="268"/>
      <c r="N720" s="269"/>
    </row>
    <row r="721" spans="9:14" ht="15.75" customHeight="1">
      <c r="I721" s="268"/>
      <c r="N721" s="269"/>
    </row>
    <row r="722" spans="9:14" ht="15.75" customHeight="1">
      <c r="I722" s="268"/>
      <c r="N722" s="269"/>
    </row>
    <row r="723" spans="9:14" ht="15.75" customHeight="1">
      <c r="I723" s="268"/>
      <c r="N723" s="269"/>
    </row>
    <row r="724" spans="9:14" ht="15.75" customHeight="1">
      <c r="I724" s="268"/>
      <c r="N724" s="269"/>
    </row>
    <row r="725" spans="9:14" ht="15.75" customHeight="1">
      <c r="I725" s="268"/>
      <c r="N725" s="269"/>
    </row>
    <row r="726" spans="9:14" ht="15.75" customHeight="1">
      <c r="I726" s="268"/>
      <c r="N726" s="269"/>
    </row>
    <row r="727" spans="9:14" ht="15.75" customHeight="1">
      <c r="I727" s="268"/>
      <c r="N727" s="269"/>
    </row>
    <row r="728" spans="9:14" ht="15.75" customHeight="1">
      <c r="I728" s="268"/>
      <c r="N728" s="269"/>
    </row>
    <row r="729" spans="9:14" ht="15.75" customHeight="1">
      <c r="I729" s="268"/>
      <c r="N729" s="269"/>
    </row>
    <row r="730" spans="9:14" ht="15.75" customHeight="1">
      <c r="I730" s="268"/>
      <c r="N730" s="269"/>
    </row>
    <row r="731" spans="9:14" ht="15.75" customHeight="1">
      <c r="I731" s="268"/>
      <c r="N731" s="269"/>
    </row>
    <row r="732" spans="9:14" ht="15.75" customHeight="1">
      <c r="I732" s="268"/>
      <c r="N732" s="269"/>
    </row>
    <row r="733" spans="9:14" ht="15.75" customHeight="1">
      <c r="I733" s="268"/>
      <c r="N733" s="269"/>
    </row>
    <row r="734" spans="9:14" ht="15.75" customHeight="1">
      <c r="I734" s="268"/>
      <c r="N734" s="269"/>
    </row>
    <row r="735" spans="9:14" ht="15.75" customHeight="1">
      <c r="I735" s="268"/>
      <c r="N735" s="269"/>
    </row>
    <row r="736" spans="9:14" ht="15.75" customHeight="1">
      <c r="I736" s="268"/>
      <c r="N736" s="269"/>
    </row>
    <row r="737" spans="9:14" ht="15.75" customHeight="1">
      <c r="I737" s="268"/>
      <c r="N737" s="269"/>
    </row>
    <row r="738" spans="9:14" ht="15.75" customHeight="1">
      <c r="I738" s="268"/>
      <c r="N738" s="269"/>
    </row>
    <row r="739" spans="9:14" ht="15.75" customHeight="1">
      <c r="I739" s="268"/>
      <c r="N739" s="269"/>
    </row>
    <row r="740" spans="9:14" ht="15.75" customHeight="1">
      <c r="I740" s="268"/>
      <c r="N740" s="269"/>
    </row>
    <row r="741" spans="9:14" ht="15.75" customHeight="1">
      <c r="I741" s="268"/>
      <c r="N741" s="269"/>
    </row>
    <row r="742" spans="9:14" ht="15.75" customHeight="1">
      <c r="I742" s="268"/>
      <c r="N742" s="269"/>
    </row>
    <row r="743" spans="9:14" ht="15.75" customHeight="1">
      <c r="I743" s="268"/>
      <c r="N743" s="269"/>
    </row>
    <row r="744" spans="9:14" ht="15.75" customHeight="1">
      <c r="I744" s="268"/>
      <c r="N744" s="269"/>
    </row>
    <row r="745" spans="9:14" ht="15.75" customHeight="1">
      <c r="I745" s="268"/>
      <c r="N745" s="269"/>
    </row>
    <row r="746" spans="9:14" ht="15.75" customHeight="1">
      <c r="I746" s="268"/>
      <c r="N746" s="269"/>
    </row>
    <row r="747" spans="9:14" ht="15.75" customHeight="1">
      <c r="I747" s="268"/>
      <c r="N747" s="269"/>
    </row>
    <row r="748" spans="9:14" ht="15.75" customHeight="1">
      <c r="I748" s="268"/>
      <c r="N748" s="269"/>
    </row>
    <row r="749" spans="9:14" ht="15.75" customHeight="1">
      <c r="I749" s="268"/>
      <c r="N749" s="269"/>
    </row>
    <row r="750" spans="9:14" ht="15.75" customHeight="1">
      <c r="I750" s="268"/>
      <c r="N750" s="269"/>
    </row>
    <row r="751" spans="9:14" ht="15.75" customHeight="1">
      <c r="I751" s="268"/>
      <c r="N751" s="269"/>
    </row>
    <row r="752" spans="9:14" ht="15.75" customHeight="1">
      <c r="I752" s="268"/>
      <c r="N752" s="269"/>
    </row>
    <row r="753" spans="9:14" ht="15.75" customHeight="1">
      <c r="I753" s="268"/>
      <c r="N753" s="269"/>
    </row>
    <row r="754" spans="9:14" ht="15.75" customHeight="1">
      <c r="I754" s="268"/>
      <c r="N754" s="269"/>
    </row>
    <row r="755" spans="9:14" ht="15.75" customHeight="1">
      <c r="I755" s="268"/>
      <c r="N755" s="269"/>
    </row>
    <row r="756" spans="9:14" ht="15.75" customHeight="1">
      <c r="I756" s="268"/>
      <c r="N756" s="269"/>
    </row>
    <row r="757" spans="9:14" ht="15.75" customHeight="1">
      <c r="I757" s="268"/>
      <c r="N757" s="269"/>
    </row>
    <row r="758" spans="9:14" ht="15.75" customHeight="1">
      <c r="I758" s="268"/>
      <c r="N758" s="269"/>
    </row>
    <row r="759" spans="9:14" ht="15.75" customHeight="1">
      <c r="I759" s="268"/>
      <c r="N759" s="269"/>
    </row>
    <row r="760" spans="9:14" ht="15.75" customHeight="1">
      <c r="I760" s="268"/>
      <c r="N760" s="269"/>
    </row>
    <row r="761" spans="9:14" ht="15.75" customHeight="1">
      <c r="I761" s="268"/>
      <c r="N761" s="269"/>
    </row>
    <row r="762" spans="9:14" ht="15.75" customHeight="1">
      <c r="I762" s="268"/>
      <c r="N762" s="269"/>
    </row>
    <row r="763" spans="9:14" ht="15.75" customHeight="1">
      <c r="I763" s="268"/>
      <c r="N763" s="269"/>
    </row>
    <row r="764" spans="9:14" ht="15.75" customHeight="1">
      <c r="I764" s="268"/>
      <c r="N764" s="269"/>
    </row>
    <row r="765" spans="9:14" ht="15.75" customHeight="1">
      <c r="I765" s="268"/>
      <c r="N765" s="269"/>
    </row>
    <row r="766" spans="9:14" ht="15.75" customHeight="1">
      <c r="I766" s="268"/>
      <c r="N766" s="269"/>
    </row>
    <row r="767" spans="9:14" ht="15.75" customHeight="1">
      <c r="I767" s="268"/>
      <c r="N767" s="269"/>
    </row>
    <row r="768" spans="9:14" ht="15.75" customHeight="1">
      <c r="I768" s="268"/>
      <c r="N768" s="269"/>
    </row>
    <row r="769" spans="9:14" ht="15.75" customHeight="1">
      <c r="I769" s="268"/>
      <c r="N769" s="269"/>
    </row>
    <row r="770" spans="9:14" ht="15.75" customHeight="1">
      <c r="I770" s="268"/>
      <c r="N770" s="269"/>
    </row>
    <row r="771" spans="9:14" ht="15.75" customHeight="1">
      <c r="I771" s="268"/>
      <c r="N771" s="269"/>
    </row>
    <row r="772" spans="9:14" ht="15.75" customHeight="1">
      <c r="I772" s="268"/>
      <c r="N772" s="269"/>
    </row>
    <row r="773" spans="9:14" ht="15.75" customHeight="1">
      <c r="I773" s="268"/>
      <c r="N773" s="269"/>
    </row>
    <row r="774" spans="9:14" ht="15.75" customHeight="1">
      <c r="I774" s="268"/>
      <c r="N774" s="269"/>
    </row>
    <row r="775" spans="9:14" ht="15.75" customHeight="1">
      <c r="I775" s="268"/>
      <c r="N775" s="269"/>
    </row>
    <row r="776" spans="9:14" ht="15.75" customHeight="1">
      <c r="I776" s="268"/>
      <c r="N776" s="269"/>
    </row>
    <row r="777" spans="9:14" ht="15.75" customHeight="1">
      <c r="I777" s="268"/>
      <c r="N777" s="269"/>
    </row>
    <row r="778" spans="9:14" ht="15.75" customHeight="1">
      <c r="I778" s="268"/>
      <c r="N778" s="269"/>
    </row>
    <row r="779" spans="9:14" ht="15.75" customHeight="1">
      <c r="I779" s="268"/>
      <c r="N779" s="269"/>
    </row>
    <row r="780" spans="9:14" ht="15.75" customHeight="1">
      <c r="I780" s="268"/>
      <c r="N780" s="269"/>
    </row>
    <row r="781" spans="9:14" ht="15.75" customHeight="1">
      <c r="I781" s="268"/>
      <c r="N781" s="269"/>
    </row>
    <row r="782" spans="9:14" ht="15.75" customHeight="1">
      <c r="I782" s="268"/>
      <c r="N782" s="269"/>
    </row>
    <row r="783" spans="9:14" ht="15.75" customHeight="1">
      <c r="I783" s="268"/>
      <c r="N783" s="269"/>
    </row>
    <row r="784" spans="9:14" ht="15.75" customHeight="1">
      <c r="I784" s="268"/>
      <c r="N784" s="269"/>
    </row>
    <row r="785" spans="9:14" ht="15.75" customHeight="1">
      <c r="I785" s="268"/>
      <c r="N785" s="269"/>
    </row>
    <row r="786" spans="9:14" ht="15.75" customHeight="1">
      <c r="I786" s="268"/>
      <c r="N786" s="269"/>
    </row>
    <row r="787" spans="9:14" ht="15.75" customHeight="1">
      <c r="I787" s="268"/>
      <c r="N787" s="269"/>
    </row>
    <row r="788" spans="9:14" ht="15.75" customHeight="1">
      <c r="I788" s="268"/>
      <c r="N788" s="269"/>
    </row>
    <row r="789" spans="9:14" ht="15.75" customHeight="1">
      <c r="I789" s="268"/>
      <c r="N789" s="269"/>
    </row>
    <row r="790" spans="9:14" ht="15.75" customHeight="1">
      <c r="I790" s="268"/>
      <c r="N790" s="269"/>
    </row>
    <row r="791" spans="9:14" ht="15.75" customHeight="1">
      <c r="I791" s="268"/>
      <c r="N791" s="269"/>
    </row>
    <row r="792" spans="9:14" ht="15.75" customHeight="1">
      <c r="I792" s="268"/>
      <c r="N792" s="269"/>
    </row>
    <row r="793" spans="9:14" ht="15.75" customHeight="1">
      <c r="I793" s="268"/>
      <c r="N793" s="269"/>
    </row>
    <row r="794" spans="9:14" ht="15.75" customHeight="1">
      <c r="I794" s="268"/>
      <c r="N794" s="269"/>
    </row>
    <row r="795" spans="9:14" ht="15.75" customHeight="1">
      <c r="I795" s="268"/>
      <c r="N795" s="269"/>
    </row>
    <row r="796" spans="9:14" ht="15.75" customHeight="1">
      <c r="I796" s="268"/>
      <c r="N796" s="269"/>
    </row>
    <row r="797" spans="9:14" ht="15.75" customHeight="1">
      <c r="I797" s="268"/>
      <c r="N797" s="269"/>
    </row>
    <row r="798" spans="9:14" ht="15.75" customHeight="1">
      <c r="I798" s="268"/>
      <c r="N798" s="269"/>
    </row>
    <row r="799" spans="9:14" ht="15.75" customHeight="1">
      <c r="I799" s="268"/>
      <c r="N799" s="269"/>
    </row>
    <row r="800" spans="9:14" ht="15.75" customHeight="1">
      <c r="I800" s="268"/>
      <c r="N800" s="269"/>
    </row>
    <row r="801" spans="9:14" ht="15.75" customHeight="1">
      <c r="I801" s="268"/>
      <c r="N801" s="269"/>
    </row>
    <row r="802" spans="9:14" ht="15.75" customHeight="1">
      <c r="I802" s="268"/>
      <c r="N802" s="269"/>
    </row>
    <row r="803" spans="9:14" ht="15.75" customHeight="1">
      <c r="I803" s="268"/>
      <c r="N803" s="269"/>
    </row>
    <row r="804" spans="9:14" ht="15.75" customHeight="1">
      <c r="I804" s="268"/>
      <c r="N804" s="269"/>
    </row>
    <row r="805" spans="9:14" ht="15.75" customHeight="1">
      <c r="I805" s="268"/>
      <c r="N805" s="269"/>
    </row>
    <row r="806" spans="9:14" ht="15.75" customHeight="1">
      <c r="I806" s="268"/>
      <c r="N806" s="269"/>
    </row>
    <row r="807" spans="9:14" ht="15.75" customHeight="1">
      <c r="I807" s="268"/>
      <c r="N807" s="269"/>
    </row>
    <row r="808" spans="9:14" ht="15.75" customHeight="1">
      <c r="I808" s="268"/>
      <c r="N808" s="269"/>
    </row>
    <row r="809" spans="9:14" ht="15.75" customHeight="1">
      <c r="I809" s="268"/>
      <c r="N809" s="269"/>
    </row>
    <row r="810" spans="9:14" ht="15.75" customHeight="1">
      <c r="I810" s="268"/>
      <c r="N810" s="269"/>
    </row>
    <row r="811" spans="9:14" ht="15.75" customHeight="1">
      <c r="I811" s="268"/>
      <c r="N811" s="269"/>
    </row>
    <row r="812" spans="9:14" ht="15.75" customHeight="1">
      <c r="I812" s="268"/>
      <c r="N812" s="269"/>
    </row>
    <row r="813" spans="9:14" ht="15.75" customHeight="1">
      <c r="I813" s="268"/>
      <c r="N813" s="269"/>
    </row>
    <row r="814" spans="9:14" ht="15.75" customHeight="1">
      <c r="I814" s="268"/>
      <c r="N814" s="269"/>
    </row>
    <row r="815" spans="9:14" ht="15.75" customHeight="1">
      <c r="I815" s="268"/>
      <c r="N815" s="269"/>
    </row>
    <row r="816" spans="9:14" ht="15.75" customHeight="1">
      <c r="I816" s="268"/>
      <c r="N816" s="269"/>
    </row>
    <row r="817" spans="9:14" ht="15.75" customHeight="1">
      <c r="I817" s="268"/>
      <c r="N817" s="269"/>
    </row>
    <row r="818" spans="9:14" ht="15.75" customHeight="1">
      <c r="I818" s="268"/>
      <c r="N818" s="269"/>
    </row>
    <row r="819" spans="9:14" ht="15.75" customHeight="1">
      <c r="I819" s="268"/>
      <c r="N819" s="269"/>
    </row>
    <row r="820" spans="9:14" ht="15.75" customHeight="1">
      <c r="I820" s="268"/>
      <c r="N820" s="269"/>
    </row>
    <row r="821" spans="9:14" ht="15.75" customHeight="1">
      <c r="I821" s="268"/>
      <c r="N821" s="269"/>
    </row>
    <row r="822" spans="9:14" ht="15.75" customHeight="1">
      <c r="I822" s="268"/>
      <c r="N822" s="269"/>
    </row>
    <row r="823" spans="9:14" ht="15.75" customHeight="1">
      <c r="I823" s="268"/>
      <c r="N823" s="269"/>
    </row>
    <row r="824" spans="9:14" ht="15.75" customHeight="1">
      <c r="I824" s="268"/>
      <c r="N824" s="269"/>
    </row>
    <row r="825" spans="9:14" ht="15.75" customHeight="1">
      <c r="I825" s="268"/>
      <c r="N825" s="269"/>
    </row>
    <row r="826" spans="9:14" ht="15.75" customHeight="1">
      <c r="I826" s="268"/>
      <c r="N826" s="269"/>
    </row>
    <row r="827" spans="9:14" ht="15.75" customHeight="1">
      <c r="I827" s="268"/>
      <c r="N827" s="269"/>
    </row>
    <row r="828" spans="9:14" ht="15.75" customHeight="1">
      <c r="I828" s="268"/>
      <c r="N828" s="269"/>
    </row>
    <row r="829" spans="9:14" ht="15.75" customHeight="1">
      <c r="I829" s="268"/>
      <c r="N829" s="269"/>
    </row>
    <row r="830" spans="9:14" ht="15.75" customHeight="1">
      <c r="I830" s="268"/>
      <c r="N830" s="269"/>
    </row>
    <row r="831" spans="9:14" ht="15.75" customHeight="1">
      <c r="I831" s="268"/>
      <c r="N831" s="269"/>
    </row>
    <row r="832" spans="9:14" ht="15.75" customHeight="1">
      <c r="I832" s="268"/>
      <c r="N832" s="269"/>
    </row>
    <row r="833" spans="9:14" ht="15.75" customHeight="1">
      <c r="I833" s="268"/>
      <c r="N833" s="269"/>
    </row>
    <row r="834" spans="9:14" ht="15.75" customHeight="1">
      <c r="I834" s="268"/>
      <c r="N834" s="269"/>
    </row>
    <row r="835" spans="9:14" ht="15.75" customHeight="1">
      <c r="I835" s="268"/>
      <c r="N835" s="269"/>
    </row>
    <row r="836" spans="9:14" ht="15.75" customHeight="1">
      <c r="I836" s="268"/>
      <c r="N836" s="269"/>
    </row>
    <row r="837" spans="9:14" ht="15.75" customHeight="1">
      <c r="I837" s="268"/>
      <c r="N837" s="269"/>
    </row>
    <row r="838" spans="9:14" ht="15.75" customHeight="1">
      <c r="I838" s="268"/>
      <c r="N838" s="269"/>
    </row>
    <row r="839" spans="9:14" ht="15.75" customHeight="1">
      <c r="I839" s="268"/>
      <c r="N839" s="269"/>
    </row>
    <row r="840" spans="9:14" ht="15.75" customHeight="1">
      <c r="I840" s="268"/>
      <c r="N840" s="269"/>
    </row>
    <row r="841" spans="9:14" ht="15.75" customHeight="1">
      <c r="I841" s="268"/>
      <c r="N841" s="269"/>
    </row>
    <row r="842" spans="9:14" ht="15.75" customHeight="1">
      <c r="I842" s="268"/>
      <c r="N842" s="269"/>
    </row>
    <row r="843" spans="9:14" ht="15.75" customHeight="1">
      <c r="I843" s="268"/>
      <c r="N843" s="269"/>
    </row>
    <row r="844" spans="9:14" ht="15.75" customHeight="1">
      <c r="I844" s="268"/>
      <c r="N844" s="269"/>
    </row>
    <row r="845" spans="9:14" ht="15.75" customHeight="1">
      <c r="I845" s="268"/>
      <c r="N845" s="269"/>
    </row>
    <row r="846" spans="9:14" ht="15.75" customHeight="1">
      <c r="I846" s="268"/>
      <c r="N846" s="269"/>
    </row>
    <row r="847" spans="9:14" ht="15.75" customHeight="1">
      <c r="I847" s="268"/>
      <c r="N847" s="269"/>
    </row>
    <row r="848" spans="9:14" ht="15.75" customHeight="1">
      <c r="I848" s="268"/>
      <c r="N848" s="269"/>
    </row>
    <row r="849" spans="9:14" ht="15.75" customHeight="1">
      <c r="I849" s="268"/>
      <c r="N849" s="269"/>
    </row>
    <row r="850" spans="9:14" ht="15.75" customHeight="1">
      <c r="I850" s="268"/>
      <c r="N850" s="269"/>
    </row>
    <row r="851" spans="9:14" ht="15.75" customHeight="1">
      <c r="I851" s="268"/>
      <c r="N851" s="269"/>
    </row>
    <row r="852" spans="9:14" ht="15.75" customHeight="1">
      <c r="I852" s="268"/>
      <c r="N852" s="269"/>
    </row>
    <row r="853" spans="9:14" ht="15.75" customHeight="1">
      <c r="I853" s="268"/>
      <c r="N853" s="269"/>
    </row>
    <row r="854" spans="9:14" ht="15.75" customHeight="1">
      <c r="I854" s="268"/>
      <c r="N854" s="269"/>
    </row>
    <row r="855" spans="9:14" ht="15.75" customHeight="1">
      <c r="I855" s="268"/>
      <c r="N855" s="269"/>
    </row>
    <row r="856" spans="9:14" ht="15.75" customHeight="1">
      <c r="I856" s="268"/>
      <c r="N856" s="269"/>
    </row>
    <row r="857" spans="9:14" ht="15.75" customHeight="1">
      <c r="I857" s="268"/>
      <c r="N857" s="269"/>
    </row>
    <row r="858" spans="9:14" ht="15.75" customHeight="1">
      <c r="I858" s="268"/>
      <c r="N858" s="269"/>
    </row>
    <row r="859" spans="9:14" ht="15.75" customHeight="1">
      <c r="I859" s="268"/>
      <c r="N859" s="269"/>
    </row>
    <row r="860" spans="9:14" ht="15.75" customHeight="1">
      <c r="I860" s="268"/>
      <c r="N860" s="269"/>
    </row>
    <row r="861" spans="9:14" ht="15.75" customHeight="1">
      <c r="I861" s="268"/>
      <c r="N861" s="269"/>
    </row>
    <row r="862" spans="9:14" ht="15.75" customHeight="1">
      <c r="I862" s="268"/>
      <c r="N862" s="269"/>
    </row>
    <row r="863" spans="9:14" ht="15.75" customHeight="1">
      <c r="I863" s="268"/>
      <c r="N863" s="269"/>
    </row>
    <row r="864" spans="9:14" ht="15.75" customHeight="1">
      <c r="I864" s="268"/>
      <c r="N864" s="269"/>
    </row>
    <row r="865" spans="9:14" ht="15.75" customHeight="1">
      <c r="I865" s="268"/>
      <c r="N865" s="269"/>
    </row>
    <row r="866" spans="9:14" ht="15.75" customHeight="1">
      <c r="I866" s="268"/>
      <c r="N866" s="269"/>
    </row>
    <row r="867" spans="9:14" ht="15.75" customHeight="1">
      <c r="I867" s="268"/>
      <c r="N867" s="269"/>
    </row>
    <row r="868" spans="9:14" ht="15.75" customHeight="1">
      <c r="I868" s="268"/>
      <c r="N868" s="269"/>
    </row>
    <row r="869" spans="9:14" ht="15.75" customHeight="1">
      <c r="I869" s="268"/>
      <c r="N869" s="269"/>
    </row>
    <row r="870" spans="9:14" ht="15.75" customHeight="1">
      <c r="I870" s="268"/>
      <c r="N870" s="269"/>
    </row>
    <row r="871" spans="9:14" ht="15.75" customHeight="1">
      <c r="I871" s="268"/>
      <c r="N871" s="269"/>
    </row>
    <row r="872" spans="9:14" ht="15.75" customHeight="1">
      <c r="I872" s="268"/>
      <c r="N872" s="269"/>
    </row>
    <row r="873" spans="9:14" ht="15.75" customHeight="1">
      <c r="I873" s="268"/>
      <c r="N873" s="269"/>
    </row>
    <row r="874" spans="9:14" ht="15.75" customHeight="1">
      <c r="I874" s="268"/>
      <c r="N874" s="269"/>
    </row>
    <row r="875" spans="9:14" ht="15.75" customHeight="1">
      <c r="I875" s="268"/>
      <c r="N875" s="269"/>
    </row>
    <row r="876" spans="9:14" ht="15.75" customHeight="1">
      <c r="I876" s="268"/>
      <c r="N876" s="269"/>
    </row>
    <row r="877" spans="9:14" ht="15.75" customHeight="1">
      <c r="I877" s="268"/>
      <c r="N877" s="269"/>
    </row>
    <row r="878" spans="9:14" ht="15.75" customHeight="1">
      <c r="I878" s="268"/>
      <c r="N878" s="269"/>
    </row>
    <row r="879" spans="9:14" ht="15.75" customHeight="1">
      <c r="I879" s="268"/>
      <c r="N879" s="269"/>
    </row>
    <row r="880" spans="9:14" ht="15.75" customHeight="1">
      <c r="I880" s="268"/>
      <c r="N880" s="269"/>
    </row>
    <row r="881" spans="9:14" ht="15.75" customHeight="1">
      <c r="I881" s="268"/>
      <c r="N881" s="269"/>
    </row>
    <row r="882" spans="9:14" ht="15.75" customHeight="1">
      <c r="I882" s="268"/>
      <c r="N882" s="269"/>
    </row>
    <row r="883" spans="9:14" ht="15.75" customHeight="1">
      <c r="I883" s="268"/>
      <c r="N883" s="269"/>
    </row>
    <row r="884" spans="9:14" ht="15.75" customHeight="1">
      <c r="I884" s="268"/>
      <c r="N884" s="269"/>
    </row>
    <row r="885" spans="9:14" ht="15.75" customHeight="1">
      <c r="I885" s="268"/>
      <c r="N885" s="269"/>
    </row>
    <row r="886" spans="9:14" ht="15.75" customHeight="1">
      <c r="I886" s="268"/>
      <c r="N886" s="269"/>
    </row>
    <row r="887" spans="9:14" ht="15.75" customHeight="1">
      <c r="I887" s="268"/>
      <c r="N887" s="269"/>
    </row>
    <row r="888" spans="9:14" ht="15.75" customHeight="1">
      <c r="I888" s="268"/>
      <c r="N888" s="269"/>
    </row>
    <row r="889" spans="9:14" ht="15.75" customHeight="1">
      <c r="I889" s="268"/>
      <c r="N889" s="269"/>
    </row>
    <row r="890" spans="9:14" ht="15.75" customHeight="1">
      <c r="I890" s="268"/>
      <c r="N890" s="269"/>
    </row>
    <row r="891" spans="9:14" ht="15.75" customHeight="1">
      <c r="I891" s="268"/>
      <c r="N891" s="269"/>
    </row>
    <row r="892" spans="9:14" ht="15.75" customHeight="1">
      <c r="I892" s="268"/>
      <c r="N892" s="269"/>
    </row>
    <row r="893" spans="9:14" ht="15.75" customHeight="1">
      <c r="I893" s="268"/>
      <c r="N893" s="269"/>
    </row>
    <row r="894" spans="9:14" ht="15.75" customHeight="1">
      <c r="I894" s="268"/>
      <c r="N894" s="269"/>
    </row>
    <row r="895" spans="9:14" ht="15.75" customHeight="1">
      <c r="I895" s="268"/>
      <c r="N895" s="269"/>
    </row>
    <row r="896" spans="9:14" ht="15.75" customHeight="1">
      <c r="I896" s="268"/>
      <c r="N896" s="269"/>
    </row>
    <row r="897" spans="9:14" ht="15.75" customHeight="1">
      <c r="I897" s="268"/>
      <c r="N897" s="269"/>
    </row>
    <row r="898" spans="9:14" ht="15.75" customHeight="1">
      <c r="I898" s="268"/>
      <c r="N898" s="269"/>
    </row>
    <row r="899" spans="9:14" ht="15.75" customHeight="1">
      <c r="I899" s="268"/>
      <c r="N899" s="269"/>
    </row>
    <row r="900" spans="9:14" ht="15.75" customHeight="1">
      <c r="I900" s="268"/>
      <c r="N900" s="269"/>
    </row>
    <row r="901" spans="9:14" ht="15.75" customHeight="1">
      <c r="I901" s="268"/>
      <c r="N901" s="269"/>
    </row>
    <row r="902" spans="9:14" ht="15.75" customHeight="1">
      <c r="I902" s="268"/>
      <c r="N902" s="269"/>
    </row>
    <row r="903" spans="9:14" ht="15.75" customHeight="1">
      <c r="I903" s="268"/>
      <c r="N903" s="269"/>
    </row>
    <row r="904" spans="9:14" ht="15.75" customHeight="1">
      <c r="I904" s="268"/>
      <c r="N904" s="269"/>
    </row>
    <row r="905" spans="9:14" ht="15.75" customHeight="1">
      <c r="I905" s="268"/>
      <c r="N905" s="269"/>
    </row>
    <row r="906" spans="9:14" ht="15.75" customHeight="1">
      <c r="I906" s="268"/>
      <c r="N906" s="269"/>
    </row>
    <row r="907" spans="9:14" ht="15.75" customHeight="1">
      <c r="I907" s="268"/>
      <c r="N907" s="269"/>
    </row>
    <row r="908" spans="9:14" ht="15.75" customHeight="1">
      <c r="I908" s="268"/>
      <c r="N908" s="269"/>
    </row>
    <row r="909" spans="9:14" ht="15.75" customHeight="1">
      <c r="I909" s="268"/>
      <c r="N909" s="269"/>
    </row>
    <row r="910" spans="9:14" ht="15.75" customHeight="1">
      <c r="I910" s="268"/>
      <c r="N910" s="269"/>
    </row>
    <row r="911" spans="9:14" ht="15.75" customHeight="1">
      <c r="I911" s="268"/>
      <c r="N911" s="269"/>
    </row>
    <row r="912" spans="9:14" ht="15.75" customHeight="1">
      <c r="I912" s="268"/>
      <c r="N912" s="269"/>
    </row>
    <row r="913" spans="9:14" ht="15.75" customHeight="1">
      <c r="I913" s="268"/>
      <c r="N913" s="269"/>
    </row>
    <row r="914" spans="9:14" ht="15.75" customHeight="1">
      <c r="I914" s="268"/>
      <c r="N914" s="269"/>
    </row>
    <row r="915" spans="9:14" ht="15.75" customHeight="1">
      <c r="I915" s="268"/>
      <c r="N915" s="269"/>
    </row>
    <row r="916" spans="9:14" ht="15.75" customHeight="1">
      <c r="I916" s="268"/>
      <c r="N916" s="269"/>
    </row>
    <row r="917" spans="9:14" ht="15.75" customHeight="1">
      <c r="I917" s="268"/>
      <c r="N917" s="269"/>
    </row>
    <row r="918" spans="9:14" ht="15.75" customHeight="1">
      <c r="I918" s="268"/>
      <c r="N918" s="269"/>
    </row>
    <row r="919" spans="9:14" ht="15.75" customHeight="1">
      <c r="I919" s="268"/>
      <c r="N919" s="269"/>
    </row>
    <row r="920" spans="9:14" ht="15.75" customHeight="1">
      <c r="I920" s="268"/>
      <c r="N920" s="269"/>
    </row>
    <row r="921" spans="9:14" ht="15.75" customHeight="1">
      <c r="I921" s="268"/>
      <c r="N921" s="269"/>
    </row>
    <row r="922" spans="9:14" ht="15.75" customHeight="1">
      <c r="I922" s="268"/>
      <c r="N922" s="269"/>
    </row>
    <row r="923" spans="9:14" ht="15.75" customHeight="1">
      <c r="I923" s="268"/>
      <c r="N923" s="269"/>
    </row>
    <row r="924" spans="9:14" ht="15.75" customHeight="1">
      <c r="I924" s="268"/>
      <c r="N924" s="269"/>
    </row>
    <row r="925" spans="9:14" ht="15.75" customHeight="1">
      <c r="I925" s="268"/>
      <c r="N925" s="269"/>
    </row>
    <row r="926" spans="9:14" ht="15.75" customHeight="1">
      <c r="I926" s="268"/>
      <c r="N926" s="269"/>
    </row>
    <row r="927" spans="9:14" ht="15.75" customHeight="1">
      <c r="I927" s="268"/>
      <c r="N927" s="269"/>
    </row>
    <row r="928" spans="9:14" ht="15.75" customHeight="1">
      <c r="I928" s="268"/>
      <c r="N928" s="269"/>
    </row>
    <row r="929" spans="9:14" ht="15.75" customHeight="1">
      <c r="I929" s="268"/>
      <c r="N929" s="269"/>
    </row>
    <row r="930" spans="9:14" ht="15.75" customHeight="1">
      <c r="I930" s="268"/>
      <c r="N930" s="269"/>
    </row>
    <row r="931" spans="9:14" ht="15.75" customHeight="1">
      <c r="I931" s="268"/>
      <c r="N931" s="269"/>
    </row>
    <row r="932" spans="9:14" ht="15.75" customHeight="1">
      <c r="I932" s="268"/>
      <c r="N932" s="269"/>
    </row>
    <row r="933" spans="9:14" ht="15.75" customHeight="1">
      <c r="I933" s="268"/>
      <c r="N933" s="269"/>
    </row>
    <row r="934" spans="9:14" ht="15.75" customHeight="1">
      <c r="I934" s="268"/>
      <c r="N934" s="269"/>
    </row>
    <row r="935" spans="9:14" ht="15.75" customHeight="1">
      <c r="I935" s="268"/>
      <c r="N935" s="269"/>
    </row>
    <row r="936" spans="9:14" ht="15.75" customHeight="1">
      <c r="I936" s="268"/>
      <c r="N936" s="269"/>
    </row>
    <row r="937" spans="9:14" ht="15.75" customHeight="1">
      <c r="I937" s="268"/>
      <c r="N937" s="269"/>
    </row>
    <row r="938" spans="9:14" ht="15.75" customHeight="1">
      <c r="I938" s="268"/>
      <c r="N938" s="269"/>
    </row>
    <row r="939" spans="9:14" ht="15.75" customHeight="1">
      <c r="I939" s="268"/>
      <c r="N939" s="269"/>
    </row>
    <row r="940" spans="9:14" ht="15.75" customHeight="1">
      <c r="I940" s="268"/>
      <c r="N940" s="269"/>
    </row>
    <row r="941" spans="9:14" ht="15.75" customHeight="1">
      <c r="I941" s="268"/>
      <c r="N941" s="269"/>
    </row>
    <row r="942" spans="9:14" ht="15.75" customHeight="1">
      <c r="I942" s="268"/>
      <c r="N942" s="269"/>
    </row>
    <row r="943" spans="9:14" ht="15.75" customHeight="1">
      <c r="I943" s="268"/>
      <c r="N943" s="269"/>
    </row>
    <row r="944" spans="9:14" ht="15.75" customHeight="1">
      <c r="I944" s="268"/>
      <c r="N944" s="269"/>
    </row>
    <row r="945" spans="9:14" ht="15.75" customHeight="1">
      <c r="I945" s="268"/>
      <c r="N945" s="269"/>
    </row>
    <row r="946" spans="9:14" ht="15.75" customHeight="1">
      <c r="I946" s="268"/>
      <c r="N946" s="269"/>
    </row>
    <row r="947" spans="9:14" ht="15.75" customHeight="1">
      <c r="I947" s="268"/>
      <c r="N947" s="269"/>
    </row>
    <row r="948" spans="9:14" ht="15.75" customHeight="1">
      <c r="I948" s="268"/>
      <c r="N948" s="269"/>
    </row>
    <row r="949" spans="9:14" ht="15.75" customHeight="1">
      <c r="I949" s="268"/>
      <c r="N949" s="269"/>
    </row>
    <row r="950" spans="9:14" ht="15.75" customHeight="1">
      <c r="I950" s="268"/>
      <c r="N950" s="269"/>
    </row>
    <row r="951" spans="9:14" ht="15.75" customHeight="1">
      <c r="I951" s="268"/>
      <c r="N951" s="269"/>
    </row>
    <row r="952" spans="9:14" ht="15.75" customHeight="1">
      <c r="I952" s="268"/>
      <c r="N952" s="269"/>
    </row>
    <row r="953" spans="9:14" ht="15.75" customHeight="1">
      <c r="I953" s="268"/>
      <c r="N953" s="269"/>
    </row>
    <row r="954" spans="9:14" ht="15.75" customHeight="1">
      <c r="I954" s="268"/>
      <c r="N954" s="269"/>
    </row>
    <row r="955" spans="9:14" ht="15.75" customHeight="1">
      <c r="I955" s="268"/>
      <c r="N955" s="269"/>
    </row>
    <row r="956" spans="9:14" ht="15.75" customHeight="1">
      <c r="I956" s="268"/>
      <c r="N956" s="269"/>
    </row>
    <row r="957" spans="9:14" ht="15.75" customHeight="1">
      <c r="I957" s="268"/>
      <c r="N957" s="269"/>
    </row>
    <row r="958" spans="9:14" ht="15.75" customHeight="1">
      <c r="I958" s="268"/>
      <c r="N958" s="269"/>
    </row>
    <row r="959" spans="9:14" ht="15.75" customHeight="1">
      <c r="I959" s="268"/>
      <c r="N959" s="269"/>
    </row>
    <row r="960" spans="9:14" ht="15.75" customHeight="1">
      <c r="I960" s="268"/>
      <c r="N960" s="269"/>
    </row>
    <row r="961" spans="9:14" ht="15.75" customHeight="1">
      <c r="I961" s="268"/>
      <c r="N961" s="269"/>
    </row>
    <row r="962" spans="9:14" ht="15.75" customHeight="1">
      <c r="I962" s="268"/>
      <c r="N962" s="269"/>
    </row>
    <row r="963" spans="9:14" ht="15.75" customHeight="1">
      <c r="I963" s="268"/>
      <c r="N963" s="269"/>
    </row>
    <row r="964" spans="9:14" ht="15.75" customHeight="1">
      <c r="I964" s="268"/>
      <c r="N964" s="269"/>
    </row>
    <row r="965" spans="9:14" ht="15.75" customHeight="1">
      <c r="I965" s="268"/>
      <c r="N965" s="269"/>
    </row>
    <row r="966" spans="9:14" ht="15.75" customHeight="1">
      <c r="I966" s="268"/>
      <c r="N966" s="269"/>
    </row>
    <row r="967" spans="9:14" ht="15.75" customHeight="1">
      <c r="I967" s="268"/>
      <c r="N967" s="269"/>
    </row>
    <row r="968" spans="9:14" ht="15.75" customHeight="1">
      <c r="I968" s="268"/>
      <c r="N968" s="269"/>
    </row>
    <row r="969" spans="9:14" ht="15.75" customHeight="1">
      <c r="I969" s="268"/>
      <c r="N969" s="269"/>
    </row>
    <row r="970" spans="9:14" ht="15.75" customHeight="1">
      <c r="I970" s="268"/>
      <c r="N970" s="269"/>
    </row>
    <row r="971" spans="9:14" ht="15.75" customHeight="1">
      <c r="I971" s="268"/>
      <c r="N971" s="269"/>
    </row>
    <row r="972" spans="9:14" ht="15.75" customHeight="1">
      <c r="I972" s="268"/>
      <c r="N972" s="269"/>
    </row>
    <row r="973" spans="9:14" ht="15.75" customHeight="1">
      <c r="I973" s="268"/>
      <c r="N973" s="269"/>
    </row>
    <row r="974" spans="9:14" ht="15.75" customHeight="1">
      <c r="I974" s="268"/>
      <c r="N974" s="269"/>
    </row>
    <row r="975" spans="9:14" ht="15.75" customHeight="1">
      <c r="I975" s="268"/>
      <c r="N975" s="269"/>
    </row>
    <row r="976" spans="9:14" ht="15.75" customHeight="1">
      <c r="I976" s="268"/>
      <c r="N976" s="269"/>
    </row>
    <row r="977" spans="9:14" ht="15.75" customHeight="1">
      <c r="I977" s="268"/>
      <c r="N977" s="269"/>
    </row>
    <row r="978" spans="9:14" ht="15.75" customHeight="1">
      <c r="I978" s="268"/>
      <c r="N978" s="269"/>
    </row>
    <row r="979" spans="9:14" ht="15.75" customHeight="1">
      <c r="I979" s="268"/>
      <c r="N979" s="269"/>
    </row>
    <row r="980" spans="9:14" ht="15.75" customHeight="1">
      <c r="I980" s="268"/>
      <c r="N980" s="269"/>
    </row>
    <row r="981" spans="9:14" ht="15.75" customHeight="1">
      <c r="I981" s="268"/>
      <c r="N981" s="269"/>
    </row>
    <row r="982" spans="9:14" ht="15.75" customHeight="1">
      <c r="I982" s="268"/>
      <c r="N982" s="269"/>
    </row>
    <row r="983" spans="9:14" ht="15.75" customHeight="1">
      <c r="I983" s="268"/>
      <c r="N983" s="269"/>
    </row>
    <row r="984" spans="9:14" ht="15.75" customHeight="1">
      <c r="I984" s="268"/>
      <c r="N984" s="269"/>
    </row>
    <row r="985" spans="9:14" ht="15.75" customHeight="1">
      <c r="I985" s="268"/>
      <c r="N985" s="269"/>
    </row>
    <row r="986" spans="9:14" ht="15.75" customHeight="1">
      <c r="I986" s="268"/>
      <c r="N986" s="269"/>
    </row>
    <row r="987" spans="9:14" ht="15.75" customHeight="1">
      <c r="I987" s="268"/>
      <c r="N987" s="269"/>
    </row>
    <row r="988" spans="9:14" ht="15.75" customHeight="1">
      <c r="I988" s="268"/>
      <c r="N988" s="269"/>
    </row>
    <row r="989" spans="9:14" ht="15.75" customHeight="1">
      <c r="I989" s="268"/>
      <c r="N989" s="269"/>
    </row>
    <row r="990" spans="9:14" ht="15.75" customHeight="1">
      <c r="I990" s="268"/>
      <c r="N990" s="269"/>
    </row>
    <row r="991" spans="9:14" ht="15.75" customHeight="1">
      <c r="I991" s="268"/>
      <c r="N991" s="269"/>
    </row>
    <row r="992" spans="9:14" ht="15.75" customHeight="1">
      <c r="I992" s="268"/>
      <c r="N992" s="269"/>
    </row>
    <row r="993" spans="9:14" ht="15.75" customHeight="1">
      <c r="I993" s="268"/>
      <c r="N993" s="269"/>
    </row>
    <row r="994" spans="9:14" ht="15.75" customHeight="1">
      <c r="I994" s="268"/>
      <c r="N994" s="269"/>
    </row>
    <row r="995" spans="9:14" ht="15.75" customHeight="1">
      <c r="I995" s="268"/>
      <c r="N995" s="269"/>
    </row>
    <row r="996" spans="9:14" ht="15.75" customHeight="1">
      <c r="I996" s="268"/>
      <c r="N996" s="269"/>
    </row>
    <row r="997" spans="9:14" ht="15.75" customHeight="1">
      <c r="I997" s="268"/>
      <c r="N997" s="269"/>
    </row>
    <row r="998" spans="9:14" ht="15.75" customHeight="1">
      <c r="I998" s="268"/>
      <c r="N998" s="269"/>
    </row>
    <row r="999" spans="9:14" ht="15.75" customHeight="1">
      <c r="I999" s="268"/>
      <c r="N999" s="269"/>
    </row>
    <row r="1000" spans="9:14" ht="15.75" customHeight="1">
      <c r="I1000" s="268"/>
      <c r="N1000" s="269"/>
    </row>
    <row r="1001" spans="9:14" ht="15.75" customHeight="1">
      <c r="I1001" s="268"/>
      <c r="N1001" s="269"/>
    </row>
  </sheetData>
  <mergeCells count="15">
    <mergeCell ref="L30:L32"/>
    <mergeCell ref="L33:L35"/>
    <mergeCell ref="D37:H37"/>
    <mergeCell ref="W5:X5"/>
    <mergeCell ref="A6:A9"/>
    <mergeCell ref="B6:B9"/>
    <mergeCell ref="L6:L9"/>
    <mergeCell ref="A14:A16"/>
    <mergeCell ref="B14:B16"/>
    <mergeCell ref="W14:W16"/>
    <mergeCell ref="L19:L20"/>
    <mergeCell ref="D21:H21"/>
    <mergeCell ref="A27:A29"/>
    <mergeCell ref="B27:B29"/>
    <mergeCell ref="L27:L29"/>
  </mergeCells>
  <pageMargins left="0.7" right="0.7" top="0.75" bottom="0.75" header="0" footer="0"/>
  <pageSetup orientation="landscape"/>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FF00FF"/>
  </sheetPr>
  <dimension ref="A1:J1000"/>
  <sheetViews>
    <sheetView workbookViewId="0"/>
  </sheetViews>
  <sheetFormatPr baseColWidth="10" defaultColWidth="12.6640625" defaultRowHeight="15" customHeight="1"/>
  <sheetData>
    <row r="1" spans="1:10" ht="15.75" customHeight="1">
      <c r="A1" s="806" t="s">
        <v>871</v>
      </c>
      <c r="B1" s="807" t="s">
        <v>502</v>
      </c>
      <c r="C1" s="1324" t="s">
        <v>872</v>
      </c>
      <c r="D1" s="1294"/>
      <c r="E1" s="1294"/>
      <c r="F1" s="1294"/>
      <c r="G1" s="1294"/>
      <c r="H1" s="1294"/>
      <c r="I1" s="808"/>
      <c r="J1" s="808"/>
    </row>
    <row r="2" spans="1:10" ht="30.75" customHeight="1">
      <c r="A2" s="809" t="s">
        <v>873</v>
      </c>
      <c r="B2" s="810" t="s">
        <v>502</v>
      </c>
      <c r="C2" s="1325" t="s">
        <v>67</v>
      </c>
      <c r="D2" s="1294"/>
      <c r="E2" s="1294"/>
      <c r="F2" s="1294"/>
      <c r="G2" s="1294"/>
      <c r="H2" s="1294"/>
      <c r="I2" s="808"/>
      <c r="J2" s="808"/>
    </row>
    <row r="3" spans="1:10" ht="27" customHeight="1">
      <c r="A3" s="849"/>
      <c r="B3" s="808"/>
      <c r="C3" s="849"/>
      <c r="D3" s="849"/>
      <c r="E3" s="811"/>
      <c r="F3" s="811"/>
      <c r="G3" s="849"/>
      <c r="H3" s="849"/>
      <c r="I3" s="808"/>
      <c r="J3" s="808"/>
    </row>
    <row r="4" spans="1:10" ht="15.75" customHeight="1">
      <c r="A4" s="806" t="s">
        <v>868</v>
      </c>
      <c r="B4" s="807" t="s">
        <v>502</v>
      </c>
      <c r="C4" s="1324" t="s">
        <v>874</v>
      </c>
      <c r="D4" s="1294"/>
      <c r="E4" s="1294"/>
      <c r="F4" s="1294"/>
      <c r="G4" s="1294"/>
      <c r="H4" s="1294"/>
      <c r="I4" s="808"/>
      <c r="J4" s="808"/>
    </row>
    <row r="5" spans="1:10" ht="41.25" customHeight="1">
      <c r="A5" s="809" t="s">
        <v>869</v>
      </c>
      <c r="B5" s="810" t="s">
        <v>502</v>
      </c>
      <c r="C5" s="1325" t="s">
        <v>875</v>
      </c>
      <c r="D5" s="1294"/>
      <c r="E5" s="1294"/>
      <c r="F5" s="1294"/>
      <c r="G5" s="1294"/>
      <c r="H5" s="1294"/>
      <c r="I5" s="808"/>
      <c r="J5" s="808"/>
    </row>
    <row r="6" spans="1:10" ht="39.75" customHeight="1">
      <c r="A6" s="808"/>
      <c r="B6" s="808"/>
      <c r="C6" s="808"/>
      <c r="D6" s="808"/>
      <c r="E6" s="808"/>
      <c r="F6" s="808"/>
      <c r="G6" s="808"/>
      <c r="H6" s="808"/>
      <c r="I6" s="808"/>
      <c r="J6" s="808"/>
    </row>
    <row r="7" spans="1:10" ht="15.75" customHeight="1">
      <c r="A7" s="868" t="s">
        <v>876</v>
      </c>
      <c r="B7" s="869"/>
      <c r="C7" s="869"/>
      <c r="D7" s="869"/>
      <c r="E7" s="869"/>
      <c r="F7" s="869"/>
      <c r="G7" s="869"/>
      <c r="H7" s="808"/>
      <c r="I7" s="808"/>
      <c r="J7" s="808"/>
    </row>
    <row r="8" spans="1:10" ht="15.75" customHeight="1">
      <c r="A8" s="870" t="s">
        <v>845</v>
      </c>
      <c r="B8" s="871"/>
      <c r="C8" s="856">
        <v>2016</v>
      </c>
      <c r="D8" s="856">
        <v>2017</v>
      </c>
      <c r="E8" s="856">
        <v>2018</v>
      </c>
      <c r="F8" s="856">
        <v>2019</v>
      </c>
      <c r="G8" s="856">
        <v>2020</v>
      </c>
      <c r="H8" s="856">
        <v>2021</v>
      </c>
      <c r="I8" s="808"/>
      <c r="J8" s="808"/>
    </row>
    <row r="9" spans="1:10" ht="15.75" customHeight="1">
      <c r="A9" s="872" t="s">
        <v>511</v>
      </c>
      <c r="B9" s="873"/>
      <c r="C9" s="874">
        <v>97.97</v>
      </c>
      <c r="D9" s="874">
        <v>98.89</v>
      </c>
      <c r="E9" s="874">
        <v>100.22</v>
      </c>
      <c r="F9" s="875">
        <v>98.4</v>
      </c>
      <c r="G9" s="875">
        <v>97.7</v>
      </c>
      <c r="H9" s="876">
        <v>94.2</v>
      </c>
      <c r="I9" s="808"/>
      <c r="J9" s="808"/>
    </row>
    <row r="10" spans="1:10" ht="15.75" customHeight="1">
      <c r="A10" s="877" t="s">
        <v>589</v>
      </c>
      <c r="B10" s="873"/>
      <c r="C10" s="874">
        <v>100.86</v>
      </c>
      <c r="D10" s="874">
        <v>99.17</v>
      </c>
      <c r="E10" s="874">
        <v>101.23</v>
      </c>
      <c r="F10" s="875">
        <v>100.9</v>
      </c>
      <c r="G10" s="875">
        <v>96.4</v>
      </c>
      <c r="H10" s="876">
        <v>93.6</v>
      </c>
      <c r="I10" s="808"/>
      <c r="J10" s="808"/>
    </row>
    <row r="11" spans="1:10" ht="15.75" customHeight="1">
      <c r="A11" s="877" t="s">
        <v>590</v>
      </c>
      <c r="B11" s="873"/>
      <c r="C11" s="874">
        <v>93.95</v>
      </c>
      <c r="D11" s="874">
        <v>92.33</v>
      </c>
      <c r="E11" s="874">
        <v>90.92</v>
      </c>
      <c r="F11" s="875">
        <v>91.9</v>
      </c>
      <c r="G11" s="875">
        <v>91.1</v>
      </c>
      <c r="H11" s="876">
        <v>86.7</v>
      </c>
      <c r="I11" s="808"/>
      <c r="J11" s="808"/>
    </row>
    <row r="12" spans="1:10" ht="15.75" customHeight="1">
      <c r="A12" s="877" t="s">
        <v>591</v>
      </c>
      <c r="B12" s="873"/>
      <c r="C12" s="874">
        <v>76.56</v>
      </c>
      <c r="D12" s="874">
        <v>74.92</v>
      </c>
      <c r="E12" s="874">
        <v>75.27</v>
      </c>
      <c r="F12" s="875">
        <v>73.5</v>
      </c>
      <c r="G12" s="875">
        <v>77.099999999999994</v>
      </c>
      <c r="H12" s="876">
        <v>73</v>
      </c>
      <c r="I12" s="808"/>
      <c r="J12" s="808"/>
    </row>
    <row r="13" spans="1:10" ht="15.75" customHeight="1">
      <c r="A13" s="877" t="s">
        <v>592</v>
      </c>
      <c r="B13" s="873"/>
      <c r="C13" s="874">
        <v>104.05</v>
      </c>
      <c r="D13" s="874">
        <v>39</v>
      </c>
      <c r="E13" s="874">
        <v>106.64</v>
      </c>
      <c r="F13" s="875">
        <v>102</v>
      </c>
      <c r="G13" s="875">
        <v>102.2</v>
      </c>
      <c r="H13" s="876">
        <v>96</v>
      </c>
      <c r="I13" s="808"/>
      <c r="J13" s="808"/>
    </row>
    <row r="14" spans="1:10" ht="15.75" customHeight="1">
      <c r="A14" s="877" t="s">
        <v>593</v>
      </c>
      <c r="B14" s="873"/>
      <c r="C14" s="874">
        <v>103.26</v>
      </c>
      <c r="D14" s="874">
        <v>103</v>
      </c>
      <c r="E14" s="874">
        <v>103.19</v>
      </c>
      <c r="F14" s="875">
        <v>99.6</v>
      </c>
      <c r="G14" s="875">
        <v>105</v>
      </c>
      <c r="H14" s="876">
        <v>97.1</v>
      </c>
      <c r="I14" s="808"/>
      <c r="J14" s="808"/>
    </row>
    <row r="15" spans="1:10" ht="15.75" customHeight="1">
      <c r="A15" s="877" t="s">
        <v>594</v>
      </c>
      <c r="B15" s="873"/>
      <c r="C15" s="874">
        <v>101.25</v>
      </c>
      <c r="D15" s="874">
        <v>98.66</v>
      </c>
      <c r="E15" s="874">
        <v>101.3</v>
      </c>
      <c r="F15" s="875">
        <v>100</v>
      </c>
      <c r="G15" s="875">
        <v>100</v>
      </c>
      <c r="H15" s="876">
        <v>94.9</v>
      </c>
      <c r="I15" s="808"/>
      <c r="J15" s="808"/>
    </row>
    <row r="16" spans="1:10" ht="15.75" customHeight="1">
      <c r="A16" s="877" t="s">
        <v>595</v>
      </c>
      <c r="B16" s="873"/>
      <c r="C16" s="874">
        <v>97.05</v>
      </c>
      <c r="D16" s="874">
        <v>103.09</v>
      </c>
      <c r="E16" s="874">
        <v>96.21</v>
      </c>
      <c r="F16" s="875">
        <v>96.4</v>
      </c>
      <c r="G16" s="875">
        <v>96.2</v>
      </c>
      <c r="H16" s="876">
        <v>94.3</v>
      </c>
      <c r="I16" s="808"/>
      <c r="J16" s="808"/>
    </row>
    <row r="17" spans="1:10" ht="15.75" customHeight="1">
      <c r="A17" s="877" t="s">
        <v>596</v>
      </c>
      <c r="B17" s="873"/>
      <c r="C17" s="874">
        <v>100.35</v>
      </c>
      <c r="D17" s="874">
        <v>94.01</v>
      </c>
      <c r="E17" s="874">
        <v>92.17</v>
      </c>
      <c r="F17" s="875">
        <v>88.1</v>
      </c>
      <c r="G17" s="875">
        <v>94.5</v>
      </c>
      <c r="H17" s="876">
        <v>89</v>
      </c>
      <c r="I17" s="808"/>
      <c r="J17" s="808"/>
    </row>
    <row r="18" spans="1:10" ht="15.75" customHeight="1">
      <c r="A18" s="877" t="s">
        <v>597</v>
      </c>
      <c r="B18" s="873"/>
      <c r="C18" s="874">
        <v>100.31</v>
      </c>
      <c r="D18" s="874">
        <v>100.96</v>
      </c>
      <c r="E18" s="874">
        <v>103.01</v>
      </c>
      <c r="F18" s="875">
        <v>106.2</v>
      </c>
      <c r="G18" s="875">
        <v>106.6</v>
      </c>
      <c r="H18" s="876">
        <v>103.1</v>
      </c>
      <c r="I18" s="808"/>
      <c r="J18" s="808"/>
    </row>
    <row r="19" spans="1:10" ht="15.75" customHeight="1">
      <c r="A19" s="877" t="s">
        <v>598</v>
      </c>
      <c r="B19" s="873"/>
      <c r="C19" s="874">
        <v>98.09</v>
      </c>
      <c r="D19" s="874">
        <v>102.38</v>
      </c>
      <c r="E19" s="874">
        <v>101.23</v>
      </c>
      <c r="F19" s="875">
        <v>98.4</v>
      </c>
      <c r="G19" s="875">
        <v>91.4</v>
      </c>
      <c r="H19" s="876">
        <v>87.3</v>
      </c>
      <c r="I19" s="808"/>
      <c r="J19" s="808"/>
    </row>
    <row r="20" spans="1:10" ht="15.75" customHeight="1">
      <c r="A20" s="877" t="s">
        <v>599</v>
      </c>
      <c r="B20" s="873"/>
      <c r="C20" s="874">
        <v>98.5</v>
      </c>
      <c r="D20" s="874">
        <v>96.33</v>
      </c>
      <c r="E20" s="874">
        <v>99.01</v>
      </c>
      <c r="F20" s="875">
        <v>98.2</v>
      </c>
      <c r="G20" s="875">
        <v>96.6</v>
      </c>
      <c r="H20" s="876">
        <v>90.1</v>
      </c>
      <c r="I20" s="808"/>
      <c r="J20" s="808"/>
    </row>
    <row r="21" spans="1:10" ht="15.75" customHeight="1">
      <c r="A21" s="877" t="s">
        <v>846</v>
      </c>
      <c r="B21" s="873"/>
      <c r="C21" s="874">
        <v>97.27</v>
      </c>
      <c r="D21" s="874">
        <v>125.18</v>
      </c>
      <c r="E21" s="874">
        <v>107.73</v>
      </c>
      <c r="F21" s="875">
        <v>104.4</v>
      </c>
      <c r="G21" s="875">
        <v>110</v>
      </c>
      <c r="H21" s="876">
        <v>105.7</v>
      </c>
      <c r="I21" s="808"/>
      <c r="J21" s="808"/>
    </row>
    <row r="22" spans="1:10" ht="15.75" customHeight="1">
      <c r="A22" s="877" t="s">
        <v>601</v>
      </c>
      <c r="B22" s="873"/>
      <c r="C22" s="874">
        <v>95.22</v>
      </c>
      <c r="D22" s="874">
        <v>97.35</v>
      </c>
      <c r="E22" s="874">
        <v>95.08</v>
      </c>
      <c r="F22" s="875">
        <v>89.7</v>
      </c>
      <c r="G22" s="875">
        <v>91.6</v>
      </c>
      <c r="H22" s="876">
        <v>86.1</v>
      </c>
      <c r="I22" s="808"/>
      <c r="J22" s="808"/>
    </row>
    <row r="23" spans="1:10" ht="15.75" customHeight="1">
      <c r="A23" s="877" t="s">
        <v>602</v>
      </c>
      <c r="B23" s="873"/>
      <c r="C23" s="874">
        <v>118.33</v>
      </c>
      <c r="D23" s="874">
        <v>127.52</v>
      </c>
      <c r="E23" s="874">
        <v>119.23</v>
      </c>
      <c r="F23" s="875">
        <v>116.1</v>
      </c>
      <c r="G23" s="875">
        <v>97.1</v>
      </c>
      <c r="H23" s="876">
        <v>111.7</v>
      </c>
      <c r="I23" s="808"/>
      <c r="J23" s="808"/>
    </row>
    <row r="24" spans="1:10" ht="15.75" customHeight="1">
      <c r="A24" s="877" t="s">
        <v>603</v>
      </c>
      <c r="B24" s="873"/>
      <c r="C24" s="874">
        <v>104.2</v>
      </c>
      <c r="D24" s="874">
        <v>100.18</v>
      </c>
      <c r="E24" s="874">
        <v>116.38</v>
      </c>
      <c r="F24" s="875">
        <v>113.1</v>
      </c>
      <c r="G24" s="875">
        <v>125.2</v>
      </c>
      <c r="H24" s="876">
        <v>103.5</v>
      </c>
      <c r="I24" s="808"/>
      <c r="J24" s="808"/>
    </row>
    <row r="25" spans="1:10" ht="15.75" customHeight="1">
      <c r="A25" s="878" t="s">
        <v>604</v>
      </c>
      <c r="B25" s="879"/>
      <c r="C25" s="880">
        <v>119.33</v>
      </c>
      <c r="D25" s="880">
        <v>115.01</v>
      </c>
      <c r="E25" s="880">
        <v>120.74</v>
      </c>
      <c r="F25" s="881">
        <v>121.2</v>
      </c>
      <c r="G25" s="881">
        <v>106.7</v>
      </c>
      <c r="H25" s="876">
        <v>110</v>
      </c>
      <c r="I25" s="808"/>
      <c r="J25" s="808"/>
    </row>
    <row r="26" spans="1:10" ht="15.75" customHeight="1">
      <c r="A26" s="808"/>
      <c r="B26" s="808"/>
      <c r="C26" s="808"/>
      <c r="D26" s="808"/>
      <c r="E26" s="808"/>
      <c r="F26" s="808"/>
      <c r="G26" s="808"/>
      <c r="H26" s="808"/>
      <c r="I26" s="808"/>
      <c r="J26" s="808"/>
    </row>
    <row r="27" spans="1:10" ht="15.75" customHeight="1">
      <c r="A27" s="808"/>
      <c r="B27" s="808"/>
      <c r="C27" s="808"/>
      <c r="D27" s="808"/>
      <c r="E27" s="808"/>
      <c r="F27" s="808"/>
      <c r="G27" s="808"/>
      <c r="H27" s="808"/>
      <c r="I27" s="808"/>
      <c r="J27" s="808"/>
    </row>
    <row r="28" spans="1:10" ht="15.75" customHeight="1">
      <c r="A28" s="868" t="s">
        <v>877</v>
      </c>
      <c r="B28" s="869"/>
      <c r="C28" s="869"/>
      <c r="D28" s="869"/>
      <c r="E28" s="869"/>
      <c r="F28" s="869"/>
      <c r="G28" s="869"/>
      <c r="H28" s="808"/>
      <c r="I28" s="808"/>
      <c r="J28" s="808"/>
    </row>
    <row r="29" spans="1:10" ht="15.75" customHeight="1">
      <c r="A29" s="870" t="s">
        <v>845</v>
      </c>
      <c r="B29" s="871"/>
      <c r="C29" s="856">
        <v>2016</v>
      </c>
      <c r="D29" s="856">
        <v>2017</v>
      </c>
      <c r="E29" s="856">
        <v>2018</v>
      </c>
      <c r="F29" s="856">
        <v>2019</v>
      </c>
      <c r="G29" s="856">
        <v>2020</v>
      </c>
      <c r="H29" s="856">
        <v>2021</v>
      </c>
      <c r="I29" s="808"/>
      <c r="J29" s="808"/>
    </row>
    <row r="30" spans="1:10" ht="15.75" customHeight="1">
      <c r="A30" s="882" t="s">
        <v>511</v>
      </c>
      <c r="B30" s="883"/>
      <c r="C30" s="884">
        <v>96.6</v>
      </c>
      <c r="D30" s="884">
        <v>94.4</v>
      </c>
      <c r="E30" s="884">
        <v>96.1</v>
      </c>
      <c r="F30" s="885">
        <v>97.7</v>
      </c>
      <c r="G30" s="885">
        <v>97.4</v>
      </c>
      <c r="H30" s="876">
        <v>99.5</v>
      </c>
      <c r="I30" s="808"/>
      <c r="J30" s="808"/>
    </row>
    <row r="31" spans="1:10" ht="15.75" customHeight="1">
      <c r="A31" s="877" t="s">
        <v>589</v>
      </c>
      <c r="B31" s="873"/>
      <c r="C31" s="874">
        <v>97.79</v>
      </c>
      <c r="D31" s="874">
        <v>91.16</v>
      </c>
      <c r="E31" s="874">
        <v>87.59</v>
      </c>
      <c r="F31" s="875">
        <v>96.5</v>
      </c>
      <c r="G31" s="875">
        <v>94.7</v>
      </c>
      <c r="H31" s="876">
        <v>98.5</v>
      </c>
      <c r="I31" s="808"/>
      <c r="J31" s="808"/>
    </row>
    <row r="32" spans="1:10" ht="15.75" customHeight="1">
      <c r="A32" s="877" t="s">
        <v>590</v>
      </c>
      <c r="B32" s="873"/>
      <c r="C32" s="874">
        <v>90.68</v>
      </c>
      <c r="D32" s="874">
        <v>83.33</v>
      </c>
      <c r="E32" s="874">
        <v>92.75</v>
      </c>
      <c r="F32" s="875">
        <v>91.6</v>
      </c>
      <c r="G32" s="875">
        <v>91.3</v>
      </c>
      <c r="H32" s="876">
        <v>91.5</v>
      </c>
      <c r="I32" s="808"/>
      <c r="J32" s="808"/>
    </row>
    <row r="33" spans="1:10" ht="15.75" customHeight="1">
      <c r="A33" s="877" t="s">
        <v>591</v>
      </c>
      <c r="B33" s="873"/>
      <c r="C33" s="874">
        <v>71.959999999999994</v>
      </c>
      <c r="D33" s="874">
        <v>59.64</v>
      </c>
      <c r="E33" s="874">
        <v>59.93</v>
      </c>
      <c r="F33" s="875">
        <v>72.3</v>
      </c>
      <c r="G33" s="875">
        <v>74.400000000000006</v>
      </c>
      <c r="H33" s="876">
        <v>75.099999999999994</v>
      </c>
      <c r="I33" s="808"/>
      <c r="J33" s="808"/>
    </row>
    <row r="34" spans="1:10" ht="15.75" customHeight="1">
      <c r="A34" s="877" t="s">
        <v>592</v>
      </c>
      <c r="B34" s="873"/>
      <c r="C34" s="874">
        <v>100.33</v>
      </c>
      <c r="D34" s="874">
        <v>95.08</v>
      </c>
      <c r="E34" s="874">
        <v>102.3</v>
      </c>
      <c r="F34" s="875">
        <v>101.1</v>
      </c>
      <c r="G34" s="875">
        <v>99.1</v>
      </c>
      <c r="H34" s="876">
        <v>101.7</v>
      </c>
      <c r="I34" s="808"/>
      <c r="J34" s="808"/>
    </row>
    <row r="35" spans="1:10" ht="15.75" customHeight="1">
      <c r="A35" s="877" t="s">
        <v>593</v>
      </c>
      <c r="B35" s="873"/>
      <c r="C35" s="874">
        <v>98.65</v>
      </c>
      <c r="D35" s="874">
        <v>100.72</v>
      </c>
      <c r="E35" s="874">
        <v>104.87</v>
      </c>
      <c r="F35" s="875">
        <v>98.5</v>
      </c>
      <c r="G35" s="875">
        <v>99.7</v>
      </c>
      <c r="H35" s="876">
        <v>100.4</v>
      </c>
      <c r="I35" s="808"/>
      <c r="J35" s="808"/>
    </row>
    <row r="36" spans="1:10" ht="15.75" customHeight="1">
      <c r="A36" s="877" t="s">
        <v>594</v>
      </c>
      <c r="B36" s="873"/>
      <c r="C36" s="874">
        <v>96.2</v>
      </c>
      <c r="D36" s="874">
        <v>91.42</v>
      </c>
      <c r="E36" s="874">
        <v>92.6</v>
      </c>
      <c r="F36" s="875">
        <v>99</v>
      </c>
      <c r="G36" s="875">
        <v>100.4</v>
      </c>
      <c r="H36" s="876">
        <v>104.6</v>
      </c>
      <c r="I36" s="808"/>
      <c r="J36" s="808"/>
    </row>
    <row r="37" spans="1:10" ht="15.75" customHeight="1">
      <c r="A37" s="877" t="s">
        <v>595</v>
      </c>
      <c r="B37" s="873"/>
      <c r="C37" s="874">
        <v>96.16</v>
      </c>
      <c r="D37" s="874">
        <v>87.98</v>
      </c>
      <c r="E37" s="874">
        <v>74.53</v>
      </c>
      <c r="F37" s="875">
        <v>96</v>
      </c>
      <c r="G37" s="875">
        <v>96.1</v>
      </c>
      <c r="H37" s="876">
        <v>98.6</v>
      </c>
      <c r="I37" s="808"/>
      <c r="J37" s="808"/>
    </row>
    <row r="38" spans="1:10" ht="15.75" customHeight="1">
      <c r="A38" s="877" t="s">
        <v>596</v>
      </c>
      <c r="B38" s="873"/>
      <c r="C38" s="874">
        <v>89.67</v>
      </c>
      <c r="D38" s="874">
        <v>85.51</v>
      </c>
      <c r="E38" s="874">
        <v>92.14</v>
      </c>
      <c r="F38" s="875">
        <v>91.3</v>
      </c>
      <c r="G38" s="875">
        <v>92</v>
      </c>
      <c r="H38" s="876">
        <v>91.8</v>
      </c>
      <c r="I38" s="808"/>
      <c r="J38" s="808"/>
    </row>
    <row r="39" spans="1:10" ht="15.75" customHeight="1">
      <c r="A39" s="877" t="s">
        <v>597</v>
      </c>
      <c r="B39" s="873"/>
      <c r="C39" s="874">
        <v>98.7</v>
      </c>
      <c r="D39" s="874">
        <v>94.96</v>
      </c>
      <c r="E39" s="874">
        <v>95.65</v>
      </c>
      <c r="F39" s="875">
        <v>111.2</v>
      </c>
      <c r="G39" s="875">
        <v>111.8</v>
      </c>
      <c r="H39" s="876">
        <v>114.5</v>
      </c>
      <c r="I39" s="808"/>
      <c r="J39" s="808"/>
    </row>
    <row r="40" spans="1:10" ht="15.75" customHeight="1">
      <c r="A40" s="877" t="s">
        <v>598</v>
      </c>
      <c r="B40" s="873"/>
      <c r="C40" s="874">
        <v>97.66</v>
      </c>
      <c r="D40" s="874">
        <v>83.76</v>
      </c>
      <c r="E40" s="874">
        <v>85.59</v>
      </c>
      <c r="F40" s="875">
        <v>93.6</v>
      </c>
      <c r="G40" s="875">
        <v>89.5</v>
      </c>
      <c r="H40" s="876">
        <v>92.4</v>
      </c>
      <c r="I40" s="808"/>
      <c r="J40" s="808"/>
    </row>
    <row r="41" spans="1:10" ht="15.75" customHeight="1">
      <c r="A41" s="877" t="s">
        <v>599</v>
      </c>
      <c r="B41" s="873"/>
      <c r="C41" s="874">
        <v>94.23</v>
      </c>
      <c r="D41" s="874">
        <v>76.06</v>
      </c>
      <c r="E41" s="874">
        <v>65.819999999999993</v>
      </c>
      <c r="F41" s="875">
        <v>98.2</v>
      </c>
      <c r="G41" s="875">
        <v>96.3</v>
      </c>
      <c r="H41" s="876">
        <v>99</v>
      </c>
      <c r="I41" s="808"/>
      <c r="J41" s="808"/>
    </row>
    <row r="42" spans="1:10" ht="15.75" customHeight="1">
      <c r="A42" s="877" t="s">
        <v>846</v>
      </c>
      <c r="B42" s="873"/>
      <c r="C42" s="874">
        <v>92.61</v>
      </c>
      <c r="D42" s="874">
        <v>95.22</v>
      </c>
      <c r="E42" s="874">
        <v>99.32</v>
      </c>
      <c r="F42" s="875">
        <v>108.4</v>
      </c>
      <c r="G42" s="875">
        <v>113.7</v>
      </c>
      <c r="H42" s="876">
        <v>110.5</v>
      </c>
      <c r="I42" s="808"/>
      <c r="J42" s="808"/>
    </row>
    <row r="43" spans="1:10" ht="15.75" customHeight="1">
      <c r="A43" s="877" t="s">
        <v>601</v>
      </c>
      <c r="B43" s="873"/>
      <c r="C43" s="874">
        <v>107.1</v>
      </c>
      <c r="D43" s="874">
        <v>90.01</v>
      </c>
      <c r="E43" s="874">
        <v>89.2</v>
      </c>
      <c r="F43" s="875">
        <v>87.4</v>
      </c>
      <c r="G43" s="875">
        <v>88.6</v>
      </c>
      <c r="H43" s="876">
        <v>90.1</v>
      </c>
      <c r="I43" s="808"/>
      <c r="J43" s="808"/>
    </row>
    <row r="44" spans="1:10" ht="15.75" customHeight="1">
      <c r="A44" s="877" t="s">
        <v>602</v>
      </c>
      <c r="B44" s="873"/>
      <c r="C44" s="874">
        <v>103.9</v>
      </c>
      <c r="D44" s="874">
        <v>126.4</v>
      </c>
      <c r="E44" s="874">
        <v>118.46</v>
      </c>
      <c r="F44" s="875">
        <v>108.1</v>
      </c>
      <c r="G44" s="875">
        <v>95.1</v>
      </c>
      <c r="H44" s="876">
        <v>115.4</v>
      </c>
      <c r="I44" s="808"/>
      <c r="J44" s="808"/>
    </row>
    <row r="45" spans="1:10" ht="15.75" customHeight="1">
      <c r="A45" s="877" t="s">
        <v>603</v>
      </c>
      <c r="B45" s="873"/>
      <c r="C45" s="874">
        <v>57.27</v>
      </c>
      <c r="D45" s="874">
        <v>131.5</v>
      </c>
      <c r="E45" s="874">
        <v>126.06</v>
      </c>
      <c r="F45" s="875">
        <v>116.8</v>
      </c>
      <c r="G45" s="875">
        <v>112.5</v>
      </c>
      <c r="H45" s="876">
        <v>115.4</v>
      </c>
      <c r="I45" s="808"/>
      <c r="J45" s="808"/>
    </row>
    <row r="46" spans="1:10" ht="15.75" customHeight="1">
      <c r="A46" s="878" t="s">
        <v>604</v>
      </c>
      <c r="B46" s="879"/>
      <c r="C46" s="880">
        <v>95.23</v>
      </c>
      <c r="D46" s="880">
        <v>142.18</v>
      </c>
      <c r="E46" s="880">
        <v>132.87</v>
      </c>
      <c r="F46" s="881">
        <v>127</v>
      </c>
      <c r="G46" s="881">
        <v>117.2</v>
      </c>
      <c r="H46" s="876">
        <v>113.8</v>
      </c>
      <c r="I46" s="808"/>
      <c r="J46" s="808"/>
    </row>
    <row r="47" spans="1:10" ht="15.75" customHeight="1">
      <c r="A47" s="808"/>
      <c r="B47" s="808"/>
      <c r="C47" s="808"/>
      <c r="D47" s="808"/>
      <c r="E47" s="808"/>
      <c r="F47" s="808"/>
      <c r="G47" s="808"/>
      <c r="H47" s="808"/>
      <c r="I47" s="808"/>
      <c r="J47" s="808"/>
    </row>
    <row r="48" spans="1:10" ht="15.75" customHeight="1">
      <c r="A48" s="808"/>
      <c r="B48" s="808"/>
      <c r="C48" s="808"/>
      <c r="D48" s="808"/>
      <c r="E48" s="808"/>
      <c r="F48" s="808"/>
      <c r="G48" s="808"/>
      <c r="H48" s="808"/>
      <c r="I48" s="808"/>
      <c r="J48" s="808"/>
    </row>
    <row r="49" spans="1:10" ht="15.75" customHeight="1">
      <c r="A49" s="1326" t="s">
        <v>878</v>
      </c>
      <c r="B49" s="1294"/>
      <c r="C49" s="1294"/>
      <c r="D49" s="1294"/>
      <c r="E49" s="1294"/>
      <c r="F49" s="1294"/>
      <c r="G49" s="1294"/>
      <c r="H49" s="1294"/>
      <c r="I49" s="1294"/>
      <c r="J49" s="1294"/>
    </row>
    <row r="50" spans="1:10" ht="15.75" customHeight="1">
      <c r="A50" s="886"/>
      <c r="B50" s="886"/>
      <c r="C50" s="886"/>
      <c r="D50" s="886"/>
      <c r="E50" s="886"/>
      <c r="F50" s="886"/>
      <c r="G50" s="886"/>
      <c r="H50" s="838"/>
      <c r="I50" s="808"/>
      <c r="J50" s="808"/>
    </row>
    <row r="51" spans="1:10" ht="15.75" customHeight="1">
      <c r="A51" s="887" t="s">
        <v>845</v>
      </c>
      <c r="B51" s="888"/>
      <c r="C51" s="889">
        <v>2016</v>
      </c>
      <c r="D51" s="889">
        <v>2017</v>
      </c>
      <c r="E51" s="889">
        <v>2018</v>
      </c>
      <c r="F51" s="889" t="s">
        <v>879</v>
      </c>
      <c r="G51" s="889" t="s">
        <v>880</v>
      </c>
      <c r="H51" s="855" t="s">
        <v>881</v>
      </c>
      <c r="I51" s="808"/>
      <c r="J51" s="808"/>
    </row>
    <row r="52" spans="1:10" ht="15.75" customHeight="1">
      <c r="A52" s="890" t="s">
        <v>511</v>
      </c>
      <c r="B52" s="873"/>
      <c r="C52" s="873">
        <v>83.69</v>
      </c>
      <c r="D52" s="873">
        <v>83.62</v>
      </c>
      <c r="E52" s="873">
        <v>82.23</v>
      </c>
      <c r="F52" s="875">
        <v>84.4</v>
      </c>
      <c r="G52" s="875">
        <v>82.6</v>
      </c>
      <c r="H52" s="876">
        <v>13.3</v>
      </c>
      <c r="I52" s="808"/>
      <c r="J52" s="808"/>
    </row>
    <row r="53" spans="1:10" ht="15.75" customHeight="1">
      <c r="A53" s="877" t="s">
        <v>589</v>
      </c>
      <c r="B53" s="873"/>
      <c r="C53" s="873">
        <v>89.61</v>
      </c>
      <c r="D53" s="873">
        <v>89.28</v>
      </c>
      <c r="E53" s="873">
        <v>89.15</v>
      </c>
      <c r="F53" s="875">
        <v>89.8</v>
      </c>
      <c r="G53" s="875">
        <v>94.9</v>
      </c>
      <c r="H53" s="876">
        <v>27.8</v>
      </c>
      <c r="I53" s="808"/>
      <c r="J53" s="808"/>
    </row>
    <row r="54" spans="1:10" ht="15.75" customHeight="1">
      <c r="A54" s="877" t="s">
        <v>590</v>
      </c>
      <c r="B54" s="873"/>
      <c r="C54" s="873">
        <v>88.93</v>
      </c>
      <c r="D54" s="873">
        <v>90.7</v>
      </c>
      <c r="E54" s="873">
        <v>91.05</v>
      </c>
      <c r="F54" s="875">
        <v>92.5</v>
      </c>
      <c r="G54" s="875">
        <v>93.2</v>
      </c>
      <c r="H54" s="876">
        <v>1.7</v>
      </c>
      <c r="I54" s="808"/>
      <c r="J54" s="808"/>
    </row>
    <row r="55" spans="1:10" ht="15.75" customHeight="1">
      <c r="A55" s="877" t="s">
        <v>591</v>
      </c>
      <c r="B55" s="873"/>
      <c r="C55" s="873">
        <v>85.95</v>
      </c>
      <c r="D55" s="873">
        <v>83.8</v>
      </c>
      <c r="E55" s="873">
        <v>83.35</v>
      </c>
      <c r="F55" s="875">
        <v>84.7</v>
      </c>
      <c r="G55" s="875">
        <v>83.1</v>
      </c>
      <c r="H55" s="876">
        <v>3.3</v>
      </c>
      <c r="I55" s="808"/>
      <c r="J55" s="808"/>
    </row>
    <row r="56" spans="1:10" ht="15.75" customHeight="1">
      <c r="A56" s="877" t="s">
        <v>592</v>
      </c>
      <c r="B56" s="873"/>
      <c r="C56" s="873">
        <v>93.13</v>
      </c>
      <c r="D56" s="873">
        <v>93.09</v>
      </c>
      <c r="E56" s="873">
        <v>86.89</v>
      </c>
      <c r="F56" s="875">
        <v>91</v>
      </c>
      <c r="G56" s="875">
        <v>68.7</v>
      </c>
      <c r="H56" s="876">
        <v>93.1</v>
      </c>
      <c r="I56" s="808"/>
      <c r="J56" s="808"/>
    </row>
    <row r="57" spans="1:10" ht="15.75" customHeight="1">
      <c r="A57" s="877" t="s">
        <v>593</v>
      </c>
      <c r="B57" s="873"/>
      <c r="C57" s="873">
        <v>97.71</v>
      </c>
      <c r="D57" s="873">
        <v>96.54</v>
      </c>
      <c r="E57" s="873">
        <v>97.27</v>
      </c>
      <c r="F57" s="875">
        <v>101.4</v>
      </c>
      <c r="G57" s="875">
        <v>106.8</v>
      </c>
      <c r="H57" s="876">
        <v>35.6</v>
      </c>
      <c r="I57" s="808"/>
      <c r="J57" s="808"/>
    </row>
    <row r="58" spans="1:10" ht="15.75" customHeight="1">
      <c r="A58" s="877" t="s">
        <v>594</v>
      </c>
      <c r="B58" s="873"/>
      <c r="C58" s="873">
        <v>80.930000000000007</v>
      </c>
      <c r="D58" s="873">
        <v>79.540000000000006</v>
      </c>
      <c r="E58" s="873">
        <v>81.93</v>
      </c>
      <c r="F58" s="875">
        <v>81.599999999999994</v>
      </c>
      <c r="G58" s="875">
        <v>83.3</v>
      </c>
      <c r="H58" s="876">
        <v>1.8</v>
      </c>
      <c r="I58" s="808"/>
      <c r="J58" s="808"/>
    </row>
    <row r="59" spans="1:10" ht="15.75" customHeight="1">
      <c r="A59" s="877" t="s">
        <v>595</v>
      </c>
      <c r="B59" s="873"/>
      <c r="C59" s="873">
        <v>78.67</v>
      </c>
      <c r="D59" s="873">
        <v>81.77</v>
      </c>
      <c r="E59" s="873">
        <v>82.19</v>
      </c>
      <c r="F59" s="875">
        <v>85.1</v>
      </c>
      <c r="G59" s="875">
        <v>90.3</v>
      </c>
      <c r="H59" s="876">
        <v>1.2</v>
      </c>
      <c r="I59" s="808"/>
      <c r="J59" s="808"/>
    </row>
    <row r="60" spans="1:10" ht="15.75" customHeight="1">
      <c r="A60" s="877" t="s">
        <v>596</v>
      </c>
      <c r="B60" s="873"/>
      <c r="C60" s="873">
        <v>99.75</v>
      </c>
      <c r="D60" s="873">
        <v>93.65</v>
      </c>
      <c r="E60" s="873">
        <v>99.53</v>
      </c>
      <c r="F60" s="875">
        <v>98.8</v>
      </c>
      <c r="G60" s="875">
        <v>96</v>
      </c>
      <c r="H60" s="876">
        <v>10</v>
      </c>
      <c r="I60" s="808"/>
      <c r="J60" s="808"/>
    </row>
    <row r="61" spans="1:10" ht="15.75" customHeight="1">
      <c r="A61" s="877" t="s">
        <v>597</v>
      </c>
      <c r="B61" s="873"/>
      <c r="C61" s="873">
        <v>91.57</v>
      </c>
      <c r="D61" s="873">
        <v>92.07</v>
      </c>
      <c r="E61" s="873">
        <v>90.44</v>
      </c>
      <c r="F61" s="875">
        <v>90.1</v>
      </c>
      <c r="G61" s="875">
        <v>92.8</v>
      </c>
      <c r="H61" s="876">
        <v>44</v>
      </c>
      <c r="I61" s="808"/>
      <c r="J61" s="808"/>
    </row>
    <row r="62" spans="1:10" ht="15.75" customHeight="1">
      <c r="A62" s="877" t="s">
        <v>598</v>
      </c>
      <c r="B62" s="873"/>
      <c r="C62" s="873">
        <v>66.86</v>
      </c>
      <c r="D62" s="873">
        <v>67.42</v>
      </c>
      <c r="E62" s="873">
        <v>66.319999999999993</v>
      </c>
      <c r="F62" s="875">
        <v>67.599999999999994</v>
      </c>
      <c r="G62" s="875">
        <v>67.5</v>
      </c>
      <c r="H62" s="876">
        <v>10.7</v>
      </c>
      <c r="I62" s="808"/>
      <c r="J62" s="808"/>
    </row>
    <row r="63" spans="1:10" ht="15.75" customHeight="1">
      <c r="A63" s="877" t="s">
        <v>599</v>
      </c>
      <c r="B63" s="873"/>
      <c r="C63" s="873">
        <v>81.12</v>
      </c>
      <c r="D63" s="873">
        <v>80.09</v>
      </c>
      <c r="E63" s="873">
        <v>79.44</v>
      </c>
      <c r="F63" s="875">
        <v>79.5</v>
      </c>
      <c r="G63" s="875">
        <v>82.3</v>
      </c>
      <c r="H63" s="876">
        <v>1.5</v>
      </c>
      <c r="I63" s="808"/>
      <c r="J63" s="808"/>
    </row>
    <row r="64" spans="1:10" ht="15.75" customHeight="1">
      <c r="A64" s="877" t="s">
        <v>846</v>
      </c>
      <c r="B64" s="873"/>
      <c r="C64" s="873">
        <v>81.709999999999994</v>
      </c>
      <c r="D64" s="873">
        <v>83.58</v>
      </c>
      <c r="E64" s="873">
        <v>76.45</v>
      </c>
      <c r="F64" s="875">
        <v>81.8</v>
      </c>
      <c r="G64" s="875">
        <v>67.8</v>
      </c>
      <c r="H64" s="876">
        <v>5.2</v>
      </c>
      <c r="I64" s="808"/>
      <c r="J64" s="808"/>
    </row>
    <row r="65" spans="1:10" ht="15.75" customHeight="1">
      <c r="A65" s="877" t="s">
        <v>601</v>
      </c>
      <c r="B65" s="873"/>
      <c r="C65" s="873">
        <v>83.74</v>
      </c>
      <c r="D65" s="873">
        <v>86.81</v>
      </c>
      <c r="E65" s="873">
        <v>89.14</v>
      </c>
      <c r="F65" s="875">
        <v>93.4</v>
      </c>
      <c r="G65" s="875">
        <v>92.7</v>
      </c>
      <c r="H65" s="876">
        <v>7.5</v>
      </c>
      <c r="I65" s="808"/>
      <c r="J65" s="808"/>
    </row>
    <row r="66" spans="1:10" ht="15.75" customHeight="1">
      <c r="A66" s="877" t="s">
        <v>602</v>
      </c>
      <c r="B66" s="873"/>
      <c r="C66" s="873">
        <v>84.47</v>
      </c>
      <c r="D66" s="873">
        <v>86.99</v>
      </c>
      <c r="E66" s="873">
        <v>88.18</v>
      </c>
      <c r="F66" s="875">
        <v>89.2</v>
      </c>
      <c r="G66" s="875">
        <v>90.8</v>
      </c>
      <c r="H66" s="876">
        <v>6.5</v>
      </c>
      <c r="I66" s="808"/>
      <c r="J66" s="808"/>
    </row>
    <row r="67" spans="1:10" ht="15.75" customHeight="1">
      <c r="A67" s="877" t="s">
        <v>603</v>
      </c>
      <c r="B67" s="873"/>
      <c r="C67" s="873">
        <v>72.75</v>
      </c>
      <c r="D67" s="873">
        <v>68.67</v>
      </c>
      <c r="E67" s="873">
        <v>72.5</v>
      </c>
      <c r="F67" s="875">
        <v>83.3</v>
      </c>
      <c r="G67" s="875">
        <v>80</v>
      </c>
      <c r="H67" s="876">
        <v>71.099999999999994</v>
      </c>
      <c r="I67" s="808"/>
      <c r="J67" s="808"/>
    </row>
    <row r="68" spans="1:10" ht="15.75" customHeight="1">
      <c r="A68" s="878" t="s">
        <v>604</v>
      </c>
      <c r="B68" s="839"/>
      <c r="C68" s="891">
        <v>101.57</v>
      </c>
      <c r="D68" s="891">
        <v>116.14</v>
      </c>
      <c r="E68" s="891">
        <v>118.86</v>
      </c>
      <c r="F68" s="881">
        <v>134.1</v>
      </c>
      <c r="G68" s="881">
        <v>128.1</v>
      </c>
      <c r="H68" s="876">
        <v>59.5</v>
      </c>
      <c r="I68" s="808"/>
      <c r="J68" s="808"/>
    </row>
    <row r="69" spans="1:10" ht="15.75" customHeight="1">
      <c r="A69" s="808"/>
      <c r="B69" s="808"/>
      <c r="C69" s="808"/>
      <c r="D69" s="808"/>
      <c r="E69" s="808"/>
      <c r="F69" s="808"/>
      <c r="G69" s="808"/>
      <c r="H69" s="808"/>
      <c r="I69" s="808"/>
      <c r="J69" s="808"/>
    </row>
    <row r="70" spans="1:10" ht="15.75" customHeight="1">
      <c r="A70" s="1327" t="s">
        <v>882</v>
      </c>
      <c r="B70" s="1294"/>
      <c r="C70" s="1294"/>
      <c r="D70" s="1294"/>
      <c r="E70" s="1294"/>
      <c r="F70" s="1294"/>
      <c r="G70" s="1294"/>
      <c r="H70" s="1294"/>
      <c r="I70" s="1294"/>
      <c r="J70" s="1294"/>
    </row>
    <row r="71" spans="1:10" ht="15.75" customHeight="1">
      <c r="A71" s="1328" t="s">
        <v>883</v>
      </c>
      <c r="B71" s="1294"/>
      <c r="C71" s="1294"/>
      <c r="D71" s="1294"/>
      <c r="E71" s="1294"/>
      <c r="F71" s="1294"/>
      <c r="G71" s="1294"/>
      <c r="H71" s="1294"/>
      <c r="I71" s="1294"/>
      <c r="J71" s="1294"/>
    </row>
    <row r="72" spans="1:10" ht="15.75" customHeight="1">
      <c r="A72" s="892"/>
      <c r="B72" s="892"/>
      <c r="C72" s="892"/>
      <c r="D72" s="892"/>
      <c r="E72" s="892"/>
      <c r="F72" s="892"/>
      <c r="G72" s="892"/>
      <c r="H72" s="808"/>
      <c r="I72" s="808"/>
      <c r="J72" s="808"/>
    </row>
    <row r="73" spans="1:10" ht="15.75" customHeight="1">
      <c r="A73" s="868" t="s">
        <v>884</v>
      </c>
      <c r="B73" s="808"/>
      <c r="C73" s="808"/>
      <c r="D73" s="808"/>
      <c r="E73" s="808"/>
      <c r="F73" s="808"/>
      <c r="G73" s="808"/>
      <c r="H73" s="808"/>
      <c r="I73" s="808"/>
      <c r="J73" s="808"/>
    </row>
    <row r="74" spans="1:10" ht="15.75" customHeight="1">
      <c r="A74" s="1322" t="s">
        <v>885</v>
      </c>
      <c r="B74" s="1294"/>
      <c r="C74" s="1294"/>
      <c r="D74" s="1294"/>
      <c r="E74" s="1294"/>
      <c r="F74" s="1294"/>
      <c r="G74" s="1294"/>
      <c r="H74" s="808"/>
      <c r="I74" s="808"/>
      <c r="J74" s="808"/>
    </row>
    <row r="75" spans="1:10" ht="15.75" customHeight="1">
      <c r="A75" s="870" t="s">
        <v>845</v>
      </c>
      <c r="B75" s="871"/>
      <c r="C75" s="856">
        <v>2016</v>
      </c>
      <c r="D75" s="856">
        <v>2017</v>
      </c>
      <c r="E75" s="856">
        <v>2018</v>
      </c>
      <c r="F75" s="856">
        <v>2019</v>
      </c>
      <c r="G75" s="856">
        <v>2020</v>
      </c>
      <c r="H75" s="856">
        <v>2021</v>
      </c>
      <c r="I75" s="808"/>
      <c r="J75" s="808"/>
    </row>
    <row r="76" spans="1:10" ht="15.75" customHeight="1">
      <c r="A76" s="882" t="s">
        <v>511</v>
      </c>
      <c r="B76" s="883"/>
      <c r="C76" s="835" t="s">
        <v>616</v>
      </c>
      <c r="D76" s="835" t="s">
        <v>616</v>
      </c>
      <c r="E76" s="835" t="s">
        <v>616</v>
      </c>
      <c r="F76" s="835" t="s">
        <v>616</v>
      </c>
      <c r="G76" s="835" t="s">
        <v>616</v>
      </c>
      <c r="H76" s="876">
        <v>120.4</v>
      </c>
      <c r="I76" s="808"/>
      <c r="J76" s="808"/>
    </row>
    <row r="77" spans="1:10" ht="15.75" customHeight="1">
      <c r="A77" s="877" t="s">
        <v>589</v>
      </c>
      <c r="B77" s="873"/>
      <c r="C77" s="835" t="s">
        <v>616</v>
      </c>
      <c r="D77" s="835" t="s">
        <v>616</v>
      </c>
      <c r="E77" s="835" t="s">
        <v>616</v>
      </c>
      <c r="F77" s="835" t="s">
        <v>616</v>
      </c>
      <c r="G77" s="835" t="s">
        <v>616</v>
      </c>
      <c r="H77" s="876">
        <v>119.8</v>
      </c>
      <c r="I77" s="808"/>
      <c r="J77" s="808"/>
    </row>
    <row r="78" spans="1:10" ht="15.75" customHeight="1">
      <c r="A78" s="877" t="s">
        <v>590</v>
      </c>
      <c r="B78" s="873"/>
      <c r="C78" s="835" t="s">
        <v>616</v>
      </c>
      <c r="D78" s="835" t="s">
        <v>616</v>
      </c>
      <c r="E78" s="835" t="s">
        <v>616</v>
      </c>
      <c r="F78" s="835" t="s">
        <v>616</v>
      </c>
      <c r="G78" s="835" t="s">
        <v>616</v>
      </c>
      <c r="H78" s="876">
        <v>121.4</v>
      </c>
      <c r="I78" s="808"/>
      <c r="J78" s="808"/>
    </row>
    <row r="79" spans="1:10" ht="15.75" customHeight="1">
      <c r="A79" s="877" t="s">
        <v>591</v>
      </c>
      <c r="B79" s="873"/>
      <c r="C79" s="835" t="s">
        <v>616</v>
      </c>
      <c r="D79" s="835" t="s">
        <v>616</v>
      </c>
      <c r="E79" s="835" t="s">
        <v>616</v>
      </c>
      <c r="F79" s="835" t="s">
        <v>616</v>
      </c>
      <c r="G79" s="835" t="s">
        <v>616</v>
      </c>
      <c r="H79" s="876">
        <v>98.4</v>
      </c>
      <c r="I79" s="808"/>
      <c r="J79" s="808"/>
    </row>
    <row r="80" spans="1:10" ht="15.75" customHeight="1">
      <c r="A80" s="877" t="s">
        <v>592</v>
      </c>
      <c r="B80" s="873"/>
      <c r="C80" s="835" t="s">
        <v>616</v>
      </c>
      <c r="D80" s="835" t="s">
        <v>616</v>
      </c>
      <c r="E80" s="835" t="s">
        <v>616</v>
      </c>
      <c r="F80" s="835" t="s">
        <v>616</v>
      </c>
      <c r="G80" s="835" t="s">
        <v>616</v>
      </c>
      <c r="H80" s="876">
        <v>129.1</v>
      </c>
      <c r="I80" s="808"/>
      <c r="J80" s="808"/>
    </row>
    <row r="81" spans="1:10" ht="15.75" customHeight="1">
      <c r="A81" s="877" t="s">
        <v>593</v>
      </c>
      <c r="B81" s="873"/>
      <c r="C81" s="835" t="s">
        <v>616</v>
      </c>
      <c r="D81" s="835" t="s">
        <v>616</v>
      </c>
      <c r="E81" s="835" t="s">
        <v>616</v>
      </c>
      <c r="F81" s="835" t="s">
        <v>616</v>
      </c>
      <c r="G81" s="835" t="s">
        <v>616</v>
      </c>
      <c r="H81" s="876">
        <v>129.9</v>
      </c>
      <c r="I81" s="808"/>
      <c r="J81" s="808"/>
    </row>
    <row r="82" spans="1:10" ht="15.75" customHeight="1">
      <c r="A82" s="877" t="s">
        <v>594</v>
      </c>
      <c r="B82" s="873"/>
      <c r="C82" s="835" t="s">
        <v>616</v>
      </c>
      <c r="D82" s="835" t="s">
        <v>616</v>
      </c>
      <c r="E82" s="835" t="s">
        <v>616</v>
      </c>
      <c r="F82" s="835" t="s">
        <v>616</v>
      </c>
      <c r="G82" s="835" t="s">
        <v>616</v>
      </c>
      <c r="H82" s="876">
        <v>130.19999999999999</v>
      </c>
      <c r="I82" s="808"/>
      <c r="J82" s="808"/>
    </row>
    <row r="83" spans="1:10" ht="15.75" customHeight="1">
      <c r="A83" s="877" t="s">
        <v>595</v>
      </c>
      <c r="B83" s="873"/>
      <c r="C83" s="835" t="s">
        <v>616</v>
      </c>
      <c r="D83" s="835" t="s">
        <v>616</v>
      </c>
      <c r="E83" s="835" t="s">
        <v>616</v>
      </c>
      <c r="F83" s="835" t="s">
        <v>616</v>
      </c>
      <c r="G83" s="835" t="s">
        <v>616</v>
      </c>
      <c r="H83" s="876">
        <v>128.1</v>
      </c>
      <c r="I83" s="808"/>
      <c r="J83" s="808"/>
    </row>
    <row r="84" spans="1:10" ht="15.75" customHeight="1">
      <c r="A84" s="877" t="s">
        <v>596</v>
      </c>
      <c r="B84" s="873"/>
      <c r="C84" s="835" t="s">
        <v>616</v>
      </c>
      <c r="D84" s="835" t="s">
        <v>616</v>
      </c>
      <c r="E84" s="835" t="s">
        <v>616</v>
      </c>
      <c r="F84" s="835" t="s">
        <v>616</v>
      </c>
      <c r="G84" s="835" t="s">
        <v>616</v>
      </c>
      <c r="H84" s="876">
        <v>129.4</v>
      </c>
      <c r="I84" s="808"/>
      <c r="J84" s="808"/>
    </row>
    <row r="85" spans="1:10" ht="15.75" customHeight="1">
      <c r="A85" s="877" t="s">
        <v>597</v>
      </c>
      <c r="B85" s="873"/>
      <c r="C85" s="835" t="s">
        <v>616</v>
      </c>
      <c r="D85" s="835" t="s">
        <v>616</v>
      </c>
      <c r="E85" s="835" t="s">
        <v>616</v>
      </c>
      <c r="F85" s="835" t="s">
        <v>616</v>
      </c>
      <c r="G85" s="835" t="s">
        <v>616</v>
      </c>
      <c r="H85" s="876">
        <v>130.69999999999999</v>
      </c>
      <c r="I85" s="808"/>
      <c r="J85" s="808"/>
    </row>
    <row r="86" spans="1:10" ht="15.75" customHeight="1">
      <c r="A86" s="877" t="s">
        <v>598</v>
      </c>
      <c r="B86" s="873"/>
      <c r="C86" s="835" t="s">
        <v>616</v>
      </c>
      <c r="D86" s="835" t="s">
        <v>616</v>
      </c>
      <c r="E86" s="835" t="s">
        <v>616</v>
      </c>
      <c r="F86" s="835" t="s">
        <v>616</v>
      </c>
      <c r="G86" s="835" t="s">
        <v>616</v>
      </c>
      <c r="H86" s="876">
        <v>118.8</v>
      </c>
      <c r="I86" s="808"/>
      <c r="J86" s="808"/>
    </row>
    <row r="87" spans="1:10" ht="15.75" customHeight="1">
      <c r="A87" s="877" t="s">
        <v>599</v>
      </c>
      <c r="B87" s="873"/>
      <c r="C87" s="835" t="s">
        <v>616</v>
      </c>
      <c r="D87" s="835" t="s">
        <v>616</v>
      </c>
      <c r="E87" s="835" t="s">
        <v>616</v>
      </c>
      <c r="F87" s="835" t="s">
        <v>616</v>
      </c>
      <c r="G87" s="835" t="s">
        <v>616</v>
      </c>
      <c r="H87" s="876">
        <v>118.1</v>
      </c>
      <c r="I87" s="808"/>
      <c r="J87" s="808"/>
    </row>
    <row r="88" spans="1:10" ht="15.75" customHeight="1">
      <c r="A88" s="877" t="s">
        <v>846</v>
      </c>
      <c r="B88" s="873"/>
      <c r="C88" s="835" t="s">
        <v>616</v>
      </c>
      <c r="D88" s="835" t="s">
        <v>616</v>
      </c>
      <c r="E88" s="835" t="s">
        <v>616</v>
      </c>
      <c r="F88" s="835" t="s">
        <v>616</v>
      </c>
      <c r="G88" s="835" t="s">
        <v>616</v>
      </c>
      <c r="H88" s="876">
        <v>121.7</v>
      </c>
      <c r="I88" s="808"/>
      <c r="J88" s="808"/>
    </row>
    <row r="89" spans="1:10" ht="15.75" customHeight="1">
      <c r="A89" s="877" t="s">
        <v>601</v>
      </c>
      <c r="B89" s="873"/>
      <c r="C89" s="835" t="s">
        <v>616</v>
      </c>
      <c r="D89" s="835" t="s">
        <v>616</v>
      </c>
      <c r="E89" s="835" t="s">
        <v>616</v>
      </c>
      <c r="F89" s="835" t="s">
        <v>616</v>
      </c>
      <c r="G89" s="835" t="s">
        <v>616</v>
      </c>
      <c r="H89" s="876">
        <v>119.1</v>
      </c>
      <c r="I89" s="808"/>
      <c r="J89" s="808"/>
    </row>
    <row r="90" spans="1:10" ht="15.75" customHeight="1">
      <c r="A90" s="877" t="s">
        <v>602</v>
      </c>
      <c r="B90" s="873"/>
      <c r="C90" s="835" t="s">
        <v>616</v>
      </c>
      <c r="D90" s="835" t="s">
        <v>616</v>
      </c>
      <c r="E90" s="835" t="s">
        <v>616</v>
      </c>
      <c r="F90" s="835" t="s">
        <v>616</v>
      </c>
      <c r="G90" s="835" t="s">
        <v>616</v>
      </c>
      <c r="H90" s="876">
        <v>110.2</v>
      </c>
      <c r="I90" s="808"/>
      <c r="J90" s="808"/>
    </row>
    <row r="91" spans="1:10" ht="15.75" customHeight="1">
      <c r="A91" s="877" t="s">
        <v>603</v>
      </c>
      <c r="B91" s="873"/>
      <c r="C91" s="835" t="s">
        <v>616</v>
      </c>
      <c r="D91" s="835" t="s">
        <v>616</v>
      </c>
      <c r="E91" s="835" t="s">
        <v>616</v>
      </c>
      <c r="F91" s="835" t="s">
        <v>616</v>
      </c>
      <c r="G91" s="835" t="s">
        <v>616</v>
      </c>
      <c r="H91" s="876">
        <v>151.5</v>
      </c>
      <c r="I91" s="808"/>
      <c r="J91" s="808"/>
    </row>
    <row r="92" spans="1:10" ht="15.75" customHeight="1">
      <c r="A92" s="878" t="s">
        <v>604</v>
      </c>
      <c r="B92" s="879"/>
      <c r="C92" s="893" t="s">
        <v>616</v>
      </c>
      <c r="D92" s="893" t="s">
        <v>616</v>
      </c>
      <c r="E92" s="893" t="s">
        <v>616</v>
      </c>
      <c r="F92" s="893" t="s">
        <v>616</v>
      </c>
      <c r="G92" s="893" t="s">
        <v>616</v>
      </c>
      <c r="H92" s="894">
        <v>151.4</v>
      </c>
      <c r="I92" s="808"/>
      <c r="J92" s="808"/>
    </row>
    <row r="93" spans="1:10" ht="15.75" customHeight="1">
      <c r="A93" s="808"/>
      <c r="B93" s="808"/>
      <c r="C93" s="808"/>
      <c r="D93" s="808"/>
      <c r="E93" s="808"/>
      <c r="F93" s="808"/>
      <c r="G93" s="808"/>
      <c r="H93" s="808"/>
      <c r="I93" s="808"/>
      <c r="J93" s="808"/>
    </row>
    <row r="94" spans="1:10" ht="15.75" customHeight="1">
      <c r="A94" s="892" t="s">
        <v>886</v>
      </c>
      <c r="B94" s="808"/>
      <c r="C94" s="808"/>
      <c r="D94" s="808"/>
      <c r="E94" s="808"/>
      <c r="F94" s="808"/>
      <c r="G94" s="808"/>
      <c r="H94" s="808"/>
      <c r="I94" s="808"/>
      <c r="J94" s="808"/>
    </row>
    <row r="95" spans="1:10" ht="15.75" customHeight="1">
      <c r="A95" s="892" t="s">
        <v>887</v>
      </c>
      <c r="B95" s="808" t="s">
        <v>502</v>
      </c>
      <c r="C95" s="1323" t="s">
        <v>888</v>
      </c>
      <c r="D95" s="1294"/>
      <c r="E95" s="1294"/>
      <c r="F95" s="1294"/>
      <c r="G95" s="808"/>
      <c r="H95" s="808"/>
      <c r="I95" s="808"/>
      <c r="J95" s="808"/>
    </row>
    <row r="96" spans="1:10" ht="15.75" customHeight="1">
      <c r="A96" s="892" t="s">
        <v>889</v>
      </c>
      <c r="B96" s="808" t="s">
        <v>502</v>
      </c>
      <c r="C96" s="1323" t="s">
        <v>890</v>
      </c>
      <c r="D96" s="1294"/>
      <c r="E96" s="808"/>
      <c r="F96" s="808"/>
      <c r="G96" s="808"/>
      <c r="H96" s="808"/>
      <c r="I96" s="808"/>
      <c r="J96" s="808"/>
    </row>
    <row r="97" spans="1:10" ht="15.75" customHeight="1">
      <c r="A97" s="1294"/>
      <c r="B97" s="1294"/>
      <c r="C97" s="1294"/>
      <c r="D97" s="1294"/>
      <c r="E97" s="1294"/>
      <c r="F97" s="1294"/>
      <c r="G97" s="1294"/>
      <c r="H97" s="1294"/>
      <c r="I97" s="808"/>
      <c r="J97" s="808"/>
    </row>
    <row r="98" spans="1:10" ht="15.75" customHeight="1">
      <c r="A98" s="1294"/>
      <c r="B98" s="1294"/>
      <c r="C98" s="1294"/>
      <c r="D98" s="1294"/>
      <c r="E98" s="1294"/>
      <c r="F98" s="1294"/>
      <c r="G98" s="1294"/>
      <c r="H98" s="1294"/>
      <c r="I98" s="808"/>
      <c r="J98" s="808"/>
    </row>
    <row r="99" spans="1:10" ht="15.75" customHeight="1">
      <c r="A99" s="1294"/>
      <c r="B99" s="1294"/>
      <c r="C99" s="1294"/>
      <c r="D99" s="1294"/>
      <c r="E99" s="1294"/>
      <c r="F99" s="1294"/>
      <c r="G99" s="1294"/>
      <c r="H99" s="1294"/>
      <c r="I99" s="808"/>
      <c r="J99" s="808"/>
    </row>
    <row r="100" spans="1:10" ht="15.75" customHeight="1"/>
    <row r="101" spans="1:10" ht="15.75" customHeight="1"/>
    <row r="102" spans="1:10" ht="15.75" customHeight="1"/>
    <row r="103" spans="1:10" ht="15.75" customHeight="1"/>
    <row r="104" spans="1:10" ht="15.75" customHeight="1"/>
    <row r="105" spans="1:10" ht="15.75" customHeight="1"/>
    <row r="106" spans="1:10" ht="15.75" customHeight="1"/>
    <row r="107" spans="1:10" ht="15.75" customHeight="1"/>
    <row r="108" spans="1:10" ht="15.75" customHeight="1"/>
    <row r="109" spans="1:10" ht="15.75" customHeight="1"/>
    <row r="110" spans="1:10" ht="15.75" customHeight="1"/>
    <row r="111" spans="1:10" ht="15.75" customHeight="1"/>
    <row r="112" spans="1:10"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A74:G74"/>
    <mergeCell ref="C95:F95"/>
    <mergeCell ref="C96:D96"/>
    <mergeCell ref="A97:H99"/>
    <mergeCell ref="C1:H1"/>
    <mergeCell ref="C2:H2"/>
    <mergeCell ref="C4:H4"/>
    <mergeCell ref="C5:H5"/>
    <mergeCell ref="A49:J49"/>
    <mergeCell ref="A70:J70"/>
    <mergeCell ref="A71:J71"/>
  </mergeCells>
  <pageMargins left="0.7" right="0.7" top="0.75" bottom="0.75" header="0" footer="0"/>
  <pageSetup orientation="landscape"/>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FF00FF"/>
  </sheetPr>
  <dimension ref="A1:AC979"/>
  <sheetViews>
    <sheetView workbookViewId="0"/>
  </sheetViews>
  <sheetFormatPr baseColWidth="10" defaultColWidth="12.6640625" defaultRowHeight="15" customHeight="1"/>
  <cols>
    <col min="1" max="1" width="14.6640625" customWidth="1"/>
    <col min="2" max="2" width="21.33203125" customWidth="1"/>
    <col min="3" max="3" width="15.83203125" customWidth="1"/>
    <col min="4" max="13" width="10.6640625" customWidth="1"/>
    <col min="14" max="14" width="15.33203125" customWidth="1"/>
    <col min="15" max="15" width="13.1640625" customWidth="1"/>
    <col min="16" max="16" width="18.5" customWidth="1"/>
    <col min="17" max="18" width="7.6640625" customWidth="1"/>
  </cols>
  <sheetData>
    <row r="1" spans="1:18" ht="15.75" customHeight="1"/>
    <row r="2" spans="1:18" ht="17.25" customHeight="1">
      <c r="A2" s="456" t="s">
        <v>891</v>
      </c>
      <c r="B2" s="416" t="s">
        <v>502</v>
      </c>
      <c r="C2" s="1293" t="s">
        <v>892</v>
      </c>
      <c r="D2" s="1294"/>
      <c r="E2" s="1294"/>
      <c r="F2" s="1294"/>
      <c r="G2" s="1294"/>
      <c r="H2" s="1294"/>
      <c r="I2" s="1294"/>
      <c r="J2" s="1294"/>
      <c r="K2" s="1294"/>
      <c r="L2" s="1294"/>
      <c r="M2" s="1294"/>
      <c r="N2" s="1294"/>
      <c r="O2" s="1294"/>
      <c r="P2" s="1294"/>
      <c r="Q2" s="1294"/>
      <c r="R2" s="1294"/>
    </row>
    <row r="3" spans="1:18" ht="16.5" customHeight="1">
      <c r="A3" s="421" t="s">
        <v>893</v>
      </c>
      <c r="B3" s="419" t="s">
        <v>502</v>
      </c>
      <c r="C3" s="1295" t="s">
        <v>75</v>
      </c>
      <c r="D3" s="1294"/>
      <c r="E3" s="1294"/>
      <c r="F3" s="1294"/>
      <c r="G3" s="1294"/>
      <c r="H3" s="1294"/>
      <c r="I3" s="1294"/>
      <c r="J3" s="1294"/>
      <c r="K3" s="1294"/>
      <c r="L3" s="1294"/>
      <c r="M3" s="1294"/>
      <c r="N3" s="1294"/>
      <c r="O3" s="1294"/>
      <c r="P3" s="1294"/>
      <c r="Q3" s="1294"/>
      <c r="R3" s="1294"/>
    </row>
    <row r="4" spans="1:18" ht="15.75" customHeight="1">
      <c r="A4" s="420"/>
      <c r="B4" s="41"/>
      <c r="C4" s="482"/>
      <c r="D4" s="420"/>
      <c r="E4" s="420"/>
      <c r="F4" s="420"/>
      <c r="G4" s="418"/>
      <c r="H4" s="418"/>
      <c r="I4" s="418"/>
      <c r="J4" s="418"/>
      <c r="K4" s="418"/>
      <c r="L4" s="418"/>
      <c r="M4" s="895"/>
      <c r="N4" s="895"/>
      <c r="O4" s="895"/>
      <c r="P4" s="895"/>
      <c r="Q4" s="482"/>
      <c r="R4" s="482"/>
    </row>
    <row r="5" spans="1:18" ht="16.5" customHeight="1">
      <c r="A5" s="456" t="s">
        <v>894</v>
      </c>
      <c r="B5" s="416" t="s">
        <v>502</v>
      </c>
      <c r="C5" s="1293" t="s">
        <v>895</v>
      </c>
      <c r="D5" s="1294"/>
      <c r="E5" s="1294"/>
      <c r="F5" s="1294"/>
      <c r="G5" s="1294"/>
      <c r="H5" s="1294"/>
      <c r="I5" s="1294"/>
      <c r="J5" s="1294"/>
      <c r="K5" s="1294"/>
      <c r="L5" s="1294"/>
      <c r="M5" s="1294"/>
      <c r="N5" s="1294"/>
      <c r="O5" s="1294"/>
      <c r="P5" s="1294"/>
      <c r="Q5" s="1294"/>
      <c r="R5" s="1294"/>
    </row>
    <row r="6" spans="1:18" ht="15" customHeight="1">
      <c r="A6" s="421" t="s">
        <v>896</v>
      </c>
      <c r="B6" s="419" t="s">
        <v>502</v>
      </c>
      <c r="C6" s="1295" t="s">
        <v>897</v>
      </c>
      <c r="D6" s="1294"/>
      <c r="E6" s="1294"/>
      <c r="F6" s="1294"/>
      <c r="G6" s="1294"/>
      <c r="H6" s="1294"/>
      <c r="I6" s="1294"/>
      <c r="J6" s="1294"/>
      <c r="K6" s="1294"/>
      <c r="L6" s="1294"/>
      <c r="M6" s="1294"/>
      <c r="N6" s="1294"/>
      <c r="O6" s="1294"/>
      <c r="P6" s="1294"/>
      <c r="Q6" s="1294"/>
      <c r="R6" s="1294"/>
    </row>
    <row r="7" spans="1:18" ht="15.75" customHeight="1"/>
    <row r="8" spans="1:18" ht="15" customHeight="1">
      <c r="A8" s="1339" t="s">
        <v>898</v>
      </c>
      <c r="B8" s="1340"/>
      <c r="C8" s="1343">
        <v>2015</v>
      </c>
      <c r="D8" s="1344"/>
      <c r="E8" s="1343">
        <v>2016</v>
      </c>
      <c r="F8" s="1344"/>
      <c r="G8" s="1343">
        <v>2017</v>
      </c>
      <c r="H8" s="1344"/>
      <c r="I8" s="1343">
        <v>2018</v>
      </c>
      <c r="J8" s="1344"/>
      <c r="K8" s="1343">
        <v>2019</v>
      </c>
      <c r="L8" s="1344"/>
      <c r="M8" s="1343">
        <v>2020</v>
      </c>
      <c r="N8" s="1344"/>
      <c r="O8" s="1345">
        <v>2021</v>
      </c>
      <c r="P8" s="1344"/>
    </row>
    <row r="9" spans="1:18" ht="15.75" customHeight="1">
      <c r="A9" s="1341"/>
      <c r="B9" s="1342"/>
      <c r="C9" s="896" t="s">
        <v>899</v>
      </c>
      <c r="D9" s="896" t="s">
        <v>900</v>
      </c>
      <c r="E9" s="896" t="s">
        <v>899</v>
      </c>
      <c r="F9" s="896" t="s">
        <v>900</v>
      </c>
      <c r="G9" s="896" t="s">
        <v>899</v>
      </c>
      <c r="H9" s="896" t="s">
        <v>900</v>
      </c>
      <c r="I9" s="896" t="s">
        <v>899</v>
      </c>
      <c r="J9" s="896" t="s">
        <v>900</v>
      </c>
      <c r="K9" s="896" t="s">
        <v>899</v>
      </c>
      <c r="L9" s="896" t="s">
        <v>900</v>
      </c>
      <c r="M9" s="896" t="s">
        <v>899</v>
      </c>
      <c r="N9" s="896" t="s">
        <v>900</v>
      </c>
      <c r="O9" s="897" t="s">
        <v>899</v>
      </c>
      <c r="P9" s="896" t="s">
        <v>900</v>
      </c>
    </row>
    <row r="10" spans="1:18" ht="15.75" customHeight="1">
      <c r="A10" s="1346" t="s">
        <v>511</v>
      </c>
      <c r="B10" s="898" t="s">
        <v>901</v>
      </c>
      <c r="C10" s="899">
        <v>46491</v>
      </c>
      <c r="D10" s="900">
        <v>1.524390243902439</v>
      </c>
      <c r="E10" s="899">
        <v>50087</v>
      </c>
      <c r="F10" s="900">
        <v>1.5822784810126582</v>
      </c>
      <c r="G10" s="899">
        <v>57831</v>
      </c>
      <c r="H10" s="900">
        <v>1.8049999999999999</v>
      </c>
      <c r="I10" s="899">
        <v>61158</v>
      </c>
      <c r="J10" s="900">
        <v>1.887</v>
      </c>
      <c r="K10" s="901">
        <v>67586</v>
      </c>
      <c r="L10" s="902">
        <v>2.1</v>
      </c>
      <c r="M10" s="901">
        <v>73996</v>
      </c>
      <c r="N10" s="903">
        <v>2.2999999999999998</v>
      </c>
      <c r="O10" s="904">
        <v>2.4</v>
      </c>
      <c r="P10" s="905">
        <v>77755</v>
      </c>
    </row>
    <row r="11" spans="1:18" ht="15.75" customHeight="1">
      <c r="A11" s="1330"/>
      <c r="B11" s="898" t="s">
        <v>902</v>
      </c>
      <c r="C11" s="899">
        <v>6384</v>
      </c>
      <c r="D11" s="900">
        <v>0.20942408376963401</v>
      </c>
      <c r="E11" s="899">
        <v>7186</v>
      </c>
      <c r="F11" s="900">
        <v>0.22696323195642307</v>
      </c>
      <c r="G11" s="899">
        <v>8598</v>
      </c>
      <c r="H11" s="900">
        <v>0.26800000000000002</v>
      </c>
      <c r="I11" s="899">
        <v>9699</v>
      </c>
      <c r="J11" s="900">
        <v>0.29899999999999999</v>
      </c>
      <c r="K11" s="901">
        <v>10801</v>
      </c>
      <c r="L11" s="902">
        <v>0.3</v>
      </c>
      <c r="M11" s="901">
        <v>11597</v>
      </c>
      <c r="N11" s="903">
        <v>0.4</v>
      </c>
      <c r="O11" s="906">
        <v>0.4</v>
      </c>
      <c r="P11" s="905">
        <v>12574</v>
      </c>
    </row>
    <row r="12" spans="1:18" ht="15.75" customHeight="1">
      <c r="A12" s="1330"/>
      <c r="B12" s="898" t="s">
        <v>903</v>
      </c>
      <c r="C12" s="899">
        <v>10511</v>
      </c>
      <c r="D12" s="900">
        <v>0.34482758620689652</v>
      </c>
      <c r="E12" s="899">
        <v>10508</v>
      </c>
      <c r="F12" s="900">
        <v>0.33189512114171921</v>
      </c>
      <c r="G12" s="899">
        <v>11559</v>
      </c>
      <c r="H12" s="900">
        <v>0.36199999999999999</v>
      </c>
      <c r="I12" s="899">
        <v>13420</v>
      </c>
      <c r="J12" s="900">
        <v>0.41399999999999998</v>
      </c>
      <c r="K12" s="901">
        <v>18938</v>
      </c>
      <c r="L12" s="902">
        <v>0.6</v>
      </c>
      <c r="M12" s="901">
        <v>19112</v>
      </c>
      <c r="N12" s="903">
        <v>0.6</v>
      </c>
      <c r="O12" s="907">
        <v>0.6</v>
      </c>
      <c r="P12" s="905">
        <v>18575</v>
      </c>
    </row>
    <row r="13" spans="1:18" ht="15.75" customHeight="1">
      <c r="A13" s="1330"/>
      <c r="B13" s="898" t="s">
        <v>904</v>
      </c>
      <c r="C13" s="899">
        <v>99925</v>
      </c>
      <c r="D13" s="900">
        <v>3.278688524590164</v>
      </c>
      <c r="E13" s="899">
        <v>102564</v>
      </c>
      <c r="F13" s="900">
        <v>3.2362459546925568</v>
      </c>
      <c r="G13" s="899">
        <v>106289</v>
      </c>
      <c r="H13" s="900">
        <v>3.3109999999999999</v>
      </c>
      <c r="I13" s="899">
        <v>106373</v>
      </c>
      <c r="J13" s="900">
        <v>3.29</v>
      </c>
      <c r="K13" s="908">
        <v>107748</v>
      </c>
      <c r="L13" s="902">
        <v>3.3</v>
      </c>
      <c r="M13" s="908">
        <v>109921</v>
      </c>
      <c r="N13" s="903">
        <v>3.4</v>
      </c>
      <c r="O13" s="907">
        <v>3.5</v>
      </c>
      <c r="P13" s="905">
        <v>115230</v>
      </c>
    </row>
    <row r="14" spans="1:18" ht="30.75" customHeight="1">
      <c r="A14" s="1331"/>
      <c r="B14" s="909" t="s">
        <v>905</v>
      </c>
      <c r="C14" s="899"/>
      <c r="D14" s="900"/>
      <c r="E14" s="899"/>
      <c r="F14" s="900"/>
      <c r="G14" s="899">
        <v>36234</v>
      </c>
      <c r="H14" s="900">
        <v>1.1000000000000001</v>
      </c>
      <c r="I14" s="908">
        <v>33664</v>
      </c>
      <c r="J14" s="902">
        <v>1.0394935927126756</v>
      </c>
      <c r="K14" s="901">
        <v>33800</v>
      </c>
      <c r="L14" s="902">
        <v>1.0374017077228113</v>
      </c>
      <c r="M14" s="901">
        <v>33816</v>
      </c>
      <c r="N14" s="902">
        <v>1.0354805816769912</v>
      </c>
      <c r="O14" s="433"/>
      <c r="P14" s="433"/>
    </row>
    <row r="15" spans="1:18" ht="15.75" customHeight="1">
      <c r="A15" s="910"/>
      <c r="B15" s="911"/>
      <c r="C15" s="911"/>
      <c r="D15" s="911"/>
      <c r="E15" s="911"/>
      <c r="F15" s="911"/>
      <c r="G15" s="911"/>
      <c r="H15" s="911"/>
      <c r="I15" s="911"/>
      <c r="J15" s="911"/>
      <c r="K15" s="911"/>
      <c r="L15" s="911"/>
      <c r="M15" s="911"/>
      <c r="N15" s="911"/>
    </row>
    <row r="16" spans="1:18" ht="15.75" customHeight="1">
      <c r="A16" s="1335" t="s">
        <v>906</v>
      </c>
      <c r="B16" s="1336"/>
      <c r="C16" s="1332">
        <v>2015</v>
      </c>
      <c r="D16" s="1333"/>
      <c r="E16" s="1332">
        <v>2016</v>
      </c>
      <c r="F16" s="1333"/>
      <c r="G16" s="1332">
        <v>2017</v>
      </c>
      <c r="H16" s="1333"/>
      <c r="I16" s="1332">
        <v>2018</v>
      </c>
      <c r="J16" s="1333"/>
      <c r="K16" s="1332">
        <v>2019</v>
      </c>
      <c r="L16" s="1333"/>
      <c r="M16" s="1332">
        <v>2020</v>
      </c>
      <c r="N16" s="1333"/>
    </row>
    <row r="17" spans="1:14" ht="15.75" customHeight="1">
      <c r="A17" s="1337"/>
      <c r="B17" s="1338"/>
      <c r="C17" s="912" t="s">
        <v>899</v>
      </c>
      <c r="D17" s="912" t="s">
        <v>900</v>
      </c>
      <c r="E17" s="912" t="s">
        <v>899</v>
      </c>
      <c r="F17" s="912" t="s">
        <v>900</v>
      </c>
      <c r="G17" s="912" t="s">
        <v>899</v>
      </c>
      <c r="H17" s="912" t="s">
        <v>900</v>
      </c>
      <c r="I17" s="912" t="s">
        <v>899</v>
      </c>
      <c r="J17" s="912" t="s">
        <v>900</v>
      </c>
      <c r="K17" s="912" t="s">
        <v>899</v>
      </c>
      <c r="L17" s="912" t="s">
        <v>900</v>
      </c>
      <c r="M17" s="912" t="s">
        <v>899</v>
      </c>
      <c r="N17" s="912" t="s">
        <v>900</v>
      </c>
    </row>
    <row r="18" spans="1:14" ht="15.75" customHeight="1">
      <c r="A18" s="1334" t="s">
        <v>901</v>
      </c>
      <c r="B18" s="913" t="s">
        <v>589</v>
      </c>
      <c r="C18" s="914">
        <v>4253</v>
      </c>
      <c r="D18" s="915">
        <v>1.1961722488038278</v>
      </c>
      <c r="E18" s="914">
        <v>4383</v>
      </c>
      <c r="F18" s="915">
        <v>1.199040767386091</v>
      </c>
      <c r="G18" s="916">
        <v>4815</v>
      </c>
      <c r="H18" s="915">
        <v>1.3003901170351106</v>
      </c>
      <c r="I18" s="917">
        <v>5146</v>
      </c>
      <c r="J18" s="915">
        <v>1.3759999999999999</v>
      </c>
      <c r="K18" s="918">
        <v>5888</v>
      </c>
      <c r="L18" s="919">
        <v>1.6</v>
      </c>
      <c r="M18" s="918">
        <v>6601</v>
      </c>
      <c r="N18" s="919">
        <v>1.7</v>
      </c>
    </row>
    <row r="19" spans="1:14" ht="15.75" customHeight="1">
      <c r="A19" s="1330"/>
      <c r="B19" s="913" t="s">
        <v>590</v>
      </c>
      <c r="C19" s="914">
        <v>2602</v>
      </c>
      <c r="D19" s="915">
        <v>1.256281407035176</v>
      </c>
      <c r="E19" s="914">
        <v>2759</v>
      </c>
      <c r="F19" s="915">
        <v>1.3003901170351106</v>
      </c>
      <c r="G19" s="916">
        <v>2922</v>
      </c>
      <c r="H19" s="915">
        <v>1.3623978201634876</v>
      </c>
      <c r="I19" s="917">
        <v>3180</v>
      </c>
      <c r="J19" s="915">
        <v>1.4710000000000001</v>
      </c>
      <c r="K19" s="918">
        <v>3577</v>
      </c>
      <c r="L19" s="919">
        <v>1.6</v>
      </c>
      <c r="M19" s="918">
        <v>4015</v>
      </c>
      <c r="N19" s="919">
        <v>1.8</v>
      </c>
    </row>
    <row r="20" spans="1:14" ht="15.75" customHeight="1">
      <c r="A20" s="1330"/>
      <c r="B20" s="913" t="s">
        <v>591</v>
      </c>
      <c r="C20" s="914">
        <v>1937</v>
      </c>
      <c r="D20" s="915">
        <v>1.1273957158962795</v>
      </c>
      <c r="E20" s="914">
        <v>2022</v>
      </c>
      <c r="F20" s="915">
        <v>1.124859392575928</v>
      </c>
      <c r="G20" s="916">
        <v>2252</v>
      </c>
      <c r="H20" s="915">
        <v>1.2315270935960592</v>
      </c>
      <c r="I20" s="917">
        <v>2453</v>
      </c>
      <c r="J20" s="915">
        <v>1.321</v>
      </c>
      <c r="K20" s="918">
        <v>3090</v>
      </c>
      <c r="L20" s="919">
        <v>1.6</v>
      </c>
      <c r="M20" s="918">
        <v>3383</v>
      </c>
      <c r="N20" s="919">
        <v>1.8</v>
      </c>
    </row>
    <row r="21" spans="1:14" ht="15.75" customHeight="1">
      <c r="A21" s="1330"/>
      <c r="B21" s="913" t="s">
        <v>592</v>
      </c>
      <c r="C21" s="914">
        <v>1611</v>
      </c>
      <c r="D21" s="915">
        <v>1.8450184501845017</v>
      </c>
      <c r="E21" s="914">
        <v>1707</v>
      </c>
      <c r="F21" s="915">
        <v>1.893939393939394</v>
      </c>
      <c r="G21" s="916">
        <v>1945</v>
      </c>
      <c r="H21" s="915">
        <v>2.1276595744680851</v>
      </c>
      <c r="I21" s="917">
        <v>1930</v>
      </c>
      <c r="J21" s="915">
        <v>2.0920000000000001</v>
      </c>
      <c r="K21" s="918">
        <v>2276</v>
      </c>
      <c r="L21" s="919">
        <v>2.4</v>
      </c>
      <c r="M21" s="918">
        <v>1872</v>
      </c>
      <c r="N21" s="919">
        <v>2</v>
      </c>
    </row>
    <row r="22" spans="1:14" ht="15.75" customHeight="1">
      <c r="A22" s="1330"/>
      <c r="B22" s="913" t="s">
        <v>593</v>
      </c>
      <c r="C22" s="914">
        <v>1977</v>
      </c>
      <c r="D22" s="915">
        <v>1.7985611510791368</v>
      </c>
      <c r="E22" s="914">
        <v>2108</v>
      </c>
      <c r="F22" s="915">
        <v>1.9157088122605364</v>
      </c>
      <c r="G22" s="916">
        <v>2470</v>
      </c>
      <c r="H22" s="915">
        <v>2.2123893805309733</v>
      </c>
      <c r="I22" s="917">
        <v>2868</v>
      </c>
      <c r="J22" s="915">
        <v>2.5379999999999998</v>
      </c>
      <c r="K22" s="918">
        <v>2985</v>
      </c>
      <c r="L22" s="919">
        <v>2.6</v>
      </c>
      <c r="M22" s="918">
        <v>3137</v>
      </c>
      <c r="N22" s="919">
        <v>2.8</v>
      </c>
    </row>
    <row r="23" spans="1:14" ht="15.75" customHeight="1">
      <c r="A23" s="1330"/>
      <c r="B23" s="913" t="s">
        <v>594</v>
      </c>
      <c r="C23" s="914">
        <v>1963</v>
      </c>
      <c r="D23" s="915">
        <v>1.2091898428053203</v>
      </c>
      <c r="E23" s="914">
        <v>2045</v>
      </c>
      <c r="F23" s="915">
        <v>1.256281407035176</v>
      </c>
      <c r="G23" s="916">
        <v>2200</v>
      </c>
      <c r="H23" s="915">
        <v>1.3351134846461949</v>
      </c>
      <c r="I23" s="917">
        <v>2539</v>
      </c>
      <c r="J23" s="915">
        <v>1.524</v>
      </c>
      <c r="K23" s="918">
        <v>3193</v>
      </c>
      <c r="L23" s="919">
        <v>1.9</v>
      </c>
      <c r="M23" s="918">
        <v>3544</v>
      </c>
      <c r="N23" s="919">
        <v>2.1</v>
      </c>
    </row>
    <row r="24" spans="1:14" ht="15.75" customHeight="1">
      <c r="A24" s="1330"/>
      <c r="B24" s="913" t="s">
        <v>595</v>
      </c>
      <c r="C24" s="914">
        <v>3387</v>
      </c>
      <c r="D24" s="915">
        <v>1.3661202185792349</v>
      </c>
      <c r="E24" s="914">
        <v>3604</v>
      </c>
      <c r="F24" s="915">
        <v>1.4513788098693758</v>
      </c>
      <c r="G24" s="916">
        <v>3984</v>
      </c>
      <c r="H24" s="915">
        <v>1.594896331738437</v>
      </c>
      <c r="I24" s="917">
        <v>4237</v>
      </c>
      <c r="J24" s="915">
        <v>1.6919999999999999</v>
      </c>
      <c r="K24" s="918">
        <v>4705</v>
      </c>
      <c r="L24" s="919">
        <v>1.9</v>
      </c>
      <c r="M24" s="918">
        <v>4201</v>
      </c>
      <c r="N24" s="919">
        <v>1.7</v>
      </c>
    </row>
    <row r="25" spans="1:14" ht="15.75" customHeight="1">
      <c r="A25" s="1330"/>
      <c r="B25" s="913" t="s">
        <v>596</v>
      </c>
      <c r="C25" s="914">
        <v>475</v>
      </c>
      <c r="D25" s="915">
        <v>1.9305019305019306</v>
      </c>
      <c r="E25" s="914">
        <v>527</v>
      </c>
      <c r="F25" s="915">
        <v>2.1008403361344539</v>
      </c>
      <c r="G25" s="916">
        <v>573</v>
      </c>
      <c r="H25" s="915">
        <v>2.2727272727272725</v>
      </c>
      <c r="I25" s="917">
        <v>605</v>
      </c>
      <c r="J25" s="915">
        <v>2.3809999999999998</v>
      </c>
      <c r="K25" s="918">
        <v>657</v>
      </c>
      <c r="L25" s="919">
        <v>2.6</v>
      </c>
      <c r="M25" s="918">
        <v>808</v>
      </c>
      <c r="N25" s="919">
        <v>3.2</v>
      </c>
    </row>
    <row r="26" spans="1:14" ht="15.75" customHeight="1">
      <c r="A26" s="1330"/>
      <c r="B26" s="913" t="s">
        <v>597</v>
      </c>
      <c r="C26" s="914">
        <v>2949</v>
      </c>
      <c r="D26" s="915">
        <v>1.7730496453900708</v>
      </c>
      <c r="E26" s="914">
        <v>3106</v>
      </c>
      <c r="F26" s="915">
        <v>1.8050541516245489</v>
      </c>
      <c r="G26" s="916">
        <v>3791</v>
      </c>
      <c r="H26" s="915">
        <v>2.1691973969631237</v>
      </c>
      <c r="I26" s="917">
        <v>3963</v>
      </c>
      <c r="J26" s="915">
        <v>2.242</v>
      </c>
      <c r="K26" s="918">
        <v>3803</v>
      </c>
      <c r="L26" s="919">
        <v>2.1</v>
      </c>
      <c r="M26" s="918">
        <v>4381</v>
      </c>
      <c r="N26" s="919">
        <v>2.5</v>
      </c>
    </row>
    <row r="27" spans="1:14" ht="15.75" customHeight="1">
      <c r="A27" s="1330"/>
      <c r="B27" s="913" t="s">
        <v>598</v>
      </c>
      <c r="C27" s="914">
        <v>3054</v>
      </c>
      <c r="D27" s="915">
        <v>0.86206896551724133</v>
      </c>
      <c r="E27" s="914">
        <v>3212</v>
      </c>
      <c r="F27" s="915">
        <v>0.84245998315080028</v>
      </c>
      <c r="G27" s="916">
        <v>3756</v>
      </c>
      <c r="H27" s="915">
        <v>0.97181729834791053</v>
      </c>
      <c r="I27" s="917">
        <v>4557</v>
      </c>
      <c r="J27" s="915">
        <v>1.1679999999999999</v>
      </c>
      <c r="K27" s="918">
        <v>4779</v>
      </c>
      <c r="L27" s="919">
        <v>1.2</v>
      </c>
      <c r="M27" s="918">
        <v>4483</v>
      </c>
      <c r="N27" s="919">
        <v>1.1000000000000001</v>
      </c>
    </row>
    <row r="28" spans="1:14" ht="15.75" customHeight="1">
      <c r="A28" s="1330"/>
      <c r="B28" s="913" t="s">
        <v>599</v>
      </c>
      <c r="C28" s="914">
        <v>2693</v>
      </c>
      <c r="D28" s="915">
        <v>1.021450459652707</v>
      </c>
      <c r="E28" s="914">
        <v>3580</v>
      </c>
      <c r="F28" s="915">
        <v>1.3054830287206267</v>
      </c>
      <c r="G28" s="916">
        <v>4715</v>
      </c>
      <c r="H28" s="915">
        <v>1.7035775127768313</v>
      </c>
      <c r="I28" s="917">
        <v>4215</v>
      </c>
      <c r="J28" s="915">
        <v>1.5109999999999999</v>
      </c>
      <c r="K28" s="918">
        <v>4126</v>
      </c>
      <c r="L28" s="919">
        <v>1.5</v>
      </c>
      <c r="M28" s="918">
        <v>4686</v>
      </c>
      <c r="N28" s="919">
        <v>1.7</v>
      </c>
    </row>
    <row r="29" spans="1:14" ht="15.75" customHeight="1">
      <c r="A29" s="1330"/>
      <c r="B29" s="913" t="s">
        <v>846</v>
      </c>
      <c r="C29" s="914">
        <v>8799</v>
      </c>
      <c r="D29" s="915">
        <v>1.4970059880239521</v>
      </c>
      <c r="E29" s="914">
        <v>9483</v>
      </c>
      <c r="F29" s="915">
        <v>1.5060240963855422</v>
      </c>
      <c r="G29" s="916">
        <v>11711</v>
      </c>
      <c r="H29" s="915">
        <v>1.834862385321101</v>
      </c>
      <c r="I29" s="917">
        <v>12090</v>
      </c>
      <c r="J29" s="915">
        <v>1.87</v>
      </c>
      <c r="K29" s="918">
        <v>12631</v>
      </c>
      <c r="L29" s="919">
        <v>1.9</v>
      </c>
      <c r="M29" s="918">
        <v>14450</v>
      </c>
      <c r="N29" s="919">
        <v>2.2000000000000002</v>
      </c>
    </row>
    <row r="30" spans="1:14" ht="15.75" customHeight="1">
      <c r="A30" s="1330"/>
      <c r="B30" s="913" t="s">
        <v>601</v>
      </c>
      <c r="C30" s="914">
        <v>1512</v>
      </c>
      <c r="D30" s="915">
        <v>1.3106159895150722</v>
      </c>
      <c r="E30" s="914">
        <v>1657</v>
      </c>
      <c r="F30" s="915">
        <v>1.4005602240896358</v>
      </c>
      <c r="G30" s="916">
        <v>1961</v>
      </c>
      <c r="H30" s="915">
        <v>1.6233766233766236</v>
      </c>
      <c r="I30" s="917">
        <v>2067</v>
      </c>
      <c r="J30" s="915">
        <v>1.68</v>
      </c>
      <c r="K30" s="918">
        <v>2276</v>
      </c>
      <c r="L30" s="919">
        <v>1.8</v>
      </c>
      <c r="M30" s="918">
        <v>2521</v>
      </c>
      <c r="N30" s="919">
        <v>2</v>
      </c>
    </row>
    <row r="31" spans="1:14" ht="15.75" customHeight="1">
      <c r="A31" s="1330"/>
      <c r="B31" s="913" t="s">
        <v>602</v>
      </c>
      <c r="C31" s="914">
        <v>4796</v>
      </c>
      <c r="D31" s="915">
        <v>2.7100271002710028</v>
      </c>
      <c r="E31" s="914">
        <v>5335</v>
      </c>
      <c r="F31" s="915">
        <v>2.9850746268656718</v>
      </c>
      <c r="G31" s="916">
        <v>6351</v>
      </c>
      <c r="H31" s="915">
        <v>3.5460992907801416</v>
      </c>
      <c r="I31" s="917">
        <v>7364</v>
      </c>
      <c r="J31" s="915">
        <v>4.0979999999999999</v>
      </c>
      <c r="K31" s="918">
        <v>8317</v>
      </c>
      <c r="L31" s="919">
        <v>4.7</v>
      </c>
      <c r="M31" s="918">
        <v>9691</v>
      </c>
      <c r="N31" s="919">
        <v>5.5</v>
      </c>
    </row>
    <row r="32" spans="1:14" ht="15.75" customHeight="1">
      <c r="A32" s="1330"/>
      <c r="B32" s="913" t="s">
        <v>603</v>
      </c>
      <c r="C32" s="914">
        <v>81</v>
      </c>
      <c r="D32" s="915">
        <v>0.83682008368200833</v>
      </c>
      <c r="E32" s="914">
        <v>81</v>
      </c>
      <c r="F32" s="915">
        <v>0.82850041425020704</v>
      </c>
      <c r="G32" s="916">
        <v>93</v>
      </c>
      <c r="H32" s="915">
        <v>0.95147478591817325</v>
      </c>
      <c r="I32" s="917">
        <v>134</v>
      </c>
      <c r="J32" s="915">
        <v>1.351</v>
      </c>
      <c r="K32" s="918">
        <v>138</v>
      </c>
      <c r="L32" s="919">
        <v>1.4</v>
      </c>
      <c r="M32" s="918">
        <v>128</v>
      </c>
      <c r="N32" s="919">
        <v>1.3</v>
      </c>
    </row>
    <row r="33" spans="1:14" ht="15.75" customHeight="1">
      <c r="A33" s="1331"/>
      <c r="B33" s="913" t="s">
        <v>604</v>
      </c>
      <c r="C33" s="914">
        <v>4402</v>
      </c>
      <c r="D33" s="915">
        <v>50</v>
      </c>
      <c r="E33" s="914">
        <v>4478</v>
      </c>
      <c r="F33" s="915">
        <v>52.631578947368418</v>
      </c>
      <c r="G33" s="916">
        <v>4292</v>
      </c>
      <c r="H33" s="915">
        <v>50</v>
      </c>
      <c r="I33" s="917">
        <v>3810</v>
      </c>
      <c r="J33" s="915">
        <v>41.667000000000002</v>
      </c>
      <c r="K33" s="918">
        <v>5145</v>
      </c>
      <c r="L33" s="919">
        <v>49.6</v>
      </c>
      <c r="M33" s="918">
        <v>1427</v>
      </c>
      <c r="N33" s="919">
        <v>13</v>
      </c>
    </row>
    <row r="34" spans="1:14" ht="15.75" customHeight="1">
      <c r="A34" s="910"/>
      <c r="B34" s="920"/>
      <c r="C34" s="920"/>
      <c r="D34" s="920"/>
      <c r="E34" s="920"/>
      <c r="F34" s="920"/>
      <c r="G34" s="920"/>
      <c r="H34" s="920"/>
      <c r="I34" s="920"/>
      <c r="J34" s="920"/>
      <c r="K34" s="920"/>
      <c r="L34" s="920"/>
      <c r="M34" s="920"/>
      <c r="N34" s="920"/>
    </row>
    <row r="35" spans="1:14" ht="15.75" customHeight="1">
      <c r="A35" s="1335" t="s">
        <v>906</v>
      </c>
      <c r="B35" s="1336"/>
      <c r="C35" s="1332">
        <v>2015</v>
      </c>
      <c r="D35" s="1333"/>
      <c r="E35" s="1332">
        <v>2016</v>
      </c>
      <c r="F35" s="1333"/>
      <c r="G35" s="1332">
        <v>2017</v>
      </c>
      <c r="H35" s="1333"/>
      <c r="I35" s="1332">
        <v>2018</v>
      </c>
      <c r="J35" s="1333"/>
      <c r="K35" s="1332">
        <v>2019</v>
      </c>
      <c r="L35" s="1333"/>
      <c r="M35" s="1332">
        <v>2020</v>
      </c>
      <c r="N35" s="1333"/>
    </row>
    <row r="36" spans="1:14" ht="15.75" customHeight="1">
      <c r="A36" s="1337"/>
      <c r="B36" s="1338"/>
      <c r="C36" s="912" t="s">
        <v>899</v>
      </c>
      <c r="D36" s="912" t="s">
        <v>900</v>
      </c>
      <c r="E36" s="912" t="s">
        <v>899</v>
      </c>
      <c r="F36" s="912" t="s">
        <v>900</v>
      </c>
      <c r="G36" s="912" t="s">
        <v>899</v>
      </c>
      <c r="H36" s="912" t="s">
        <v>900</v>
      </c>
      <c r="I36" s="912" t="s">
        <v>899</v>
      </c>
      <c r="J36" s="912" t="s">
        <v>900</v>
      </c>
      <c r="K36" s="912" t="s">
        <v>899</v>
      </c>
      <c r="L36" s="912" t="s">
        <v>900</v>
      </c>
      <c r="M36" s="912" t="s">
        <v>899</v>
      </c>
      <c r="N36" s="912" t="s">
        <v>900</v>
      </c>
    </row>
    <row r="37" spans="1:14" ht="15.75" customHeight="1">
      <c r="A37" s="1334" t="s">
        <v>296</v>
      </c>
      <c r="B37" s="913" t="s">
        <v>589</v>
      </c>
      <c r="C37" s="914">
        <v>590</v>
      </c>
      <c r="D37" s="915">
        <v>0.16603021749958491</v>
      </c>
      <c r="E37" s="914">
        <v>673</v>
      </c>
      <c r="F37" s="915">
        <v>0.18412815319462345</v>
      </c>
      <c r="G37" s="916">
        <v>863</v>
      </c>
      <c r="H37" s="915">
        <v>0.2332089552238806</v>
      </c>
      <c r="I37" s="917">
        <v>986</v>
      </c>
      <c r="J37" s="915">
        <v>0.26300000000000001</v>
      </c>
      <c r="K37" s="917"/>
      <c r="L37" s="921"/>
      <c r="M37" s="917"/>
      <c r="N37" s="921"/>
    </row>
    <row r="38" spans="1:14" ht="15.75" customHeight="1">
      <c r="A38" s="1330"/>
      <c r="B38" s="913" t="s">
        <v>590</v>
      </c>
      <c r="C38" s="914">
        <v>338</v>
      </c>
      <c r="D38" s="915">
        <v>0.16313213703099511</v>
      </c>
      <c r="E38" s="914">
        <v>370</v>
      </c>
      <c r="F38" s="915">
        <v>0.17445917655268667</v>
      </c>
      <c r="G38" s="916">
        <v>452</v>
      </c>
      <c r="H38" s="915">
        <v>0.21061499578770007</v>
      </c>
      <c r="I38" s="917">
        <v>496</v>
      </c>
      <c r="J38" s="915">
        <v>0.23</v>
      </c>
      <c r="K38" s="917"/>
      <c r="L38" s="922"/>
      <c r="M38" s="917"/>
      <c r="N38" s="922"/>
    </row>
    <row r="39" spans="1:14" ht="15.75" customHeight="1">
      <c r="A39" s="1330"/>
      <c r="B39" s="913" t="s">
        <v>591</v>
      </c>
      <c r="C39" s="914">
        <v>399</v>
      </c>
      <c r="D39" s="915">
        <v>0.23223409196470043</v>
      </c>
      <c r="E39" s="914">
        <v>455</v>
      </c>
      <c r="F39" s="915">
        <v>0.25316455696202533</v>
      </c>
      <c r="G39" s="916">
        <v>529</v>
      </c>
      <c r="H39" s="915">
        <v>0.28910089621277829</v>
      </c>
      <c r="I39" s="917">
        <v>603</v>
      </c>
      <c r="J39" s="915">
        <v>0.32500000000000001</v>
      </c>
      <c r="K39" s="917"/>
      <c r="L39" s="921"/>
      <c r="M39" s="917"/>
      <c r="N39" s="921"/>
    </row>
    <row r="40" spans="1:14" ht="15.75" customHeight="1">
      <c r="A40" s="1330"/>
      <c r="B40" s="913" t="s">
        <v>592</v>
      </c>
      <c r="C40" s="914">
        <v>201</v>
      </c>
      <c r="D40" s="915">
        <v>0.23025558369790466</v>
      </c>
      <c r="E40" s="914">
        <v>246</v>
      </c>
      <c r="F40" s="915">
        <v>0.27285129604365621</v>
      </c>
      <c r="G40" s="916">
        <v>343</v>
      </c>
      <c r="H40" s="915">
        <v>0.37495313085864268</v>
      </c>
      <c r="I40" s="917">
        <v>392</v>
      </c>
      <c r="J40" s="915">
        <v>0.42499999999999999</v>
      </c>
      <c r="K40" s="917"/>
      <c r="L40" s="921"/>
      <c r="M40" s="917"/>
      <c r="N40" s="921"/>
    </row>
    <row r="41" spans="1:14" ht="15.75" customHeight="1">
      <c r="A41" s="1330"/>
      <c r="B41" s="913" t="s">
        <v>593</v>
      </c>
      <c r="C41" s="914">
        <v>283</v>
      </c>
      <c r="D41" s="915">
        <v>0.25766555011594949</v>
      </c>
      <c r="E41" s="914">
        <v>282</v>
      </c>
      <c r="F41" s="915">
        <v>0.25641025641025639</v>
      </c>
      <c r="G41" s="916">
        <v>367</v>
      </c>
      <c r="H41" s="915">
        <v>0.32851511169513797</v>
      </c>
      <c r="I41" s="917">
        <v>444</v>
      </c>
      <c r="J41" s="915">
        <v>0.39300000000000002</v>
      </c>
      <c r="K41" s="917"/>
      <c r="L41" s="921"/>
      <c r="M41" s="917"/>
      <c r="N41" s="921"/>
    </row>
    <row r="42" spans="1:14" ht="15.75" customHeight="1">
      <c r="A42" s="1330"/>
      <c r="B42" s="913" t="s">
        <v>594</v>
      </c>
      <c r="C42" s="914">
        <v>410</v>
      </c>
      <c r="D42" s="915">
        <v>0.25258903763576662</v>
      </c>
      <c r="E42" s="914">
        <v>484</v>
      </c>
      <c r="F42" s="915">
        <v>0.29726516052318663</v>
      </c>
      <c r="G42" s="916">
        <v>512</v>
      </c>
      <c r="H42" s="915">
        <v>0.31065548306927615</v>
      </c>
      <c r="I42" s="917">
        <v>560</v>
      </c>
      <c r="J42" s="915">
        <v>0.33600000000000002</v>
      </c>
      <c r="K42" s="917"/>
      <c r="L42" s="922"/>
      <c r="M42" s="917"/>
      <c r="N42" s="922"/>
    </row>
    <row r="43" spans="1:14" ht="15.75" customHeight="1">
      <c r="A43" s="1330"/>
      <c r="B43" s="913" t="s">
        <v>595</v>
      </c>
      <c r="C43" s="914">
        <v>412</v>
      </c>
      <c r="D43" s="915">
        <v>0.16627868307283006</v>
      </c>
      <c r="E43" s="914">
        <v>470</v>
      </c>
      <c r="F43" s="915">
        <v>0.18928639030853681</v>
      </c>
      <c r="G43" s="916">
        <v>578</v>
      </c>
      <c r="H43" s="915">
        <v>0.23153507756425099</v>
      </c>
      <c r="I43" s="917">
        <v>632</v>
      </c>
      <c r="J43" s="915">
        <v>0.252</v>
      </c>
      <c r="K43" s="917"/>
      <c r="L43" s="921"/>
      <c r="M43" s="917"/>
      <c r="N43" s="921"/>
    </row>
    <row r="44" spans="1:14" ht="15.75" customHeight="1">
      <c r="A44" s="1330"/>
      <c r="B44" s="913" t="s">
        <v>596</v>
      </c>
      <c r="C44" s="914">
        <v>79</v>
      </c>
      <c r="D44" s="915">
        <v>0.3211303789338471</v>
      </c>
      <c r="E44" s="914">
        <v>99</v>
      </c>
      <c r="F44" s="915">
        <v>0.39447731755424059</v>
      </c>
      <c r="G44" s="916">
        <v>119</v>
      </c>
      <c r="H44" s="915">
        <v>0.47192071731949037</v>
      </c>
      <c r="I44" s="917">
        <v>146</v>
      </c>
      <c r="J44" s="915">
        <v>0.57599999999999996</v>
      </c>
      <c r="K44" s="917"/>
      <c r="L44" s="921"/>
      <c r="M44" s="917"/>
      <c r="N44" s="921"/>
    </row>
    <row r="45" spans="1:14" ht="15.75" customHeight="1">
      <c r="A45" s="1330"/>
      <c r="B45" s="913" t="s">
        <v>597</v>
      </c>
      <c r="C45" s="914">
        <v>418</v>
      </c>
      <c r="D45" s="915">
        <v>0.25138260432378079</v>
      </c>
      <c r="E45" s="914">
        <v>476</v>
      </c>
      <c r="F45" s="915">
        <v>0.27685492801771872</v>
      </c>
      <c r="G45" s="916">
        <v>575</v>
      </c>
      <c r="H45" s="915">
        <v>0.32927230819888043</v>
      </c>
      <c r="I45" s="917">
        <v>667</v>
      </c>
      <c r="J45" s="915">
        <v>0.378</v>
      </c>
      <c r="K45" s="917"/>
      <c r="L45" s="921"/>
      <c r="M45" s="917"/>
      <c r="N45" s="921"/>
    </row>
    <row r="46" spans="1:14" ht="15.75" customHeight="1">
      <c r="A46" s="1330"/>
      <c r="B46" s="913" t="s">
        <v>598</v>
      </c>
      <c r="C46" s="914">
        <v>391</v>
      </c>
      <c r="D46" s="915">
        <v>0.11033873993158999</v>
      </c>
      <c r="E46" s="914">
        <v>414</v>
      </c>
      <c r="F46" s="915">
        <v>0.10856584518510476</v>
      </c>
      <c r="G46" s="916">
        <v>437</v>
      </c>
      <c r="H46" s="915">
        <v>0.11300711944852526</v>
      </c>
      <c r="I46" s="917">
        <v>463</v>
      </c>
      <c r="J46" s="915">
        <v>0.11899999999999999</v>
      </c>
      <c r="K46" s="917"/>
      <c r="L46" s="921"/>
      <c r="M46" s="917"/>
      <c r="N46" s="921"/>
    </row>
    <row r="47" spans="1:14" ht="15.75" customHeight="1">
      <c r="A47" s="1330"/>
      <c r="B47" s="913" t="s">
        <v>599</v>
      </c>
      <c r="C47" s="914">
        <v>397</v>
      </c>
      <c r="D47" s="915">
        <v>0.15060240963855423</v>
      </c>
      <c r="E47" s="914">
        <v>455</v>
      </c>
      <c r="F47" s="915">
        <v>0.16600265604249667</v>
      </c>
      <c r="G47" s="916">
        <v>516</v>
      </c>
      <c r="H47" s="915">
        <v>0.18642803877703204</v>
      </c>
      <c r="I47" s="917">
        <v>529</v>
      </c>
      <c r="J47" s="915">
        <v>0.19</v>
      </c>
      <c r="K47" s="917"/>
      <c r="L47" s="921"/>
      <c r="M47" s="917"/>
      <c r="N47" s="921"/>
    </row>
    <row r="48" spans="1:14" ht="15.75" customHeight="1">
      <c r="A48" s="1330"/>
      <c r="B48" s="913" t="s">
        <v>846</v>
      </c>
      <c r="C48" s="914">
        <v>1115</v>
      </c>
      <c r="D48" s="915">
        <v>0.18982536066818528</v>
      </c>
      <c r="E48" s="914">
        <v>1261</v>
      </c>
      <c r="F48" s="915">
        <v>0.20020020020020021</v>
      </c>
      <c r="G48" s="916">
        <v>1549</v>
      </c>
      <c r="H48" s="915">
        <v>0.24277737314882253</v>
      </c>
      <c r="I48" s="917">
        <v>1826</v>
      </c>
      <c r="J48" s="915">
        <v>0.28199999999999997</v>
      </c>
      <c r="K48" s="917"/>
      <c r="L48" s="921"/>
      <c r="M48" s="917"/>
      <c r="N48" s="921"/>
    </row>
    <row r="49" spans="1:14" ht="15.75" customHeight="1">
      <c r="A49" s="1330"/>
      <c r="B49" s="913" t="s">
        <v>601</v>
      </c>
      <c r="C49" s="914">
        <v>312</v>
      </c>
      <c r="D49" s="915">
        <v>0.27048958615093321</v>
      </c>
      <c r="E49" s="914">
        <v>353</v>
      </c>
      <c r="F49" s="915">
        <v>0.29815146094215861</v>
      </c>
      <c r="G49" s="916">
        <v>422</v>
      </c>
      <c r="H49" s="915">
        <v>0.34940600978336828</v>
      </c>
      <c r="I49" s="917">
        <v>498</v>
      </c>
      <c r="J49" s="915">
        <v>0.40500000000000003</v>
      </c>
      <c r="K49" s="917"/>
      <c r="L49" s="921"/>
      <c r="M49" s="917"/>
      <c r="N49" s="921"/>
    </row>
    <row r="50" spans="1:14" ht="15.75" customHeight="1">
      <c r="A50" s="1330"/>
      <c r="B50" s="913" t="s">
        <v>602</v>
      </c>
      <c r="C50" s="914">
        <v>949</v>
      </c>
      <c r="D50" s="915">
        <v>0.53676865271068175</v>
      </c>
      <c r="E50" s="914">
        <v>1044</v>
      </c>
      <c r="F50" s="915">
        <v>0.58411214953271029</v>
      </c>
      <c r="G50" s="916">
        <v>1205</v>
      </c>
      <c r="H50" s="915">
        <v>0.67249495628782785</v>
      </c>
      <c r="I50" s="917">
        <v>1309</v>
      </c>
      <c r="J50" s="915">
        <v>0.73</v>
      </c>
      <c r="K50" s="917"/>
      <c r="L50" s="921"/>
      <c r="M50" s="917"/>
      <c r="N50" s="921"/>
    </row>
    <row r="51" spans="1:14" ht="15.75" customHeight="1">
      <c r="A51" s="1330"/>
      <c r="B51" s="913" t="s">
        <v>603</v>
      </c>
      <c r="C51" s="914">
        <v>15</v>
      </c>
      <c r="D51" s="915">
        <v>0.1549666821633349</v>
      </c>
      <c r="E51" s="914">
        <v>24</v>
      </c>
      <c r="F51" s="915">
        <v>0.245398773006135</v>
      </c>
      <c r="G51" s="916">
        <v>26</v>
      </c>
      <c r="H51" s="915">
        <v>0.26609898882384247</v>
      </c>
      <c r="I51" s="917">
        <v>27</v>
      </c>
      <c r="J51" s="915">
        <v>0.27200000000000002</v>
      </c>
      <c r="K51" s="917"/>
      <c r="L51" s="921"/>
      <c r="M51" s="917"/>
      <c r="N51" s="921"/>
    </row>
    <row r="52" spans="1:14" ht="15.75" customHeight="1">
      <c r="A52" s="1331"/>
      <c r="B52" s="913" t="s">
        <v>604</v>
      </c>
      <c r="C52" s="914">
        <v>75</v>
      </c>
      <c r="D52" s="915">
        <v>0.84961767204757865</v>
      </c>
      <c r="E52" s="914">
        <v>80</v>
      </c>
      <c r="F52" s="915">
        <v>0.96061479346781942</v>
      </c>
      <c r="G52" s="916">
        <v>105</v>
      </c>
      <c r="H52" s="915">
        <v>1.2077294685990339</v>
      </c>
      <c r="I52" s="917">
        <v>121</v>
      </c>
      <c r="J52" s="915">
        <v>1.339</v>
      </c>
      <c r="K52" s="917"/>
      <c r="L52" s="922"/>
      <c r="M52" s="917"/>
      <c r="N52" s="922"/>
    </row>
    <row r="53" spans="1:14" ht="15.75" customHeight="1">
      <c r="A53" s="910"/>
      <c r="B53" s="923"/>
      <c r="C53" s="923"/>
      <c r="D53" s="923"/>
      <c r="E53" s="923"/>
      <c r="F53" s="923"/>
      <c r="G53" s="923"/>
      <c r="H53" s="923"/>
      <c r="I53" s="923"/>
      <c r="J53" s="923"/>
      <c r="K53" s="923"/>
      <c r="L53" s="923"/>
      <c r="M53" s="923"/>
      <c r="N53" s="923"/>
    </row>
    <row r="54" spans="1:14" ht="15.75" customHeight="1">
      <c r="A54" s="1335" t="s">
        <v>906</v>
      </c>
      <c r="B54" s="1336"/>
      <c r="C54" s="1332">
        <v>2015</v>
      </c>
      <c r="D54" s="1333"/>
      <c r="E54" s="1332">
        <v>2016</v>
      </c>
      <c r="F54" s="1333"/>
      <c r="G54" s="1332">
        <v>2017</v>
      </c>
      <c r="H54" s="1333"/>
      <c r="I54" s="1332">
        <v>2018</v>
      </c>
      <c r="J54" s="1333"/>
      <c r="K54" s="1332">
        <v>2019</v>
      </c>
      <c r="L54" s="1333"/>
      <c r="M54" s="1332">
        <v>2020</v>
      </c>
      <c r="N54" s="1333"/>
    </row>
    <row r="55" spans="1:14" ht="15.75" customHeight="1">
      <c r="A55" s="1337"/>
      <c r="B55" s="1338"/>
      <c r="C55" s="912" t="s">
        <v>899</v>
      </c>
      <c r="D55" s="912" t="s">
        <v>900</v>
      </c>
      <c r="E55" s="912" t="s">
        <v>899</v>
      </c>
      <c r="F55" s="912" t="s">
        <v>900</v>
      </c>
      <c r="G55" s="912" t="s">
        <v>899</v>
      </c>
      <c r="H55" s="912" t="s">
        <v>900</v>
      </c>
      <c r="I55" s="912" t="s">
        <v>899</v>
      </c>
      <c r="J55" s="912" t="s">
        <v>900</v>
      </c>
      <c r="K55" s="912" t="s">
        <v>899</v>
      </c>
      <c r="L55" s="912" t="s">
        <v>900</v>
      </c>
      <c r="M55" s="912" t="s">
        <v>899</v>
      </c>
      <c r="N55" s="912" t="s">
        <v>900</v>
      </c>
    </row>
    <row r="56" spans="1:14" ht="15.75" customHeight="1">
      <c r="A56" s="1334" t="s">
        <v>298</v>
      </c>
      <c r="B56" s="913" t="s">
        <v>589</v>
      </c>
      <c r="C56" s="914">
        <v>891</v>
      </c>
      <c r="D56" s="915">
        <v>0.25075225677031093</v>
      </c>
      <c r="E56" s="914">
        <v>989</v>
      </c>
      <c r="F56" s="915">
        <v>0.27056277056277056</v>
      </c>
      <c r="G56" s="916">
        <v>1122</v>
      </c>
      <c r="H56" s="915">
        <v>0.3032140691328078</v>
      </c>
      <c r="I56" s="917">
        <v>1305</v>
      </c>
      <c r="J56" s="915">
        <v>0.34899999999999998</v>
      </c>
      <c r="K56" s="917"/>
      <c r="L56" s="921"/>
      <c r="M56" s="917"/>
      <c r="N56" s="921"/>
    </row>
    <row r="57" spans="1:14" ht="15.75" customHeight="1">
      <c r="A57" s="1330"/>
      <c r="B57" s="913" t="s">
        <v>590</v>
      </c>
      <c r="C57" s="914">
        <v>564</v>
      </c>
      <c r="D57" s="915">
        <v>0.27218290691344588</v>
      </c>
      <c r="E57" s="914">
        <v>548</v>
      </c>
      <c r="F57" s="915">
        <v>0.25839793281653745</v>
      </c>
      <c r="G57" s="916">
        <v>580</v>
      </c>
      <c r="H57" s="915">
        <v>0.27027027027027029</v>
      </c>
      <c r="I57" s="917">
        <v>692</v>
      </c>
      <c r="J57" s="915">
        <v>0.32</v>
      </c>
      <c r="K57" s="917"/>
      <c r="L57" s="922"/>
      <c r="M57" s="917"/>
      <c r="N57" s="922"/>
    </row>
    <row r="58" spans="1:14" ht="15.75" customHeight="1">
      <c r="A58" s="1330"/>
      <c r="B58" s="913" t="s">
        <v>591</v>
      </c>
      <c r="C58" s="914">
        <v>418</v>
      </c>
      <c r="D58" s="915">
        <v>0.24324981756263683</v>
      </c>
      <c r="E58" s="914">
        <v>409</v>
      </c>
      <c r="F58" s="915">
        <v>0.22758306781975421</v>
      </c>
      <c r="G58" s="916">
        <v>474</v>
      </c>
      <c r="H58" s="915">
        <v>0.25906735751295334</v>
      </c>
      <c r="I58" s="917">
        <v>532</v>
      </c>
      <c r="J58" s="915">
        <v>0.28699999999999998</v>
      </c>
      <c r="K58" s="917"/>
      <c r="L58" s="921"/>
      <c r="M58" s="917"/>
      <c r="N58" s="921"/>
    </row>
    <row r="59" spans="1:14" ht="15.75" customHeight="1">
      <c r="A59" s="1330"/>
      <c r="B59" s="913" t="s">
        <v>592</v>
      </c>
      <c r="C59" s="914">
        <v>302</v>
      </c>
      <c r="D59" s="915">
        <v>0.34602076124567471</v>
      </c>
      <c r="E59" s="914">
        <v>300</v>
      </c>
      <c r="F59" s="915">
        <v>0.33266799733865604</v>
      </c>
      <c r="G59" s="916">
        <v>332</v>
      </c>
      <c r="H59" s="915">
        <v>0.36297640653357527</v>
      </c>
      <c r="I59" s="917">
        <v>403</v>
      </c>
      <c r="J59" s="915">
        <v>0.437</v>
      </c>
      <c r="K59" s="917"/>
      <c r="L59" s="921"/>
      <c r="M59" s="917"/>
      <c r="N59" s="921"/>
    </row>
    <row r="60" spans="1:14" ht="15.75" customHeight="1">
      <c r="A60" s="1330"/>
      <c r="B60" s="913" t="s">
        <v>593</v>
      </c>
      <c r="C60" s="914">
        <v>383</v>
      </c>
      <c r="D60" s="915">
        <v>0.34867503486750345</v>
      </c>
      <c r="E60" s="914">
        <v>387</v>
      </c>
      <c r="F60" s="915">
        <v>0.35186488388458831</v>
      </c>
      <c r="G60" s="916">
        <v>432</v>
      </c>
      <c r="H60" s="915">
        <v>0.38669760247486468</v>
      </c>
      <c r="I60" s="917">
        <v>527</v>
      </c>
      <c r="J60" s="915">
        <v>0.46600000000000003</v>
      </c>
      <c r="K60" s="917"/>
      <c r="L60" s="921"/>
      <c r="M60" s="917"/>
      <c r="N60" s="921"/>
    </row>
    <row r="61" spans="1:14" ht="15.75" customHeight="1">
      <c r="A61" s="1330"/>
      <c r="B61" s="913" t="s">
        <v>594</v>
      </c>
      <c r="C61" s="914">
        <v>428</v>
      </c>
      <c r="D61" s="915">
        <v>0.2636435539151068</v>
      </c>
      <c r="E61" s="914">
        <v>451</v>
      </c>
      <c r="F61" s="915">
        <v>0.2770083102493075</v>
      </c>
      <c r="G61" s="916">
        <v>512</v>
      </c>
      <c r="H61" s="915">
        <v>0.31065548306927615</v>
      </c>
      <c r="I61" s="917">
        <v>597</v>
      </c>
      <c r="J61" s="915">
        <v>3.5799999999999998E-2</v>
      </c>
      <c r="K61" s="917"/>
      <c r="L61" s="921"/>
      <c r="M61" s="917"/>
      <c r="N61" s="921"/>
    </row>
    <row r="62" spans="1:14" ht="15.75" customHeight="1">
      <c r="A62" s="1330"/>
      <c r="B62" s="913" t="s">
        <v>595</v>
      </c>
      <c r="C62" s="914">
        <v>843</v>
      </c>
      <c r="D62" s="915">
        <v>0.34025178632187819</v>
      </c>
      <c r="E62" s="914">
        <v>878</v>
      </c>
      <c r="F62" s="915">
        <v>0.3536067892503536</v>
      </c>
      <c r="G62" s="916">
        <v>985</v>
      </c>
      <c r="H62" s="915">
        <v>0.39463299131807417</v>
      </c>
      <c r="I62" s="917">
        <v>1093</v>
      </c>
      <c r="J62" s="915">
        <v>0.436</v>
      </c>
      <c r="K62" s="917"/>
      <c r="L62" s="921"/>
      <c r="M62" s="917"/>
      <c r="N62" s="921"/>
    </row>
    <row r="63" spans="1:14" ht="15.75" customHeight="1">
      <c r="A63" s="1330"/>
      <c r="B63" s="913" t="s">
        <v>596</v>
      </c>
      <c r="C63" s="914">
        <v>113</v>
      </c>
      <c r="D63" s="915">
        <v>0.45934772622875519</v>
      </c>
      <c r="E63" s="914">
        <v>104</v>
      </c>
      <c r="F63" s="915">
        <v>0.41442188147534187</v>
      </c>
      <c r="G63" s="916">
        <v>101</v>
      </c>
      <c r="H63" s="915">
        <v>0.40048057669203041</v>
      </c>
      <c r="I63" s="917">
        <v>122</v>
      </c>
      <c r="J63" s="915">
        <v>0.48099999999999998</v>
      </c>
      <c r="K63" s="917"/>
      <c r="L63" s="921"/>
      <c r="M63" s="917"/>
      <c r="N63" s="921"/>
    </row>
    <row r="64" spans="1:14" ht="15.75" customHeight="1">
      <c r="A64" s="1330"/>
      <c r="B64" s="913" t="s">
        <v>597</v>
      </c>
      <c r="C64" s="914">
        <v>856</v>
      </c>
      <c r="D64" s="915">
        <v>0.51466803911477099</v>
      </c>
      <c r="E64" s="914">
        <v>854</v>
      </c>
      <c r="F64" s="915">
        <v>0.49677098857426727</v>
      </c>
      <c r="G64" s="916">
        <v>965</v>
      </c>
      <c r="H64" s="915">
        <v>0.5524861878453039</v>
      </c>
      <c r="I64" s="917">
        <v>1171</v>
      </c>
      <c r="J64" s="915">
        <v>0.66300000000000003</v>
      </c>
      <c r="K64" s="917"/>
      <c r="L64" s="921"/>
      <c r="M64" s="917"/>
      <c r="N64" s="921"/>
    </row>
    <row r="65" spans="1:14" ht="15.75" customHeight="1">
      <c r="A65" s="1330"/>
      <c r="B65" s="913" t="s">
        <v>598</v>
      </c>
      <c r="C65" s="914">
        <v>685</v>
      </c>
      <c r="D65" s="915">
        <v>0.19331142470520007</v>
      </c>
      <c r="E65" s="914">
        <v>652</v>
      </c>
      <c r="F65" s="915">
        <v>0.1709986320109439</v>
      </c>
      <c r="G65" s="916">
        <v>732</v>
      </c>
      <c r="H65" s="915">
        <v>0.18928639030853681</v>
      </c>
      <c r="I65" s="917">
        <v>765</v>
      </c>
      <c r="J65" s="915">
        <v>0.19600000000000001</v>
      </c>
      <c r="K65" s="917"/>
      <c r="L65" s="921"/>
      <c r="M65" s="917"/>
      <c r="N65" s="921"/>
    </row>
    <row r="66" spans="1:14" ht="15.75" customHeight="1">
      <c r="A66" s="1330"/>
      <c r="B66" s="913" t="s">
        <v>599</v>
      </c>
      <c r="C66" s="914">
        <v>759</v>
      </c>
      <c r="D66" s="915">
        <v>0.28793550244745175</v>
      </c>
      <c r="E66" s="914">
        <v>793</v>
      </c>
      <c r="F66" s="915">
        <v>0.28935185185185186</v>
      </c>
      <c r="G66" s="916">
        <v>859</v>
      </c>
      <c r="H66" s="915">
        <v>0.31036623215394166</v>
      </c>
      <c r="I66" s="917">
        <v>992</v>
      </c>
      <c r="J66" s="915">
        <v>0.35499999999999998</v>
      </c>
      <c r="K66" s="917"/>
      <c r="L66" s="921"/>
      <c r="M66" s="917"/>
      <c r="N66" s="921"/>
    </row>
    <row r="67" spans="1:14" ht="15.75" customHeight="1">
      <c r="A67" s="1330"/>
      <c r="B67" s="913" t="s">
        <v>846</v>
      </c>
      <c r="C67" s="914">
        <v>2733</v>
      </c>
      <c r="D67" s="915">
        <v>0.46533271288971617</v>
      </c>
      <c r="E67" s="914">
        <v>2594</v>
      </c>
      <c r="F67" s="915">
        <v>0.41186161449752884</v>
      </c>
      <c r="G67" s="916">
        <v>2778</v>
      </c>
      <c r="H67" s="915">
        <v>0.43535045711797993</v>
      </c>
      <c r="I67" s="917">
        <v>3333</v>
      </c>
      <c r="J67" s="915">
        <v>0.51500000000000001</v>
      </c>
      <c r="K67" s="917"/>
      <c r="L67" s="921"/>
      <c r="M67" s="917"/>
      <c r="N67" s="921"/>
    </row>
    <row r="68" spans="1:14" ht="15.75" customHeight="1">
      <c r="A68" s="1330"/>
      <c r="B68" s="913" t="s">
        <v>601</v>
      </c>
      <c r="C68" s="914">
        <v>270</v>
      </c>
      <c r="D68" s="915">
        <v>0.23408239700374531</v>
      </c>
      <c r="E68" s="914">
        <v>276</v>
      </c>
      <c r="F68" s="915">
        <v>0.23315458148752621</v>
      </c>
      <c r="G68" s="916">
        <v>292</v>
      </c>
      <c r="H68" s="915">
        <v>0.24177949709864605</v>
      </c>
      <c r="I68" s="917">
        <v>386</v>
      </c>
      <c r="J68" s="915">
        <v>0.314</v>
      </c>
      <c r="K68" s="917"/>
      <c r="L68" s="921"/>
      <c r="M68" s="917"/>
      <c r="N68" s="921"/>
    </row>
    <row r="69" spans="1:14" ht="15.75" customHeight="1">
      <c r="A69" s="1330"/>
      <c r="B69" s="913" t="s">
        <v>602</v>
      </c>
      <c r="C69" s="914">
        <v>1077</v>
      </c>
      <c r="D69" s="915">
        <v>0.60901339829476242</v>
      </c>
      <c r="E69" s="914">
        <v>1094</v>
      </c>
      <c r="F69" s="915">
        <v>0.61199510403916768</v>
      </c>
      <c r="G69" s="916">
        <v>1202</v>
      </c>
      <c r="H69" s="915">
        <v>0.67114093959731536</v>
      </c>
      <c r="I69" s="917">
        <v>1291</v>
      </c>
      <c r="J69" s="915">
        <v>0.71899999999999997</v>
      </c>
      <c r="K69" s="917"/>
      <c r="L69" s="921"/>
      <c r="M69" s="917"/>
      <c r="N69" s="921"/>
    </row>
    <row r="70" spans="1:14" ht="15.75" customHeight="1">
      <c r="A70" s="1330"/>
      <c r="B70" s="913" t="s">
        <v>603</v>
      </c>
      <c r="C70" s="914">
        <v>31</v>
      </c>
      <c r="D70" s="915">
        <v>0.32020493115593979</v>
      </c>
      <c r="E70" s="914">
        <v>35</v>
      </c>
      <c r="F70" s="915">
        <v>0.35790980672870437</v>
      </c>
      <c r="G70" s="916">
        <v>36</v>
      </c>
      <c r="H70" s="915">
        <v>0.36845983787767134</v>
      </c>
      <c r="I70" s="917">
        <v>35</v>
      </c>
      <c r="J70" s="915">
        <v>0.35299999999999998</v>
      </c>
      <c r="K70" s="917"/>
      <c r="L70" s="921"/>
      <c r="M70" s="917"/>
      <c r="N70" s="921"/>
    </row>
    <row r="71" spans="1:14" ht="15.75" customHeight="1">
      <c r="A71" s="1331"/>
      <c r="B71" s="913" t="s">
        <v>604</v>
      </c>
      <c r="C71" s="914">
        <v>158</v>
      </c>
      <c r="D71" s="915">
        <v>1.7889087656529516</v>
      </c>
      <c r="E71" s="914">
        <v>144</v>
      </c>
      <c r="F71" s="915">
        <v>1.7301038062283738</v>
      </c>
      <c r="G71" s="916">
        <v>157</v>
      </c>
      <c r="H71" s="915">
        <v>1.8050541516245489</v>
      </c>
      <c r="I71" s="917">
        <v>176</v>
      </c>
      <c r="J71" s="915">
        <v>1.946</v>
      </c>
      <c r="K71" s="917"/>
      <c r="L71" s="921"/>
      <c r="M71" s="917"/>
      <c r="N71" s="921"/>
    </row>
    <row r="72" spans="1:14" ht="15.75" customHeight="1">
      <c r="A72" s="910"/>
      <c r="B72" s="923"/>
      <c r="C72" s="923"/>
      <c r="D72" s="923"/>
      <c r="E72" s="923"/>
      <c r="F72" s="923"/>
      <c r="G72" s="923"/>
      <c r="H72" s="923"/>
      <c r="I72" s="923"/>
      <c r="J72" s="923"/>
      <c r="K72" s="923"/>
      <c r="L72" s="923"/>
      <c r="M72" s="923"/>
      <c r="N72" s="923"/>
    </row>
    <row r="73" spans="1:14" ht="15.75" customHeight="1">
      <c r="A73" s="1335" t="s">
        <v>906</v>
      </c>
      <c r="B73" s="1336"/>
      <c r="C73" s="1332">
        <v>2015</v>
      </c>
      <c r="D73" s="1333"/>
      <c r="E73" s="1332">
        <v>2016</v>
      </c>
      <c r="F73" s="1333"/>
      <c r="G73" s="1332">
        <v>2017</v>
      </c>
      <c r="H73" s="1333"/>
      <c r="I73" s="1332">
        <v>2018</v>
      </c>
      <c r="J73" s="1333"/>
      <c r="K73" s="1332">
        <v>2018</v>
      </c>
      <c r="L73" s="1333"/>
      <c r="M73" s="1332">
        <v>2018</v>
      </c>
      <c r="N73" s="1333"/>
    </row>
    <row r="74" spans="1:14" ht="15.75" customHeight="1">
      <c r="A74" s="1337"/>
      <c r="B74" s="1338"/>
      <c r="C74" s="912" t="s">
        <v>899</v>
      </c>
      <c r="D74" s="912" t="s">
        <v>900</v>
      </c>
      <c r="E74" s="912" t="s">
        <v>899</v>
      </c>
      <c r="F74" s="912" t="s">
        <v>900</v>
      </c>
      <c r="G74" s="912" t="s">
        <v>899</v>
      </c>
      <c r="H74" s="912" t="s">
        <v>900</v>
      </c>
      <c r="I74" s="912" t="s">
        <v>899</v>
      </c>
      <c r="J74" s="912" t="s">
        <v>900</v>
      </c>
      <c r="K74" s="912" t="s">
        <v>899</v>
      </c>
      <c r="L74" s="912" t="s">
        <v>900</v>
      </c>
      <c r="M74" s="912" t="s">
        <v>899</v>
      </c>
      <c r="N74" s="912" t="s">
        <v>900</v>
      </c>
    </row>
    <row r="75" spans="1:14" ht="15.75" customHeight="1">
      <c r="A75" s="1329" t="s">
        <v>907</v>
      </c>
      <c r="B75" s="913" t="s">
        <v>589</v>
      </c>
      <c r="C75" s="914">
        <v>9018</v>
      </c>
      <c r="D75" s="922">
        <v>2.5380710659898473</v>
      </c>
      <c r="E75" s="914">
        <v>9924</v>
      </c>
      <c r="F75" s="922">
        <v>2.7173913043478262</v>
      </c>
      <c r="G75" s="916">
        <v>10287</v>
      </c>
      <c r="H75" s="922">
        <v>2.7777777777777777</v>
      </c>
      <c r="I75" s="917">
        <v>10386</v>
      </c>
      <c r="J75" s="921">
        <v>2.778</v>
      </c>
      <c r="K75" s="917"/>
      <c r="L75" s="921"/>
      <c r="M75" s="917"/>
      <c r="N75" s="921"/>
    </row>
    <row r="76" spans="1:14" ht="15.75" customHeight="1">
      <c r="A76" s="1330"/>
      <c r="B76" s="913" t="s">
        <v>590</v>
      </c>
      <c r="C76" s="914">
        <v>5652</v>
      </c>
      <c r="D76" s="922">
        <v>2.7247956403269753</v>
      </c>
      <c r="E76" s="914">
        <v>5655</v>
      </c>
      <c r="F76" s="922">
        <v>2.6666666666666665</v>
      </c>
      <c r="G76" s="916">
        <v>5797</v>
      </c>
      <c r="H76" s="922">
        <v>2.7027027027027026</v>
      </c>
      <c r="I76" s="917">
        <v>5747</v>
      </c>
      <c r="J76" s="922">
        <v>2.66</v>
      </c>
      <c r="K76" s="917"/>
      <c r="L76" s="922"/>
      <c r="M76" s="917"/>
      <c r="N76" s="922"/>
    </row>
    <row r="77" spans="1:14" ht="15.75" customHeight="1">
      <c r="A77" s="1330"/>
      <c r="B77" s="913" t="s">
        <v>591</v>
      </c>
      <c r="C77" s="914">
        <v>5287</v>
      </c>
      <c r="D77" s="922">
        <v>3.0769230769230771</v>
      </c>
      <c r="E77" s="914">
        <v>5285</v>
      </c>
      <c r="F77" s="922">
        <v>2.9411764705882351</v>
      </c>
      <c r="G77" s="916">
        <v>5359</v>
      </c>
      <c r="H77" s="922">
        <v>2.9325513196480939</v>
      </c>
      <c r="I77" s="917">
        <v>5410</v>
      </c>
      <c r="J77" s="921">
        <v>2.915</v>
      </c>
      <c r="K77" s="917"/>
      <c r="L77" s="921"/>
      <c r="M77" s="917"/>
      <c r="N77" s="921"/>
    </row>
    <row r="78" spans="1:14" ht="15.75" customHeight="1">
      <c r="A78" s="1330"/>
      <c r="B78" s="913" t="s">
        <v>592</v>
      </c>
      <c r="C78" s="914">
        <v>3511</v>
      </c>
      <c r="D78" s="922">
        <v>4.0160642570281118</v>
      </c>
      <c r="E78" s="914">
        <v>3780</v>
      </c>
      <c r="F78" s="922">
        <v>4.1841004184100417</v>
      </c>
      <c r="G78" s="916">
        <v>3875</v>
      </c>
      <c r="H78" s="922">
        <v>4.2372881355932206</v>
      </c>
      <c r="I78" s="917">
        <v>3786</v>
      </c>
      <c r="J78" s="921">
        <v>4.0979999999999999</v>
      </c>
      <c r="K78" s="917"/>
      <c r="L78" s="921"/>
      <c r="M78" s="917"/>
      <c r="N78" s="921"/>
    </row>
    <row r="79" spans="1:14" ht="15.75" customHeight="1">
      <c r="A79" s="1330"/>
      <c r="B79" s="913" t="s">
        <v>593</v>
      </c>
      <c r="C79" s="914">
        <v>3757</v>
      </c>
      <c r="D79" s="922">
        <v>3.4246575342465753</v>
      </c>
      <c r="E79" s="914">
        <v>3665</v>
      </c>
      <c r="F79" s="922">
        <v>3.3333333333333335</v>
      </c>
      <c r="G79" s="916">
        <v>3915</v>
      </c>
      <c r="H79" s="922">
        <v>3.5087719298245617</v>
      </c>
      <c r="I79" s="917">
        <v>3865</v>
      </c>
      <c r="J79" s="921">
        <v>3.4249999999999998</v>
      </c>
      <c r="K79" s="917"/>
      <c r="L79" s="921"/>
      <c r="M79" s="917"/>
      <c r="N79" s="921"/>
    </row>
    <row r="80" spans="1:14" ht="15.75" customHeight="1">
      <c r="A80" s="1330"/>
      <c r="B80" s="913" t="s">
        <v>594</v>
      </c>
      <c r="C80" s="914">
        <v>4604</v>
      </c>
      <c r="D80" s="922">
        <v>2.8328611898017</v>
      </c>
      <c r="E80" s="914">
        <v>4859</v>
      </c>
      <c r="F80" s="922">
        <v>2.9850746268656718</v>
      </c>
      <c r="G80" s="916">
        <v>5099</v>
      </c>
      <c r="H80" s="922">
        <v>3.0959752321981426</v>
      </c>
      <c r="I80" s="917">
        <v>5187</v>
      </c>
      <c r="J80" s="921">
        <v>3.1150000000000002</v>
      </c>
      <c r="K80" s="917"/>
      <c r="L80" s="922"/>
      <c r="M80" s="917"/>
      <c r="N80" s="922"/>
    </row>
    <row r="81" spans="1:14" ht="15.75" customHeight="1">
      <c r="A81" s="1330"/>
      <c r="B81" s="913" t="s">
        <v>595</v>
      </c>
      <c r="C81" s="914">
        <v>7600</v>
      </c>
      <c r="D81" s="922">
        <v>3.0674846625766872</v>
      </c>
      <c r="E81" s="914">
        <v>7671</v>
      </c>
      <c r="F81" s="922">
        <v>3.0864197530864197</v>
      </c>
      <c r="G81" s="916">
        <v>7928</v>
      </c>
      <c r="H81" s="922">
        <v>3.1746031746031744</v>
      </c>
      <c r="I81" s="917">
        <v>7709</v>
      </c>
      <c r="J81" s="921">
        <v>3.077</v>
      </c>
      <c r="K81" s="917"/>
      <c r="L81" s="921"/>
      <c r="M81" s="917"/>
      <c r="N81" s="921"/>
    </row>
    <row r="82" spans="1:14" ht="15.75" customHeight="1">
      <c r="A82" s="1330"/>
      <c r="B82" s="913" t="s">
        <v>596</v>
      </c>
      <c r="C82" s="914">
        <v>889</v>
      </c>
      <c r="D82" s="922">
        <v>3.6101083032490977</v>
      </c>
      <c r="E82" s="914">
        <v>941</v>
      </c>
      <c r="F82" s="922">
        <v>3.7453183520599249</v>
      </c>
      <c r="G82" s="916">
        <v>1151</v>
      </c>
      <c r="H82" s="922">
        <v>4.5662100456620998</v>
      </c>
      <c r="I82" s="917">
        <v>950</v>
      </c>
      <c r="J82" s="921">
        <v>3.7450000000000001</v>
      </c>
      <c r="K82" s="917"/>
      <c r="L82" s="922"/>
      <c r="M82" s="917"/>
      <c r="N82" s="922"/>
    </row>
    <row r="83" spans="1:14" ht="15.75" customHeight="1">
      <c r="A83" s="1330"/>
      <c r="B83" s="913" t="s">
        <v>597</v>
      </c>
      <c r="C83" s="914">
        <v>7317</v>
      </c>
      <c r="D83" s="922">
        <v>4.4052863436123353</v>
      </c>
      <c r="E83" s="914">
        <v>7453</v>
      </c>
      <c r="F83" s="922">
        <v>4.329004329004329</v>
      </c>
      <c r="G83" s="916">
        <v>7635</v>
      </c>
      <c r="H83" s="922">
        <v>4.3668122270742353</v>
      </c>
      <c r="I83" s="917">
        <v>7753</v>
      </c>
      <c r="J83" s="921">
        <v>4.3860000000000001</v>
      </c>
      <c r="K83" s="917"/>
      <c r="L83" s="921"/>
      <c r="M83" s="917"/>
      <c r="N83" s="921"/>
    </row>
    <row r="84" spans="1:14" ht="15.75" customHeight="1">
      <c r="A84" s="1330"/>
      <c r="B84" s="913" t="s">
        <v>598</v>
      </c>
      <c r="C84" s="914">
        <v>7790</v>
      </c>
      <c r="D84" s="922">
        <v>2.197802197802198</v>
      </c>
      <c r="E84" s="914">
        <v>8162</v>
      </c>
      <c r="F84" s="922">
        <v>2.1413276231263385</v>
      </c>
      <c r="G84" s="916">
        <v>8758</v>
      </c>
      <c r="H84" s="922">
        <v>2.2624434389140275</v>
      </c>
      <c r="I84" s="917">
        <v>8668</v>
      </c>
      <c r="J84" s="921">
        <v>2.2229999999999999</v>
      </c>
      <c r="K84" s="917"/>
      <c r="L84" s="921"/>
      <c r="M84" s="917"/>
      <c r="N84" s="921"/>
    </row>
    <row r="85" spans="1:14" ht="15.75" customHeight="1">
      <c r="A85" s="1330"/>
      <c r="B85" s="913" t="s">
        <v>599</v>
      </c>
      <c r="C85" s="914">
        <v>6907</v>
      </c>
      <c r="D85" s="922">
        <v>2.6178010471204192</v>
      </c>
      <c r="E85" s="914">
        <v>6950</v>
      </c>
      <c r="F85" s="922">
        <v>2.5380710659898473</v>
      </c>
      <c r="G85" s="916">
        <v>7146</v>
      </c>
      <c r="H85" s="922">
        <v>2.5839793281653747</v>
      </c>
      <c r="I85" s="917">
        <v>7163</v>
      </c>
      <c r="J85" s="921">
        <v>2.5640000000000001</v>
      </c>
      <c r="K85" s="917"/>
      <c r="L85" s="921"/>
      <c r="M85" s="917"/>
      <c r="N85" s="921"/>
    </row>
    <row r="86" spans="1:14" ht="15.75" customHeight="1">
      <c r="A86" s="1330"/>
      <c r="B86" s="913" t="s">
        <v>846</v>
      </c>
      <c r="C86" s="914">
        <v>16323</v>
      </c>
      <c r="D86" s="922">
        <v>2.7777777777777777</v>
      </c>
      <c r="E86" s="914">
        <v>16782</v>
      </c>
      <c r="F86" s="922">
        <v>2.6666666666666665</v>
      </c>
      <c r="G86" s="916">
        <v>17645</v>
      </c>
      <c r="H86" s="922">
        <v>2.7624309392265194</v>
      </c>
      <c r="I86" s="917">
        <v>19015</v>
      </c>
      <c r="J86" s="921">
        <v>2.9409999999999998</v>
      </c>
      <c r="K86" s="917"/>
      <c r="L86" s="921"/>
      <c r="M86" s="917"/>
      <c r="N86" s="921"/>
    </row>
    <row r="87" spans="1:14" ht="15.75" customHeight="1">
      <c r="A87" s="1330"/>
      <c r="B87" s="913" t="s">
        <v>601</v>
      </c>
      <c r="C87" s="914">
        <v>3055</v>
      </c>
      <c r="D87" s="922">
        <v>2.6455026455026456</v>
      </c>
      <c r="E87" s="914">
        <v>3155</v>
      </c>
      <c r="F87" s="922">
        <v>2.6666666666666665</v>
      </c>
      <c r="G87" s="916">
        <v>3233</v>
      </c>
      <c r="H87" s="922">
        <v>2.6737967914438503</v>
      </c>
      <c r="I87" s="917">
        <v>3255</v>
      </c>
      <c r="J87" s="921">
        <v>2.6459999999999999</v>
      </c>
      <c r="K87" s="917"/>
      <c r="L87" s="921"/>
      <c r="M87" s="917"/>
      <c r="N87" s="921"/>
    </row>
    <row r="88" spans="1:14" ht="15.75" customHeight="1">
      <c r="A88" s="1330"/>
      <c r="B88" s="913" t="s">
        <v>602</v>
      </c>
      <c r="C88" s="914">
        <v>14995</v>
      </c>
      <c r="D88" s="922">
        <v>8.4745762711864412</v>
      </c>
      <c r="E88" s="914">
        <v>15123</v>
      </c>
      <c r="F88" s="922">
        <v>8.4745762711864412</v>
      </c>
      <c r="G88" s="916">
        <v>15894</v>
      </c>
      <c r="H88" s="922">
        <v>8.8495575221238933</v>
      </c>
      <c r="I88" s="917">
        <v>15674</v>
      </c>
      <c r="J88" s="922">
        <v>8.6999999999999993</v>
      </c>
      <c r="K88" s="917"/>
      <c r="L88" s="921"/>
      <c r="M88" s="917"/>
      <c r="N88" s="921"/>
    </row>
    <row r="89" spans="1:14" ht="15.75" customHeight="1">
      <c r="A89" s="1330"/>
      <c r="B89" s="913" t="s">
        <v>603</v>
      </c>
      <c r="C89" s="914">
        <v>243</v>
      </c>
      <c r="D89" s="922">
        <v>2.512562814070352</v>
      </c>
      <c r="E89" s="914">
        <v>243</v>
      </c>
      <c r="F89" s="922">
        <v>2.4875621890547261</v>
      </c>
      <c r="G89" s="916">
        <v>247</v>
      </c>
      <c r="H89" s="922">
        <v>2.5252525252525255</v>
      </c>
      <c r="I89" s="917">
        <v>239</v>
      </c>
      <c r="J89" s="922">
        <v>3.4239999999999999</v>
      </c>
      <c r="K89" s="917"/>
      <c r="L89" s="921"/>
      <c r="M89" s="917"/>
      <c r="N89" s="921"/>
    </row>
    <row r="90" spans="1:14" ht="15.75" customHeight="1">
      <c r="A90" s="1331"/>
      <c r="B90" s="913" t="s">
        <v>604</v>
      </c>
      <c r="C90" s="914">
        <v>2977</v>
      </c>
      <c r="D90" s="922">
        <v>33.333333333333336</v>
      </c>
      <c r="E90" s="914">
        <v>2916</v>
      </c>
      <c r="F90" s="922">
        <v>34.482758620689651</v>
      </c>
      <c r="G90" s="916">
        <v>2320</v>
      </c>
      <c r="H90" s="922">
        <v>27.027027027027028</v>
      </c>
      <c r="I90" s="917">
        <v>1566</v>
      </c>
      <c r="J90" s="921">
        <v>17.241</v>
      </c>
      <c r="K90" s="917"/>
      <c r="L90" s="921"/>
      <c r="M90" s="917"/>
      <c r="N90" s="921"/>
    </row>
    <row r="91" spans="1:14" ht="15.75" customHeight="1">
      <c r="A91" s="910"/>
      <c r="B91" s="923"/>
      <c r="C91" s="923"/>
      <c r="D91" s="923"/>
      <c r="E91" s="923"/>
      <c r="F91" s="923"/>
      <c r="G91" s="923"/>
      <c r="H91" s="923"/>
      <c r="I91" s="923"/>
      <c r="J91" s="923"/>
      <c r="K91" s="923"/>
      <c r="L91" s="923"/>
      <c r="M91" s="923"/>
      <c r="N91" s="923"/>
    </row>
    <row r="92" spans="1:14" ht="15.75" customHeight="1">
      <c r="A92" s="1335" t="s">
        <v>906</v>
      </c>
      <c r="B92" s="1336"/>
      <c r="C92" s="1332">
        <v>2015</v>
      </c>
      <c r="D92" s="1333"/>
      <c r="E92" s="1332">
        <v>2016</v>
      </c>
      <c r="F92" s="1333"/>
      <c r="G92" s="1332">
        <v>2017</v>
      </c>
      <c r="H92" s="1333"/>
      <c r="I92" s="1332">
        <v>2018</v>
      </c>
      <c r="J92" s="1333"/>
      <c r="K92" s="1332">
        <v>2019</v>
      </c>
      <c r="L92" s="1333"/>
      <c r="M92" s="1332">
        <v>2020</v>
      </c>
      <c r="N92" s="1333"/>
    </row>
    <row r="93" spans="1:14" ht="15.75" customHeight="1">
      <c r="A93" s="1337"/>
      <c r="B93" s="1338"/>
      <c r="C93" s="912" t="s">
        <v>899</v>
      </c>
      <c r="D93" s="912" t="s">
        <v>900</v>
      </c>
      <c r="E93" s="912" t="s">
        <v>899</v>
      </c>
      <c r="F93" s="912" t="s">
        <v>900</v>
      </c>
      <c r="G93" s="912" t="s">
        <v>899</v>
      </c>
      <c r="H93" s="912" t="s">
        <v>900</v>
      </c>
      <c r="I93" s="912" t="s">
        <v>899</v>
      </c>
      <c r="J93" s="912" t="s">
        <v>900</v>
      </c>
      <c r="K93" s="912" t="s">
        <v>899</v>
      </c>
      <c r="L93" s="912" t="s">
        <v>900</v>
      </c>
      <c r="M93" s="912" t="s">
        <v>899</v>
      </c>
      <c r="N93" s="912" t="s">
        <v>900</v>
      </c>
    </row>
    <row r="94" spans="1:14" ht="15.75" customHeight="1">
      <c r="A94" s="1329" t="s">
        <v>908</v>
      </c>
      <c r="B94" s="913" t="s">
        <v>589</v>
      </c>
      <c r="C94" s="914"/>
      <c r="D94" s="922"/>
      <c r="E94" s="914"/>
      <c r="F94" s="922"/>
      <c r="G94" s="924"/>
      <c r="H94" s="922"/>
      <c r="I94" s="917"/>
      <c r="J94" s="925"/>
      <c r="K94" s="917"/>
      <c r="L94" s="925"/>
      <c r="M94" s="917"/>
      <c r="N94" s="925"/>
    </row>
    <row r="95" spans="1:14" ht="15.75" customHeight="1">
      <c r="A95" s="1330"/>
      <c r="B95" s="913" t="s">
        <v>590</v>
      </c>
      <c r="C95" s="914"/>
      <c r="D95" s="922"/>
      <c r="E95" s="914"/>
      <c r="F95" s="922"/>
      <c r="G95" s="924"/>
      <c r="H95" s="922"/>
      <c r="I95" s="917"/>
      <c r="J95" s="925"/>
      <c r="K95" s="917"/>
      <c r="L95" s="925"/>
      <c r="M95" s="917"/>
      <c r="N95" s="925"/>
    </row>
    <row r="96" spans="1:14" ht="15.75" customHeight="1">
      <c r="A96" s="1330"/>
      <c r="B96" s="913" t="s">
        <v>591</v>
      </c>
      <c r="C96" s="926"/>
      <c r="D96" s="922"/>
      <c r="E96" s="914"/>
      <c r="F96" s="922"/>
      <c r="G96" s="924"/>
      <c r="H96" s="922"/>
      <c r="I96" s="917"/>
      <c r="J96" s="925"/>
      <c r="K96" s="917"/>
      <c r="L96" s="925"/>
      <c r="M96" s="917"/>
      <c r="N96" s="925"/>
    </row>
    <row r="97" spans="1:29" ht="15.75" customHeight="1">
      <c r="A97" s="1330"/>
      <c r="B97" s="913" t="s">
        <v>592</v>
      </c>
      <c r="C97" s="914"/>
      <c r="D97" s="922"/>
      <c r="E97" s="914"/>
      <c r="F97" s="922"/>
      <c r="G97" s="924"/>
      <c r="H97" s="922"/>
      <c r="I97" s="917"/>
      <c r="J97" s="925"/>
      <c r="K97" s="917"/>
      <c r="L97" s="925"/>
      <c r="M97" s="917"/>
      <c r="N97" s="925"/>
    </row>
    <row r="98" spans="1:29" ht="15.75" customHeight="1">
      <c r="A98" s="1330"/>
      <c r="B98" s="913" t="s">
        <v>593</v>
      </c>
      <c r="C98" s="914"/>
      <c r="D98" s="922"/>
      <c r="E98" s="914"/>
      <c r="F98" s="922"/>
      <c r="G98" s="924"/>
      <c r="H98" s="922"/>
      <c r="I98" s="917"/>
      <c r="J98" s="925"/>
      <c r="K98" s="917"/>
      <c r="L98" s="925"/>
      <c r="M98" s="917"/>
      <c r="N98" s="925"/>
    </row>
    <row r="99" spans="1:29" ht="15.75" customHeight="1">
      <c r="A99" s="1330"/>
      <c r="B99" s="913" t="s">
        <v>594</v>
      </c>
      <c r="C99" s="926"/>
      <c r="D99" s="922"/>
      <c r="E99" s="914"/>
      <c r="F99" s="922"/>
      <c r="G99" s="924"/>
      <c r="H99" s="922"/>
      <c r="I99" s="917"/>
      <c r="J99" s="925"/>
      <c r="K99" s="917"/>
      <c r="L99" s="925"/>
      <c r="M99" s="917"/>
      <c r="N99" s="925"/>
    </row>
    <row r="100" spans="1:29" ht="15.75" customHeight="1">
      <c r="A100" s="1330"/>
      <c r="B100" s="913" t="s">
        <v>595</v>
      </c>
      <c r="C100" s="926"/>
      <c r="D100" s="922"/>
      <c r="E100" s="914"/>
      <c r="F100" s="922"/>
      <c r="G100" s="924"/>
      <c r="H100" s="922"/>
      <c r="I100" s="917"/>
      <c r="J100" s="925"/>
      <c r="K100" s="917"/>
      <c r="L100" s="925"/>
      <c r="M100" s="917"/>
      <c r="N100" s="925"/>
    </row>
    <row r="101" spans="1:29" ht="15.75" customHeight="1">
      <c r="A101" s="1330"/>
      <c r="B101" s="913" t="s">
        <v>596</v>
      </c>
      <c r="C101" s="926"/>
      <c r="D101" s="922"/>
      <c r="E101" s="914"/>
      <c r="F101" s="922"/>
      <c r="G101" s="924"/>
      <c r="H101" s="922"/>
      <c r="I101" s="917"/>
      <c r="J101" s="925"/>
      <c r="K101" s="917"/>
      <c r="L101" s="925"/>
      <c r="M101" s="917"/>
      <c r="N101" s="925"/>
    </row>
    <row r="102" spans="1:29" ht="15.75" customHeight="1">
      <c r="A102" s="1330"/>
      <c r="B102" s="913" t="s">
        <v>597</v>
      </c>
      <c r="C102" s="914"/>
      <c r="D102" s="922"/>
      <c r="E102" s="914"/>
      <c r="F102" s="922"/>
      <c r="G102" s="924"/>
      <c r="H102" s="922"/>
      <c r="I102" s="917"/>
      <c r="J102" s="925"/>
      <c r="K102" s="917"/>
      <c r="L102" s="925"/>
      <c r="M102" s="917"/>
      <c r="N102" s="925"/>
    </row>
    <row r="103" spans="1:29" ht="15.75" customHeight="1">
      <c r="A103" s="1330"/>
      <c r="B103" s="913" t="s">
        <v>598</v>
      </c>
      <c r="C103" s="914"/>
      <c r="D103" s="922"/>
      <c r="E103" s="914"/>
      <c r="F103" s="922"/>
      <c r="G103" s="924"/>
      <c r="H103" s="922"/>
      <c r="I103" s="917"/>
      <c r="J103" s="925"/>
      <c r="K103" s="917"/>
      <c r="L103" s="925"/>
      <c r="M103" s="917"/>
      <c r="N103" s="925"/>
    </row>
    <row r="104" spans="1:29" ht="15.75" customHeight="1">
      <c r="A104" s="1330"/>
      <c r="B104" s="913" t="s">
        <v>599</v>
      </c>
      <c r="C104" s="914"/>
      <c r="D104" s="922"/>
      <c r="E104" s="914"/>
      <c r="F104" s="922"/>
      <c r="G104" s="924"/>
      <c r="H104" s="922"/>
      <c r="I104" s="917"/>
      <c r="J104" s="925"/>
      <c r="K104" s="917"/>
      <c r="L104" s="925"/>
      <c r="M104" s="917"/>
      <c r="N104" s="925"/>
    </row>
    <row r="105" spans="1:29" ht="15.75" customHeight="1">
      <c r="A105" s="1330"/>
      <c r="B105" s="913" t="s">
        <v>846</v>
      </c>
      <c r="C105" s="914"/>
      <c r="D105" s="922"/>
      <c r="E105" s="914"/>
      <c r="F105" s="922"/>
      <c r="G105" s="924"/>
      <c r="H105" s="922"/>
      <c r="I105" s="917"/>
      <c r="J105" s="925"/>
      <c r="K105" s="917"/>
      <c r="L105" s="925"/>
      <c r="M105" s="917"/>
      <c r="N105" s="925"/>
    </row>
    <row r="106" spans="1:29" ht="15.75" customHeight="1">
      <c r="A106" s="1330"/>
      <c r="B106" s="913" t="s">
        <v>601</v>
      </c>
      <c r="C106" s="914"/>
      <c r="D106" s="922"/>
      <c r="E106" s="914"/>
      <c r="F106" s="922"/>
      <c r="G106" s="924"/>
      <c r="H106" s="922"/>
      <c r="I106" s="917"/>
      <c r="J106" s="925"/>
      <c r="K106" s="917"/>
      <c r="L106" s="925"/>
      <c r="M106" s="917"/>
      <c r="N106" s="925"/>
    </row>
    <row r="107" spans="1:29" ht="15.75" customHeight="1">
      <c r="A107" s="1330"/>
      <c r="B107" s="913" t="s">
        <v>602</v>
      </c>
      <c r="C107" s="914"/>
      <c r="D107" s="922"/>
      <c r="E107" s="914"/>
      <c r="F107" s="922"/>
      <c r="G107" s="924"/>
      <c r="H107" s="922"/>
      <c r="I107" s="917"/>
      <c r="J107" s="925"/>
      <c r="K107" s="917"/>
      <c r="L107" s="925"/>
      <c r="M107" s="917"/>
      <c r="N107" s="925"/>
    </row>
    <row r="108" spans="1:29" ht="15.75" customHeight="1">
      <c r="A108" s="1330"/>
      <c r="B108" s="913" t="s">
        <v>603</v>
      </c>
      <c r="C108" s="926"/>
      <c r="D108" s="922"/>
      <c r="E108" s="914"/>
      <c r="F108" s="922"/>
      <c r="G108" s="924"/>
      <c r="H108" s="922"/>
      <c r="I108" s="917"/>
      <c r="J108" s="925"/>
      <c r="K108" s="917"/>
      <c r="L108" s="925"/>
      <c r="M108" s="917"/>
      <c r="N108" s="925"/>
    </row>
    <row r="109" spans="1:29" ht="15.75" customHeight="1">
      <c r="A109" s="1331"/>
      <c r="B109" s="913" t="s">
        <v>604</v>
      </c>
      <c r="C109" s="926"/>
      <c r="D109" s="922"/>
      <c r="E109" s="914"/>
      <c r="F109" s="922"/>
      <c r="G109" s="924"/>
      <c r="H109" s="922"/>
      <c r="I109" s="917"/>
      <c r="J109" s="925"/>
      <c r="K109" s="917"/>
      <c r="L109" s="925"/>
      <c r="M109" s="917"/>
      <c r="N109" s="925"/>
    </row>
    <row r="110" spans="1:29" ht="15.75" customHeight="1"/>
    <row r="111" spans="1:29" ht="15.75" customHeight="1">
      <c r="A111" s="927"/>
      <c r="B111" s="927"/>
      <c r="C111" s="928"/>
      <c r="D111" s="928"/>
      <c r="E111" s="928"/>
      <c r="F111" s="808"/>
      <c r="G111" s="808"/>
      <c r="H111" s="808"/>
      <c r="I111" s="808"/>
      <c r="J111" s="808"/>
      <c r="K111" s="808"/>
      <c r="L111" s="808"/>
      <c r="M111" s="808"/>
      <c r="N111" s="808"/>
      <c r="O111" s="808"/>
      <c r="P111" s="808"/>
      <c r="Q111" s="929"/>
      <c r="R111" s="808"/>
      <c r="S111" s="808"/>
      <c r="T111" s="808"/>
      <c r="U111" s="808"/>
      <c r="V111" s="808"/>
      <c r="W111" s="808"/>
      <c r="X111" s="808"/>
      <c r="Y111" s="808"/>
      <c r="Z111" s="808"/>
      <c r="AA111" s="808"/>
      <c r="AB111" s="808"/>
      <c r="AC111" s="808"/>
    </row>
    <row r="112" spans="1:29" ht="15.75" customHeight="1">
      <c r="A112" s="928"/>
      <c r="B112" s="467"/>
      <c r="C112" s="928"/>
      <c r="D112" s="928"/>
      <c r="E112" s="930"/>
      <c r="F112" s="808"/>
      <c r="G112" s="808"/>
      <c r="H112" s="808"/>
      <c r="I112" s="808"/>
      <c r="J112" s="808"/>
      <c r="K112" s="808"/>
      <c r="L112" s="931"/>
      <c r="M112" s="808"/>
      <c r="N112" s="808"/>
      <c r="O112" s="808"/>
      <c r="P112" s="808"/>
      <c r="Q112" s="808"/>
      <c r="R112" s="932" t="s">
        <v>909</v>
      </c>
      <c r="S112" s="808"/>
      <c r="T112" s="808"/>
      <c r="U112" s="808"/>
      <c r="V112" s="808"/>
      <c r="W112" s="808"/>
      <c r="X112" s="808"/>
      <c r="Y112" s="808"/>
      <c r="Z112" s="808"/>
      <c r="AA112" s="808"/>
      <c r="AB112" s="808"/>
      <c r="AC112" s="808"/>
    </row>
    <row r="113" spans="19:29" ht="15.75" customHeight="1">
      <c r="S113" s="808"/>
      <c r="T113" s="808"/>
      <c r="U113" s="808"/>
      <c r="V113" s="808"/>
      <c r="W113" s="808"/>
      <c r="X113" s="808"/>
      <c r="Y113" s="808"/>
      <c r="Z113" s="808"/>
      <c r="AA113" s="808"/>
      <c r="AB113" s="808"/>
      <c r="AC113" s="808"/>
    </row>
    <row r="114" spans="19:29" ht="15.75" customHeight="1">
      <c r="S114" s="808"/>
      <c r="T114" s="808"/>
      <c r="U114" s="808"/>
      <c r="V114" s="808"/>
      <c r="W114" s="808"/>
      <c r="X114" s="808"/>
      <c r="Y114" s="808"/>
      <c r="Z114" s="808"/>
      <c r="AA114" s="808"/>
      <c r="AB114" s="808"/>
      <c r="AC114" s="808"/>
    </row>
    <row r="115" spans="19:29" ht="15.75" customHeight="1">
      <c r="S115" s="933"/>
      <c r="T115" s="933"/>
      <c r="U115" s="933"/>
      <c r="V115" s="933"/>
      <c r="W115" s="933"/>
      <c r="X115" s="933"/>
      <c r="Y115" s="933"/>
      <c r="Z115" s="933"/>
      <c r="AA115" s="933"/>
      <c r="AB115" s="933"/>
      <c r="AC115" s="933"/>
    </row>
    <row r="116" spans="19:29" ht="15.75" customHeight="1">
      <c r="S116" s="928"/>
      <c r="T116" s="928"/>
      <c r="U116" s="928"/>
      <c r="V116" s="928"/>
      <c r="W116" s="928"/>
      <c r="X116" s="928"/>
      <c r="Y116" s="928"/>
      <c r="Z116" s="928"/>
      <c r="AA116" s="928"/>
      <c r="AB116" s="928"/>
      <c r="AC116" s="928"/>
    </row>
    <row r="117" spans="19:29" ht="15.75" customHeight="1">
      <c r="S117" s="928"/>
      <c r="T117" s="928"/>
      <c r="U117" s="928"/>
      <c r="V117" s="928"/>
      <c r="W117" s="928"/>
      <c r="X117" s="928"/>
      <c r="Y117" s="928"/>
      <c r="Z117" s="928"/>
      <c r="AA117" s="928"/>
      <c r="AB117" s="928"/>
      <c r="AC117" s="928"/>
    </row>
    <row r="118" spans="19:29" ht="15.75" customHeight="1">
      <c r="S118" s="933"/>
      <c r="T118" s="933"/>
      <c r="U118" s="933"/>
      <c r="V118" s="933"/>
      <c r="W118" s="933"/>
      <c r="X118" s="933"/>
      <c r="Y118" s="933"/>
      <c r="Z118" s="933"/>
      <c r="AA118" s="933"/>
      <c r="AB118" s="933"/>
      <c r="AC118" s="933"/>
    </row>
    <row r="119" spans="19:29" ht="15.75" customHeight="1">
      <c r="S119" s="928"/>
      <c r="T119" s="928"/>
      <c r="U119" s="928"/>
      <c r="V119" s="928"/>
      <c r="W119" s="928"/>
      <c r="X119" s="928"/>
      <c r="Y119" s="928"/>
      <c r="Z119" s="928"/>
      <c r="AA119" s="928"/>
      <c r="AB119" s="928"/>
      <c r="AC119" s="928"/>
    </row>
    <row r="120" spans="19:29" ht="15.75" customHeight="1">
      <c r="S120" s="928"/>
      <c r="T120" s="928"/>
      <c r="U120" s="928"/>
      <c r="V120" s="928"/>
      <c r="W120" s="928"/>
      <c r="X120" s="928"/>
      <c r="Y120" s="928"/>
      <c r="Z120" s="928"/>
      <c r="AA120" s="928"/>
      <c r="AB120" s="928"/>
      <c r="AC120" s="928"/>
    </row>
    <row r="121" spans="19:29" ht="15.75" customHeight="1">
      <c r="S121" s="928"/>
      <c r="T121" s="928"/>
      <c r="U121" s="928"/>
      <c r="V121" s="928"/>
      <c r="W121" s="928"/>
      <c r="X121" s="928"/>
      <c r="Y121" s="928"/>
      <c r="Z121" s="928"/>
      <c r="AA121" s="928"/>
      <c r="AB121" s="928"/>
      <c r="AC121" s="928"/>
    </row>
    <row r="122" spans="19:29" ht="15.75" customHeight="1">
      <c r="S122" s="934"/>
      <c r="T122" s="934"/>
      <c r="U122" s="934"/>
      <c r="V122" s="934"/>
      <c r="W122" s="934"/>
      <c r="X122" s="934"/>
      <c r="Y122" s="934"/>
      <c r="Z122" s="934"/>
      <c r="AA122" s="934"/>
      <c r="AB122" s="934"/>
      <c r="AC122" s="934"/>
    </row>
    <row r="123" spans="19:29" ht="15.75" customHeight="1">
      <c r="S123" s="934"/>
      <c r="T123" s="934"/>
      <c r="U123" s="934"/>
      <c r="V123" s="934"/>
      <c r="W123" s="934"/>
      <c r="X123" s="934"/>
      <c r="Y123" s="934"/>
      <c r="Z123" s="934"/>
      <c r="AA123" s="934"/>
      <c r="AB123" s="934"/>
      <c r="AC123" s="934"/>
    </row>
    <row r="124" spans="19:29" ht="15.75" customHeight="1">
      <c r="S124" s="808"/>
      <c r="T124" s="808"/>
      <c r="U124" s="808"/>
      <c r="V124" s="808"/>
      <c r="W124" s="808"/>
      <c r="X124" s="808"/>
      <c r="Y124" s="808"/>
      <c r="Z124" s="808"/>
      <c r="AA124" s="808"/>
      <c r="AB124" s="808"/>
      <c r="AC124" s="808"/>
    </row>
    <row r="125" spans="19:29" ht="15.75" customHeight="1">
      <c r="S125" s="933"/>
      <c r="T125" s="933"/>
      <c r="U125" s="933"/>
      <c r="V125" s="933"/>
      <c r="W125" s="933"/>
      <c r="X125" s="933"/>
      <c r="Y125" s="808"/>
      <c r="Z125" s="808"/>
      <c r="AA125" s="808"/>
      <c r="AB125" s="808"/>
      <c r="AC125" s="808"/>
    </row>
    <row r="126" spans="19:29" ht="15.75" customHeight="1">
      <c r="S126" s="933"/>
      <c r="T126" s="933"/>
      <c r="U126" s="933"/>
      <c r="V126" s="933"/>
      <c r="W126" s="933"/>
      <c r="X126" s="933"/>
      <c r="Y126" s="808"/>
      <c r="Z126" s="808"/>
      <c r="AA126" s="808"/>
      <c r="AB126" s="808"/>
      <c r="AC126" s="808"/>
    </row>
    <row r="127" spans="19:29" ht="15.75" customHeight="1">
      <c r="S127" s="933"/>
      <c r="T127" s="933"/>
      <c r="U127" s="933"/>
      <c r="V127" s="933"/>
      <c r="W127" s="933"/>
      <c r="X127" s="933"/>
      <c r="Y127" s="808"/>
      <c r="Z127" s="808"/>
      <c r="AA127" s="808"/>
      <c r="AB127" s="808"/>
      <c r="AC127" s="808"/>
    </row>
    <row r="128" spans="19:29" ht="15.75" customHeight="1">
      <c r="S128" s="933"/>
      <c r="T128" s="933"/>
      <c r="U128" s="933"/>
      <c r="V128" s="933"/>
      <c r="W128" s="933"/>
      <c r="X128" s="933"/>
      <c r="Y128" s="808"/>
      <c r="Z128" s="808"/>
      <c r="AA128" s="808"/>
      <c r="AB128" s="808"/>
      <c r="AC128" s="808"/>
    </row>
    <row r="129" spans="19:29" ht="15.75" customHeight="1">
      <c r="S129" s="928"/>
      <c r="T129" s="928"/>
      <c r="U129" s="928"/>
      <c r="V129" s="928"/>
      <c r="W129" s="928"/>
      <c r="X129" s="928"/>
      <c r="Y129" s="935"/>
      <c r="Z129" s="935"/>
      <c r="AA129" s="935"/>
      <c r="AB129" s="935"/>
      <c r="AC129" s="935"/>
    </row>
    <row r="130" spans="19:29" ht="15.75" customHeight="1">
      <c r="S130" s="928"/>
      <c r="T130" s="928"/>
      <c r="U130" s="928"/>
      <c r="V130" s="928"/>
      <c r="W130" s="928"/>
      <c r="X130" s="928"/>
      <c r="Y130" s="935"/>
      <c r="Z130" s="935"/>
      <c r="AA130" s="935"/>
      <c r="AB130" s="935"/>
      <c r="AC130" s="935"/>
    </row>
    <row r="131" spans="19:29" ht="15.75" customHeight="1">
      <c r="S131" s="928"/>
      <c r="T131" s="928"/>
      <c r="U131" s="928"/>
      <c r="V131" s="928"/>
      <c r="W131" s="928"/>
      <c r="X131" s="928"/>
      <c r="Y131" s="935"/>
      <c r="Z131" s="935"/>
      <c r="AA131" s="935"/>
      <c r="AB131" s="935"/>
      <c r="AC131" s="935"/>
    </row>
    <row r="132" spans="19:29" ht="15.75" customHeight="1">
      <c r="S132" s="928"/>
      <c r="T132" s="928"/>
      <c r="U132" s="928"/>
      <c r="V132" s="928"/>
      <c r="W132" s="928"/>
      <c r="X132" s="928"/>
      <c r="Y132" s="935"/>
      <c r="Z132" s="935"/>
      <c r="AA132" s="935"/>
      <c r="AB132" s="935"/>
      <c r="AC132" s="935"/>
    </row>
    <row r="133" spans="19:29" ht="15.75" customHeight="1">
      <c r="S133" s="928"/>
      <c r="T133" s="928"/>
      <c r="U133" s="928"/>
      <c r="V133" s="928"/>
      <c r="W133" s="928"/>
      <c r="X133" s="928"/>
      <c r="Y133" s="808"/>
      <c r="Z133" s="808"/>
      <c r="AA133" s="808"/>
      <c r="AB133" s="808"/>
      <c r="AC133" s="808"/>
    </row>
    <row r="134" spans="19:29" ht="15.75" customHeight="1">
      <c r="S134" s="928"/>
      <c r="T134" s="928"/>
      <c r="U134" s="928"/>
      <c r="V134" s="928"/>
      <c r="W134" s="928"/>
      <c r="X134" s="928"/>
      <c r="Y134" s="808"/>
      <c r="Z134" s="808"/>
      <c r="AA134" s="808"/>
      <c r="AB134" s="808"/>
      <c r="AC134" s="808"/>
    </row>
    <row r="135" spans="19:29" ht="15.75" customHeight="1">
      <c r="S135" s="928"/>
      <c r="T135" s="928"/>
      <c r="U135" s="928"/>
      <c r="V135" s="928"/>
      <c r="W135" s="928"/>
      <c r="X135" s="928"/>
      <c r="Y135" s="935"/>
      <c r="Z135" s="935"/>
      <c r="AA135" s="935"/>
      <c r="AB135" s="935"/>
      <c r="AC135" s="935"/>
    </row>
    <row r="136" spans="19:29" ht="15.75" customHeight="1">
      <c r="S136" s="928"/>
      <c r="T136" s="928"/>
      <c r="U136" s="928"/>
      <c r="V136" s="928"/>
      <c r="W136" s="928"/>
      <c r="X136" s="928"/>
      <c r="Y136" s="808"/>
      <c r="Z136" s="808"/>
      <c r="AA136" s="808"/>
      <c r="AB136" s="808"/>
      <c r="AC136" s="808"/>
    </row>
    <row r="137" spans="19:29" ht="15.75" customHeight="1">
      <c r="S137" s="928"/>
      <c r="T137" s="928"/>
      <c r="U137" s="928"/>
      <c r="V137" s="928"/>
      <c r="W137" s="928"/>
      <c r="X137" s="928"/>
      <c r="Y137" s="808"/>
      <c r="Z137" s="808"/>
      <c r="AA137" s="808"/>
      <c r="AB137" s="808"/>
      <c r="AC137" s="808"/>
    </row>
    <row r="138" spans="19:29" ht="15.75" customHeight="1">
      <c r="S138" s="928"/>
      <c r="T138" s="928"/>
      <c r="U138" s="928"/>
      <c r="V138" s="928"/>
      <c r="W138" s="928"/>
      <c r="X138" s="928"/>
      <c r="Y138" s="808"/>
      <c r="Z138" s="808"/>
      <c r="AA138" s="808"/>
      <c r="AB138" s="808"/>
      <c r="AC138" s="808"/>
    </row>
    <row r="139" spans="19:29" ht="15.75" customHeight="1">
      <c r="S139" s="928"/>
      <c r="T139" s="928"/>
      <c r="U139" s="928"/>
      <c r="V139" s="928"/>
      <c r="W139" s="928"/>
      <c r="X139" s="928"/>
      <c r="Y139" s="935"/>
      <c r="Z139" s="935"/>
      <c r="AA139" s="935"/>
      <c r="AB139" s="935"/>
      <c r="AC139" s="935"/>
    </row>
    <row r="140" spans="19:29" ht="15.75" customHeight="1">
      <c r="S140" s="928"/>
      <c r="T140" s="928"/>
      <c r="U140" s="928"/>
      <c r="V140" s="928"/>
      <c r="W140" s="928"/>
      <c r="X140" s="928"/>
      <c r="Y140" s="808"/>
      <c r="Z140" s="808"/>
      <c r="AA140" s="808"/>
      <c r="AB140" s="808"/>
      <c r="AC140" s="808"/>
    </row>
    <row r="141" spans="19:29" ht="15.75" customHeight="1">
      <c r="S141" s="928"/>
      <c r="T141" s="928"/>
      <c r="U141" s="928"/>
      <c r="V141" s="928"/>
      <c r="W141" s="928"/>
      <c r="X141" s="928"/>
      <c r="Y141" s="808"/>
      <c r="Z141" s="808"/>
      <c r="AA141" s="808"/>
      <c r="AB141" s="808"/>
      <c r="AC141" s="808"/>
    </row>
    <row r="142" spans="19:29" ht="15.75" customHeight="1">
      <c r="S142" s="928"/>
      <c r="T142" s="928"/>
      <c r="U142" s="928"/>
      <c r="V142" s="928"/>
      <c r="W142" s="928"/>
      <c r="X142" s="928"/>
      <c r="Y142" s="808"/>
      <c r="Z142" s="808"/>
      <c r="AA142" s="808"/>
      <c r="AB142" s="808"/>
      <c r="AC142" s="808"/>
    </row>
    <row r="143" spans="19:29" ht="15.75" customHeight="1">
      <c r="S143" s="928"/>
      <c r="T143" s="928"/>
      <c r="U143" s="928"/>
      <c r="V143" s="928"/>
      <c r="W143" s="928"/>
      <c r="X143" s="928"/>
      <c r="Y143" s="935"/>
      <c r="Z143" s="935"/>
      <c r="AA143" s="935"/>
      <c r="AB143" s="935"/>
      <c r="AC143" s="935"/>
    </row>
    <row r="144" spans="19:29" ht="15.75" customHeight="1">
      <c r="S144" s="928"/>
      <c r="T144" s="928"/>
      <c r="U144" s="928"/>
      <c r="V144" s="928"/>
      <c r="W144" s="928"/>
      <c r="X144" s="928"/>
      <c r="Y144" s="808"/>
      <c r="Z144" s="808"/>
      <c r="AA144" s="808"/>
      <c r="AB144" s="808"/>
      <c r="AC144" s="808"/>
    </row>
    <row r="145" spans="19:29" ht="15.75" customHeight="1">
      <c r="S145" s="928"/>
      <c r="T145" s="928"/>
      <c r="U145" s="928"/>
      <c r="V145" s="928"/>
      <c r="W145" s="928"/>
      <c r="X145" s="928"/>
      <c r="Y145" s="808"/>
      <c r="Z145" s="808"/>
      <c r="AA145" s="808"/>
      <c r="AB145" s="808"/>
      <c r="AC145" s="808"/>
    </row>
    <row r="146" spans="19:29" ht="15.75" customHeight="1">
      <c r="S146" s="928"/>
      <c r="T146" s="928"/>
      <c r="U146" s="928"/>
      <c r="V146" s="928"/>
      <c r="W146" s="928"/>
      <c r="X146" s="928"/>
      <c r="Y146" s="808"/>
      <c r="Z146" s="808"/>
      <c r="AA146" s="808"/>
      <c r="AB146" s="808"/>
      <c r="AC146" s="808"/>
    </row>
    <row r="147" spans="19:29" ht="15.75" customHeight="1">
      <c r="S147" s="928"/>
      <c r="T147" s="928"/>
      <c r="U147" s="928"/>
      <c r="V147" s="928"/>
      <c r="W147" s="928"/>
      <c r="X147" s="928"/>
      <c r="Y147" s="935"/>
      <c r="Z147" s="935"/>
      <c r="AA147" s="935"/>
      <c r="AB147" s="935"/>
      <c r="AC147" s="935"/>
    </row>
    <row r="148" spans="19:29" ht="15.75" customHeight="1">
      <c r="S148" s="928"/>
      <c r="T148" s="928"/>
      <c r="U148" s="928"/>
      <c r="V148" s="928"/>
      <c r="W148" s="928"/>
      <c r="X148" s="928"/>
      <c r="Y148" s="808"/>
      <c r="Z148" s="808"/>
      <c r="AA148" s="808"/>
      <c r="AB148" s="808"/>
      <c r="AC148" s="808"/>
    </row>
    <row r="149" spans="19:29" ht="15.75" customHeight="1">
      <c r="S149" s="928"/>
      <c r="T149" s="928"/>
      <c r="U149" s="928"/>
      <c r="V149" s="928"/>
      <c r="W149" s="928"/>
      <c r="X149" s="928"/>
      <c r="Y149" s="808"/>
      <c r="Z149" s="808"/>
      <c r="AA149" s="808"/>
      <c r="AB149" s="808"/>
      <c r="AC149" s="808"/>
    </row>
    <row r="150" spans="19:29" ht="15.75" customHeight="1">
      <c r="S150" s="928"/>
      <c r="T150" s="928"/>
      <c r="U150" s="928"/>
      <c r="V150" s="928"/>
      <c r="W150" s="928"/>
      <c r="X150" s="928"/>
      <c r="Y150" s="808"/>
      <c r="Z150" s="808"/>
      <c r="AA150" s="808"/>
      <c r="AB150" s="808"/>
      <c r="AC150" s="808"/>
    </row>
    <row r="151" spans="19:29" ht="15.75" customHeight="1">
      <c r="S151" s="928"/>
      <c r="T151" s="928"/>
      <c r="U151" s="928"/>
      <c r="V151" s="928"/>
      <c r="W151" s="928"/>
      <c r="X151" s="928"/>
      <c r="Y151" s="935"/>
      <c r="Z151" s="935"/>
      <c r="AA151" s="935"/>
      <c r="AB151" s="935"/>
      <c r="AC151" s="935"/>
    </row>
    <row r="152" spans="19:29" ht="15.75" customHeight="1">
      <c r="S152" s="928"/>
      <c r="T152" s="928"/>
      <c r="U152" s="928"/>
      <c r="V152" s="928"/>
      <c r="W152" s="928"/>
      <c r="X152" s="928"/>
      <c r="Y152" s="808"/>
      <c r="Z152" s="808"/>
      <c r="AA152" s="808"/>
      <c r="AB152" s="808"/>
      <c r="AC152" s="808"/>
    </row>
    <row r="153" spans="19:29" ht="15.75" customHeight="1">
      <c r="S153" s="928"/>
      <c r="T153" s="928"/>
      <c r="U153" s="928"/>
      <c r="V153" s="928"/>
      <c r="W153" s="928"/>
      <c r="X153" s="928"/>
      <c r="Y153" s="808"/>
      <c r="Z153" s="808"/>
      <c r="AA153" s="808"/>
      <c r="AB153" s="808"/>
      <c r="AC153" s="808"/>
    </row>
    <row r="154" spans="19:29" ht="15.75" customHeight="1">
      <c r="S154" s="928"/>
      <c r="T154" s="928"/>
      <c r="U154" s="928"/>
      <c r="V154" s="928"/>
      <c r="W154" s="928"/>
      <c r="X154" s="928"/>
      <c r="Y154" s="808"/>
      <c r="Z154" s="808"/>
      <c r="AA154" s="808"/>
      <c r="AB154" s="808"/>
      <c r="AC154" s="808"/>
    </row>
    <row r="155" spans="19:29" ht="15.75" customHeight="1">
      <c r="S155" s="928"/>
      <c r="T155" s="928"/>
      <c r="U155" s="928"/>
      <c r="V155" s="928"/>
      <c r="W155" s="928"/>
      <c r="X155" s="928"/>
      <c r="Y155" s="935"/>
      <c r="Z155" s="935"/>
      <c r="AA155" s="935"/>
      <c r="AB155" s="935"/>
      <c r="AC155" s="935"/>
    </row>
    <row r="156" spans="19:29" ht="15.75" customHeight="1">
      <c r="S156" s="928"/>
      <c r="T156" s="928"/>
      <c r="U156" s="928"/>
      <c r="V156" s="928"/>
      <c r="W156" s="928"/>
      <c r="X156" s="928"/>
      <c r="Y156" s="808"/>
      <c r="Z156" s="808"/>
      <c r="AA156" s="808"/>
      <c r="AB156" s="808"/>
      <c r="AC156" s="808"/>
    </row>
    <row r="157" spans="19:29" ht="15.75" customHeight="1">
      <c r="S157" s="928"/>
      <c r="T157" s="928"/>
      <c r="U157" s="928"/>
      <c r="V157" s="928"/>
      <c r="W157" s="928"/>
      <c r="X157" s="928"/>
      <c r="Y157" s="808"/>
      <c r="Z157" s="808"/>
      <c r="AA157" s="808"/>
      <c r="AB157" s="808"/>
      <c r="AC157" s="808"/>
    </row>
    <row r="158" spans="19:29" ht="15.75" customHeight="1">
      <c r="S158" s="928"/>
      <c r="T158" s="928"/>
      <c r="U158" s="928"/>
      <c r="V158" s="928"/>
      <c r="W158" s="928"/>
      <c r="X158" s="928"/>
      <c r="Y158" s="808"/>
      <c r="Z158" s="808"/>
      <c r="AA158" s="808"/>
      <c r="AB158" s="808"/>
      <c r="AC158" s="808"/>
    </row>
    <row r="159" spans="19:29" ht="15.75" customHeight="1">
      <c r="S159" s="928"/>
      <c r="T159" s="928"/>
      <c r="U159" s="928"/>
      <c r="V159" s="928"/>
      <c r="W159" s="928"/>
      <c r="X159" s="928"/>
      <c r="Y159" s="935"/>
      <c r="Z159" s="935"/>
      <c r="AA159" s="935"/>
      <c r="AB159" s="935"/>
      <c r="AC159" s="935"/>
    </row>
    <row r="160" spans="19:29" ht="15.75" customHeight="1">
      <c r="S160" s="936"/>
      <c r="T160" s="936"/>
      <c r="U160" s="936"/>
      <c r="V160" s="936"/>
      <c r="W160" s="936"/>
      <c r="X160" s="936"/>
      <c r="Y160" s="936"/>
      <c r="Z160" s="936"/>
      <c r="AA160" s="936"/>
      <c r="AB160" s="936"/>
      <c r="AC160" s="936"/>
    </row>
    <row r="161" spans="1:29" ht="15.75" customHeight="1">
      <c r="S161" s="843"/>
      <c r="T161" s="843"/>
      <c r="U161" s="843"/>
      <c r="V161" s="843"/>
      <c r="W161" s="843"/>
      <c r="X161" s="843"/>
      <c r="Y161" s="843"/>
      <c r="Z161" s="843"/>
      <c r="AA161" s="843"/>
      <c r="AB161" s="843"/>
      <c r="AC161" s="843"/>
    </row>
    <row r="162" spans="1:29" ht="15.75" customHeight="1">
      <c r="S162" s="843"/>
      <c r="T162" s="843"/>
      <c r="U162" s="843"/>
      <c r="V162" s="843"/>
      <c r="W162" s="843"/>
      <c r="X162" s="843"/>
      <c r="Y162" s="843"/>
      <c r="Z162" s="843"/>
      <c r="AA162" s="843"/>
      <c r="AB162" s="843"/>
      <c r="AC162" s="843"/>
    </row>
    <row r="163" spans="1:29" ht="15.75" customHeight="1">
      <c r="S163" s="843"/>
      <c r="T163" s="843"/>
      <c r="U163" s="843"/>
      <c r="V163" s="843"/>
      <c r="W163" s="843"/>
      <c r="X163" s="843"/>
      <c r="Y163" s="843"/>
      <c r="Z163" s="843"/>
      <c r="AA163" s="843"/>
      <c r="AB163" s="843"/>
      <c r="AC163" s="843"/>
    </row>
    <row r="164" spans="1:29" ht="15.75" customHeight="1">
      <c r="S164" s="845"/>
      <c r="T164" s="845"/>
      <c r="U164" s="845"/>
      <c r="V164" s="845"/>
      <c r="W164" s="845"/>
      <c r="X164" s="845"/>
      <c r="Y164" s="845"/>
      <c r="Z164" s="845"/>
      <c r="AA164" s="845"/>
      <c r="AB164" s="845"/>
      <c r="AC164" s="845"/>
    </row>
    <row r="165" spans="1:29" ht="15.75" customHeight="1">
      <c r="S165" s="841"/>
      <c r="T165" s="841"/>
      <c r="U165" s="841"/>
      <c r="V165" s="841"/>
      <c r="W165" s="841"/>
      <c r="X165" s="841"/>
      <c r="Y165" s="841"/>
      <c r="Z165" s="841"/>
      <c r="AA165" s="841"/>
      <c r="AB165" s="841"/>
      <c r="AC165" s="841"/>
    </row>
    <row r="166" spans="1:29" ht="15.75" customHeight="1">
      <c r="S166" s="936"/>
      <c r="T166" s="936"/>
      <c r="U166" s="936"/>
      <c r="V166" s="936"/>
      <c r="W166" s="936"/>
      <c r="X166" s="936"/>
      <c r="Y166" s="936"/>
      <c r="Z166" s="936"/>
      <c r="AA166" s="936"/>
      <c r="AB166" s="936"/>
      <c r="AC166" s="936"/>
    </row>
    <row r="167" spans="1:29" ht="15.75" customHeight="1">
      <c r="A167" s="936"/>
      <c r="B167" s="936"/>
      <c r="C167" s="936"/>
      <c r="D167" s="936"/>
      <c r="E167" s="936"/>
      <c r="F167" s="936"/>
      <c r="G167" s="936"/>
      <c r="H167" s="937"/>
      <c r="I167" s="937"/>
      <c r="J167" s="936"/>
      <c r="K167" s="937"/>
      <c r="L167" s="937"/>
      <c r="M167" s="936"/>
      <c r="N167" s="936"/>
      <c r="O167" s="936"/>
      <c r="P167" s="936"/>
      <c r="Q167" s="936"/>
      <c r="R167" s="936"/>
      <c r="S167" s="936"/>
      <c r="T167" s="936"/>
      <c r="U167" s="936"/>
      <c r="V167" s="936"/>
      <c r="W167" s="936"/>
      <c r="X167" s="936"/>
      <c r="Y167" s="936"/>
      <c r="Z167" s="936"/>
      <c r="AA167" s="936"/>
      <c r="AB167" s="936"/>
      <c r="AC167" s="936"/>
    </row>
    <row r="168" spans="1:29" ht="15.75" customHeight="1">
      <c r="A168" s="936"/>
      <c r="B168" s="936"/>
      <c r="C168" s="936"/>
      <c r="D168" s="936"/>
      <c r="E168" s="936"/>
      <c r="F168" s="936"/>
      <c r="G168" s="936"/>
      <c r="H168" s="937"/>
      <c r="I168" s="937"/>
      <c r="J168" s="936"/>
      <c r="K168" s="937"/>
      <c r="L168" s="937"/>
      <c r="M168" s="936"/>
      <c r="N168" s="936"/>
      <c r="O168" s="936"/>
      <c r="P168" s="936"/>
      <c r="Q168" s="936"/>
      <c r="R168" s="936"/>
      <c r="S168" s="938"/>
      <c r="T168" s="936"/>
      <c r="U168" s="936"/>
      <c r="V168" s="936"/>
      <c r="W168" s="936"/>
      <c r="X168" s="936"/>
      <c r="Y168" s="936"/>
      <c r="Z168" s="936"/>
      <c r="AA168" s="936"/>
      <c r="AB168" s="936"/>
      <c r="AC168" s="936"/>
    </row>
    <row r="169" spans="1:29" ht="15.75" customHeight="1"/>
    <row r="170" spans="1:29" ht="15.75" customHeight="1"/>
    <row r="171" spans="1:29" ht="15.75" customHeight="1"/>
    <row r="172" spans="1:29" ht="15.75" customHeight="1"/>
    <row r="173" spans="1:29" ht="15.75" customHeight="1"/>
    <row r="174" spans="1:29" ht="15.75" customHeight="1"/>
    <row r="175" spans="1:29" ht="15.75" customHeight="1"/>
    <row r="176" spans="1:29"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sheetData>
  <mergeCells count="53">
    <mergeCell ref="M73:N73"/>
    <mergeCell ref="C2:R2"/>
    <mergeCell ref="C3:R3"/>
    <mergeCell ref="C5:R5"/>
    <mergeCell ref="C6:R6"/>
    <mergeCell ref="K54:L54"/>
    <mergeCell ref="M54:N54"/>
    <mergeCell ref="A8:B9"/>
    <mergeCell ref="C8:D8"/>
    <mergeCell ref="E8:F8"/>
    <mergeCell ref="O8:P8"/>
    <mergeCell ref="I16:J16"/>
    <mergeCell ref="K16:L16"/>
    <mergeCell ref="M16:N16"/>
    <mergeCell ref="G8:H8"/>
    <mergeCell ref="I8:J8"/>
    <mergeCell ref="A10:A14"/>
    <mergeCell ref="A16:B17"/>
    <mergeCell ref="C16:D16"/>
    <mergeCell ref="E16:F16"/>
    <mergeCell ref="G16:H16"/>
    <mergeCell ref="K8:L8"/>
    <mergeCell ref="M8:N8"/>
    <mergeCell ref="K35:L35"/>
    <mergeCell ref="M35:N35"/>
    <mergeCell ref="A18:A33"/>
    <mergeCell ref="A37:A52"/>
    <mergeCell ref="A54:B55"/>
    <mergeCell ref="C54:D54"/>
    <mergeCell ref="E54:F54"/>
    <mergeCell ref="G54:H54"/>
    <mergeCell ref="I54:J54"/>
    <mergeCell ref="A35:B36"/>
    <mergeCell ref="C35:D35"/>
    <mergeCell ref="E35:F35"/>
    <mergeCell ref="G35:H35"/>
    <mergeCell ref="I35:J35"/>
    <mergeCell ref="A94:A109"/>
    <mergeCell ref="K92:L92"/>
    <mergeCell ref="M92:N92"/>
    <mergeCell ref="A56:A71"/>
    <mergeCell ref="A75:A90"/>
    <mergeCell ref="A92:B93"/>
    <mergeCell ref="C92:D92"/>
    <mergeCell ref="E92:F92"/>
    <mergeCell ref="G92:H92"/>
    <mergeCell ref="I92:J92"/>
    <mergeCell ref="A73:B74"/>
    <mergeCell ref="C73:D73"/>
    <mergeCell ref="E73:F73"/>
    <mergeCell ref="G73:H73"/>
    <mergeCell ref="I73:J73"/>
    <mergeCell ref="K73:L73"/>
  </mergeCells>
  <conditionalFormatting sqref="E18:E33">
    <cfRule type="cellIs" dxfId="72" priority="1" stopIfTrue="1" operator="lessThan">
      <formula>0</formula>
    </cfRule>
  </conditionalFormatting>
  <conditionalFormatting sqref="C18:C33">
    <cfRule type="cellIs" dxfId="71" priority="2" stopIfTrue="1" operator="lessThan">
      <formula>0</formula>
    </cfRule>
  </conditionalFormatting>
  <conditionalFormatting sqref="M13">
    <cfRule type="cellIs" dxfId="70" priority="3" stopIfTrue="1" operator="lessThan">
      <formula>0</formula>
    </cfRule>
  </conditionalFormatting>
  <conditionalFormatting sqref="J14">
    <cfRule type="cellIs" dxfId="69" priority="4" stopIfTrue="1" operator="lessThan">
      <formula>0</formula>
    </cfRule>
  </conditionalFormatting>
  <conditionalFormatting sqref="I14">
    <cfRule type="cellIs" dxfId="68" priority="5" stopIfTrue="1" operator="lessThan">
      <formula>0</formula>
    </cfRule>
  </conditionalFormatting>
  <conditionalFormatting sqref="K13">
    <cfRule type="cellIs" dxfId="67" priority="6" stopIfTrue="1" operator="lessThan">
      <formula>0</formula>
    </cfRule>
  </conditionalFormatting>
  <conditionalFormatting sqref="K18">
    <cfRule type="cellIs" dxfId="66" priority="7" stopIfTrue="1" operator="lessThan">
      <formula>0</formula>
    </cfRule>
  </conditionalFormatting>
  <conditionalFormatting sqref="M18">
    <cfRule type="cellIs" dxfId="65" priority="8" stopIfTrue="1" operator="lessThan">
      <formula>0</formula>
    </cfRule>
  </conditionalFormatting>
  <conditionalFormatting sqref="K19">
    <cfRule type="cellIs" dxfId="64" priority="9" stopIfTrue="1" operator="lessThan">
      <formula>0</formula>
    </cfRule>
  </conditionalFormatting>
  <conditionalFormatting sqref="M19">
    <cfRule type="cellIs" dxfId="63" priority="10" stopIfTrue="1" operator="lessThan">
      <formula>0</formula>
    </cfRule>
  </conditionalFormatting>
  <conditionalFormatting sqref="K20">
    <cfRule type="cellIs" dxfId="62" priority="11" stopIfTrue="1" operator="lessThan">
      <formula>0</formula>
    </cfRule>
  </conditionalFormatting>
  <conditionalFormatting sqref="M20">
    <cfRule type="cellIs" dxfId="61" priority="12" stopIfTrue="1" operator="lessThan">
      <formula>0</formula>
    </cfRule>
  </conditionalFormatting>
  <conditionalFormatting sqref="K21">
    <cfRule type="cellIs" dxfId="60" priority="13" stopIfTrue="1" operator="lessThan">
      <formula>0</formula>
    </cfRule>
  </conditionalFormatting>
  <conditionalFormatting sqref="M21">
    <cfRule type="cellIs" dxfId="59" priority="14" stopIfTrue="1" operator="lessThan">
      <formula>0</formula>
    </cfRule>
  </conditionalFormatting>
  <conditionalFormatting sqref="K22">
    <cfRule type="cellIs" dxfId="58" priority="15" stopIfTrue="1" operator="lessThan">
      <formula>0</formula>
    </cfRule>
  </conditionalFormatting>
  <conditionalFormatting sqref="M22">
    <cfRule type="cellIs" dxfId="57" priority="16" stopIfTrue="1" operator="lessThan">
      <formula>0</formula>
    </cfRule>
  </conditionalFormatting>
  <conditionalFormatting sqref="K23">
    <cfRule type="cellIs" dxfId="56" priority="17" stopIfTrue="1" operator="lessThan">
      <formula>0</formula>
    </cfRule>
  </conditionalFormatting>
  <conditionalFormatting sqref="M23">
    <cfRule type="cellIs" dxfId="55" priority="18" stopIfTrue="1" operator="lessThan">
      <formula>0</formula>
    </cfRule>
  </conditionalFormatting>
  <conditionalFormatting sqref="K24">
    <cfRule type="cellIs" dxfId="54" priority="19" stopIfTrue="1" operator="lessThan">
      <formula>0</formula>
    </cfRule>
  </conditionalFormatting>
  <conditionalFormatting sqref="M24">
    <cfRule type="cellIs" dxfId="53" priority="20" stopIfTrue="1" operator="lessThan">
      <formula>0</formula>
    </cfRule>
  </conditionalFormatting>
  <conditionalFormatting sqref="K25">
    <cfRule type="cellIs" dxfId="52" priority="21" stopIfTrue="1" operator="lessThan">
      <formula>0</formula>
    </cfRule>
  </conditionalFormatting>
  <conditionalFormatting sqref="M25">
    <cfRule type="cellIs" dxfId="51" priority="22" stopIfTrue="1" operator="lessThan">
      <formula>0</formula>
    </cfRule>
  </conditionalFormatting>
  <conditionalFormatting sqref="K26">
    <cfRule type="cellIs" dxfId="50" priority="23" stopIfTrue="1" operator="lessThan">
      <formula>0</formula>
    </cfRule>
  </conditionalFormatting>
  <conditionalFormatting sqref="M26">
    <cfRule type="cellIs" dxfId="49" priority="24" stopIfTrue="1" operator="lessThan">
      <formula>0</formula>
    </cfRule>
  </conditionalFormatting>
  <conditionalFormatting sqref="K27">
    <cfRule type="cellIs" dxfId="48" priority="25" stopIfTrue="1" operator="lessThan">
      <formula>0</formula>
    </cfRule>
  </conditionalFormatting>
  <conditionalFormatting sqref="M27">
    <cfRule type="cellIs" dxfId="47" priority="26" stopIfTrue="1" operator="lessThan">
      <formula>0</formula>
    </cfRule>
  </conditionalFormatting>
  <conditionalFormatting sqref="K28">
    <cfRule type="cellIs" dxfId="46" priority="27" stopIfTrue="1" operator="lessThan">
      <formula>0</formula>
    </cfRule>
  </conditionalFormatting>
  <conditionalFormatting sqref="M28">
    <cfRule type="cellIs" dxfId="45" priority="28" stopIfTrue="1" operator="lessThan">
      <formula>0</formula>
    </cfRule>
  </conditionalFormatting>
  <conditionalFormatting sqref="K29">
    <cfRule type="cellIs" dxfId="44" priority="29" stopIfTrue="1" operator="lessThan">
      <formula>0</formula>
    </cfRule>
  </conditionalFormatting>
  <conditionalFormatting sqref="M29">
    <cfRule type="cellIs" dxfId="43" priority="30" stopIfTrue="1" operator="lessThan">
      <formula>0</formula>
    </cfRule>
  </conditionalFormatting>
  <conditionalFormatting sqref="K30">
    <cfRule type="cellIs" dxfId="42" priority="31" stopIfTrue="1" operator="lessThan">
      <formula>0</formula>
    </cfRule>
  </conditionalFormatting>
  <conditionalFormatting sqref="M30">
    <cfRule type="cellIs" dxfId="41" priority="32" stopIfTrue="1" operator="lessThan">
      <formula>0</formula>
    </cfRule>
  </conditionalFormatting>
  <conditionalFormatting sqref="K31">
    <cfRule type="cellIs" dxfId="40" priority="33" stopIfTrue="1" operator="lessThan">
      <formula>0</formula>
    </cfRule>
  </conditionalFormatting>
  <conditionalFormatting sqref="M31">
    <cfRule type="cellIs" dxfId="39" priority="34" stopIfTrue="1" operator="lessThan">
      <formula>0</formula>
    </cfRule>
  </conditionalFormatting>
  <conditionalFormatting sqref="K32">
    <cfRule type="cellIs" dxfId="38" priority="35" stopIfTrue="1" operator="lessThan">
      <formula>0</formula>
    </cfRule>
  </conditionalFormatting>
  <conditionalFormatting sqref="M32">
    <cfRule type="cellIs" dxfId="37" priority="36" stopIfTrue="1" operator="lessThan">
      <formula>0</formula>
    </cfRule>
  </conditionalFormatting>
  <conditionalFormatting sqref="K33">
    <cfRule type="cellIs" dxfId="36" priority="37" stopIfTrue="1" operator="lessThan">
      <formula>0</formula>
    </cfRule>
  </conditionalFormatting>
  <conditionalFormatting sqref="M33">
    <cfRule type="cellIs" dxfId="35" priority="38" stopIfTrue="1" operator="lessThan">
      <formula>0</formula>
    </cfRule>
  </conditionalFormatting>
  <pageMargins left="0.7" right="0.7" top="0.75" bottom="0.75" header="0" footer="0"/>
  <pageSetup orientation="landscape"/>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outlinePr summaryBelow="0" summaryRight="0"/>
  </sheetPr>
  <dimension ref="A1:Y108"/>
  <sheetViews>
    <sheetView workbookViewId="0"/>
  </sheetViews>
  <sheetFormatPr baseColWidth="10" defaultColWidth="12.6640625" defaultRowHeight="15" customHeight="1"/>
  <sheetData>
    <row r="1" spans="1:18" ht="13">
      <c r="A1" s="939"/>
      <c r="B1" s="808"/>
      <c r="C1" s="928"/>
      <c r="D1" s="928"/>
      <c r="E1" s="930"/>
      <c r="F1" s="808"/>
      <c r="G1" s="808"/>
      <c r="H1" s="808"/>
      <c r="I1" s="808"/>
      <c r="J1" s="808"/>
      <c r="K1" s="808"/>
      <c r="L1" s="940"/>
      <c r="M1" s="808"/>
      <c r="N1" s="808"/>
      <c r="O1" s="808"/>
      <c r="P1" s="808"/>
      <c r="Q1" s="808"/>
      <c r="R1" s="941" t="s">
        <v>910</v>
      </c>
    </row>
    <row r="2" spans="1:18" ht="15" customHeight="1">
      <c r="A2" s="928"/>
      <c r="B2" s="928"/>
      <c r="C2" s="928"/>
      <c r="D2" s="928"/>
      <c r="E2" s="928"/>
      <c r="F2" s="808"/>
      <c r="G2" s="808"/>
      <c r="H2" s="808"/>
      <c r="I2" s="808"/>
      <c r="J2" s="808"/>
      <c r="K2" s="808"/>
      <c r="L2" s="808"/>
      <c r="M2" s="808"/>
      <c r="N2" s="808"/>
      <c r="O2" s="808"/>
      <c r="P2" s="808"/>
      <c r="Q2" s="808"/>
      <c r="R2" s="808"/>
    </row>
    <row r="3" spans="1:18" ht="15" customHeight="1">
      <c r="A3" s="942" t="s">
        <v>911</v>
      </c>
      <c r="B3" s="935" t="s">
        <v>502</v>
      </c>
      <c r="C3" s="1348" t="s">
        <v>912</v>
      </c>
      <c r="D3" s="1294"/>
      <c r="E3" s="1294"/>
      <c r="F3" s="1294"/>
      <c r="G3" s="1294"/>
      <c r="H3" s="1294"/>
      <c r="I3" s="1294"/>
      <c r="J3" s="1294"/>
      <c r="K3" s="1294"/>
      <c r="L3" s="1294"/>
      <c r="M3" s="1294"/>
      <c r="N3" s="1294"/>
      <c r="O3" s="1294"/>
      <c r="P3" s="1294"/>
      <c r="Q3" s="1294"/>
      <c r="R3" s="1294"/>
    </row>
    <row r="4" spans="1:18" ht="15" customHeight="1">
      <c r="A4" s="943" t="s">
        <v>913</v>
      </c>
      <c r="B4" s="944" t="s">
        <v>502</v>
      </c>
      <c r="C4" s="1349" t="s">
        <v>914</v>
      </c>
      <c r="D4" s="1294"/>
      <c r="E4" s="1294"/>
      <c r="F4" s="1294"/>
      <c r="G4" s="1294"/>
      <c r="H4" s="1294"/>
      <c r="I4" s="1294"/>
      <c r="J4" s="1294"/>
      <c r="K4" s="1294"/>
      <c r="L4" s="1294"/>
      <c r="M4" s="1294"/>
      <c r="N4" s="1294"/>
      <c r="O4" s="1294"/>
      <c r="P4" s="1294"/>
      <c r="Q4" s="1294"/>
      <c r="R4" s="1294"/>
    </row>
    <row r="5" spans="1:18" ht="13">
      <c r="A5" s="945"/>
      <c r="B5" s="928"/>
      <c r="C5" s="928"/>
      <c r="D5" s="944"/>
      <c r="E5" s="944"/>
      <c r="F5" s="944"/>
      <c r="G5" s="946"/>
      <c r="H5" s="946"/>
      <c r="I5" s="946"/>
      <c r="J5" s="946"/>
      <c r="K5" s="946"/>
      <c r="L5" s="946"/>
      <c r="M5" s="947"/>
      <c r="N5" s="947"/>
      <c r="O5" s="947"/>
      <c r="P5" s="947"/>
      <c r="Q5" s="928"/>
      <c r="R5" s="928"/>
    </row>
    <row r="6" spans="1:18" ht="15" customHeight="1">
      <c r="A6" s="942" t="s">
        <v>915</v>
      </c>
      <c r="B6" s="935" t="s">
        <v>502</v>
      </c>
      <c r="C6" s="1348" t="s">
        <v>916</v>
      </c>
      <c r="D6" s="1294"/>
      <c r="E6" s="1294"/>
      <c r="F6" s="1294"/>
      <c r="G6" s="1294"/>
      <c r="H6" s="1294"/>
      <c r="I6" s="1294"/>
      <c r="J6" s="1294"/>
      <c r="K6" s="1294"/>
      <c r="L6" s="1294"/>
      <c r="M6" s="1294"/>
      <c r="N6" s="1294"/>
      <c r="O6" s="1294"/>
      <c r="P6" s="1294"/>
      <c r="Q6" s="1294"/>
      <c r="R6" s="1294"/>
    </row>
    <row r="7" spans="1:18" ht="15" customHeight="1">
      <c r="A7" s="943" t="s">
        <v>917</v>
      </c>
      <c r="B7" s="944" t="s">
        <v>502</v>
      </c>
      <c r="C7" s="1349" t="s">
        <v>918</v>
      </c>
      <c r="D7" s="1294"/>
      <c r="E7" s="1294"/>
      <c r="F7" s="1294"/>
      <c r="G7" s="1294"/>
      <c r="H7" s="1294"/>
      <c r="I7" s="1294"/>
      <c r="J7" s="1294"/>
      <c r="K7" s="1294"/>
      <c r="L7" s="1294"/>
      <c r="M7" s="1294"/>
      <c r="N7" s="1294"/>
      <c r="O7" s="1294"/>
      <c r="P7" s="1294"/>
      <c r="Q7" s="1294"/>
      <c r="R7" s="1294"/>
    </row>
    <row r="8" spans="1:18" ht="15" customHeight="1">
      <c r="A8" s="945"/>
      <c r="B8" s="928"/>
      <c r="C8" s="928"/>
      <c r="D8" s="944"/>
      <c r="E8" s="944"/>
      <c r="F8" s="944"/>
      <c r="G8" s="944"/>
      <c r="H8" s="944"/>
      <c r="I8" s="944"/>
      <c r="J8" s="944"/>
      <c r="K8" s="944"/>
      <c r="L8" s="944"/>
      <c r="M8" s="944"/>
      <c r="N8" s="944"/>
      <c r="O8" s="944"/>
      <c r="P8" s="944"/>
      <c r="Q8" s="944"/>
      <c r="R8" s="928"/>
    </row>
    <row r="9" spans="1:18" ht="13">
      <c r="A9" s="944"/>
      <c r="B9" s="928"/>
      <c r="C9" s="928"/>
      <c r="D9" s="948"/>
      <c r="E9" s="944"/>
      <c r="F9" s="944"/>
      <c r="G9" s="946"/>
      <c r="H9" s="946"/>
      <c r="I9" s="946"/>
      <c r="J9" s="946"/>
      <c r="K9" s="946"/>
      <c r="L9" s="946"/>
      <c r="M9" s="947"/>
      <c r="N9" s="947"/>
      <c r="O9" s="947"/>
      <c r="P9" s="947"/>
      <c r="Q9" s="928"/>
      <c r="R9" s="928"/>
    </row>
    <row r="10" spans="1:18" ht="13">
      <c r="A10" s="1350" t="s">
        <v>845</v>
      </c>
      <c r="B10" s="949"/>
      <c r="C10" s="1352" t="s">
        <v>919</v>
      </c>
      <c r="D10" s="1352" t="s">
        <v>920</v>
      </c>
      <c r="E10" s="1353"/>
      <c r="F10" s="950"/>
      <c r="G10" s="1352" t="s">
        <v>921</v>
      </c>
      <c r="H10" s="1353"/>
      <c r="I10" s="950"/>
      <c r="J10" s="1352" t="s">
        <v>922</v>
      </c>
      <c r="K10" s="1353"/>
      <c r="L10" s="950"/>
      <c r="M10" s="1354" t="s">
        <v>923</v>
      </c>
      <c r="N10" s="1355"/>
      <c r="O10" s="950"/>
      <c r="P10" s="1354" t="s">
        <v>924</v>
      </c>
      <c r="Q10" s="1355"/>
      <c r="R10" s="949"/>
    </row>
    <row r="11" spans="1:18" ht="13">
      <c r="A11" s="1351"/>
      <c r="B11" s="951"/>
      <c r="C11" s="1351"/>
      <c r="D11" s="856" t="s">
        <v>925</v>
      </c>
      <c r="E11" s="856" t="s">
        <v>926</v>
      </c>
      <c r="F11" s="855"/>
      <c r="G11" s="856" t="s">
        <v>925</v>
      </c>
      <c r="H11" s="856" t="s">
        <v>926</v>
      </c>
      <c r="I11" s="855"/>
      <c r="J11" s="856" t="s">
        <v>925</v>
      </c>
      <c r="K11" s="856" t="s">
        <v>926</v>
      </c>
      <c r="L11" s="855"/>
      <c r="M11" s="856" t="s">
        <v>925</v>
      </c>
      <c r="N11" s="856" t="s">
        <v>926</v>
      </c>
      <c r="O11" s="855"/>
      <c r="P11" s="856" t="s">
        <v>925</v>
      </c>
      <c r="Q11" s="856" t="s">
        <v>926</v>
      </c>
      <c r="R11" s="853"/>
    </row>
    <row r="12" spans="1:18" ht="13">
      <c r="A12" s="952"/>
      <c r="B12" s="953"/>
      <c r="C12" s="953"/>
      <c r="D12" s="953"/>
      <c r="E12" s="821"/>
      <c r="F12" s="821"/>
      <c r="G12" s="953"/>
      <c r="H12" s="954"/>
      <c r="I12" s="954"/>
      <c r="J12" s="953"/>
      <c r="K12" s="954"/>
      <c r="L12" s="954"/>
      <c r="M12" s="955"/>
      <c r="N12" s="955"/>
      <c r="O12" s="955"/>
      <c r="P12" s="955"/>
      <c r="Q12" s="953"/>
      <c r="R12" s="821"/>
    </row>
    <row r="13" spans="1:18" ht="13">
      <c r="A13" s="956" t="s">
        <v>511</v>
      </c>
      <c r="B13" s="954"/>
      <c r="C13" s="957">
        <v>2019</v>
      </c>
      <c r="D13" s="958">
        <v>67586</v>
      </c>
      <c r="E13" s="954">
        <v>2.1</v>
      </c>
      <c r="F13" s="959"/>
      <c r="G13" s="958">
        <v>10801</v>
      </c>
      <c r="H13" s="954">
        <v>0.3</v>
      </c>
      <c r="I13" s="954"/>
      <c r="J13" s="958">
        <v>18938</v>
      </c>
      <c r="K13" s="954">
        <v>0.6</v>
      </c>
      <c r="L13" s="954"/>
      <c r="M13" s="958">
        <v>107748</v>
      </c>
      <c r="N13" s="954">
        <v>3.3</v>
      </c>
      <c r="O13" s="954"/>
      <c r="P13" s="958">
        <v>33800</v>
      </c>
      <c r="Q13" s="954">
        <v>1</v>
      </c>
      <c r="R13" s="955"/>
    </row>
    <row r="14" spans="1:18" ht="13">
      <c r="A14" s="956"/>
      <c r="B14" s="954"/>
      <c r="C14" s="957">
        <v>2020</v>
      </c>
      <c r="D14" s="958">
        <v>73996</v>
      </c>
      <c r="E14" s="954">
        <v>2.2999999999999998</v>
      </c>
      <c r="F14" s="959"/>
      <c r="G14" s="958">
        <v>11597</v>
      </c>
      <c r="H14" s="954">
        <v>0.4</v>
      </c>
      <c r="I14" s="954"/>
      <c r="J14" s="958">
        <v>19112</v>
      </c>
      <c r="K14" s="954">
        <v>0.6</v>
      </c>
      <c r="L14" s="954"/>
      <c r="M14" s="958">
        <v>109921</v>
      </c>
      <c r="N14" s="954">
        <v>3.4</v>
      </c>
      <c r="O14" s="954"/>
      <c r="P14" s="958">
        <v>33816</v>
      </c>
      <c r="Q14" s="954">
        <v>1</v>
      </c>
      <c r="R14" s="955"/>
    </row>
    <row r="15" spans="1:18" ht="13">
      <c r="A15" s="956"/>
      <c r="B15" s="954"/>
      <c r="C15" s="957">
        <v>2021</v>
      </c>
      <c r="D15" s="958">
        <v>77755</v>
      </c>
      <c r="E15" s="954">
        <v>2.4</v>
      </c>
      <c r="F15" s="959"/>
      <c r="G15" s="958">
        <v>12574</v>
      </c>
      <c r="H15" s="954">
        <v>0.4</v>
      </c>
      <c r="I15" s="954"/>
      <c r="J15" s="958">
        <v>18575</v>
      </c>
      <c r="K15" s="954">
        <v>0.6</v>
      </c>
      <c r="L15" s="954"/>
      <c r="M15" s="958">
        <v>115230</v>
      </c>
      <c r="N15" s="954">
        <v>3.5</v>
      </c>
      <c r="O15" s="954"/>
      <c r="P15" s="958">
        <v>33721</v>
      </c>
      <c r="Q15" s="954">
        <v>1</v>
      </c>
      <c r="R15" s="955"/>
    </row>
    <row r="16" spans="1:18" ht="13">
      <c r="A16" s="960"/>
      <c r="B16" s="961"/>
      <c r="C16" s="962"/>
      <c r="D16" s="961"/>
      <c r="E16" s="961"/>
      <c r="F16" s="835"/>
      <c r="G16" s="961"/>
      <c r="H16" s="961"/>
      <c r="I16" s="961"/>
      <c r="J16" s="961"/>
      <c r="K16" s="961"/>
      <c r="L16" s="961"/>
      <c r="M16" s="961"/>
      <c r="N16" s="961"/>
      <c r="O16" s="961"/>
      <c r="P16" s="961"/>
      <c r="Q16" s="961"/>
      <c r="R16" s="933"/>
    </row>
    <row r="17" spans="1:18" ht="15" customHeight="1">
      <c r="A17" s="963" t="s">
        <v>589</v>
      </c>
      <c r="B17" s="577"/>
      <c r="C17" s="964">
        <v>2019</v>
      </c>
      <c r="D17" s="965">
        <v>5888</v>
      </c>
      <c r="E17" s="577">
        <v>1.6</v>
      </c>
      <c r="F17" s="835"/>
      <c r="G17" s="965">
        <v>1100</v>
      </c>
      <c r="H17" s="577">
        <v>0.3</v>
      </c>
      <c r="I17" s="577"/>
      <c r="J17" s="965">
        <v>1388</v>
      </c>
      <c r="K17" s="577">
        <v>0.4</v>
      </c>
      <c r="L17" s="835"/>
      <c r="M17" s="965">
        <v>10273</v>
      </c>
      <c r="N17" s="577">
        <v>2.7</v>
      </c>
      <c r="O17" s="577"/>
      <c r="P17" s="965">
        <v>3078</v>
      </c>
      <c r="Q17" s="577">
        <v>0.8</v>
      </c>
      <c r="R17" s="928"/>
    </row>
    <row r="18" spans="1:18" ht="15" customHeight="1">
      <c r="A18" s="963"/>
      <c r="B18" s="577"/>
      <c r="C18" s="964">
        <v>2020</v>
      </c>
      <c r="D18" s="965">
        <v>6601</v>
      </c>
      <c r="E18" s="577">
        <v>1.7</v>
      </c>
      <c r="F18" s="835"/>
      <c r="G18" s="965">
        <v>1179</v>
      </c>
      <c r="H18" s="577">
        <v>0.3</v>
      </c>
      <c r="I18" s="577"/>
      <c r="J18" s="965">
        <v>1556</v>
      </c>
      <c r="K18" s="577">
        <v>0.4</v>
      </c>
      <c r="L18" s="835"/>
      <c r="M18" s="965">
        <v>10611</v>
      </c>
      <c r="N18" s="577">
        <v>2.8</v>
      </c>
      <c r="O18" s="928"/>
      <c r="P18" s="965">
        <v>3099</v>
      </c>
      <c r="Q18" s="577">
        <v>0.8</v>
      </c>
      <c r="R18" s="928"/>
    </row>
    <row r="19" spans="1:18" ht="13">
      <c r="A19" s="963"/>
      <c r="B19" s="577"/>
      <c r="C19" s="964">
        <v>2021</v>
      </c>
      <c r="D19" s="965">
        <v>6761</v>
      </c>
      <c r="E19" s="577">
        <v>1.8</v>
      </c>
      <c r="F19" s="835"/>
      <c r="G19" s="965">
        <v>1264</v>
      </c>
      <c r="H19" s="577">
        <v>0.3</v>
      </c>
      <c r="I19" s="577"/>
      <c r="J19" s="965">
        <v>1695</v>
      </c>
      <c r="K19" s="577">
        <v>0.4</v>
      </c>
      <c r="L19" s="835"/>
      <c r="M19" s="965">
        <v>10883</v>
      </c>
      <c r="N19" s="577">
        <v>2.9</v>
      </c>
      <c r="O19" s="928"/>
      <c r="P19" s="965">
        <v>3086</v>
      </c>
      <c r="Q19" s="577">
        <v>0.8</v>
      </c>
      <c r="R19" s="928"/>
    </row>
    <row r="20" spans="1:18" ht="13">
      <c r="A20" s="963"/>
      <c r="B20" s="577"/>
      <c r="C20" s="964"/>
      <c r="D20" s="577"/>
      <c r="E20" s="577"/>
      <c r="F20" s="835"/>
      <c r="G20" s="577"/>
      <c r="H20" s="577"/>
      <c r="I20" s="577"/>
      <c r="J20" s="577"/>
      <c r="K20" s="577"/>
      <c r="L20" s="577"/>
      <c r="M20" s="577"/>
      <c r="N20" s="577"/>
      <c r="O20" s="928"/>
      <c r="P20" s="928"/>
      <c r="Q20" s="577"/>
      <c r="R20" s="928"/>
    </row>
    <row r="21" spans="1:18" ht="13">
      <c r="A21" s="963" t="s">
        <v>590</v>
      </c>
      <c r="B21" s="577"/>
      <c r="C21" s="964">
        <v>2019</v>
      </c>
      <c r="D21" s="965">
        <v>3577</v>
      </c>
      <c r="E21" s="577">
        <v>1.6</v>
      </c>
      <c r="F21" s="835"/>
      <c r="G21" s="577">
        <v>545</v>
      </c>
      <c r="H21" s="577">
        <v>0.2</v>
      </c>
      <c r="I21" s="577"/>
      <c r="J21" s="577">
        <v>773</v>
      </c>
      <c r="K21" s="577">
        <v>0.4</v>
      </c>
      <c r="L21" s="835"/>
      <c r="M21" s="965">
        <v>5818</v>
      </c>
      <c r="N21" s="577">
        <v>2.7</v>
      </c>
      <c r="O21" s="928"/>
      <c r="P21" s="965">
        <v>2475</v>
      </c>
      <c r="Q21" s="577">
        <v>1.1000000000000001</v>
      </c>
      <c r="R21" s="928"/>
    </row>
    <row r="22" spans="1:18" ht="13">
      <c r="A22" s="963"/>
      <c r="B22" s="577"/>
      <c r="C22" s="964">
        <v>2020</v>
      </c>
      <c r="D22" s="965">
        <v>4015</v>
      </c>
      <c r="E22" s="577">
        <v>1.8</v>
      </c>
      <c r="F22" s="835"/>
      <c r="G22" s="577">
        <v>591</v>
      </c>
      <c r="H22" s="577">
        <v>0.3</v>
      </c>
      <c r="I22" s="577"/>
      <c r="J22" s="577">
        <v>917</v>
      </c>
      <c r="K22" s="577">
        <v>0.4</v>
      </c>
      <c r="L22" s="835"/>
      <c r="M22" s="965">
        <v>6046</v>
      </c>
      <c r="N22" s="577">
        <v>2.8</v>
      </c>
      <c r="O22" s="928"/>
      <c r="P22" s="965">
        <v>2488</v>
      </c>
      <c r="Q22" s="577">
        <v>1.1000000000000001</v>
      </c>
      <c r="R22" s="928"/>
    </row>
    <row r="23" spans="1:18" ht="13">
      <c r="A23" s="963"/>
      <c r="B23" s="577"/>
      <c r="C23" s="964">
        <v>2021</v>
      </c>
      <c r="D23" s="965">
        <v>4043</v>
      </c>
      <c r="E23" s="577">
        <v>1.8</v>
      </c>
      <c r="F23" s="835"/>
      <c r="G23" s="577">
        <v>679</v>
      </c>
      <c r="H23" s="577">
        <v>0.3</v>
      </c>
      <c r="I23" s="577"/>
      <c r="J23" s="577">
        <v>978</v>
      </c>
      <c r="K23" s="577">
        <v>0.4</v>
      </c>
      <c r="L23" s="835"/>
      <c r="M23" s="965">
        <v>6400</v>
      </c>
      <c r="N23" s="577">
        <v>2.9</v>
      </c>
      <c r="O23" s="928"/>
      <c r="P23" s="965">
        <v>2520</v>
      </c>
      <c r="Q23" s="577">
        <v>1.2</v>
      </c>
      <c r="R23" s="928"/>
    </row>
    <row r="24" spans="1:18" ht="13">
      <c r="A24" s="963"/>
      <c r="B24" s="577"/>
      <c r="C24" s="964"/>
      <c r="D24" s="577"/>
      <c r="E24" s="577"/>
      <c r="F24" s="835"/>
      <c r="G24" s="577"/>
      <c r="H24" s="577"/>
      <c r="I24" s="577"/>
      <c r="J24" s="577"/>
      <c r="K24" s="577"/>
      <c r="L24" s="577"/>
      <c r="M24" s="577"/>
      <c r="N24" s="577"/>
      <c r="O24" s="928"/>
      <c r="P24" s="928"/>
      <c r="Q24" s="577"/>
      <c r="R24" s="928"/>
    </row>
    <row r="25" spans="1:18" ht="13">
      <c r="A25" s="963" t="s">
        <v>591</v>
      </c>
      <c r="B25" s="577"/>
      <c r="C25" s="964">
        <v>2019</v>
      </c>
      <c r="D25" s="965">
        <v>3090</v>
      </c>
      <c r="E25" s="577">
        <v>1.6</v>
      </c>
      <c r="F25" s="835"/>
      <c r="G25" s="577">
        <v>699</v>
      </c>
      <c r="H25" s="577">
        <v>0.4</v>
      </c>
      <c r="I25" s="577"/>
      <c r="J25" s="577">
        <v>605</v>
      </c>
      <c r="K25" s="577">
        <v>0.3</v>
      </c>
      <c r="L25" s="835"/>
      <c r="M25" s="965">
        <v>5444</v>
      </c>
      <c r="N25" s="577">
        <v>2.9</v>
      </c>
      <c r="O25" s="928"/>
      <c r="P25" s="965">
        <v>2541</v>
      </c>
      <c r="Q25" s="577">
        <v>1.3</v>
      </c>
      <c r="R25" s="928"/>
    </row>
    <row r="26" spans="1:18" ht="13">
      <c r="A26" s="963"/>
      <c r="B26" s="577"/>
      <c r="C26" s="964">
        <v>2020</v>
      </c>
      <c r="D26" s="965">
        <v>3383</v>
      </c>
      <c r="E26" s="577">
        <v>1.8</v>
      </c>
      <c r="F26" s="835"/>
      <c r="G26" s="577">
        <v>738</v>
      </c>
      <c r="H26" s="577">
        <v>0.4</v>
      </c>
      <c r="I26" s="577"/>
      <c r="J26" s="577">
        <v>681</v>
      </c>
      <c r="K26" s="577">
        <v>0.4</v>
      </c>
      <c r="L26" s="835"/>
      <c r="M26" s="965">
        <v>5670</v>
      </c>
      <c r="N26" s="577">
        <v>3</v>
      </c>
      <c r="O26" s="928"/>
      <c r="P26" s="965">
        <v>2550</v>
      </c>
      <c r="Q26" s="577">
        <v>1.3</v>
      </c>
      <c r="R26" s="928"/>
    </row>
    <row r="27" spans="1:18" ht="13">
      <c r="A27" s="963"/>
      <c r="B27" s="577"/>
      <c r="C27" s="964">
        <v>2021</v>
      </c>
      <c r="D27" s="965">
        <v>4362</v>
      </c>
      <c r="E27" s="577">
        <v>2.2999999999999998</v>
      </c>
      <c r="F27" s="835"/>
      <c r="G27" s="577">
        <v>785</v>
      </c>
      <c r="H27" s="577">
        <v>0.4</v>
      </c>
      <c r="I27" s="577"/>
      <c r="J27" s="577">
        <v>740</v>
      </c>
      <c r="K27" s="577">
        <v>0.4</v>
      </c>
      <c r="L27" s="835"/>
      <c r="M27" s="965">
        <v>5845</v>
      </c>
      <c r="N27" s="577">
        <v>3</v>
      </c>
      <c r="O27" s="928"/>
      <c r="P27" s="965">
        <v>2573</v>
      </c>
      <c r="Q27" s="577">
        <v>1.4</v>
      </c>
      <c r="R27" s="928"/>
    </row>
    <row r="28" spans="1:18" ht="13">
      <c r="A28" s="963"/>
      <c r="B28" s="577"/>
      <c r="C28" s="964"/>
      <c r="D28" s="577"/>
      <c r="E28" s="577"/>
      <c r="F28" s="835"/>
      <c r="G28" s="577"/>
      <c r="H28" s="577"/>
      <c r="I28" s="577"/>
      <c r="J28" s="577"/>
      <c r="K28" s="577"/>
      <c r="L28" s="577"/>
      <c r="M28" s="577"/>
      <c r="N28" s="577"/>
      <c r="O28" s="928"/>
      <c r="P28" s="928"/>
      <c r="Q28" s="577"/>
      <c r="R28" s="928"/>
    </row>
    <row r="29" spans="1:18" ht="13">
      <c r="A29" s="963" t="s">
        <v>592</v>
      </c>
      <c r="B29" s="577"/>
      <c r="C29" s="964">
        <v>2019</v>
      </c>
      <c r="D29" s="965">
        <v>2276</v>
      </c>
      <c r="E29" s="577">
        <v>2.4</v>
      </c>
      <c r="F29" s="835"/>
      <c r="G29" s="577">
        <v>431</v>
      </c>
      <c r="H29" s="577">
        <v>0.5</v>
      </c>
      <c r="I29" s="577"/>
      <c r="J29" s="577">
        <v>422</v>
      </c>
      <c r="K29" s="577">
        <v>0.5</v>
      </c>
      <c r="L29" s="835"/>
      <c r="M29" s="965">
        <v>3911</v>
      </c>
      <c r="N29" s="577">
        <v>4.2</v>
      </c>
      <c r="O29" s="928"/>
      <c r="P29" s="965">
        <v>1208</v>
      </c>
      <c r="Q29" s="577">
        <v>1.3</v>
      </c>
      <c r="R29" s="928"/>
    </row>
    <row r="30" spans="1:18" ht="13">
      <c r="A30" s="963"/>
      <c r="B30" s="577"/>
      <c r="C30" s="964">
        <v>2020</v>
      </c>
      <c r="D30" s="965">
        <v>1872</v>
      </c>
      <c r="E30" s="577">
        <v>2</v>
      </c>
      <c r="F30" s="835"/>
      <c r="G30" s="577">
        <v>446</v>
      </c>
      <c r="H30" s="577">
        <v>0.5</v>
      </c>
      <c r="I30" s="577"/>
      <c r="J30" s="577">
        <v>491</v>
      </c>
      <c r="K30" s="577">
        <v>0.5</v>
      </c>
      <c r="L30" s="835"/>
      <c r="M30" s="965">
        <v>4087</v>
      </c>
      <c r="N30" s="577">
        <v>4.4000000000000004</v>
      </c>
      <c r="O30" s="928"/>
      <c r="P30" s="965">
        <v>1208</v>
      </c>
      <c r="Q30" s="577">
        <v>1.3</v>
      </c>
      <c r="R30" s="928"/>
    </row>
    <row r="31" spans="1:18" ht="13">
      <c r="A31" s="963"/>
      <c r="B31" s="577"/>
      <c r="C31" s="964">
        <v>2021</v>
      </c>
      <c r="D31" s="965">
        <v>2632</v>
      </c>
      <c r="E31" s="577">
        <v>2.8</v>
      </c>
      <c r="F31" s="835"/>
      <c r="G31" s="577">
        <v>486</v>
      </c>
      <c r="H31" s="577">
        <v>0.5</v>
      </c>
      <c r="I31" s="577"/>
      <c r="J31" s="577">
        <v>535</v>
      </c>
      <c r="K31" s="577">
        <v>0.6</v>
      </c>
      <c r="L31" s="835"/>
      <c r="M31" s="965">
        <v>4173</v>
      </c>
      <c r="N31" s="577">
        <v>4.5</v>
      </c>
      <c r="O31" s="928"/>
      <c r="P31" s="965">
        <v>1208</v>
      </c>
      <c r="Q31" s="577">
        <v>1.2</v>
      </c>
      <c r="R31" s="928"/>
    </row>
    <row r="32" spans="1:18" ht="13">
      <c r="A32" s="963"/>
      <c r="B32" s="577"/>
      <c r="C32" s="964"/>
      <c r="D32" s="577"/>
      <c r="E32" s="577"/>
      <c r="F32" s="835"/>
      <c r="G32" s="577"/>
      <c r="H32" s="577"/>
      <c r="I32" s="577"/>
      <c r="J32" s="577"/>
      <c r="K32" s="577"/>
      <c r="L32" s="577"/>
      <c r="M32" s="577"/>
      <c r="N32" s="577"/>
      <c r="O32" s="928"/>
      <c r="P32" s="928"/>
      <c r="Q32" s="577"/>
      <c r="R32" s="928"/>
    </row>
    <row r="33" spans="1:18" ht="13">
      <c r="A33" s="1356" t="s">
        <v>593</v>
      </c>
      <c r="B33" s="1294"/>
      <c r="C33" s="964">
        <v>2019</v>
      </c>
      <c r="D33" s="965">
        <v>2985</v>
      </c>
      <c r="E33" s="577">
        <v>2.6</v>
      </c>
      <c r="F33" s="835"/>
      <c r="G33" s="577">
        <v>524</v>
      </c>
      <c r="H33" s="577">
        <v>0.5</v>
      </c>
      <c r="I33" s="577"/>
      <c r="J33" s="577">
        <v>557</v>
      </c>
      <c r="K33" s="577">
        <v>0.5</v>
      </c>
      <c r="L33" s="835"/>
      <c r="M33" s="965">
        <v>4008</v>
      </c>
      <c r="N33" s="577">
        <v>3.5</v>
      </c>
      <c r="O33" s="928"/>
      <c r="P33" s="965">
        <v>1379</v>
      </c>
      <c r="Q33" s="577">
        <v>1.2</v>
      </c>
      <c r="R33" s="928"/>
    </row>
    <row r="34" spans="1:18" ht="13">
      <c r="A34" s="963"/>
      <c r="B34" s="577"/>
      <c r="C34" s="964">
        <v>2020</v>
      </c>
      <c r="D34" s="965">
        <v>3137</v>
      </c>
      <c r="E34" s="577">
        <v>2.8</v>
      </c>
      <c r="F34" s="835"/>
      <c r="G34" s="577">
        <v>579</v>
      </c>
      <c r="H34" s="577">
        <v>0.5</v>
      </c>
      <c r="I34" s="577"/>
      <c r="J34" s="577">
        <v>648</v>
      </c>
      <c r="K34" s="577">
        <v>0.6</v>
      </c>
      <c r="L34" s="835"/>
      <c r="M34" s="965">
        <v>4223</v>
      </c>
      <c r="N34" s="577">
        <v>3.7</v>
      </c>
      <c r="O34" s="928"/>
      <c r="P34" s="965">
        <v>1366</v>
      </c>
      <c r="Q34" s="577">
        <v>1.2</v>
      </c>
      <c r="R34" s="928"/>
    </row>
    <row r="35" spans="1:18" ht="13">
      <c r="A35" s="963"/>
      <c r="B35" s="577"/>
      <c r="C35" s="964">
        <v>2021</v>
      </c>
      <c r="D35" s="965">
        <v>3301</v>
      </c>
      <c r="E35" s="577">
        <v>2.9</v>
      </c>
      <c r="F35" s="835"/>
      <c r="G35" s="577">
        <v>610</v>
      </c>
      <c r="H35" s="577">
        <v>0.5</v>
      </c>
      <c r="I35" s="577"/>
      <c r="J35" s="577">
        <v>664</v>
      </c>
      <c r="K35" s="577">
        <v>0.6</v>
      </c>
      <c r="L35" s="835"/>
      <c r="M35" s="965">
        <v>4334</v>
      </c>
      <c r="N35" s="577">
        <v>3.8</v>
      </c>
      <c r="O35" s="928"/>
      <c r="P35" s="965">
        <v>1374</v>
      </c>
      <c r="Q35" s="577">
        <v>1.1000000000000001</v>
      </c>
      <c r="R35" s="928"/>
    </row>
    <row r="36" spans="1:18" ht="13">
      <c r="A36" s="963"/>
      <c r="B36" s="577"/>
      <c r="C36" s="964"/>
      <c r="D36" s="577"/>
      <c r="E36" s="577"/>
      <c r="F36" s="835"/>
      <c r="G36" s="577"/>
      <c r="H36" s="577"/>
      <c r="I36" s="577"/>
      <c r="J36" s="577"/>
      <c r="K36" s="577"/>
      <c r="L36" s="577"/>
      <c r="M36" s="577"/>
      <c r="N36" s="577"/>
      <c r="O36" s="928"/>
      <c r="P36" s="928"/>
      <c r="Q36" s="577"/>
      <c r="R36" s="928"/>
    </row>
    <row r="37" spans="1:18" ht="13">
      <c r="A37" s="963" t="s">
        <v>594</v>
      </c>
      <c r="B37" s="577"/>
      <c r="C37" s="964">
        <v>2019</v>
      </c>
      <c r="D37" s="965">
        <v>3193</v>
      </c>
      <c r="E37" s="577">
        <v>1.9</v>
      </c>
      <c r="F37" s="835"/>
      <c r="G37" s="577">
        <v>636</v>
      </c>
      <c r="H37" s="577">
        <v>0.4</v>
      </c>
      <c r="I37" s="577"/>
      <c r="J37" s="577">
        <v>668</v>
      </c>
      <c r="K37" s="577">
        <v>0.4</v>
      </c>
      <c r="L37" s="835"/>
      <c r="M37" s="965">
        <v>5459</v>
      </c>
      <c r="N37" s="577">
        <v>3.3</v>
      </c>
      <c r="O37" s="928"/>
      <c r="P37" s="965">
        <v>2351</v>
      </c>
      <c r="Q37" s="577">
        <v>1.4</v>
      </c>
      <c r="R37" s="928"/>
    </row>
    <row r="38" spans="1:18" ht="13">
      <c r="A38" s="963"/>
      <c r="B38" s="577"/>
      <c r="C38" s="964">
        <v>2020</v>
      </c>
      <c r="D38" s="965">
        <v>3544</v>
      </c>
      <c r="E38" s="577">
        <v>2.1</v>
      </c>
      <c r="F38" s="835"/>
      <c r="G38" s="577">
        <v>674</v>
      </c>
      <c r="H38" s="577">
        <v>0.4</v>
      </c>
      <c r="I38" s="577"/>
      <c r="J38" s="577">
        <v>752</v>
      </c>
      <c r="K38" s="577">
        <v>0.4</v>
      </c>
      <c r="L38" s="835"/>
      <c r="M38" s="965">
        <v>5692</v>
      </c>
      <c r="N38" s="577">
        <v>3.4</v>
      </c>
      <c r="O38" s="928"/>
      <c r="P38" s="965">
        <v>2372</v>
      </c>
      <c r="Q38" s="577">
        <v>1.4</v>
      </c>
      <c r="R38" s="928"/>
    </row>
    <row r="39" spans="1:18" ht="13">
      <c r="A39" s="963"/>
      <c r="B39" s="577"/>
      <c r="C39" s="964">
        <v>2021</v>
      </c>
      <c r="D39" s="965">
        <v>3414</v>
      </c>
      <c r="E39" s="577">
        <v>2</v>
      </c>
      <c r="F39" s="835"/>
      <c r="G39" s="577">
        <v>748</v>
      </c>
      <c r="H39" s="577">
        <v>0.4</v>
      </c>
      <c r="I39" s="577"/>
      <c r="J39" s="577">
        <v>809</v>
      </c>
      <c r="K39" s="577">
        <v>0.5</v>
      </c>
      <c r="L39" s="835"/>
      <c r="M39" s="965">
        <v>5990</v>
      </c>
      <c r="N39" s="577">
        <v>3.6</v>
      </c>
      <c r="O39" s="928"/>
      <c r="P39" s="965">
        <v>2342</v>
      </c>
      <c r="Q39" s="577">
        <v>1.5</v>
      </c>
      <c r="R39" s="928"/>
    </row>
    <row r="40" spans="1:18" ht="13">
      <c r="A40" s="963"/>
      <c r="B40" s="577"/>
      <c r="C40" s="964"/>
      <c r="D40" s="577"/>
      <c r="E40" s="577"/>
      <c r="F40" s="835"/>
      <c r="G40" s="577"/>
      <c r="H40" s="577"/>
      <c r="I40" s="577"/>
      <c r="J40" s="577"/>
      <c r="K40" s="577"/>
      <c r="L40" s="577"/>
      <c r="M40" s="577"/>
      <c r="N40" s="577"/>
      <c r="O40" s="928"/>
      <c r="P40" s="928"/>
      <c r="Q40" s="577"/>
      <c r="R40" s="928"/>
    </row>
    <row r="41" spans="1:18" ht="13">
      <c r="A41" s="963" t="s">
        <v>595</v>
      </c>
      <c r="B41" s="577"/>
      <c r="C41" s="964">
        <v>2019</v>
      </c>
      <c r="D41" s="965">
        <v>4705</v>
      </c>
      <c r="E41" s="577">
        <v>1.9</v>
      </c>
      <c r="F41" s="835"/>
      <c r="G41" s="577">
        <v>715</v>
      </c>
      <c r="H41" s="577">
        <v>0.3</v>
      </c>
      <c r="I41" s="577"/>
      <c r="J41" s="965">
        <v>1183</v>
      </c>
      <c r="K41" s="577">
        <v>0.5</v>
      </c>
      <c r="L41" s="835"/>
      <c r="M41" s="965">
        <v>7836</v>
      </c>
      <c r="N41" s="577">
        <v>3.1</v>
      </c>
      <c r="O41" s="928"/>
      <c r="P41" s="965">
        <v>3052</v>
      </c>
      <c r="Q41" s="577">
        <v>1.2</v>
      </c>
      <c r="R41" s="928"/>
    </row>
    <row r="42" spans="1:18" ht="13">
      <c r="A42" s="963"/>
      <c r="B42" s="577"/>
      <c r="C42" s="964">
        <v>2020</v>
      </c>
      <c r="D42" s="965">
        <v>4201</v>
      </c>
      <c r="E42" s="577">
        <v>1.7</v>
      </c>
      <c r="F42" s="835"/>
      <c r="G42" s="577">
        <v>765</v>
      </c>
      <c r="H42" s="577">
        <v>0.3</v>
      </c>
      <c r="I42" s="577"/>
      <c r="J42" s="965">
        <v>1328</v>
      </c>
      <c r="K42" s="577">
        <v>0.5</v>
      </c>
      <c r="L42" s="835"/>
      <c r="M42" s="965">
        <v>8080</v>
      </c>
      <c r="N42" s="577">
        <v>3.2</v>
      </c>
      <c r="O42" s="928"/>
      <c r="P42" s="965">
        <v>3086</v>
      </c>
      <c r="Q42" s="577">
        <v>1.2</v>
      </c>
      <c r="R42" s="928"/>
    </row>
    <row r="43" spans="1:18" ht="13">
      <c r="A43" s="963"/>
      <c r="B43" s="577"/>
      <c r="C43" s="964">
        <v>2021</v>
      </c>
      <c r="D43" s="965">
        <v>5167</v>
      </c>
      <c r="E43" s="577">
        <v>2.1</v>
      </c>
      <c r="F43" s="835"/>
      <c r="G43" s="577">
        <v>808</v>
      </c>
      <c r="H43" s="577">
        <v>0.3</v>
      </c>
      <c r="I43" s="577"/>
      <c r="J43" s="965">
        <v>1448</v>
      </c>
      <c r="K43" s="577">
        <v>0.6</v>
      </c>
      <c r="L43" s="835"/>
      <c r="M43" s="965">
        <v>8759</v>
      </c>
      <c r="N43" s="577">
        <v>3.5</v>
      </c>
      <c r="O43" s="928"/>
      <c r="P43" s="965">
        <v>3100</v>
      </c>
      <c r="Q43" s="577">
        <v>1.2</v>
      </c>
      <c r="R43" s="928"/>
    </row>
    <row r="44" spans="1:18" ht="13">
      <c r="A44" s="963"/>
      <c r="B44" s="577"/>
      <c r="C44" s="964"/>
      <c r="D44" s="577"/>
      <c r="E44" s="577"/>
      <c r="F44" s="835"/>
      <c r="G44" s="577"/>
      <c r="H44" s="577"/>
      <c r="I44" s="577"/>
      <c r="J44" s="577"/>
      <c r="K44" s="577"/>
      <c r="L44" s="577"/>
      <c r="M44" s="577"/>
      <c r="N44" s="577"/>
      <c r="O44" s="928"/>
      <c r="P44" s="928"/>
      <c r="Q44" s="577"/>
      <c r="R44" s="928"/>
    </row>
    <row r="45" spans="1:18" ht="13">
      <c r="A45" s="963" t="s">
        <v>596</v>
      </c>
      <c r="B45" s="577"/>
      <c r="C45" s="964">
        <v>2019</v>
      </c>
      <c r="D45" s="577">
        <v>657</v>
      </c>
      <c r="E45" s="577">
        <v>2.6</v>
      </c>
      <c r="F45" s="835"/>
      <c r="G45" s="577">
        <v>161</v>
      </c>
      <c r="H45" s="577">
        <v>0.6</v>
      </c>
      <c r="I45" s="577"/>
      <c r="J45" s="577">
        <v>143</v>
      </c>
      <c r="K45" s="577">
        <v>0.6</v>
      </c>
      <c r="L45" s="835"/>
      <c r="M45" s="577">
        <v>979</v>
      </c>
      <c r="N45" s="577">
        <v>3.8</v>
      </c>
      <c r="O45" s="928"/>
      <c r="P45" s="577">
        <v>468</v>
      </c>
      <c r="Q45" s="577">
        <v>1.8</v>
      </c>
      <c r="R45" s="928"/>
    </row>
    <row r="46" spans="1:18" ht="13">
      <c r="A46" s="963"/>
      <c r="B46" s="577"/>
      <c r="C46" s="964">
        <v>2020</v>
      </c>
      <c r="D46" s="577">
        <v>808</v>
      </c>
      <c r="E46" s="577">
        <v>3.2</v>
      </c>
      <c r="F46" s="835"/>
      <c r="G46" s="577">
        <v>148</v>
      </c>
      <c r="H46" s="577">
        <v>0.6</v>
      </c>
      <c r="I46" s="577"/>
      <c r="J46" s="577">
        <v>165</v>
      </c>
      <c r="K46" s="577">
        <v>0.6</v>
      </c>
      <c r="L46" s="835"/>
      <c r="M46" s="965">
        <v>1049</v>
      </c>
      <c r="N46" s="577">
        <v>4.0999999999999996</v>
      </c>
      <c r="O46" s="928"/>
      <c r="P46" s="577">
        <v>470</v>
      </c>
      <c r="Q46" s="577">
        <v>1.8</v>
      </c>
      <c r="R46" s="928"/>
    </row>
    <row r="47" spans="1:18" ht="13">
      <c r="A47" s="963"/>
      <c r="B47" s="577"/>
      <c r="C47" s="964">
        <v>2021</v>
      </c>
      <c r="D47" s="577">
        <v>709</v>
      </c>
      <c r="E47" s="577">
        <v>2.8</v>
      </c>
      <c r="F47" s="835"/>
      <c r="G47" s="577">
        <v>167</v>
      </c>
      <c r="H47" s="577">
        <v>0.7</v>
      </c>
      <c r="I47" s="577"/>
      <c r="J47" s="577">
        <v>173</v>
      </c>
      <c r="K47" s="577">
        <v>0.7</v>
      </c>
      <c r="L47" s="835"/>
      <c r="M47" s="965">
        <v>1093</v>
      </c>
      <c r="N47" s="577">
        <v>4.3</v>
      </c>
      <c r="O47" s="928"/>
      <c r="P47" s="577">
        <v>470</v>
      </c>
      <c r="Q47" s="577">
        <v>1.6</v>
      </c>
      <c r="R47" s="928"/>
    </row>
    <row r="48" spans="1:18" ht="14">
      <c r="A48" s="966"/>
      <c r="B48" s="966"/>
      <c r="C48" s="966"/>
      <c r="D48" s="966"/>
      <c r="E48" s="966"/>
      <c r="F48" s="966"/>
      <c r="G48" s="966"/>
      <c r="H48" s="967"/>
      <c r="I48" s="967"/>
      <c r="J48" s="966"/>
      <c r="K48" s="967"/>
      <c r="L48" s="967"/>
      <c r="M48" s="966"/>
      <c r="N48" s="966"/>
      <c r="O48" s="966"/>
      <c r="P48" s="966"/>
      <c r="Q48" s="966"/>
      <c r="R48" s="968"/>
    </row>
    <row r="49" spans="1:25" ht="13">
      <c r="A49" s="845"/>
      <c r="B49" s="467"/>
      <c r="C49" s="467"/>
      <c r="D49" s="467"/>
      <c r="E49" s="467"/>
      <c r="F49" s="467"/>
      <c r="G49" s="467"/>
      <c r="H49" s="969"/>
      <c r="I49" s="969"/>
      <c r="J49" s="467"/>
      <c r="K49" s="969"/>
      <c r="L49" s="969"/>
      <c r="M49" s="843"/>
      <c r="N49" s="843"/>
      <c r="O49" s="970"/>
      <c r="P49" s="970"/>
      <c r="Q49" s="843"/>
      <c r="R49" s="971" t="s">
        <v>635</v>
      </c>
    </row>
    <row r="50" spans="1:25" ht="13">
      <c r="A50" s="843"/>
      <c r="B50" s="843"/>
      <c r="C50" s="843"/>
      <c r="D50" s="843"/>
      <c r="E50" s="843"/>
      <c r="F50" s="843"/>
      <c r="G50" s="843"/>
      <c r="H50" s="866"/>
      <c r="I50" s="866"/>
      <c r="J50" s="843"/>
      <c r="K50" s="866"/>
      <c r="L50" s="866"/>
      <c r="M50" s="843"/>
      <c r="N50" s="843"/>
      <c r="O50" s="843"/>
      <c r="P50" s="843"/>
      <c r="Q50" s="843"/>
      <c r="R50" s="972" t="s">
        <v>636</v>
      </c>
    </row>
    <row r="51" spans="1:25" ht="13">
      <c r="A51" s="640" t="s">
        <v>927</v>
      </c>
      <c r="B51" s="642"/>
      <c r="C51" s="642"/>
      <c r="D51" s="843"/>
      <c r="E51" s="843"/>
      <c r="F51" s="843"/>
      <c r="G51" s="843"/>
      <c r="H51" s="843"/>
      <c r="I51" s="843"/>
      <c r="J51" s="843"/>
      <c r="K51" s="843"/>
      <c r="L51" s="843"/>
      <c r="M51" s="843"/>
      <c r="N51" s="843"/>
      <c r="O51" s="843"/>
      <c r="P51" s="843"/>
      <c r="Q51" s="843"/>
      <c r="R51" s="843"/>
    </row>
    <row r="52" spans="1:25" ht="13">
      <c r="A52" s="1357" t="s">
        <v>928</v>
      </c>
      <c r="B52" s="1294"/>
      <c r="C52" s="1294"/>
      <c r="D52" s="1294"/>
      <c r="E52" s="845"/>
      <c r="F52" s="845"/>
      <c r="G52" s="845"/>
      <c r="H52" s="973"/>
      <c r="I52" s="973"/>
      <c r="J52" s="845"/>
      <c r="K52" s="973"/>
      <c r="L52" s="973"/>
      <c r="M52" s="845"/>
      <c r="N52" s="845"/>
      <c r="O52" s="845"/>
      <c r="P52" s="845"/>
      <c r="Q52" s="845"/>
      <c r="R52" s="845"/>
    </row>
    <row r="53" spans="1:25" ht="13">
      <c r="A53" s="1347" t="s">
        <v>929</v>
      </c>
      <c r="B53" s="1294"/>
      <c r="C53" s="1294"/>
      <c r="D53" s="841"/>
      <c r="E53" s="841"/>
      <c r="F53" s="841"/>
      <c r="G53" s="841"/>
      <c r="H53" s="974"/>
      <c r="I53" s="974"/>
      <c r="J53" s="841"/>
      <c r="K53" s="974"/>
      <c r="L53" s="974"/>
      <c r="M53" s="841"/>
      <c r="N53" s="841"/>
      <c r="O53" s="841"/>
      <c r="P53" s="841"/>
      <c r="Q53" s="841"/>
      <c r="R53" s="841"/>
    </row>
    <row r="54" spans="1:25" ht="14">
      <c r="A54" s="936"/>
      <c r="B54" s="936"/>
      <c r="C54" s="936"/>
      <c r="D54" s="936"/>
      <c r="E54" s="936"/>
      <c r="F54" s="936"/>
      <c r="G54" s="936"/>
      <c r="H54" s="937"/>
      <c r="I54" s="937"/>
      <c r="J54" s="936"/>
      <c r="K54" s="937"/>
      <c r="L54" s="937"/>
      <c r="M54" s="936"/>
      <c r="N54" s="936"/>
      <c r="O54" s="936"/>
      <c r="P54" s="936"/>
      <c r="Q54" s="936"/>
      <c r="R54" s="936"/>
    </row>
    <row r="55" spans="1:25" ht="13">
      <c r="A55" s="927"/>
      <c r="B55" s="927"/>
      <c r="C55" s="928"/>
      <c r="D55" s="928"/>
      <c r="E55" s="928"/>
      <c r="F55" s="928"/>
      <c r="G55" s="808"/>
      <c r="H55" s="808"/>
      <c r="I55" s="808"/>
      <c r="J55" s="808"/>
      <c r="K55" s="808"/>
      <c r="L55" s="808"/>
      <c r="M55" s="808"/>
      <c r="N55" s="808"/>
      <c r="O55" s="808"/>
      <c r="P55" s="808"/>
      <c r="Q55" s="808"/>
      <c r="R55" s="929"/>
      <c r="S55" s="808"/>
      <c r="T55" s="808"/>
      <c r="U55" s="808"/>
      <c r="V55" s="808"/>
      <c r="W55" s="808"/>
      <c r="X55" s="808"/>
      <c r="Y55" s="808"/>
    </row>
    <row r="56" spans="1:25" ht="13">
      <c r="A56" s="928"/>
      <c r="B56" s="467"/>
      <c r="C56" s="928"/>
      <c r="D56" s="928"/>
      <c r="E56" s="928"/>
      <c r="F56" s="930"/>
      <c r="G56" s="808"/>
      <c r="H56" s="808"/>
      <c r="I56" s="808"/>
      <c r="J56" s="808"/>
      <c r="K56" s="808"/>
      <c r="L56" s="808"/>
      <c r="M56" s="931"/>
      <c r="N56" s="808"/>
      <c r="O56" s="808"/>
      <c r="P56" s="808"/>
      <c r="Q56" s="808"/>
      <c r="R56" s="808"/>
      <c r="S56" s="932" t="s">
        <v>909</v>
      </c>
      <c r="T56" s="808"/>
      <c r="U56" s="808"/>
      <c r="V56" s="808"/>
      <c r="W56" s="808"/>
      <c r="X56" s="808"/>
      <c r="Y56" s="808"/>
    </row>
    <row r="57" spans="1:25" ht="13">
      <c r="A57" s="939"/>
      <c r="B57" s="808"/>
      <c r="C57" s="928"/>
      <c r="D57" s="928"/>
      <c r="E57" s="928"/>
      <c r="F57" s="930"/>
      <c r="G57" s="808"/>
      <c r="H57" s="808"/>
      <c r="I57" s="808"/>
      <c r="J57" s="808"/>
      <c r="K57" s="808"/>
      <c r="L57" s="808"/>
      <c r="M57" s="940"/>
      <c r="N57" s="808"/>
      <c r="O57" s="808"/>
      <c r="P57" s="808"/>
      <c r="Q57" s="808"/>
      <c r="R57" s="808"/>
      <c r="S57" s="941" t="s">
        <v>910</v>
      </c>
      <c r="T57" s="808"/>
      <c r="U57" s="808"/>
      <c r="V57" s="808"/>
      <c r="W57" s="808"/>
      <c r="X57" s="808"/>
      <c r="Y57" s="808"/>
    </row>
    <row r="58" spans="1:25" ht="13">
      <c r="A58" s="928"/>
      <c r="B58" s="928"/>
      <c r="C58" s="928"/>
      <c r="D58" s="928"/>
      <c r="E58" s="928"/>
      <c r="F58" s="928"/>
      <c r="G58" s="808"/>
      <c r="H58" s="808"/>
      <c r="I58" s="808"/>
      <c r="J58" s="808"/>
      <c r="K58" s="808"/>
      <c r="L58" s="808"/>
      <c r="M58" s="808"/>
      <c r="N58" s="808"/>
      <c r="O58" s="808"/>
      <c r="P58" s="808"/>
      <c r="Q58" s="808"/>
      <c r="R58" s="808"/>
      <c r="S58" s="808"/>
      <c r="T58" s="808"/>
      <c r="U58" s="808"/>
      <c r="V58" s="808"/>
      <c r="W58" s="808"/>
      <c r="X58" s="808"/>
      <c r="Y58" s="808"/>
    </row>
    <row r="59" spans="1:25" ht="13">
      <c r="A59" s="942" t="s">
        <v>911</v>
      </c>
      <c r="B59" s="935" t="s">
        <v>502</v>
      </c>
      <c r="C59" s="1348" t="s">
        <v>912</v>
      </c>
      <c r="D59" s="1294"/>
      <c r="E59" s="1294"/>
      <c r="F59" s="1294"/>
      <c r="G59" s="1294"/>
      <c r="H59" s="1294"/>
      <c r="I59" s="1294"/>
      <c r="J59" s="1294"/>
      <c r="K59" s="1294"/>
      <c r="L59" s="1294"/>
      <c r="M59" s="1294"/>
      <c r="N59" s="1294"/>
      <c r="O59" s="1294"/>
      <c r="P59" s="1294"/>
      <c r="Q59" s="1294"/>
      <c r="R59" s="1294"/>
      <c r="S59" s="1294"/>
      <c r="T59" s="933"/>
      <c r="U59" s="933"/>
      <c r="V59" s="933"/>
      <c r="W59" s="933"/>
      <c r="X59" s="933"/>
      <c r="Y59" s="933"/>
    </row>
    <row r="60" spans="1:25" ht="13">
      <c r="A60" s="943" t="s">
        <v>913</v>
      </c>
      <c r="B60" s="944" t="s">
        <v>502</v>
      </c>
      <c r="C60" s="1349" t="s">
        <v>914</v>
      </c>
      <c r="D60" s="1294"/>
      <c r="E60" s="1294"/>
      <c r="F60" s="1294"/>
      <c r="G60" s="1294"/>
      <c r="H60" s="1294"/>
      <c r="I60" s="1294"/>
      <c r="J60" s="1294"/>
      <c r="K60" s="1294"/>
      <c r="L60" s="1294"/>
      <c r="M60" s="1294"/>
      <c r="N60" s="1294"/>
      <c r="O60" s="1294"/>
      <c r="P60" s="1294"/>
      <c r="Q60" s="1294"/>
      <c r="R60" s="1294"/>
      <c r="S60" s="1294"/>
      <c r="T60" s="928"/>
      <c r="U60" s="928"/>
      <c r="V60" s="928"/>
      <c r="W60" s="928"/>
      <c r="X60" s="928"/>
      <c r="Y60" s="928"/>
    </row>
    <row r="61" spans="1:25" ht="13">
      <c r="A61" s="945"/>
      <c r="B61" s="928"/>
      <c r="C61" s="928"/>
      <c r="D61" s="928"/>
      <c r="E61" s="944"/>
      <c r="F61" s="944"/>
      <c r="G61" s="944"/>
      <c r="H61" s="946"/>
      <c r="I61" s="946"/>
      <c r="J61" s="946"/>
      <c r="K61" s="946"/>
      <c r="L61" s="946"/>
      <c r="M61" s="946"/>
      <c r="N61" s="947"/>
      <c r="O61" s="947"/>
      <c r="P61" s="947"/>
      <c r="Q61" s="947"/>
      <c r="R61" s="928"/>
      <c r="S61" s="928"/>
      <c r="T61" s="928"/>
      <c r="U61" s="928"/>
      <c r="V61" s="928"/>
      <c r="W61" s="928"/>
      <c r="X61" s="928"/>
      <c r="Y61" s="928"/>
    </row>
    <row r="62" spans="1:25" ht="13">
      <c r="A62" s="942" t="s">
        <v>915</v>
      </c>
      <c r="B62" s="935" t="s">
        <v>502</v>
      </c>
      <c r="C62" s="1348" t="s">
        <v>930</v>
      </c>
      <c r="D62" s="1294"/>
      <c r="E62" s="1294"/>
      <c r="F62" s="1294"/>
      <c r="G62" s="1294"/>
      <c r="H62" s="1294"/>
      <c r="I62" s="1294"/>
      <c r="J62" s="1294"/>
      <c r="K62" s="1294"/>
      <c r="L62" s="1294"/>
      <c r="M62" s="1294"/>
      <c r="N62" s="1294"/>
      <c r="O62" s="1294"/>
      <c r="P62" s="1294"/>
      <c r="Q62" s="1294"/>
      <c r="R62" s="1294"/>
      <c r="S62" s="1294"/>
      <c r="T62" s="933"/>
      <c r="U62" s="933"/>
      <c r="V62" s="933"/>
      <c r="W62" s="933"/>
      <c r="X62" s="933"/>
      <c r="Y62" s="933"/>
    </row>
    <row r="63" spans="1:25" ht="13">
      <c r="A63" s="943" t="s">
        <v>917</v>
      </c>
      <c r="B63" s="944" t="s">
        <v>502</v>
      </c>
      <c r="C63" s="1349" t="s">
        <v>931</v>
      </c>
      <c r="D63" s="1294"/>
      <c r="E63" s="1294"/>
      <c r="F63" s="1294"/>
      <c r="G63" s="1294"/>
      <c r="H63" s="1294"/>
      <c r="I63" s="1294"/>
      <c r="J63" s="1294"/>
      <c r="K63" s="1294"/>
      <c r="L63" s="1294"/>
      <c r="M63" s="1294"/>
      <c r="N63" s="1294"/>
      <c r="O63" s="1294"/>
      <c r="P63" s="1294"/>
      <c r="Q63" s="1294"/>
      <c r="R63" s="1294"/>
      <c r="S63" s="1294"/>
      <c r="T63" s="928"/>
      <c r="U63" s="928"/>
      <c r="V63" s="928"/>
      <c r="W63" s="928"/>
      <c r="X63" s="928"/>
      <c r="Y63" s="928"/>
    </row>
    <row r="64" spans="1:25" ht="13">
      <c r="A64" s="945"/>
      <c r="B64" s="928"/>
      <c r="C64" s="928"/>
      <c r="D64" s="928"/>
      <c r="E64" s="944"/>
      <c r="F64" s="944"/>
      <c r="G64" s="944"/>
      <c r="H64" s="944"/>
      <c r="I64" s="944"/>
      <c r="J64" s="944"/>
      <c r="K64" s="944"/>
      <c r="L64" s="944"/>
      <c r="M64" s="944"/>
      <c r="N64" s="944"/>
      <c r="O64" s="944"/>
      <c r="P64" s="944"/>
      <c r="Q64" s="944"/>
      <c r="R64" s="944"/>
      <c r="S64" s="928"/>
      <c r="T64" s="928"/>
      <c r="U64" s="928"/>
      <c r="V64" s="928"/>
      <c r="W64" s="928"/>
      <c r="X64" s="928"/>
      <c r="Y64" s="928"/>
    </row>
    <row r="65" spans="1:25" ht="13">
      <c r="A65" s="944"/>
      <c r="B65" s="928"/>
      <c r="C65" s="928"/>
      <c r="D65" s="928"/>
      <c r="E65" s="948"/>
      <c r="F65" s="944"/>
      <c r="G65" s="944"/>
      <c r="H65" s="946"/>
      <c r="I65" s="946"/>
      <c r="J65" s="946"/>
      <c r="K65" s="946"/>
      <c r="L65" s="946"/>
      <c r="M65" s="946"/>
      <c r="N65" s="947"/>
      <c r="O65" s="947"/>
      <c r="P65" s="947"/>
      <c r="Q65" s="947"/>
      <c r="R65" s="928"/>
      <c r="S65" s="928"/>
      <c r="T65" s="928"/>
      <c r="U65" s="928"/>
      <c r="V65" s="928"/>
      <c r="W65" s="928"/>
      <c r="X65" s="928"/>
      <c r="Y65" s="928"/>
    </row>
    <row r="66" spans="1:25" ht="13">
      <c r="A66" s="1350" t="s">
        <v>845</v>
      </c>
      <c r="B66" s="949"/>
      <c r="C66" s="949"/>
      <c r="D66" s="1352" t="s">
        <v>919</v>
      </c>
      <c r="E66" s="1352" t="s">
        <v>920</v>
      </c>
      <c r="F66" s="1353"/>
      <c r="G66" s="950"/>
      <c r="H66" s="1352" t="s">
        <v>921</v>
      </c>
      <c r="I66" s="1353"/>
      <c r="J66" s="950"/>
      <c r="K66" s="1352" t="s">
        <v>922</v>
      </c>
      <c r="L66" s="1353"/>
      <c r="M66" s="950"/>
      <c r="N66" s="1354" t="s">
        <v>923</v>
      </c>
      <c r="O66" s="1355"/>
      <c r="P66" s="950"/>
      <c r="Q66" s="1354" t="s">
        <v>924</v>
      </c>
      <c r="R66" s="1355"/>
      <c r="S66" s="949"/>
      <c r="T66" s="934"/>
      <c r="U66" s="934"/>
      <c r="V66" s="934"/>
      <c r="W66" s="934"/>
      <c r="X66" s="934"/>
      <c r="Y66" s="934"/>
    </row>
    <row r="67" spans="1:25" ht="13">
      <c r="A67" s="1351"/>
      <c r="B67" s="951"/>
      <c r="C67" s="951"/>
      <c r="D67" s="1351"/>
      <c r="E67" s="856" t="s">
        <v>925</v>
      </c>
      <c r="F67" s="856" t="s">
        <v>926</v>
      </c>
      <c r="G67" s="855"/>
      <c r="H67" s="856" t="s">
        <v>925</v>
      </c>
      <c r="I67" s="856" t="s">
        <v>926</v>
      </c>
      <c r="J67" s="855"/>
      <c r="K67" s="856" t="s">
        <v>925</v>
      </c>
      <c r="L67" s="856" t="s">
        <v>926</v>
      </c>
      <c r="M67" s="855"/>
      <c r="N67" s="856" t="s">
        <v>925</v>
      </c>
      <c r="O67" s="856" t="s">
        <v>926</v>
      </c>
      <c r="P67" s="855"/>
      <c r="Q67" s="856" t="s">
        <v>925</v>
      </c>
      <c r="R67" s="856" t="s">
        <v>926</v>
      </c>
      <c r="S67" s="853"/>
      <c r="T67" s="934"/>
      <c r="U67" s="934"/>
      <c r="V67" s="934"/>
      <c r="W67" s="934"/>
      <c r="X67" s="934"/>
      <c r="Y67" s="934"/>
    </row>
    <row r="68" spans="1:25" ht="14">
      <c r="A68" s="975"/>
      <c r="B68" s="501"/>
      <c r="C68" s="501"/>
      <c r="D68" s="501"/>
      <c r="E68" s="501"/>
      <c r="F68" s="936"/>
      <c r="G68" s="936"/>
      <c r="H68" s="501"/>
      <c r="I68" s="676"/>
      <c r="J68" s="676"/>
      <c r="K68" s="501"/>
      <c r="L68" s="676"/>
      <c r="M68" s="676"/>
      <c r="N68" s="976"/>
      <c r="O68" s="976"/>
      <c r="P68" s="976"/>
      <c r="Q68" s="976"/>
      <c r="R68" s="501"/>
      <c r="S68" s="936"/>
      <c r="T68" s="936"/>
      <c r="U68" s="936"/>
      <c r="V68" s="936"/>
      <c r="W68" s="936"/>
      <c r="X68" s="936"/>
      <c r="Y68" s="936"/>
    </row>
    <row r="69" spans="1:25" ht="13">
      <c r="A69" s="963" t="s">
        <v>597</v>
      </c>
      <c r="B69" s="577"/>
      <c r="C69" s="577"/>
      <c r="D69" s="964">
        <v>2019</v>
      </c>
      <c r="E69" s="965">
        <v>3803</v>
      </c>
      <c r="F69" s="577">
        <v>2.1</v>
      </c>
      <c r="G69" s="835"/>
      <c r="H69" s="577">
        <v>697</v>
      </c>
      <c r="I69" s="577">
        <v>0.4</v>
      </c>
      <c r="J69" s="577"/>
      <c r="K69" s="965">
        <v>1186</v>
      </c>
      <c r="L69" s="577">
        <v>0.7</v>
      </c>
      <c r="M69" s="835"/>
      <c r="N69" s="965">
        <v>7879</v>
      </c>
      <c r="O69" s="577">
        <v>4.4000000000000004</v>
      </c>
      <c r="P69" s="577"/>
      <c r="Q69" s="965">
        <v>1590</v>
      </c>
      <c r="R69" s="577">
        <v>0.9</v>
      </c>
      <c r="S69" s="928"/>
      <c r="T69" s="928"/>
      <c r="U69" s="928"/>
      <c r="V69" s="928"/>
      <c r="W69" s="928"/>
      <c r="X69" s="928"/>
      <c r="Y69" s="928"/>
    </row>
    <row r="70" spans="1:25" ht="13">
      <c r="A70" s="963"/>
      <c r="B70" s="577"/>
      <c r="C70" s="577"/>
      <c r="D70" s="964">
        <v>2020</v>
      </c>
      <c r="E70" s="965">
        <v>4381</v>
      </c>
      <c r="F70" s="577">
        <v>2.5</v>
      </c>
      <c r="G70" s="835"/>
      <c r="H70" s="577">
        <v>723</v>
      </c>
      <c r="I70" s="577">
        <v>0.4</v>
      </c>
      <c r="J70" s="577"/>
      <c r="K70" s="965">
        <v>1315</v>
      </c>
      <c r="L70" s="577">
        <v>0.7</v>
      </c>
      <c r="M70" s="835"/>
      <c r="N70" s="965">
        <v>8005</v>
      </c>
      <c r="O70" s="577">
        <v>4.5</v>
      </c>
      <c r="P70" s="928"/>
      <c r="Q70" s="965">
        <v>1605</v>
      </c>
      <c r="R70" s="577">
        <v>0.9</v>
      </c>
      <c r="S70" s="928"/>
      <c r="T70" s="928"/>
      <c r="U70" s="928"/>
      <c r="V70" s="928"/>
      <c r="W70" s="928"/>
      <c r="X70" s="928"/>
      <c r="Y70" s="928"/>
    </row>
    <row r="71" spans="1:25" ht="13">
      <c r="A71" s="963"/>
      <c r="B71" s="577"/>
      <c r="C71" s="577"/>
      <c r="D71" s="964">
        <v>2021</v>
      </c>
      <c r="E71" s="965">
        <v>4281</v>
      </c>
      <c r="F71" s="577">
        <v>2.4</v>
      </c>
      <c r="G71" s="835"/>
      <c r="H71" s="577">
        <v>766</v>
      </c>
      <c r="I71" s="577">
        <v>0.4</v>
      </c>
      <c r="J71" s="577"/>
      <c r="K71" s="965">
        <v>1407</v>
      </c>
      <c r="L71" s="577">
        <v>0.8</v>
      </c>
      <c r="M71" s="835"/>
      <c r="N71" s="965">
        <v>8449</v>
      </c>
      <c r="O71" s="577">
        <v>4.8</v>
      </c>
      <c r="P71" s="928"/>
      <c r="Q71" s="965">
        <v>1613</v>
      </c>
      <c r="R71" s="577">
        <v>0.9</v>
      </c>
      <c r="S71" s="928"/>
      <c r="T71" s="928"/>
      <c r="U71" s="928"/>
      <c r="V71" s="928"/>
      <c r="W71" s="928"/>
      <c r="X71" s="928"/>
      <c r="Y71" s="928"/>
    </row>
    <row r="72" spans="1:25" ht="13">
      <c r="A72" s="963"/>
      <c r="B72" s="577"/>
      <c r="C72" s="577"/>
      <c r="D72" s="964"/>
      <c r="E72" s="577"/>
      <c r="F72" s="577"/>
      <c r="G72" s="835"/>
      <c r="H72" s="577"/>
      <c r="I72" s="577"/>
      <c r="J72" s="577"/>
      <c r="K72" s="577"/>
      <c r="L72" s="577"/>
      <c r="M72" s="577"/>
      <c r="N72" s="577"/>
      <c r="O72" s="577"/>
      <c r="P72" s="928"/>
      <c r="Q72" s="928"/>
      <c r="R72" s="577"/>
      <c r="S72" s="928"/>
      <c r="T72" s="928"/>
      <c r="U72" s="928"/>
      <c r="V72" s="928"/>
      <c r="W72" s="928"/>
      <c r="X72" s="928"/>
      <c r="Y72" s="928"/>
    </row>
    <row r="73" spans="1:25" ht="13">
      <c r="A73" s="963" t="s">
        <v>598</v>
      </c>
      <c r="B73" s="577"/>
      <c r="C73" s="577"/>
      <c r="D73" s="964">
        <v>2019</v>
      </c>
      <c r="E73" s="965">
        <v>4779</v>
      </c>
      <c r="F73" s="577">
        <v>1.2</v>
      </c>
      <c r="G73" s="835"/>
      <c r="H73" s="577">
        <v>530</v>
      </c>
      <c r="I73" s="577">
        <v>0.1</v>
      </c>
      <c r="J73" s="577"/>
      <c r="K73" s="577">
        <v>841</v>
      </c>
      <c r="L73" s="577">
        <v>0.2</v>
      </c>
      <c r="M73" s="835"/>
      <c r="N73" s="965">
        <v>8240</v>
      </c>
      <c r="O73" s="577">
        <v>2.1</v>
      </c>
      <c r="P73" s="928"/>
      <c r="Q73" s="965">
        <v>4410</v>
      </c>
      <c r="R73" s="577">
        <v>1.1000000000000001</v>
      </c>
      <c r="S73" s="928"/>
      <c r="T73" s="928"/>
      <c r="U73" s="928"/>
      <c r="V73" s="928"/>
      <c r="W73" s="928"/>
      <c r="X73" s="928"/>
      <c r="Y73" s="928"/>
    </row>
    <row r="74" spans="1:25" ht="13">
      <c r="A74" s="963"/>
      <c r="B74" s="577"/>
      <c r="C74" s="577"/>
      <c r="D74" s="964">
        <v>2020</v>
      </c>
      <c r="E74" s="965">
        <v>4483</v>
      </c>
      <c r="F74" s="577">
        <v>1.1000000000000001</v>
      </c>
      <c r="G74" s="835"/>
      <c r="H74" s="577">
        <v>584</v>
      </c>
      <c r="I74" s="577">
        <v>0.1</v>
      </c>
      <c r="J74" s="577"/>
      <c r="K74" s="577">
        <v>961</v>
      </c>
      <c r="L74" s="577">
        <v>0.2</v>
      </c>
      <c r="M74" s="835"/>
      <c r="N74" s="965">
        <v>8515</v>
      </c>
      <c r="O74" s="577">
        <v>2.2000000000000002</v>
      </c>
      <c r="P74" s="928"/>
      <c r="Q74" s="965">
        <v>4388</v>
      </c>
      <c r="R74" s="577">
        <v>1.1000000000000001</v>
      </c>
      <c r="S74" s="928"/>
      <c r="T74" s="928"/>
      <c r="U74" s="928"/>
      <c r="V74" s="928"/>
      <c r="W74" s="928"/>
      <c r="X74" s="928"/>
      <c r="Y74" s="928"/>
    </row>
    <row r="75" spans="1:25" ht="13">
      <c r="A75" s="963"/>
      <c r="B75" s="577"/>
      <c r="C75" s="577"/>
      <c r="D75" s="964">
        <v>2021</v>
      </c>
      <c r="E75" s="965">
        <v>4938</v>
      </c>
      <c r="F75" s="577">
        <v>1.3</v>
      </c>
      <c r="G75" s="835"/>
      <c r="H75" s="577">
        <v>675</v>
      </c>
      <c r="I75" s="577">
        <v>0.2</v>
      </c>
      <c r="J75" s="577"/>
      <c r="K75" s="965">
        <v>1048</v>
      </c>
      <c r="L75" s="577">
        <v>0.3</v>
      </c>
      <c r="M75" s="835"/>
      <c r="N75" s="965">
        <v>9345</v>
      </c>
      <c r="O75" s="577">
        <v>2.4</v>
      </c>
      <c r="P75" s="928"/>
      <c r="Q75" s="965">
        <v>4306</v>
      </c>
      <c r="R75" s="577">
        <v>1.3</v>
      </c>
      <c r="S75" s="928"/>
      <c r="T75" s="928"/>
      <c r="U75" s="928"/>
      <c r="V75" s="928"/>
      <c r="W75" s="928"/>
      <c r="X75" s="928"/>
      <c r="Y75" s="928"/>
    </row>
    <row r="76" spans="1:25" ht="13">
      <c r="A76" s="963"/>
      <c r="B76" s="577"/>
      <c r="C76" s="577"/>
      <c r="D76" s="964"/>
      <c r="E76" s="577"/>
      <c r="F76" s="577"/>
      <c r="G76" s="835"/>
      <c r="H76" s="577"/>
      <c r="I76" s="577"/>
      <c r="J76" s="577"/>
      <c r="K76" s="577"/>
      <c r="L76" s="577"/>
      <c r="M76" s="577"/>
      <c r="N76" s="577"/>
      <c r="O76" s="577"/>
      <c r="P76" s="928"/>
      <c r="Q76" s="928"/>
      <c r="R76" s="577"/>
      <c r="S76" s="928"/>
      <c r="T76" s="928"/>
      <c r="U76" s="928"/>
      <c r="V76" s="928"/>
      <c r="W76" s="928"/>
      <c r="X76" s="928"/>
      <c r="Y76" s="928"/>
    </row>
    <row r="77" spans="1:25" ht="13">
      <c r="A77" s="963" t="s">
        <v>599</v>
      </c>
      <c r="B77" s="577"/>
      <c r="C77" s="577"/>
      <c r="D77" s="964">
        <v>2019</v>
      </c>
      <c r="E77" s="965">
        <v>4126</v>
      </c>
      <c r="F77" s="577">
        <v>1.5</v>
      </c>
      <c r="G77" s="835"/>
      <c r="H77" s="577">
        <v>558</v>
      </c>
      <c r="I77" s="577">
        <v>0.2</v>
      </c>
      <c r="J77" s="577"/>
      <c r="K77" s="965">
        <v>1001</v>
      </c>
      <c r="L77" s="577">
        <v>0.4</v>
      </c>
      <c r="M77" s="835"/>
      <c r="N77" s="965">
        <v>7247</v>
      </c>
      <c r="O77" s="577">
        <v>2.6</v>
      </c>
      <c r="P77" s="928"/>
      <c r="Q77" s="965">
        <v>3359</v>
      </c>
      <c r="R77" s="577">
        <v>1.2</v>
      </c>
      <c r="S77" s="928"/>
      <c r="T77" s="928"/>
      <c r="U77" s="928"/>
      <c r="V77" s="928"/>
      <c r="W77" s="928"/>
      <c r="X77" s="928"/>
      <c r="Y77" s="928"/>
    </row>
    <row r="78" spans="1:25" ht="13">
      <c r="A78" s="963"/>
      <c r="B78" s="577"/>
      <c r="C78" s="577"/>
      <c r="D78" s="964">
        <v>2020</v>
      </c>
      <c r="E78" s="965">
        <v>4686</v>
      </c>
      <c r="F78" s="577">
        <v>1.7</v>
      </c>
      <c r="G78" s="835"/>
      <c r="H78" s="577">
        <v>591</v>
      </c>
      <c r="I78" s="577">
        <v>0.2</v>
      </c>
      <c r="J78" s="577"/>
      <c r="K78" s="965">
        <v>1136</v>
      </c>
      <c r="L78" s="577">
        <v>0.4</v>
      </c>
      <c r="M78" s="835"/>
      <c r="N78" s="965">
        <v>7453</v>
      </c>
      <c r="O78" s="577">
        <v>2.6</v>
      </c>
      <c r="P78" s="928"/>
      <c r="Q78" s="965">
        <v>3304</v>
      </c>
      <c r="R78" s="577">
        <v>1.2</v>
      </c>
      <c r="S78" s="928"/>
      <c r="T78" s="928"/>
      <c r="U78" s="928"/>
      <c r="V78" s="928"/>
      <c r="W78" s="928"/>
      <c r="X78" s="928"/>
      <c r="Y78" s="928"/>
    </row>
    <row r="79" spans="1:25" ht="13">
      <c r="A79" s="963"/>
      <c r="B79" s="577"/>
      <c r="C79" s="577"/>
      <c r="D79" s="964">
        <v>2021</v>
      </c>
      <c r="E79" s="965">
        <v>4262</v>
      </c>
      <c r="F79" s="577">
        <v>1.5</v>
      </c>
      <c r="G79" s="835"/>
      <c r="H79" s="577">
        <v>623</v>
      </c>
      <c r="I79" s="577">
        <v>0.2</v>
      </c>
      <c r="J79" s="577"/>
      <c r="K79" s="965">
        <v>1253</v>
      </c>
      <c r="L79" s="577">
        <v>0.4</v>
      </c>
      <c r="M79" s="835"/>
      <c r="N79" s="965">
        <v>8243</v>
      </c>
      <c r="O79" s="577">
        <v>2.9</v>
      </c>
      <c r="P79" s="928"/>
      <c r="Q79" s="965">
        <v>3219</v>
      </c>
      <c r="R79" s="577"/>
      <c r="S79" s="928"/>
      <c r="T79" s="928"/>
      <c r="U79" s="928"/>
      <c r="V79" s="928"/>
      <c r="W79" s="928"/>
      <c r="X79" s="928"/>
      <c r="Y79" s="928"/>
    </row>
    <row r="80" spans="1:25" ht="13">
      <c r="A80" s="963"/>
      <c r="B80" s="577"/>
      <c r="C80" s="577"/>
      <c r="D80" s="964"/>
      <c r="E80" s="577"/>
      <c r="F80" s="577"/>
      <c r="G80" s="835"/>
      <c r="H80" s="577"/>
      <c r="I80" s="577"/>
      <c r="J80" s="577"/>
      <c r="K80" s="577"/>
      <c r="L80" s="577"/>
      <c r="M80" s="577"/>
      <c r="N80" s="577"/>
      <c r="O80" s="577"/>
      <c r="P80" s="928"/>
      <c r="Q80" s="928"/>
      <c r="R80" s="577"/>
      <c r="S80" s="928"/>
      <c r="T80" s="928"/>
      <c r="U80" s="928"/>
      <c r="V80" s="928"/>
      <c r="W80" s="928"/>
      <c r="X80" s="928"/>
      <c r="Y80" s="928"/>
    </row>
    <row r="81" spans="1:25" ht="13">
      <c r="A81" s="963" t="s">
        <v>846</v>
      </c>
      <c r="B81" s="577"/>
      <c r="C81" s="577"/>
      <c r="D81" s="964">
        <v>2019</v>
      </c>
      <c r="E81" s="965">
        <v>12631</v>
      </c>
      <c r="F81" s="577">
        <v>1.9</v>
      </c>
      <c r="G81" s="835"/>
      <c r="H81" s="965">
        <v>2041</v>
      </c>
      <c r="I81" s="577">
        <v>0.3</v>
      </c>
      <c r="J81" s="577"/>
      <c r="K81" s="965">
        <v>3538</v>
      </c>
      <c r="L81" s="577">
        <v>0.5</v>
      </c>
      <c r="M81" s="835"/>
      <c r="N81" s="965">
        <v>18428</v>
      </c>
      <c r="O81" s="577">
        <v>2.8</v>
      </c>
      <c r="P81" s="928"/>
      <c r="Q81" s="965">
        <v>3829</v>
      </c>
      <c r="R81" s="577">
        <v>0.6</v>
      </c>
      <c r="S81" s="928"/>
      <c r="T81" s="928"/>
      <c r="U81" s="928"/>
      <c r="V81" s="928"/>
      <c r="W81" s="928"/>
      <c r="X81" s="928"/>
      <c r="Y81" s="928"/>
    </row>
    <row r="82" spans="1:25" ht="13">
      <c r="A82" s="963"/>
      <c r="B82" s="577"/>
      <c r="C82" s="577"/>
      <c r="D82" s="964">
        <v>2020</v>
      </c>
      <c r="E82" s="965">
        <v>14450</v>
      </c>
      <c r="F82" s="577">
        <v>2.2000000000000002</v>
      </c>
      <c r="G82" s="835"/>
      <c r="H82" s="965">
        <v>2274</v>
      </c>
      <c r="I82" s="577">
        <v>0.3</v>
      </c>
      <c r="J82" s="577"/>
      <c r="K82" s="965">
        <v>3857</v>
      </c>
      <c r="L82" s="577">
        <v>0.6</v>
      </c>
      <c r="M82" s="835"/>
      <c r="N82" s="965">
        <v>18895</v>
      </c>
      <c r="O82" s="577">
        <v>2.9</v>
      </c>
      <c r="P82" s="928"/>
      <c r="Q82" s="965">
        <v>3810</v>
      </c>
      <c r="R82" s="577">
        <v>0.6</v>
      </c>
      <c r="S82" s="928"/>
      <c r="T82" s="928"/>
      <c r="U82" s="928"/>
      <c r="V82" s="928"/>
      <c r="W82" s="928"/>
      <c r="X82" s="928"/>
      <c r="Y82" s="928"/>
    </row>
    <row r="83" spans="1:25" ht="13">
      <c r="A83" s="963"/>
      <c r="B83" s="577"/>
      <c r="C83" s="577"/>
      <c r="D83" s="964">
        <v>2021</v>
      </c>
      <c r="E83" s="965">
        <v>14396</v>
      </c>
      <c r="F83" s="577">
        <v>2.2000000000000002</v>
      </c>
      <c r="G83" s="835"/>
      <c r="H83" s="965">
        <v>2527</v>
      </c>
      <c r="I83" s="577">
        <v>0.4</v>
      </c>
      <c r="J83" s="577"/>
      <c r="K83" s="965">
        <v>4172</v>
      </c>
      <c r="L83" s="577">
        <v>0.6</v>
      </c>
      <c r="M83" s="835"/>
      <c r="N83" s="965">
        <v>19606</v>
      </c>
      <c r="O83" s="577">
        <v>3</v>
      </c>
      <c r="P83" s="928"/>
      <c r="Q83" s="965">
        <v>3819</v>
      </c>
      <c r="R83" s="577">
        <v>0.5</v>
      </c>
      <c r="S83" s="928"/>
      <c r="T83" s="928"/>
      <c r="U83" s="928"/>
      <c r="V83" s="928"/>
      <c r="W83" s="928"/>
      <c r="X83" s="928"/>
      <c r="Y83" s="928"/>
    </row>
    <row r="84" spans="1:25" ht="13">
      <c r="A84" s="963"/>
      <c r="B84" s="577"/>
      <c r="C84" s="577"/>
      <c r="D84" s="964"/>
      <c r="E84" s="577"/>
      <c r="F84" s="577"/>
      <c r="G84" s="835"/>
      <c r="H84" s="577"/>
      <c r="I84" s="577"/>
      <c r="J84" s="577"/>
      <c r="K84" s="577"/>
      <c r="L84" s="577"/>
      <c r="M84" s="577"/>
      <c r="N84" s="577"/>
      <c r="O84" s="577"/>
      <c r="P84" s="928"/>
      <c r="Q84" s="928"/>
      <c r="R84" s="577"/>
      <c r="S84" s="928"/>
      <c r="T84" s="928"/>
      <c r="U84" s="928"/>
      <c r="V84" s="928"/>
      <c r="W84" s="928"/>
      <c r="X84" s="928"/>
      <c r="Y84" s="928"/>
    </row>
    <row r="85" spans="1:25" ht="13">
      <c r="A85" s="963" t="s">
        <v>601</v>
      </c>
      <c r="B85" s="577"/>
      <c r="C85" s="577"/>
      <c r="D85" s="964">
        <v>2019</v>
      </c>
      <c r="E85" s="965">
        <v>2276</v>
      </c>
      <c r="F85" s="577">
        <v>1.8</v>
      </c>
      <c r="G85" s="835"/>
      <c r="H85" s="577">
        <v>550</v>
      </c>
      <c r="I85" s="577">
        <v>0.4</v>
      </c>
      <c r="J85" s="577"/>
      <c r="K85" s="577">
        <v>442</v>
      </c>
      <c r="L85" s="577">
        <v>0.4</v>
      </c>
      <c r="M85" s="835"/>
      <c r="N85" s="965">
        <v>3318</v>
      </c>
      <c r="O85" s="577">
        <v>2.7</v>
      </c>
      <c r="P85" s="928"/>
      <c r="Q85" s="965">
        <v>2029</v>
      </c>
      <c r="R85" s="577">
        <v>1.6</v>
      </c>
      <c r="S85" s="928"/>
      <c r="T85" s="928"/>
      <c r="U85" s="928"/>
      <c r="V85" s="928"/>
      <c r="W85" s="928"/>
      <c r="X85" s="928"/>
      <c r="Y85" s="928"/>
    </row>
    <row r="86" spans="1:25" ht="13">
      <c r="A86" s="963"/>
      <c r="B86" s="577"/>
      <c r="C86" s="577"/>
      <c r="D86" s="964">
        <v>2020</v>
      </c>
      <c r="E86" s="965">
        <v>2521</v>
      </c>
      <c r="F86" s="577">
        <v>2</v>
      </c>
      <c r="G86" s="835"/>
      <c r="H86" s="577">
        <v>587</v>
      </c>
      <c r="I86" s="577">
        <v>0.5</v>
      </c>
      <c r="J86" s="577"/>
      <c r="K86" s="577">
        <v>509</v>
      </c>
      <c r="L86" s="577">
        <v>0.4</v>
      </c>
      <c r="M86" s="835"/>
      <c r="N86" s="965">
        <v>3525</v>
      </c>
      <c r="O86" s="577">
        <v>2.8</v>
      </c>
      <c r="P86" s="928"/>
      <c r="Q86" s="965">
        <v>2048</v>
      </c>
      <c r="R86" s="577">
        <v>1.6</v>
      </c>
      <c r="S86" s="928"/>
      <c r="T86" s="928"/>
      <c r="U86" s="928"/>
      <c r="V86" s="928"/>
      <c r="W86" s="928"/>
      <c r="X86" s="928"/>
      <c r="Y86" s="928"/>
    </row>
    <row r="87" spans="1:25" ht="13">
      <c r="A87" s="963"/>
      <c r="B87" s="577"/>
      <c r="C87" s="577"/>
      <c r="D87" s="964">
        <v>2021</v>
      </c>
      <c r="E87" s="965">
        <v>2347</v>
      </c>
      <c r="F87" s="577">
        <v>1.8</v>
      </c>
      <c r="G87" s="835"/>
      <c r="H87" s="577">
        <v>630</v>
      </c>
      <c r="I87" s="577">
        <v>0.5</v>
      </c>
      <c r="J87" s="577"/>
      <c r="K87" s="577">
        <v>562</v>
      </c>
      <c r="L87" s="577">
        <v>0.4</v>
      </c>
      <c r="M87" s="835"/>
      <c r="N87" s="965">
        <v>3678</v>
      </c>
      <c r="O87" s="577">
        <v>2.9</v>
      </c>
      <c r="P87" s="928"/>
      <c r="Q87" s="965">
        <v>2057</v>
      </c>
      <c r="R87" s="577">
        <v>1.8</v>
      </c>
      <c r="S87" s="928"/>
      <c r="T87" s="928"/>
      <c r="U87" s="928"/>
      <c r="V87" s="928"/>
      <c r="W87" s="928"/>
      <c r="X87" s="928"/>
      <c r="Y87" s="928"/>
    </row>
    <row r="88" spans="1:25" ht="13">
      <c r="A88" s="963"/>
      <c r="B88" s="577"/>
      <c r="C88" s="577"/>
      <c r="D88" s="964"/>
      <c r="E88" s="577"/>
      <c r="F88" s="577"/>
      <c r="G88" s="835"/>
      <c r="H88" s="577"/>
      <c r="I88" s="577"/>
      <c r="J88" s="577"/>
      <c r="K88" s="577"/>
      <c r="L88" s="577"/>
      <c r="M88" s="577"/>
      <c r="N88" s="577"/>
      <c r="O88" s="577"/>
      <c r="P88" s="577"/>
      <c r="Q88" s="577"/>
      <c r="R88" s="577"/>
      <c r="S88" s="928"/>
      <c r="T88" s="928"/>
      <c r="U88" s="928"/>
      <c r="V88" s="928"/>
      <c r="W88" s="928"/>
      <c r="X88" s="928"/>
      <c r="Y88" s="928"/>
    </row>
    <row r="89" spans="1:25" ht="13">
      <c r="A89" s="1356" t="s">
        <v>602</v>
      </c>
      <c r="B89" s="1294"/>
      <c r="C89" s="1294"/>
      <c r="D89" s="964">
        <v>2019</v>
      </c>
      <c r="E89" s="965">
        <v>8317</v>
      </c>
      <c r="F89" s="577">
        <v>4.7</v>
      </c>
      <c r="G89" s="835"/>
      <c r="H89" s="965">
        <v>1452</v>
      </c>
      <c r="I89" s="577">
        <v>0.8</v>
      </c>
      <c r="J89" s="577"/>
      <c r="K89" s="965">
        <v>1353</v>
      </c>
      <c r="L89" s="577">
        <v>0.8</v>
      </c>
      <c r="M89" s="835"/>
      <c r="N89" s="965">
        <v>16868</v>
      </c>
      <c r="O89" s="577">
        <v>9.5</v>
      </c>
      <c r="P89" s="577"/>
      <c r="Q89" s="965">
        <v>1478</v>
      </c>
      <c r="R89" s="577">
        <v>0.8</v>
      </c>
      <c r="S89" s="928"/>
      <c r="T89" s="928"/>
      <c r="U89" s="928"/>
      <c r="V89" s="928"/>
      <c r="W89" s="928"/>
      <c r="X89" s="928"/>
      <c r="Y89" s="928"/>
    </row>
    <row r="90" spans="1:25" ht="13">
      <c r="A90" s="963"/>
      <c r="B90" s="577"/>
      <c r="C90" s="577"/>
      <c r="D90" s="964">
        <v>2020</v>
      </c>
      <c r="E90" s="965">
        <v>9691</v>
      </c>
      <c r="F90" s="577">
        <v>5.5</v>
      </c>
      <c r="G90" s="835"/>
      <c r="H90" s="965">
        <v>1542</v>
      </c>
      <c r="I90" s="577">
        <v>0.9</v>
      </c>
      <c r="J90" s="577"/>
      <c r="K90" s="965">
        <v>1492</v>
      </c>
      <c r="L90" s="577">
        <v>0.8</v>
      </c>
      <c r="M90" s="835"/>
      <c r="N90" s="965">
        <v>16288</v>
      </c>
      <c r="O90" s="577">
        <v>9.1999999999999993</v>
      </c>
      <c r="P90" s="577"/>
      <c r="Q90" s="965">
        <v>1456</v>
      </c>
      <c r="R90" s="577">
        <v>0.8</v>
      </c>
      <c r="S90" s="928"/>
      <c r="T90" s="928"/>
      <c r="U90" s="928"/>
      <c r="V90" s="928"/>
      <c r="W90" s="928"/>
      <c r="X90" s="928"/>
      <c r="Y90" s="928"/>
    </row>
    <row r="91" spans="1:25" ht="13">
      <c r="A91" s="963"/>
      <c r="B91" s="577"/>
      <c r="C91" s="577"/>
      <c r="D91" s="964">
        <v>2021</v>
      </c>
      <c r="E91" s="965">
        <v>9833</v>
      </c>
      <c r="F91" s="577">
        <v>5.6</v>
      </c>
      <c r="G91" s="835"/>
      <c r="H91" s="965">
        <v>1635</v>
      </c>
      <c r="I91" s="577">
        <v>0.9</v>
      </c>
      <c r="J91" s="577"/>
      <c r="K91" s="965">
        <v>1674</v>
      </c>
      <c r="L91" s="577">
        <v>1</v>
      </c>
      <c r="M91" s="835"/>
      <c r="N91" s="965">
        <v>16517</v>
      </c>
      <c r="O91" s="577">
        <v>9.5</v>
      </c>
      <c r="P91" s="928"/>
      <c r="Q91" s="965">
        <v>1472</v>
      </c>
      <c r="R91" s="577">
        <v>0.7</v>
      </c>
      <c r="S91" s="928"/>
      <c r="T91" s="928"/>
      <c r="U91" s="928"/>
      <c r="V91" s="928"/>
      <c r="W91" s="928"/>
      <c r="X91" s="928"/>
      <c r="Y91" s="928"/>
    </row>
    <row r="92" spans="1:25" ht="13">
      <c r="A92" s="963"/>
      <c r="B92" s="577"/>
      <c r="C92" s="577"/>
      <c r="D92" s="964"/>
      <c r="E92" s="577"/>
      <c r="F92" s="577"/>
      <c r="G92" s="835"/>
      <c r="H92" s="577"/>
      <c r="I92" s="577"/>
      <c r="J92" s="577"/>
      <c r="K92" s="577"/>
      <c r="L92" s="577"/>
      <c r="M92" s="577"/>
      <c r="N92" s="577"/>
      <c r="O92" s="577"/>
      <c r="P92" s="577"/>
      <c r="Q92" s="577"/>
      <c r="R92" s="577"/>
      <c r="S92" s="928"/>
      <c r="T92" s="928"/>
      <c r="U92" s="928"/>
      <c r="V92" s="928"/>
      <c r="W92" s="928"/>
      <c r="X92" s="928"/>
      <c r="Y92" s="928"/>
    </row>
    <row r="93" spans="1:25" ht="13">
      <c r="A93" s="963" t="s">
        <v>603</v>
      </c>
      <c r="B93" s="577"/>
      <c r="C93" s="577"/>
      <c r="D93" s="964">
        <v>2019</v>
      </c>
      <c r="E93" s="577">
        <v>138</v>
      </c>
      <c r="F93" s="577">
        <v>1.4</v>
      </c>
      <c r="G93" s="577"/>
      <c r="H93" s="577">
        <v>39</v>
      </c>
      <c r="I93" s="577">
        <v>0.4</v>
      </c>
      <c r="J93" s="577"/>
      <c r="K93" s="577">
        <v>39</v>
      </c>
      <c r="L93" s="577">
        <v>0.4</v>
      </c>
      <c r="M93" s="577"/>
      <c r="N93" s="577">
        <v>243</v>
      </c>
      <c r="O93" s="577">
        <v>2.4</v>
      </c>
      <c r="P93" s="577"/>
      <c r="Q93" s="577">
        <v>140</v>
      </c>
      <c r="R93" s="577">
        <v>1.4</v>
      </c>
      <c r="S93" s="928"/>
      <c r="T93" s="928"/>
      <c r="U93" s="928"/>
      <c r="V93" s="928"/>
      <c r="W93" s="928"/>
      <c r="X93" s="928"/>
      <c r="Y93" s="928"/>
    </row>
    <row r="94" spans="1:25" ht="13">
      <c r="A94" s="963"/>
      <c r="B94" s="577"/>
      <c r="C94" s="577"/>
      <c r="D94" s="964">
        <v>2020</v>
      </c>
      <c r="E94" s="577">
        <v>128</v>
      </c>
      <c r="F94" s="577">
        <v>1.3</v>
      </c>
      <c r="G94" s="577"/>
      <c r="H94" s="577">
        <v>34</v>
      </c>
      <c r="I94" s="577">
        <v>0.3</v>
      </c>
      <c r="J94" s="577"/>
      <c r="K94" s="577">
        <v>44</v>
      </c>
      <c r="L94" s="577">
        <v>0.4</v>
      </c>
      <c r="M94" s="577"/>
      <c r="N94" s="577">
        <v>239</v>
      </c>
      <c r="O94" s="577">
        <v>2.4</v>
      </c>
      <c r="P94" s="928"/>
      <c r="Q94" s="577">
        <v>142</v>
      </c>
      <c r="R94" s="577">
        <v>1.4</v>
      </c>
      <c r="S94" s="928"/>
      <c r="T94" s="928"/>
      <c r="U94" s="928"/>
      <c r="V94" s="928"/>
      <c r="W94" s="928"/>
      <c r="X94" s="928"/>
      <c r="Y94" s="928"/>
    </row>
    <row r="95" spans="1:25" ht="13">
      <c r="A95" s="963"/>
      <c r="B95" s="577"/>
      <c r="C95" s="577"/>
      <c r="D95" s="964">
        <v>2021</v>
      </c>
      <c r="E95" s="577">
        <v>121</v>
      </c>
      <c r="F95" s="577">
        <v>1.2</v>
      </c>
      <c r="G95" s="835"/>
      <c r="H95" s="577">
        <v>35</v>
      </c>
      <c r="I95" s="577">
        <v>0.3</v>
      </c>
      <c r="J95" s="577"/>
      <c r="K95" s="577">
        <v>56</v>
      </c>
      <c r="L95" s="577">
        <v>0.6</v>
      </c>
      <c r="M95" s="835"/>
      <c r="N95" s="577">
        <v>301</v>
      </c>
      <c r="O95" s="577">
        <v>3</v>
      </c>
      <c r="P95" s="928"/>
      <c r="Q95" s="577">
        <v>140</v>
      </c>
      <c r="R95" s="577">
        <v>1.5</v>
      </c>
      <c r="S95" s="964"/>
      <c r="T95" s="928"/>
      <c r="U95" s="928"/>
      <c r="V95" s="928"/>
      <c r="W95" s="928"/>
      <c r="X95" s="928"/>
      <c r="Y95" s="928"/>
    </row>
    <row r="96" spans="1:25" ht="13">
      <c r="A96" s="963"/>
      <c r="B96" s="577"/>
      <c r="C96" s="577"/>
      <c r="D96" s="964"/>
      <c r="E96" s="577"/>
      <c r="F96" s="577"/>
      <c r="G96" s="577"/>
      <c r="H96" s="577"/>
      <c r="I96" s="577"/>
      <c r="J96" s="577"/>
      <c r="K96" s="577"/>
      <c r="L96" s="577"/>
      <c r="M96" s="577"/>
      <c r="N96" s="577"/>
      <c r="O96" s="577"/>
      <c r="P96" s="577"/>
      <c r="Q96" s="577"/>
      <c r="R96" s="577"/>
      <c r="S96" s="928"/>
      <c r="T96" s="928"/>
      <c r="U96" s="928"/>
      <c r="V96" s="928"/>
      <c r="W96" s="928"/>
      <c r="X96" s="928"/>
      <c r="Y96" s="928"/>
    </row>
    <row r="97" spans="1:25" ht="13">
      <c r="A97" s="1356" t="s">
        <v>604</v>
      </c>
      <c r="B97" s="1294"/>
      <c r="C97" s="577"/>
      <c r="D97" s="964">
        <v>2019</v>
      </c>
      <c r="E97" s="965">
        <v>5145</v>
      </c>
      <c r="F97" s="577">
        <v>49.6</v>
      </c>
      <c r="G97" s="577"/>
      <c r="H97" s="577">
        <v>123</v>
      </c>
      <c r="I97" s="577">
        <v>1.2</v>
      </c>
      <c r="J97" s="577"/>
      <c r="K97" s="577">
        <v>220</v>
      </c>
      <c r="L97" s="577">
        <v>2.1</v>
      </c>
      <c r="M97" s="928"/>
      <c r="N97" s="965">
        <v>1797</v>
      </c>
      <c r="O97" s="577">
        <v>17.3</v>
      </c>
      <c r="P97" s="577"/>
      <c r="Q97" s="577">
        <v>413</v>
      </c>
      <c r="R97" s="577">
        <v>4</v>
      </c>
      <c r="S97" s="928"/>
      <c r="T97" s="928"/>
      <c r="U97" s="928"/>
      <c r="V97" s="928"/>
      <c r="W97" s="928"/>
      <c r="X97" s="928"/>
      <c r="Y97" s="928"/>
    </row>
    <row r="98" spans="1:25" ht="13">
      <c r="A98" s="963"/>
      <c r="B98" s="577"/>
      <c r="C98" s="577"/>
      <c r="D98" s="964">
        <v>2020</v>
      </c>
      <c r="E98" s="965">
        <v>1427</v>
      </c>
      <c r="F98" s="577">
        <v>13</v>
      </c>
      <c r="G98" s="577"/>
      <c r="H98" s="577">
        <v>142</v>
      </c>
      <c r="I98" s="577">
        <v>1.3</v>
      </c>
      <c r="J98" s="577"/>
      <c r="K98" s="577">
        <v>239</v>
      </c>
      <c r="L98" s="577">
        <v>2.2000000000000002</v>
      </c>
      <c r="M98" s="577"/>
      <c r="N98" s="965">
        <v>1543</v>
      </c>
      <c r="O98" s="577">
        <v>14</v>
      </c>
      <c r="P98" s="577"/>
      <c r="Q98" s="577">
        <v>424</v>
      </c>
      <c r="R98" s="577">
        <v>3.9</v>
      </c>
      <c r="S98" s="928"/>
      <c r="T98" s="928"/>
      <c r="U98" s="928"/>
      <c r="V98" s="928"/>
      <c r="W98" s="928"/>
      <c r="X98" s="928"/>
      <c r="Y98" s="928"/>
    </row>
    <row r="99" spans="1:25" ht="13">
      <c r="A99" s="963"/>
      <c r="B99" s="577"/>
      <c r="C99" s="577"/>
      <c r="D99" s="964">
        <v>2021</v>
      </c>
      <c r="E99" s="965">
        <v>1547</v>
      </c>
      <c r="F99" s="577">
        <v>13.3</v>
      </c>
      <c r="G99" s="835"/>
      <c r="H99" s="577">
        <v>136</v>
      </c>
      <c r="I99" s="577">
        <v>1.2</v>
      </c>
      <c r="J99" s="577"/>
      <c r="K99" s="577">
        <v>270</v>
      </c>
      <c r="L99" s="577">
        <v>2.2999999999999998</v>
      </c>
      <c r="M99" s="835"/>
      <c r="N99" s="965">
        <v>1614</v>
      </c>
      <c r="O99" s="577">
        <v>13.9</v>
      </c>
      <c r="P99" s="928"/>
      <c r="Q99" s="577">
        <v>422</v>
      </c>
      <c r="R99" s="577">
        <v>3.7</v>
      </c>
      <c r="S99" s="928"/>
      <c r="T99" s="928"/>
      <c r="U99" s="928"/>
      <c r="V99" s="928"/>
      <c r="W99" s="928"/>
      <c r="X99" s="928"/>
      <c r="Y99" s="928"/>
    </row>
    <row r="100" spans="1:25" ht="13">
      <c r="A100" s="963"/>
      <c r="B100" s="577"/>
      <c r="C100" s="577"/>
      <c r="D100" s="964"/>
      <c r="E100" s="577"/>
      <c r="F100" s="577"/>
      <c r="G100" s="577"/>
      <c r="H100" s="577"/>
      <c r="I100" s="577"/>
      <c r="J100" s="577"/>
      <c r="K100" s="577"/>
      <c r="L100" s="577"/>
      <c r="M100" s="577"/>
      <c r="N100" s="577"/>
      <c r="O100" s="577"/>
      <c r="P100" s="577"/>
      <c r="Q100" s="577"/>
      <c r="R100" s="577"/>
      <c r="S100" s="928"/>
      <c r="T100" s="928"/>
      <c r="U100" s="928"/>
      <c r="V100" s="928"/>
      <c r="W100" s="928"/>
      <c r="X100" s="928"/>
      <c r="Y100" s="928"/>
    </row>
    <row r="101" spans="1:25" ht="14">
      <c r="A101" s="966"/>
      <c r="B101" s="966"/>
      <c r="C101" s="966"/>
      <c r="D101" s="966"/>
      <c r="E101" s="966"/>
      <c r="F101" s="966"/>
      <c r="G101" s="966"/>
      <c r="H101" s="966"/>
      <c r="I101" s="967"/>
      <c r="J101" s="967"/>
      <c r="K101" s="966"/>
      <c r="L101" s="967"/>
      <c r="M101" s="967"/>
      <c r="N101" s="966"/>
      <c r="O101" s="966"/>
      <c r="P101" s="966"/>
      <c r="Q101" s="966"/>
      <c r="R101" s="966"/>
      <c r="S101" s="968"/>
      <c r="T101" s="936"/>
      <c r="U101" s="936"/>
      <c r="V101" s="936"/>
      <c r="W101" s="936"/>
      <c r="X101" s="936"/>
      <c r="Y101" s="936"/>
    </row>
    <row r="102" spans="1:25" ht="13">
      <c r="A102" s="845"/>
      <c r="B102" s="467"/>
      <c r="C102" s="467"/>
      <c r="D102" s="467"/>
      <c r="E102" s="467"/>
      <c r="F102" s="467"/>
      <c r="G102" s="467"/>
      <c r="H102" s="969"/>
      <c r="I102" s="969"/>
      <c r="J102" s="467"/>
      <c r="K102" s="969"/>
      <c r="L102" s="969"/>
      <c r="M102" s="843"/>
      <c r="N102" s="843"/>
      <c r="O102" s="970"/>
      <c r="P102" s="970"/>
      <c r="Q102" s="843"/>
      <c r="R102" s="843"/>
      <c r="S102" s="971" t="s">
        <v>635</v>
      </c>
      <c r="T102" s="843"/>
      <c r="U102" s="843"/>
      <c r="V102" s="843"/>
      <c r="W102" s="843"/>
      <c r="X102" s="843"/>
      <c r="Y102" s="843"/>
    </row>
    <row r="103" spans="1:25" ht="13">
      <c r="A103" s="843"/>
      <c r="B103" s="843"/>
      <c r="C103" s="843"/>
      <c r="D103" s="843"/>
      <c r="E103" s="843"/>
      <c r="F103" s="843"/>
      <c r="G103" s="843"/>
      <c r="H103" s="866"/>
      <c r="I103" s="866"/>
      <c r="J103" s="843"/>
      <c r="K103" s="866"/>
      <c r="L103" s="866"/>
      <c r="M103" s="843"/>
      <c r="N103" s="843"/>
      <c r="O103" s="843"/>
      <c r="P103" s="843"/>
      <c r="Q103" s="843"/>
      <c r="R103" s="843"/>
      <c r="S103" s="972" t="s">
        <v>636</v>
      </c>
      <c r="T103" s="843"/>
      <c r="U103" s="843"/>
      <c r="V103" s="843"/>
      <c r="W103" s="843"/>
      <c r="X103" s="843"/>
      <c r="Y103" s="843"/>
    </row>
    <row r="104" spans="1:25" ht="13">
      <c r="A104" s="640" t="s">
        <v>927</v>
      </c>
      <c r="B104" s="642"/>
      <c r="C104" s="642"/>
      <c r="D104" s="843"/>
      <c r="E104" s="843"/>
      <c r="F104" s="843"/>
      <c r="G104" s="843"/>
      <c r="H104" s="843"/>
      <c r="I104" s="843"/>
      <c r="J104" s="843"/>
      <c r="K104" s="843"/>
      <c r="L104" s="843"/>
      <c r="M104" s="843"/>
      <c r="N104" s="843"/>
      <c r="O104" s="843"/>
      <c r="P104" s="843"/>
      <c r="Q104" s="843"/>
      <c r="R104" s="843"/>
      <c r="S104" s="843"/>
      <c r="T104" s="843"/>
      <c r="U104" s="843"/>
      <c r="V104" s="843"/>
      <c r="W104" s="843"/>
      <c r="X104" s="843"/>
      <c r="Y104" s="843"/>
    </row>
    <row r="105" spans="1:25" ht="13">
      <c r="A105" s="1357" t="s">
        <v>928</v>
      </c>
      <c r="B105" s="1294"/>
      <c r="C105" s="1294"/>
      <c r="D105" s="1294"/>
      <c r="E105" s="1294"/>
      <c r="F105" s="845"/>
      <c r="G105" s="845"/>
      <c r="H105" s="973"/>
      <c r="I105" s="973"/>
      <c r="J105" s="845"/>
      <c r="K105" s="973"/>
      <c r="L105" s="973"/>
      <c r="M105" s="845"/>
      <c r="N105" s="845"/>
      <c r="O105" s="845"/>
      <c r="P105" s="845"/>
      <c r="Q105" s="845"/>
      <c r="R105" s="845"/>
      <c r="S105" s="845"/>
      <c r="T105" s="845"/>
      <c r="U105" s="845"/>
      <c r="V105" s="845"/>
      <c r="W105" s="845"/>
      <c r="X105" s="845"/>
      <c r="Y105" s="845"/>
    </row>
    <row r="106" spans="1:25" ht="13">
      <c r="A106" s="1347" t="s">
        <v>929</v>
      </c>
      <c r="B106" s="1294"/>
      <c r="C106" s="1294"/>
      <c r="D106" s="1294"/>
      <c r="E106" s="841"/>
      <c r="F106" s="841"/>
      <c r="G106" s="841"/>
      <c r="H106" s="974"/>
      <c r="I106" s="974"/>
      <c r="J106" s="841"/>
      <c r="K106" s="974"/>
      <c r="L106" s="974"/>
      <c r="M106" s="841"/>
      <c r="N106" s="841"/>
      <c r="O106" s="841"/>
      <c r="P106" s="841"/>
      <c r="Q106" s="841"/>
      <c r="R106" s="841"/>
      <c r="S106" s="841"/>
      <c r="T106" s="841"/>
      <c r="U106" s="841"/>
      <c r="V106" s="841"/>
      <c r="W106" s="841"/>
      <c r="X106" s="841"/>
      <c r="Y106" s="841"/>
    </row>
    <row r="107" spans="1:25" ht="14">
      <c r="A107" s="936"/>
      <c r="B107" s="936"/>
      <c r="C107" s="936"/>
      <c r="D107" s="936"/>
      <c r="E107" s="936"/>
      <c r="F107" s="936"/>
      <c r="G107" s="936"/>
      <c r="H107" s="936"/>
      <c r="I107" s="937"/>
      <c r="J107" s="937"/>
      <c r="K107" s="936"/>
      <c r="L107" s="937"/>
      <c r="M107" s="937"/>
      <c r="N107" s="936"/>
      <c r="O107" s="936"/>
      <c r="P107" s="936"/>
      <c r="Q107" s="936"/>
      <c r="R107" s="936"/>
      <c r="S107" s="936"/>
      <c r="T107" s="936"/>
      <c r="U107" s="936"/>
      <c r="V107" s="936"/>
      <c r="W107" s="936"/>
      <c r="X107" s="936"/>
      <c r="Y107" s="936"/>
    </row>
    <row r="108" spans="1:25" ht="14">
      <c r="A108" s="936"/>
      <c r="B108" s="936"/>
      <c r="C108" s="936"/>
      <c r="D108" s="936"/>
      <c r="E108" s="936"/>
      <c r="F108" s="936"/>
      <c r="G108" s="936"/>
      <c r="H108" s="936"/>
      <c r="I108" s="937"/>
      <c r="J108" s="937"/>
      <c r="K108" s="936"/>
      <c r="L108" s="937"/>
      <c r="M108" s="937"/>
      <c r="N108" s="936"/>
      <c r="O108" s="936"/>
      <c r="P108" s="936"/>
      <c r="Q108" s="936"/>
      <c r="R108" s="936"/>
      <c r="S108" s="936"/>
      <c r="T108" s="938"/>
      <c r="U108" s="936"/>
      <c r="V108" s="936"/>
      <c r="W108" s="936"/>
      <c r="X108" s="936"/>
      <c r="Y108" s="936"/>
    </row>
  </sheetData>
  <mergeCells count="29">
    <mergeCell ref="M10:N10"/>
    <mergeCell ref="P10:Q10"/>
    <mergeCell ref="C3:R3"/>
    <mergeCell ref="C4:R4"/>
    <mergeCell ref="C6:R6"/>
    <mergeCell ref="C7:R7"/>
    <mergeCell ref="A10:A11"/>
    <mergeCell ref="C10:C11"/>
    <mergeCell ref="D10:E10"/>
    <mergeCell ref="G10:H10"/>
    <mergeCell ref="J10:K10"/>
    <mergeCell ref="A33:B33"/>
    <mergeCell ref="A52:D52"/>
    <mergeCell ref="A53:C53"/>
    <mergeCell ref="C59:S59"/>
    <mergeCell ref="C60:S60"/>
    <mergeCell ref="A106:D106"/>
    <mergeCell ref="C62:S62"/>
    <mergeCell ref="C63:S63"/>
    <mergeCell ref="A66:A67"/>
    <mergeCell ref="D66:D67"/>
    <mergeCell ref="E66:F66"/>
    <mergeCell ref="H66:I66"/>
    <mergeCell ref="K66:L66"/>
    <mergeCell ref="N66:O66"/>
    <mergeCell ref="Q66:R66"/>
    <mergeCell ref="A89:C89"/>
    <mergeCell ref="A97:B97"/>
    <mergeCell ref="A105:E105"/>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H1000"/>
  <sheetViews>
    <sheetView workbookViewId="0"/>
  </sheetViews>
  <sheetFormatPr baseColWidth="10" defaultColWidth="12.6640625" defaultRowHeight="15" customHeight="1"/>
  <cols>
    <col min="1" max="1" width="12.1640625" customWidth="1"/>
    <col min="2" max="2" width="3.33203125" customWidth="1"/>
    <col min="3" max="7" width="12.1640625" customWidth="1"/>
    <col min="8" max="8" width="7.6640625" customWidth="1"/>
  </cols>
  <sheetData>
    <row r="1" spans="1:8" ht="15.75" customHeight="1"/>
    <row r="2" spans="1:8" ht="30" customHeight="1">
      <c r="A2" s="417" t="s">
        <v>932</v>
      </c>
      <c r="B2" s="416" t="s">
        <v>502</v>
      </c>
      <c r="C2" s="1297" t="s">
        <v>933</v>
      </c>
      <c r="D2" s="1294"/>
      <c r="E2" s="1294"/>
      <c r="F2" s="1294"/>
      <c r="G2" s="1294"/>
    </row>
    <row r="3" spans="1:8" ht="28.5" customHeight="1">
      <c r="A3" s="418" t="s">
        <v>934</v>
      </c>
      <c r="B3" s="419" t="s">
        <v>502</v>
      </c>
      <c r="C3" s="1296" t="s">
        <v>935</v>
      </c>
      <c r="D3" s="1294"/>
      <c r="E3" s="1294"/>
      <c r="F3" s="1294"/>
      <c r="G3" s="1294"/>
    </row>
    <row r="4" spans="1:8" ht="15.75" customHeight="1">
      <c r="A4" s="420"/>
      <c r="B4" s="41"/>
      <c r="C4" s="419"/>
      <c r="D4" s="41"/>
      <c r="E4" s="419"/>
      <c r="F4" s="41"/>
      <c r="G4" s="41"/>
    </row>
    <row r="5" spans="1:8" ht="32.25" customHeight="1">
      <c r="A5" s="417" t="s">
        <v>936</v>
      </c>
      <c r="B5" s="416" t="s">
        <v>502</v>
      </c>
      <c r="C5" s="1297" t="s">
        <v>937</v>
      </c>
      <c r="D5" s="1294"/>
      <c r="E5" s="1294"/>
      <c r="F5" s="1294"/>
      <c r="G5" s="1294"/>
    </row>
    <row r="6" spans="1:8" ht="26.25" customHeight="1">
      <c r="A6" s="418" t="s">
        <v>938</v>
      </c>
      <c r="B6" s="419" t="s">
        <v>502</v>
      </c>
      <c r="C6" s="1296" t="s">
        <v>939</v>
      </c>
      <c r="D6" s="1294"/>
      <c r="E6" s="1294"/>
      <c r="F6" s="1294"/>
      <c r="G6" s="1294"/>
    </row>
    <row r="7" spans="1:8" ht="15.75" customHeight="1">
      <c r="A7" s="422"/>
      <c r="B7" s="41"/>
      <c r="C7" s="419" t="s">
        <v>739</v>
      </c>
      <c r="D7" s="419"/>
      <c r="E7" s="419"/>
      <c r="F7" s="419"/>
      <c r="G7" s="41"/>
    </row>
    <row r="8" spans="1:8" ht="15.75" customHeight="1">
      <c r="A8" s="562"/>
      <c r="B8" s="562"/>
      <c r="C8" s="562"/>
      <c r="D8" s="41"/>
      <c r="E8" s="562"/>
      <c r="F8" s="41"/>
      <c r="G8" s="977" t="s">
        <v>510</v>
      </c>
    </row>
    <row r="9" spans="1:8" ht="15.75" customHeight="1">
      <c r="A9" s="682"/>
      <c r="B9" s="566"/>
      <c r="C9" s="566">
        <v>2016</v>
      </c>
      <c r="D9" s="566">
        <v>2017</v>
      </c>
      <c r="E9" s="566">
        <v>2018</v>
      </c>
      <c r="F9" s="566">
        <v>2019</v>
      </c>
      <c r="G9" s="566">
        <v>2020</v>
      </c>
      <c r="H9" s="683">
        <v>2021</v>
      </c>
    </row>
    <row r="10" spans="1:8" ht="15.75" customHeight="1">
      <c r="A10" s="41"/>
      <c r="B10" s="978"/>
      <c r="C10" s="471"/>
      <c r="D10" s="435"/>
      <c r="E10" s="435" t="s">
        <v>326</v>
      </c>
      <c r="F10" s="435" t="s">
        <v>326</v>
      </c>
      <c r="G10" s="471"/>
      <c r="H10" s="433"/>
    </row>
    <row r="11" spans="1:8" ht="15.75" customHeight="1">
      <c r="A11" s="434" t="s">
        <v>511</v>
      </c>
      <c r="B11" s="419"/>
      <c r="C11" s="680">
        <v>100</v>
      </c>
      <c r="D11" s="680">
        <v>97.5</v>
      </c>
      <c r="E11" s="680">
        <v>95</v>
      </c>
      <c r="F11" s="680">
        <v>95</v>
      </c>
      <c r="G11" s="680">
        <v>86</v>
      </c>
      <c r="H11" s="433">
        <v>85</v>
      </c>
    </row>
    <row r="12" spans="1:8" ht="15.75" customHeight="1">
      <c r="A12" s="440"/>
      <c r="B12" s="619"/>
      <c r="C12" s="619"/>
      <c r="D12" s="619"/>
      <c r="E12" s="619"/>
      <c r="F12" s="619"/>
      <c r="G12" s="440"/>
      <c r="H12" s="440"/>
    </row>
    <row r="13" spans="1:8" ht="15.75" customHeight="1">
      <c r="A13" s="500"/>
      <c r="B13" s="41"/>
      <c r="C13" s="774"/>
      <c r="D13" s="774"/>
      <c r="E13" s="501"/>
      <c r="F13" s="774"/>
      <c r="G13" s="446" t="s">
        <v>635</v>
      </c>
    </row>
    <row r="14" spans="1:8" ht="15.75" customHeight="1">
      <c r="A14" s="500"/>
      <c r="B14" s="979"/>
      <c r="C14" s="979"/>
      <c r="D14" s="979"/>
      <c r="E14" s="979"/>
      <c r="F14" s="979"/>
      <c r="G14" s="447" t="s">
        <v>636</v>
      </c>
    </row>
    <row r="15" spans="1:8" ht="15.75" customHeight="1"/>
    <row r="16" spans="1:8"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C2:G2"/>
    <mergeCell ref="C3:G3"/>
    <mergeCell ref="C5:G5"/>
    <mergeCell ref="C6:G6"/>
  </mergeCells>
  <conditionalFormatting sqref="E11">
    <cfRule type="cellIs" dxfId="34" priority="1" stopIfTrue="1" operator="lessThan">
      <formula>0</formula>
    </cfRule>
  </conditionalFormatting>
  <conditionalFormatting sqref="C11">
    <cfRule type="cellIs" dxfId="33" priority="2" stopIfTrue="1" operator="lessThan">
      <formula>0</formula>
    </cfRule>
  </conditionalFormatting>
  <conditionalFormatting sqref="D11">
    <cfRule type="cellIs" dxfId="32" priority="3" stopIfTrue="1" operator="lessThan">
      <formula>0</formula>
    </cfRule>
  </conditionalFormatting>
  <conditionalFormatting sqref="E11">
    <cfRule type="cellIs" dxfId="31" priority="4" stopIfTrue="1" operator="lessThan">
      <formula>0</formula>
    </cfRule>
  </conditionalFormatting>
  <conditionalFormatting sqref="F11">
    <cfRule type="cellIs" dxfId="30" priority="5" stopIfTrue="1" operator="lessThan">
      <formula>0</formula>
    </cfRule>
  </conditionalFormatting>
  <conditionalFormatting sqref="D11">
    <cfRule type="cellIs" dxfId="29" priority="6" stopIfTrue="1" operator="lessThan">
      <formula>0</formula>
    </cfRule>
  </conditionalFormatting>
  <conditionalFormatting sqref="E11">
    <cfRule type="cellIs" dxfId="28" priority="7" stopIfTrue="1" operator="lessThan">
      <formula>0</formula>
    </cfRule>
  </conditionalFormatting>
  <conditionalFormatting sqref="F11">
    <cfRule type="cellIs" dxfId="27" priority="8" stopIfTrue="1" operator="lessThan">
      <formula>0</formula>
    </cfRule>
  </conditionalFormatting>
  <conditionalFormatting sqref="D11">
    <cfRule type="cellIs" dxfId="26" priority="9" stopIfTrue="1" operator="lessThan">
      <formula>0</formula>
    </cfRule>
  </conditionalFormatting>
  <conditionalFormatting sqref="E11">
    <cfRule type="cellIs" dxfId="25" priority="10" stopIfTrue="1" operator="lessThan">
      <formula>0</formula>
    </cfRule>
  </conditionalFormatting>
  <conditionalFormatting sqref="D11">
    <cfRule type="cellIs" dxfId="24" priority="11" stopIfTrue="1" operator="lessThan">
      <formula>0</formula>
    </cfRule>
  </conditionalFormatting>
  <conditionalFormatting sqref="G11">
    <cfRule type="cellIs" dxfId="23" priority="12" stopIfTrue="1" operator="lessThan">
      <formula>0</formula>
    </cfRule>
  </conditionalFormatting>
  <conditionalFormatting sqref="G11">
    <cfRule type="cellIs" dxfId="22" priority="13" stopIfTrue="1" operator="lessThan">
      <formula>0</formula>
    </cfRule>
  </conditionalFormatting>
  <pageMargins left="0.7" right="0.7" top="0.75" bottom="0.75" header="0" footer="0"/>
  <pageSetup orientation="landscape"/>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H1000"/>
  <sheetViews>
    <sheetView workbookViewId="0"/>
  </sheetViews>
  <sheetFormatPr baseColWidth="10" defaultColWidth="12.6640625" defaultRowHeight="15" customHeight="1"/>
  <cols>
    <col min="1" max="1" width="12.33203125" customWidth="1"/>
    <col min="2" max="2" width="4.1640625" customWidth="1"/>
    <col min="3" max="7" width="9.33203125" customWidth="1"/>
    <col min="8" max="8" width="7.6640625" customWidth="1"/>
  </cols>
  <sheetData>
    <row r="1" spans="1:8" ht="15.75" customHeight="1"/>
    <row r="2" spans="1:8" ht="28.5" customHeight="1">
      <c r="A2" s="417" t="s">
        <v>940</v>
      </c>
      <c r="B2" s="416" t="s">
        <v>502</v>
      </c>
      <c r="C2" s="1297" t="s">
        <v>941</v>
      </c>
      <c r="D2" s="1294"/>
      <c r="E2" s="1294"/>
      <c r="F2" s="1294"/>
      <c r="G2" s="1294"/>
    </row>
    <row r="3" spans="1:8" ht="30" customHeight="1">
      <c r="A3" s="418" t="s">
        <v>942</v>
      </c>
      <c r="B3" s="419" t="s">
        <v>502</v>
      </c>
      <c r="C3" s="1296" t="s">
        <v>303</v>
      </c>
      <c r="D3" s="1294"/>
      <c r="E3" s="1294"/>
      <c r="F3" s="1294"/>
      <c r="G3" s="1294"/>
    </row>
    <row r="4" spans="1:8" ht="15.75" customHeight="1">
      <c r="A4" s="495"/>
      <c r="B4" s="41"/>
      <c r="C4" s="482"/>
      <c r="D4" s="420"/>
      <c r="E4" s="420"/>
      <c r="F4" s="420"/>
      <c r="G4" s="420"/>
    </row>
    <row r="5" spans="1:8" ht="48" customHeight="1">
      <c r="A5" s="417" t="s">
        <v>943</v>
      </c>
      <c r="B5" s="416" t="s">
        <v>502</v>
      </c>
      <c r="C5" s="1297" t="s">
        <v>944</v>
      </c>
      <c r="D5" s="1294"/>
      <c r="E5" s="1294"/>
      <c r="F5" s="1294"/>
      <c r="G5" s="1294"/>
    </row>
    <row r="6" spans="1:8" ht="42" customHeight="1">
      <c r="A6" s="418" t="s">
        <v>945</v>
      </c>
      <c r="B6" s="419" t="s">
        <v>502</v>
      </c>
      <c r="C6" s="1296" t="s">
        <v>946</v>
      </c>
      <c r="D6" s="1294"/>
      <c r="E6" s="1294"/>
      <c r="F6" s="1294"/>
      <c r="G6" s="1294"/>
    </row>
    <row r="7" spans="1:8" ht="15.75" customHeight="1">
      <c r="A7" s="470"/>
      <c r="B7" s="41"/>
      <c r="C7" s="419"/>
      <c r="D7" s="419"/>
      <c r="E7" s="419"/>
      <c r="F7" s="419"/>
      <c r="G7" s="41"/>
    </row>
    <row r="8" spans="1:8" ht="15.75" customHeight="1">
      <c r="A8" s="562"/>
      <c r="B8" s="562"/>
      <c r="C8" s="41"/>
      <c r="D8" s="562"/>
      <c r="E8" s="562"/>
      <c r="F8" s="562"/>
      <c r="G8" s="432" t="s">
        <v>510</v>
      </c>
    </row>
    <row r="9" spans="1:8" ht="15.75" customHeight="1">
      <c r="A9" s="564" t="s">
        <v>947</v>
      </c>
      <c r="B9" s="604"/>
      <c r="C9" s="566"/>
      <c r="D9" s="566">
        <v>2018</v>
      </c>
      <c r="E9" s="566">
        <v>2019</v>
      </c>
      <c r="F9" s="566">
        <v>2020</v>
      </c>
      <c r="G9" s="678"/>
      <c r="H9" s="683">
        <v>2021</v>
      </c>
    </row>
    <row r="10" spans="1:8" ht="15.75" customHeight="1">
      <c r="A10" s="506"/>
      <c r="B10" s="506"/>
      <c r="C10" s="567" t="s">
        <v>326</v>
      </c>
      <c r="D10" s="505"/>
      <c r="E10" s="505"/>
      <c r="F10" s="505"/>
      <c r="G10" s="506"/>
      <c r="H10" s="433"/>
    </row>
    <row r="11" spans="1:8" ht="15.75" customHeight="1">
      <c r="A11" s="507" t="s">
        <v>511</v>
      </c>
      <c r="B11" s="510"/>
      <c r="C11" s="536"/>
      <c r="D11" s="980">
        <v>3.3</v>
      </c>
      <c r="E11" s="980">
        <v>3</v>
      </c>
      <c r="F11" s="980">
        <v>3.8</v>
      </c>
      <c r="G11" s="679"/>
      <c r="H11" s="610">
        <v>3.27</v>
      </c>
    </row>
    <row r="12" spans="1:8" ht="15.75" customHeight="1">
      <c r="A12" s="423" t="s">
        <v>589</v>
      </c>
      <c r="B12" s="448"/>
      <c r="C12" s="511"/>
      <c r="D12" s="981">
        <v>2.7</v>
      </c>
      <c r="E12" s="543">
        <v>2.6</v>
      </c>
      <c r="F12" s="543">
        <v>5.0999999999999996</v>
      </c>
      <c r="G12" s="448"/>
      <c r="H12" s="629">
        <v>3.45</v>
      </c>
    </row>
    <row r="13" spans="1:8" ht="15.75" customHeight="1">
      <c r="A13" s="423" t="s">
        <v>590</v>
      </c>
      <c r="B13" s="448"/>
      <c r="C13" s="511"/>
      <c r="D13" s="981">
        <v>4.5</v>
      </c>
      <c r="E13" s="543">
        <v>2.8</v>
      </c>
      <c r="F13" s="543">
        <v>1.6</v>
      </c>
      <c r="G13" s="448"/>
      <c r="H13" s="629">
        <v>3.78</v>
      </c>
    </row>
    <row r="14" spans="1:8" ht="15.75" customHeight="1">
      <c r="A14" s="423" t="s">
        <v>591</v>
      </c>
      <c r="B14" s="448"/>
      <c r="C14" s="511"/>
      <c r="D14" s="981">
        <v>1.1000000000000001</v>
      </c>
      <c r="E14" s="543">
        <v>1.4</v>
      </c>
      <c r="F14" s="543">
        <v>2.1</v>
      </c>
      <c r="G14" s="448"/>
      <c r="H14" s="629">
        <v>1.19</v>
      </c>
    </row>
    <row r="15" spans="1:8" ht="15.75" customHeight="1">
      <c r="A15" s="423" t="s">
        <v>592</v>
      </c>
      <c r="B15" s="448"/>
      <c r="C15" s="511"/>
      <c r="D15" s="981">
        <v>4.5999999999999996</v>
      </c>
      <c r="E15" s="543">
        <v>4.5999999999999996</v>
      </c>
      <c r="F15" s="543">
        <v>5.2</v>
      </c>
      <c r="G15" s="448"/>
      <c r="H15" s="629">
        <v>3.6</v>
      </c>
    </row>
    <row r="16" spans="1:8" ht="15.75" customHeight="1">
      <c r="A16" s="423" t="s">
        <v>593</v>
      </c>
      <c r="B16" s="448"/>
      <c r="C16" s="511"/>
      <c r="D16" s="981">
        <v>8.4</v>
      </c>
      <c r="E16" s="543">
        <v>6.8</v>
      </c>
      <c r="F16" s="543">
        <v>6.6</v>
      </c>
      <c r="G16" s="448"/>
      <c r="H16" s="629">
        <v>6.85</v>
      </c>
    </row>
    <row r="17" spans="1:8" ht="15.75" customHeight="1">
      <c r="A17" s="423" t="s">
        <v>594</v>
      </c>
      <c r="B17" s="448"/>
      <c r="C17" s="511"/>
      <c r="D17" s="981">
        <v>0.8</v>
      </c>
      <c r="E17" s="543">
        <v>0.8</v>
      </c>
      <c r="F17" s="543">
        <v>1.8</v>
      </c>
      <c r="G17" s="448"/>
      <c r="H17" s="629">
        <v>2.0699999999999998</v>
      </c>
    </row>
    <row r="18" spans="1:8" ht="15.75" customHeight="1">
      <c r="A18" s="423" t="s">
        <v>595</v>
      </c>
      <c r="B18" s="448"/>
      <c r="C18" s="511"/>
      <c r="D18" s="981">
        <v>4.0999999999999996</v>
      </c>
      <c r="E18" s="543">
        <v>3.2</v>
      </c>
      <c r="F18" s="543">
        <v>1.6</v>
      </c>
      <c r="G18" s="448"/>
      <c r="H18" s="629">
        <v>2.92</v>
      </c>
    </row>
    <row r="19" spans="1:8" ht="15.75" customHeight="1">
      <c r="A19" s="423" t="s">
        <v>596</v>
      </c>
      <c r="B19" s="448"/>
      <c r="C19" s="511"/>
      <c r="D19" s="981">
        <v>5.2</v>
      </c>
      <c r="E19" s="512">
        <v>5.8</v>
      </c>
      <c r="F19" s="512">
        <v>7.6</v>
      </c>
      <c r="G19" s="448"/>
      <c r="H19" s="629">
        <v>2.68</v>
      </c>
    </row>
    <row r="20" spans="1:8" ht="15.75" customHeight="1">
      <c r="A20" s="423" t="s">
        <v>597</v>
      </c>
      <c r="B20" s="448"/>
      <c r="C20" s="511"/>
      <c r="D20" s="981">
        <v>3.4</v>
      </c>
      <c r="E20" s="543">
        <v>4.0999999999999996</v>
      </c>
      <c r="F20" s="543">
        <v>1.9</v>
      </c>
      <c r="G20" s="448"/>
      <c r="H20" s="629">
        <v>2.8</v>
      </c>
    </row>
    <row r="21" spans="1:8" ht="15.75" customHeight="1">
      <c r="A21" s="423" t="s">
        <v>617</v>
      </c>
      <c r="B21" s="448"/>
      <c r="C21" s="511"/>
      <c r="D21" s="981">
        <v>2</v>
      </c>
      <c r="E21" s="543">
        <v>1.6</v>
      </c>
      <c r="F21" s="543">
        <v>1.8</v>
      </c>
      <c r="G21" s="448"/>
      <c r="H21" s="629">
        <v>2.1800000000000002</v>
      </c>
    </row>
    <row r="22" spans="1:8" ht="15.75" customHeight="1">
      <c r="A22" s="423" t="s">
        <v>599</v>
      </c>
      <c r="B22" s="448"/>
      <c r="C22" s="511"/>
      <c r="D22" s="981">
        <v>1.8</v>
      </c>
      <c r="E22" s="543">
        <v>1.2</v>
      </c>
      <c r="F22" s="543">
        <v>2.4</v>
      </c>
      <c r="G22" s="448"/>
      <c r="H22" s="629">
        <v>1.6</v>
      </c>
    </row>
    <row r="23" spans="1:8" ht="15.75" customHeight="1">
      <c r="A23" s="423" t="s">
        <v>600</v>
      </c>
      <c r="B23" s="448"/>
      <c r="C23" s="511"/>
      <c r="D23" s="981">
        <v>4.8</v>
      </c>
      <c r="E23" s="543">
        <v>3.5</v>
      </c>
      <c r="F23" s="543">
        <v>5.0999999999999996</v>
      </c>
      <c r="G23" s="448"/>
      <c r="H23" s="629">
        <v>3.33</v>
      </c>
    </row>
    <row r="24" spans="1:8" ht="15.75" customHeight="1">
      <c r="A24" s="423" t="s">
        <v>601</v>
      </c>
      <c r="B24" s="448"/>
      <c r="C24" s="511"/>
      <c r="D24" s="981">
        <v>0.9</v>
      </c>
      <c r="E24" s="543">
        <v>1</v>
      </c>
      <c r="F24" s="543">
        <v>1.9</v>
      </c>
      <c r="G24" s="448"/>
      <c r="H24" s="629">
        <v>2.12</v>
      </c>
    </row>
    <row r="25" spans="1:8" ht="15.75" customHeight="1">
      <c r="A25" s="423" t="s">
        <v>602</v>
      </c>
      <c r="B25" s="448"/>
      <c r="C25" s="511"/>
      <c r="D25" s="981">
        <v>5.2</v>
      </c>
      <c r="E25" s="543">
        <v>4.3</v>
      </c>
      <c r="F25" s="543">
        <v>7.7</v>
      </c>
      <c r="G25" s="448"/>
      <c r="H25" s="629">
        <v>9.3800000000000008</v>
      </c>
    </row>
    <row r="26" spans="1:8" ht="15.75" customHeight="1">
      <c r="A26" s="423" t="s">
        <v>603</v>
      </c>
      <c r="B26" s="448"/>
      <c r="C26" s="511"/>
      <c r="D26" s="512" t="s">
        <v>948</v>
      </c>
      <c r="E26" s="512" t="s">
        <v>948</v>
      </c>
      <c r="F26" s="512" t="s">
        <v>948</v>
      </c>
      <c r="G26" s="448"/>
      <c r="H26" s="629" t="s">
        <v>948</v>
      </c>
    </row>
    <row r="27" spans="1:8" ht="15.75" customHeight="1">
      <c r="A27" s="423" t="s">
        <v>604</v>
      </c>
      <c r="B27" s="448"/>
      <c r="C27" s="511"/>
      <c r="D27" s="512">
        <v>0</v>
      </c>
      <c r="E27" s="512">
        <v>1.2</v>
      </c>
      <c r="F27" s="512">
        <v>3.4</v>
      </c>
      <c r="G27" s="448"/>
      <c r="H27" s="629">
        <v>1.67</v>
      </c>
    </row>
    <row r="28" spans="1:8" ht="15.75" customHeight="1">
      <c r="A28" s="440"/>
      <c r="B28" s="619"/>
      <c r="C28" s="440"/>
      <c r="D28" s="619"/>
      <c r="E28" s="619"/>
      <c r="F28" s="619"/>
      <c r="G28" s="440"/>
      <c r="H28" s="440"/>
    </row>
    <row r="29" spans="1:8" ht="15.75" customHeight="1">
      <c r="A29" s="467"/>
      <c r="B29" s="982"/>
      <c r="C29" s="467"/>
      <c r="D29" s="467"/>
      <c r="E29" s="620"/>
      <c r="F29" s="620"/>
      <c r="G29" s="446" t="s">
        <v>635</v>
      </c>
    </row>
    <row r="30" spans="1:8" ht="15.75" customHeight="1">
      <c r="A30" s="467"/>
      <c r="B30" s="641"/>
      <c r="C30" s="467"/>
      <c r="D30" s="641"/>
      <c r="E30" s="641"/>
      <c r="F30" s="641"/>
      <c r="G30" s="447" t="s">
        <v>636</v>
      </c>
    </row>
    <row r="31" spans="1:8" ht="15.75" customHeight="1">
      <c r="A31" s="445" t="s">
        <v>949</v>
      </c>
      <c r="B31" s="805"/>
      <c r="C31" s="805"/>
      <c r="D31" s="804"/>
      <c r="E31" s="805"/>
      <c r="F31" s="804"/>
      <c r="G31" s="804"/>
    </row>
    <row r="32" spans="1:8" ht="15.75" customHeight="1">
      <c r="A32" s="443" t="s">
        <v>950</v>
      </c>
      <c r="B32" s="805"/>
      <c r="C32" s="805"/>
      <c r="D32" s="804"/>
      <c r="E32" s="805"/>
      <c r="F32" s="804"/>
      <c r="G32" s="804"/>
    </row>
    <row r="33" spans="1:7" ht="15.75" customHeight="1">
      <c r="A33" s="468" t="s">
        <v>676</v>
      </c>
      <c r="B33" s="979"/>
      <c r="C33" s="979"/>
      <c r="D33" s="501"/>
      <c r="E33" s="979"/>
      <c r="F33" s="501"/>
      <c r="G33" s="501"/>
    </row>
    <row r="34" spans="1:7" ht="15.75" customHeight="1">
      <c r="A34" s="443" t="s">
        <v>951</v>
      </c>
      <c r="B34" s="979"/>
      <c r="C34" s="979"/>
      <c r="D34" s="501"/>
      <c r="E34" s="979"/>
      <c r="F34" s="501"/>
      <c r="G34" s="501"/>
    </row>
    <row r="35" spans="1:7" ht="15.75" customHeight="1">
      <c r="A35" s="468" t="s">
        <v>952</v>
      </c>
      <c r="B35" s="979"/>
      <c r="C35" s="979"/>
      <c r="D35" s="501"/>
      <c r="E35" s="979"/>
      <c r="F35" s="501"/>
      <c r="G35" s="501"/>
    </row>
    <row r="36" spans="1:7" ht="15.75" customHeight="1"/>
    <row r="37" spans="1:7" ht="15.75" customHeight="1"/>
    <row r="38" spans="1:7" ht="15.75" customHeight="1"/>
    <row r="39" spans="1:7" ht="15.75" customHeight="1"/>
    <row r="40" spans="1:7" ht="15.75" customHeight="1"/>
    <row r="41" spans="1:7" ht="15.75" customHeight="1"/>
    <row r="42" spans="1:7" ht="15.75" customHeight="1"/>
    <row r="43" spans="1:7" ht="15.75" customHeight="1"/>
    <row r="44" spans="1:7" ht="15.75" customHeight="1"/>
    <row r="45" spans="1:7" ht="15.75" customHeight="1"/>
    <row r="46" spans="1:7" ht="15.75" customHeight="1"/>
    <row r="47" spans="1:7" ht="15.75" customHeight="1"/>
    <row r="48" spans="1:7"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C2:G2"/>
    <mergeCell ref="C3:G3"/>
    <mergeCell ref="C5:G5"/>
    <mergeCell ref="C6:G6"/>
  </mergeCells>
  <conditionalFormatting sqref="C12:C27">
    <cfRule type="cellIs" dxfId="21" priority="1" stopIfTrue="1" operator="lessThan">
      <formula>0</formula>
    </cfRule>
  </conditionalFormatting>
  <conditionalFormatting sqref="E27">
    <cfRule type="cellIs" dxfId="20" priority="2" stopIfTrue="1" operator="lessThan">
      <formula>0</formula>
    </cfRule>
  </conditionalFormatting>
  <conditionalFormatting sqref="E20">
    <cfRule type="cellIs" dxfId="19" priority="3" stopIfTrue="1" operator="lessThan">
      <formula>0</formula>
    </cfRule>
  </conditionalFormatting>
  <conditionalFormatting sqref="F27">
    <cfRule type="cellIs" dxfId="18" priority="4" stopIfTrue="1" operator="lessThan">
      <formula>0</formula>
    </cfRule>
  </conditionalFormatting>
  <conditionalFormatting sqref="F20">
    <cfRule type="cellIs" dxfId="17" priority="5" stopIfTrue="1" operator="lessThan">
      <formula>0</formula>
    </cfRule>
  </conditionalFormatting>
  <conditionalFormatting sqref="E27">
    <cfRule type="cellIs" dxfId="16" priority="6" stopIfTrue="1" operator="lessThan">
      <formula>0</formula>
    </cfRule>
  </conditionalFormatting>
  <conditionalFormatting sqref="F19">
    <cfRule type="cellIs" dxfId="15" priority="7" stopIfTrue="1" operator="lessThan">
      <formula>0</formula>
    </cfRule>
  </conditionalFormatting>
  <conditionalFormatting sqref="D27">
    <cfRule type="cellIs" dxfId="14" priority="8" stopIfTrue="1" operator="lessThan">
      <formula>0</formula>
    </cfRule>
  </conditionalFormatting>
  <conditionalFormatting sqref="D20">
    <cfRule type="cellIs" dxfId="13" priority="9" stopIfTrue="1" operator="lessThan">
      <formula>0</formula>
    </cfRule>
  </conditionalFormatting>
  <conditionalFormatting sqref="E27">
    <cfRule type="cellIs" dxfId="12" priority="10" stopIfTrue="1" operator="lessThan">
      <formula>0</formula>
    </cfRule>
  </conditionalFormatting>
  <conditionalFormatting sqref="E20">
    <cfRule type="cellIs" dxfId="11" priority="11" stopIfTrue="1" operator="lessThan">
      <formula>0</formula>
    </cfRule>
  </conditionalFormatting>
  <conditionalFormatting sqref="D27">
    <cfRule type="cellIs" dxfId="10" priority="12" stopIfTrue="1" operator="lessThan">
      <formula>0</formula>
    </cfRule>
  </conditionalFormatting>
  <conditionalFormatting sqref="E19">
    <cfRule type="cellIs" dxfId="9" priority="13" stopIfTrue="1" operator="lessThan">
      <formula>0</formula>
    </cfRule>
  </conditionalFormatting>
  <pageMargins left="0.7" right="0.7" top="0.75" bottom="0.75" header="0" footer="0"/>
  <pageSetup orientation="landscape"/>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outlinePr summaryBelow="0" summaryRight="0"/>
  </sheetPr>
  <dimension ref="A1:L1000"/>
  <sheetViews>
    <sheetView workbookViewId="0"/>
  </sheetViews>
  <sheetFormatPr baseColWidth="10" defaultColWidth="12.6640625" defaultRowHeight="15" customHeight="1"/>
  <cols>
    <col min="1" max="6" width="12.6640625" customWidth="1"/>
  </cols>
  <sheetData>
    <row r="1" spans="1:12" ht="15.75" customHeight="1"/>
    <row r="2" spans="1:12" ht="15.75" customHeight="1">
      <c r="A2" s="41"/>
      <c r="B2" s="41"/>
      <c r="C2" s="41"/>
      <c r="D2" s="41"/>
      <c r="E2" s="41"/>
      <c r="F2" s="983"/>
      <c r="G2" s="984"/>
      <c r="H2" s="983"/>
      <c r="I2" s="983"/>
      <c r="J2" s="983"/>
      <c r="K2" s="983"/>
      <c r="L2" s="983"/>
    </row>
    <row r="3" spans="1:12" ht="15.75" customHeight="1">
      <c r="A3" s="41"/>
      <c r="B3" s="41"/>
      <c r="C3" s="41"/>
      <c r="D3" s="41"/>
      <c r="E3" s="985"/>
      <c r="F3" s="983"/>
      <c r="G3" s="932" t="s">
        <v>909</v>
      </c>
      <c r="H3" s="983"/>
      <c r="I3" s="983"/>
      <c r="J3" s="983"/>
      <c r="K3" s="983"/>
      <c r="L3" s="986"/>
    </row>
    <row r="4" spans="1:12" ht="15.75" customHeight="1">
      <c r="A4" s="41"/>
      <c r="B4" s="41"/>
      <c r="C4" s="41"/>
      <c r="D4" s="41"/>
      <c r="E4" s="985"/>
      <c r="F4" s="983"/>
      <c r="G4" s="941" t="s">
        <v>910</v>
      </c>
      <c r="H4" s="983"/>
      <c r="I4" s="983"/>
      <c r="J4" s="983"/>
      <c r="K4" s="983"/>
      <c r="L4" s="987"/>
    </row>
    <row r="5" spans="1:12" ht="15.75" customHeight="1">
      <c r="A5" s="41"/>
      <c r="B5" s="41"/>
      <c r="C5" s="41"/>
      <c r="D5" s="41"/>
      <c r="E5" s="41"/>
      <c r="F5" s="983"/>
      <c r="G5" s="983"/>
      <c r="H5" s="983"/>
      <c r="I5" s="983"/>
      <c r="J5" s="983"/>
      <c r="K5" s="983"/>
      <c r="L5" s="983"/>
    </row>
    <row r="6" spans="1:12" ht="15.75" customHeight="1">
      <c r="A6" s="417" t="s">
        <v>942</v>
      </c>
      <c r="B6" s="416" t="s">
        <v>502</v>
      </c>
      <c r="C6" s="416" t="s">
        <v>953</v>
      </c>
      <c r="D6" s="416"/>
      <c r="E6" s="416"/>
      <c r="F6" s="416"/>
      <c r="G6" s="416"/>
      <c r="H6" s="416"/>
      <c r="I6" s="431"/>
      <c r="J6" s="431"/>
      <c r="K6" s="431"/>
      <c r="L6" s="431"/>
    </row>
    <row r="7" spans="1:12" ht="15.75" customHeight="1">
      <c r="A7" s="418" t="s">
        <v>942</v>
      </c>
      <c r="B7" s="419" t="s">
        <v>502</v>
      </c>
      <c r="C7" s="424" t="s">
        <v>954</v>
      </c>
      <c r="D7" s="424"/>
      <c r="E7" s="424"/>
      <c r="F7" s="424"/>
      <c r="G7" s="424"/>
      <c r="H7" s="419"/>
      <c r="I7" s="41"/>
      <c r="J7" s="41"/>
      <c r="K7" s="41"/>
      <c r="L7" s="41"/>
    </row>
    <row r="8" spans="1:12" ht="15.75" customHeight="1">
      <c r="A8" s="482"/>
      <c r="B8" s="41"/>
      <c r="C8" s="41"/>
      <c r="D8" s="419"/>
      <c r="E8" s="419"/>
      <c r="F8" s="419"/>
      <c r="G8" s="419"/>
      <c r="H8" s="41"/>
      <c r="I8" s="41"/>
      <c r="J8" s="41"/>
      <c r="K8" s="41"/>
      <c r="L8" s="41"/>
    </row>
    <row r="9" spans="1:12" ht="15.75" customHeight="1">
      <c r="A9" s="417" t="s">
        <v>945</v>
      </c>
      <c r="B9" s="416" t="s">
        <v>502</v>
      </c>
      <c r="C9" s="416" t="s">
        <v>955</v>
      </c>
      <c r="D9" s="416"/>
      <c r="E9" s="416"/>
      <c r="F9" s="416"/>
      <c r="G9" s="416"/>
      <c r="H9" s="416"/>
      <c r="I9" s="431"/>
      <c r="J9" s="431"/>
      <c r="K9" s="431"/>
      <c r="L9" s="431"/>
    </row>
    <row r="10" spans="1:12" ht="15.75" customHeight="1">
      <c r="A10" s="418" t="s">
        <v>945</v>
      </c>
      <c r="B10" s="419" t="s">
        <v>502</v>
      </c>
      <c r="C10" s="424" t="s">
        <v>956</v>
      </c>
      <c r="D10" s="424"/>
      <c r="E10" s="424"/>
      <c r="F10" s="424"/>
      <c r="G10" s="424"/>
      <c r="H10" s="419"/>
      <c r="I10" s="41"/>
      <c r="J10" s="41"/>
      <c r="K10" s="41"/>
      <c r="L10" s="41"/>
    </row>
    <row r="11" spans="1:12" ht="15.75" customHeight="1">
      <c r="A11" s="420"/>
      <c r="B11" s="41"/>
      <c r="C11" s="419"/>
      <c r="D11" s="419"/>
      <c r="E11" s="419"/>
      <c r="F11" s="419"/>
      <c r="G11" s="41"/>
      <c r="H11" s="988"/>
      <c r="I11" s="41"/>
      <c r="J11" s="41"/>
      <c r="K11" s="41"/>
      <c r="L11" s="41"/>
    </row>
    <row r="12" spans="1:12" ht="15.75" customHeight="1">
      <c r="A12" s="989"/>
      <c r="B12" s="989"/>
      <c r="C12" s="41"/>
      <c r="D12" s="989"/>
      <c r="E12" s="989"/>
      <c r="F12" s="989"/>
      <c r="G12" s="41"/>
      <c r="H12" s="990"/>
      <c r="I12" s="41"/>
      <c r="J12" s="41"/>
      <c r="K12" s="41"/>
      <c r="L12" s="41"/>
    </row>
    <row r="13" spans="1:12" ht="15.75" customHeight="1">
      <c r="A13" s="991" t="s">
        <v>845</v>
      </c>
      <c r="B13" s="992"/>
      <c r="C13" s="993"/>
      <c r="D13" s="993">
        <v>2017</v>
      </c>
      <c r="E13" s="993">
        <v>2018</v>
      </c>
      <c r="F13" s="993">
        <v>2019</v>
      </c>
      <c r="G13" s="993">
        <v>2020</v>
      </c>
      <c r="H13" s="993">
        <v>2021</v>
      </c>
      <c r="I13" s="983"/>
      <c r="J13" s="983"/>
      <c r="K13" s="983"/>
      <c r="L13" s="983"/>
    </row>
    <row r="14" spans="1:12" ht="15.75" customHeight="1">
      <c r="A14" s="994"/>
      <c r="B14" s="995"/>
      <c r="C14" s="996"/>
      <c r="D14" s="997"/>
      <c r="E14" s="997"/>
      <c r="F14" s="997"/>
      <c r="G14" s="995"/>
      <c r="H14" s="995"/>
      <c r="I14" s="983"/>
      <c r="J14" s="983"/>
      <c r="K14" s="983"/>
      <c r="L14" s="983"/>
    </row>
    <row r="15" spans="1:12" ht="15.75" customHeight="1">
      <c r="A15" s="1358" t="s">
        <v>957</v>
      </c>
      <c r="B15" s="1359"/>
      <c r="C15" s="1360"/>
      <c r="D15" s="998"/>
      <c r="E15" s="998"/>
      <c r="F15" s="998"/>
      <c r="G15" s="473"/>
      <c r="H15" s="473"/>
      <c r="I15" s="983"/>
      <c r="J15" s="983"/>
      <c r="K15" s="983"/>
      <c r="L15" s="983"/>
    </row>
    <row r="16" spans="1:12" ht="15.75" customHeight="1">
      <c r="A16" s="482" t="s">
        <v>589</v>
      </c>
      <c r="B16" s="983"/>
      <c r="C16" s="978"/>
      <c r="D16" s="978" t="s">
        <v>948</v>
      </c>
      <c r="E16" s="999">
        <v>2.72</v>
      </c>
      <c r="F16" s="978">
        <v>2.65</v>
      </c>
      <c r="G16" s="999">
        <v>5.14</v>
      </c>
      <c r="H16" s="1000">
        <v>5.94</v>
      </c>
      <c r="I16" s="983"/>
      <c r="J16" s="983"/>
      <c r="K16" s="983"/>
      <c r="L16" s="983"/>
    </row>
    <row r="17" spans="1:12" ht="15.75" customHeight="1">
      <c r="A17" s="482" t="s">
        <v>590</v>
      </c>
      <c r="B17" s="983"/>
      <c r="C17" s="978"/>
      <c r="D17" s="978" t="s">
        <v>948</v>
      </c>
      <c r="E17" s="999">
        <v>4.5199999999999996</v>
      </c>
      <c r="F17" s="978">
        <v>2.82</v>
      </c>
      <c r="G17" s="999">
        <v>1.61</v>
      </c>
      <c r="H17" s="1000">
        <v>6.14</v>
      </c>
      <c r="I17" s="983"/>
      <c r="J17" s="983"/>
      <c r="K17" s="983"/>
      <c r="L17" s="983"/>
    </row>
    <row r="18" spans="1:12" ht="15.75" customHeight="1">
      <c r="A18" s="482" t="s">
        <v>591</v>
      </c>
      <c r="B18" s="983"/>
      <c r="C18" s="978"/>
      <c r="D18" s="978" t="s">
        <v>948</v>
      </c>
      <c r="E18" s="999">
        <v>1.1299999999999999</v>
      </c>
      <c r="F18" s="978">
        <v>1.39</v>
      </c>
      <c r="G18" s="999">
        <v>2.0699999999999998</v>
      </c>
      <c r="H18" s="1000">
        <v>2.46</v>
      </c>
      <c r="I18" s="983"/>
      <c r="J18" s="983"/>
      <c r="K18" s="983"/>
      <c r="L18" s="983"/>
    </row>
    <row r="19" spans="1:12" ht="15.75" customHeight="1">
      <c r="A19" s="482" t="s">
        <v>592</v>
      </c>
      <c r="B19" s="983"/>
      <c r="C19" s="978"/>
      <c r="D19" s="978" t="s">
        <v>948</v>
      </c>
      <c r="E19" s="999">
        <v>4.6399999999999997</v>
      </c>
      <c r="F19" s="978">
        <v>4.5599999999999996</v>
      </c>
      <c r="G19" s="999">
        <v>5.16</v>
      </c>
      <c r="H19" s="1000">
        <v>8.2899999999999991</v>
      </c>
      <c r="I19" s="983"/>
      <c r="J19" s="983"/>
      <c r="K19" s="983"/>
      <c r="L19" s="983"/>
    </row>
    <row r="20" spans="1:12" ht="15.75" customHeight="1">
      <c r="A20" s="1361" t="s">
        <v>593</v>
      </c>
      <c r="B20" s="1294"/>
      <c r="C20" s="978"/>
      <c r="D20" s="978" t="s">
        <v>948</v>
      </c>
      <c r="E20" s="999">
        <v>8.44</v>
      </c>
      <c r="F20" s="978">
        <v>6.82</v>
      </c>
      <c r="G20" s="999">
        <v>6.62</v>
      </c>
      <c r="H20" s="1000">
        <v>15</v>
      </c>
      <c r="I20" s="983"/>
      <c r="J20" s="983"/>
      <c r="K20" s="983"/>
      <c r="L20" s="983"/>
    </row>
    <row r="21" spans="1:12" ht="15.75" customHeight="1">
      <c r="A21" s="482" t="s">
        <v>594</v>
      </c>
      <c r="B21" s="983"/>
      <c r="C21" s="978"/>
      <c r="D21" s="978" t="s">
        <v>948</v>
      </c>
      <c r="E21" s="999">
        <v>0.84</v>
      </c>
      <c r="F21" s="978">
        <v>0.78</v>
      </c>
      <c r="G21" s="999">
        <v>1.82</v>
      </c>
      <c r="H21" s="1000">
        <v>6</v>
      </c>
      <c r="I21" s="983"/>
      <c r="J21" s="983"/>
      <c r="K21" s="983"/>
      <c r="L21" s="983"/>
    </row>
    <row r="22" spans="1:12" ht="15.75" customHeight="1">
      <c r="A22" s="482" t="s">
        <v>595</v>
      </c>
      <c r="B22" s="983"/>
      <c r="C22" s="978"/>
      <c r="D22" s="978" t="s">
        <v>948</v>
      </c>
      <c r="E22" s="999">
        <v>4.05</v>
      </c>
      <c r="F22" s="978">
        <v>3.16</v>
      </c>
      <c r="G22" s="999">
        <v>1.64</v>
      </c>
      <c r="H22" s="1000">
        <v>9.0399999999999991</v>
      </c>
      <c r="I22" s="983"/>
      <c r="J22" s="983"/>
      <c r="K22" s="983"/>
      <c r="L22" s="983"/>
    </row>
    <row r="23" spans="1:12" ht="15.75" customHeight="1">
      <c r="A23" s="482" t="s">
        <v>596</v>
      </c>
      <c r="B23" s="983"/>
      <c r="C23" s="978"/>
      <c r="D23" s="978" t="s">
        <v>948</v>
      </c>
      <c r="E23" s="999">
        <v>5.17</v>
      </c>
      <c r="F23" s="978">
        <v>5.78</v>
      </c>
      <c r="G23" s="999">
        <v>7.58</v>
      </c>
      <c r="H23" s="1000">
        <v>5.62</v>
      </c>
      <c r="I23" s="983"/>
      <c r="J23" s="983"/>
      <c r="K23" s="983"/>
      <c r="L23" s="983"/>
    </row>
    <row r="24" spans="1:12" ht="15.75" customHeight="1">
      <c r="A24" s="482" t="s">
        <v>597</v>
      </c>
      <c r="B24" s="983"/>
      <c r="C24" s="978"/>
      <c r="D24" s="978" t="s">
        <v>948</v>
      </c>
      <c r="E24" s="999">
        <v>3.41</v>
      </c>
      <c r="F24" s="978">
        <v>4.09</v>
      </c>
      <c r="G24" s="999">
        <v>1.91</v>
      </c>
      <c r="H24" s="1000">
        <v>5.27</v>
      </c>
      <c r="I24" s="983"/>
      <c r="J24" s="983"/>
      <c r="K24" s="983"/>
      <c r="L24" s="983"/>
    </row>
    <row r="25" spans="1:12" ht="15.75" customHeight="1">
      <c r="A25" s="482" t="s">
        <v>598</v>
      </c>
      <c r="B25" s="983"/>
      <c r="C25" s="978"/>
      <c r="D25" s="978" t="s">
        <v>948</v>
      </c>
      <c r="E25" s="999">
        <v>2</v>
      </c>
      <c r="F25" s="978">
        <v>1.59</v>
      </c>
      <c r="G25" s="999">
        <v>1.83</v>
      </c>
      <c r="H25" s="1000">
        <v>2.2599999999999998</v>
      </c>
      <c r="I25" s="983"/>
      <c r="J25" s="983"/>
      <c r="K25" s="983"/>
      <c r="L25" s="983"/>
    </row>
    <row r="26" spans="1:12" ht="15.75" customHeight="1">
      <c r="A26" s="482" t="s">
        <v>599</v>
      </c>
      <c r="B26" s="983"/>
      <c r="C26" s="978"/>
      <c r="D26" s="978" t="s">
        <v>948</v>
      </c>
      <c r="E26" s="999">
        <v>1.76</v>
      </c>
      <c r="F26" s="978">
        <v>1.1499999999999999</v>
      </c>
      <c r="G26" s="999">
        <v>2.41</v>
      </c>
      <c r="H26" s="1000">
        <v>2.06</v>
      </c>
      <c r="I26" s="983"/>
      <c r="J26" s="983"/>
      <c r="K26" s="983"/>
      <c r="L26" s="983"/>
    </row>
    <row r="27" spans="1:12" ht="15.75" customHeight="1">
      <c r="A27" s="482" t="s">
        <v>846</v>
      </c>
      <c r="B27" s="983"/>
      <c r="C27" s="978"/>
      <c r="D27" s="978" t="s">
        <v>948</v>
      </c>
      <c r="E27" s="999">
        <v>4.84</v>
      </c>
      <c r="F27" s="978">
        <v>3.53</v>
      </c>
      <c r="G27" s="999">
        <v>5.1100000000000003</v>
      </c>
      <c r="H27" s="1000">
        <v>7.57</v>
      </c>
      <c r="I27" s="983"/>
      <c r="J27" s="983"/>
      <c r="K27" s="983"/>
      <c r="L27" s="983"/>
    </row>
    <row r="28" spans="1:12" ht="15.75" customHeight="1">
      <c r="A28" s="482" t="s">
        <v>601</v>
      </c>
      <c r="B28" s="983"/>
      <c r="C28" s="978"/>
      <c r="D28" s="978" t="s">
        <v>948</v>
      </c>
      <c r="E28" s="999">
        <v>0.93</v>
      </c>
      <c r="F28" s="978">
        <v>1.04</v>
      </c>
      <c r="G28" s="999">
        <v>1.85</v>
      </c>
      <c r="H28" s="1000">
        <v>5.43</v>
      </c>
      <c r="I28" s="983"/>
      <c r="J28" s="983"/>
      <c r="K28" s="983"/>
      <c r="L28" s="983"/>
    </row>
    <row r="29" spans="1:12" ht="15.75" customHeight="1">
      <c r="A29" s="1361" t="s">
        <v>602</v>
      </c>
      <c r="B29" s="1294"/>
      <c r="C29" s="1294"/>
      <c r="D29" s="978" t="s">
        <v>948</v>
      </c>
      <c r="E29" s="999">
        <v>5.22</v>
      </c>
      <c r="F29" s="978">
        <v>4.29</v>
      </c>
      <c r="G29" s="999">
        <v>7.66</v>
      </c>
      <c r="H29" s="1000">
        <v>13.46</v>
      </c>
      <c r="I29" s="983"/>
      <c r="J29" s="983"/>
      <c r="K29" s="983"/>
      <c r="L29" s="983"/>
    </row>
    <row r="30" spans="1:12" ht="15.75" customHeight="1">
      <c r="A30" s="482" t="s">
        <v>603</v>
      </c>
      <c r="B30" s="983"/>
      <c r="C30" s="978"/>
      <c r="D30" s="978" t="s">
        <v>948</v>
      </c>
      <c r="E30" s="978" t="s">
        <v>948</v>
      </c>
      <c r="F30" s="978" t="s">
        <v>948</v>
      </c>
      <c r="G30" s="1001" t="s">
        <v>948</v>
      </c>
      <c r="H30" s="1000" t="s">
        <v>948</v>
      </c>
      <c r="I30" s="983"/>
      <c r="J30" s="983"/>
      <c r="K30" s="983"/>
      <c r="L30" s="983"/>
    </row>
    <row r="31" spans="1:12" ht="15.75" customHeight="1">
      <c r="A31" s="1361" t="s">
        <v>604</v>
      </c>
      <c r="B31" s="1294"/>
      <c r="C31" s="978"/>
      <c r="D31" s="978" t="s">
        <v>948</v>
      </c>
      <c r="E31" s="978">
        <v>0</v>
      </c>
      <c r="F31" s="978">
        <v>1.2</v>
      </c>
      <c r="G31" s="999">
        <v>3.43</v>
      </c>
      <c r="H31" s="1000">
        <v>2.06</v>
      </c>
      <c r="I31" s="983"/>
      <c r="J31" s="983"/>
      <c r="K31" s="983"/>
      <c r="L31" s="983"/>
    </row>
    <row r="32" spans="1:12" ht="15.75" customHeight="1">
      <c r="A32" s="454" t="s">
        <v>511</v>
      </c>
      <c r="B32" s="983"/>
      <c r="C32" s="978"/>
      <c r="D32" s="978"/>
      <c r="E32" s="1002">
        <v>3.31</v>
      </c>
      <c r="F32" s="432">
        <v>2.99</v>
      </c>
      <c r="G32" s="1002">
        <v>3.84</v>
      </c>
      <c r="H32" s="1003">
        <v>6.47</v>
      </c>
      <c r="I32" s="983"/>
      <c r="J32" s="983"/>
      <c r="K32" s="983"/>
      <c r="L32" s="983"/>
    </row>
    <row r="33" spans="1:12" ht="15.75" customHeight="1">
      <c r="A33" s="454"/>
      <c r="B33" s="983"/>
      <c r="C33" s="978"/>
      <c r="D33" s="978"/>
      <c r="E33" s="1004"/>
      <c r="F33" s="432"/>
      <c r="G33" s="1002"/>
      <c r="H33" s="868"/>
      <c r="I33" s="983"/>
      <c r="J33" s="983"/>
      <c r="K33" s="983"/>
      <c r="L33" s="983"/>
    </row>
    <row r="34" spans="1:12" ht="15.75" customHeight="1">
      <c r="A34" s="1361" t="s">
        <v>958</v>
      </c>
      <c r="B34" s="1294"/>
      <c r="C34" s="1294"/>
      <c r="D34" s="1294"/>
      <c r="E34" s="1294"/>
      <c r="F34" s="1294"/>
      <c r="G34" s="1294"/>
      <c r="H34" s="1294"/>
      <c r="I34" s="983"/>
      <c r="J34" s="983"/>
      <c r="K34" s="983"/>
      <c r="L34" s="983"/>
    </row>
    <row r="35" spans="1:12" ht="15.75" customHeight="1">
      <c r="A35" s="454"/>
      <c r="B35" s="983"/>
      <c r="C35" s="978"/>
      <c r="D35" s="978"/>
      <c r="E35" s="1004"/>
      <c r="F35" s="432"/>
      <c r="G35" s="1002"/>
      <c r="H35" s="868"/>
      <c r="I35" s="983"/>
      <c r="J35" s="983"/>
      <c r="K35" s="983"/>
      <c r="L35" s="983"/>
    </row>
    <row r="36" spans="1:12" ht="15.75" customHeight="1">
      <c r="A36" s="1358" t="s">
        <v>959</v>
      </c>
      <c r="B36" s="1359"/>
      <c r="C36" s="1360"/>
      <c r="D36" s="998"/>
      <c r="E36" s="998"/>
      <c r="F36" s="998"/>
      <c r="G36" s="473"/>
      <c r="H36" s="473"/>
      <c r="I36" s="983"/>
      <c r="J36" s="983"/>
      <c r="K36" s="983"/>
      <c r="L36" s="983"/>
    </row>
    <row r="37" spans="1:12" ht="15.75" customHeight="1">
      <c r="A37" s="482" t="s">
        <v>589</v>
      </c>
      <c r="B37" s="983"/>
      <c r="C37" s="978"/>
      <c r="D37" s="978" t="s">
        <v>948</v>
      </c>
      <c r="E37" s="983"/>
      <c r="F37" s="978"/>
      <c r="G37" s="999"/>
      <c r="H37" s="1000">
        <v>4.38</v>
      </c>
      <c r="I37" s="983"/>
      <c r="J37" s="983"/>
      <c r="K37" s="983"/>
      <c r="L37" s="983"/>
    </row>
    <row r="38" spans="1:12" ht="15.75" customHeight="1">
      <c r="A38" s="482" t="s">
        <v>590</v>
      </c>
      <c r="B38" s="983"/>
      <c r="C38" s="978"/>
      <c r="D38" s="978" t="s">
        <v>948</v>
      </c>
      <c r="E38" s="983"/>
      <c r="F38" s="978"/>
      <c r="G38" s="999"/>
      <c r="H38" s="1000">
        <v>3.46</v>
      </c>
      <c r="I38" s="983"/>
      <c r="J38" s="983"/>
      <c r="K38" s="983"/>
      <c r="L38" s="983"/>
    </row>
    <row r="39" spans="1:12" ht="15.75" customHeight="1">
      <c r="A39" s="482" t="s">
        <v>591</v>
      </c>
      <c r="B39" s="983"/>
      <c r="C39" s="978"/>
      <c r="D39" s="978" t="s">
        <v>948</v>
      </c>
      <c r="E39" s="983"/>
      <c r="F39" s="978"/>
      <c r="G39" s="999"/>
      <c r="H39" s="1000">
        <v>5.32</v>
      </c>
      <c r="I39" s="983"/>
      <c r="J39" s="983"/>
      <c r="K39" s="983"/>
      <c r="L39" s="983"/>
    </row>
    <row r="40" spans="1:12" ht="15.75" customHeight="1">
      <c r="A40" s="482" t="s">
        <v>592</v>
      </c>
      <c r="B40" s="983"/>
      <c r="C40" s="978"/>
      <c r="D40" s="978" t="s">
        <v>948</v>
      </c>
      <c r="E40" s="983"/>
      <c r="F40" s="978"/>
      <c r="G40" s="999"/>
      <c r="H40" s="1000">
        <v>4.47</v>
      </c>
      <c r="I40" s="983"/>
      <c r="J40" s="983"/>
      <c r="K40" s="983"/>
      <c r="L40" s="983"/>
    </row>
    <row r="41" spans="1:12" ht="15.75" customHeight="1">
      <c r="A41" s="1361" t="s">
        <v>593</v>
      </c>
      <c r="B41" s="1294"/>
      <c r="C41" s="978"/>
      <c r="D41" s="978" t="s">
        <v>948</v>
      </c>
      <c r="E41" s="983"/>
      <c r="F41" s="978"/>
      <c r="G41" s="999"/>
      <c r="H41" s="1000">
        <v>13.88</v>
      </c>
      <c r="I41" s="983"/>
      <c r="J41" s="983"/>
      <c r="K41" s="983"/>
      <c r="L41" s="983"/>
    </row>
    <row r="42" spans="1:12" ht="15.75" customHeight="1">
      <c r="A42" s="482" t="s">
        <v>594</v>
      </c>
      <c r="B42" s="983"/>
      <c r="C42" s="978"/>
      <c r="D42" s="978" t="s">
        <v>948</v>
      </c>
      <c r="E42" s="983"/>
      <c r="F42" s="978"/>
      <c r="G42" s="999"/>
      <c r="H42" s="1000">
        <v>2.7</v>
      </c>
      <c r="I42" s="983"/>
      <c r="J42" s="983"/>
      <c r="K42" s="983"/>
      <c r="L42" s="983"/>
    </row>
    <row r="43" spans="1:12" ht="15.75" customHeight="1">
      <c r="A43" s="482" t="s">
        <v>595</v>
      </c>
      <c r="B43" s="983"/>
      <c r="C43" s="978"/>
      <c r="D43" s="978" t="s">
        <v>948</v>
      </c>
      <c r="E43" s="983"/>
      <c r="F43" s="978"/>
      <c r="G43" s="999"/>
      <c r="H43" s="1000">
        <v>3.39</v>
      </c>
      <c r="I43" s="983"/>
      <c r="J43" s="983"/>
      <c r="K43" s="983"/>
      <c r="L43" s="983"/>
    </row>
    <row r="44" spans="1:12" ht="15.75" customHeight="1">
      <c r="A44" s="482" t="s">
        <v>596</v>
      </c>
      <c r="B44" s="983"/>
      <c r="C44" s="978"/>
      <c r="D44" s="978" t="s">
        <v>948</v>
      </c>
      <c r="E44" s="983"/>
      <c r="F44" s="978"/>
      <c r="G44" s="999"/>
      <c r="H44" s="1000">
        <v>8.83</v>
      </c>
      <c r="I44" s="983"/>
      <c r="J44" s="983"/>
      <c r="K44" s="983"/>
      <c r="L44" s="983"/>
    </row>
    <row r="45" spans="1:12" ht="15.75" customHeight="1">
      <c r="A45" s="482" t="s">
        <v>597</v>
      </c>
      <c r="B45" s="983"/>
      <c r="C45" s="978"/>
      <c r="D45" s="978" t="s">
        <v>948</v>
      </c>
      <c r="E45" s="983"/>
      <c r="F45" s="978"/>
      <c r="G45" s="999"/>
      <c r="H45" s="1000">
        <v>4.26</v>
      </c>
      <c r="I45" s="983"/>
      <c r="J45" s="983"/>
      <c r="K45" s="983"/>
      <c r="L45" s="983"/>
    </row>
    <row r="46" spans="1:12" ht="15.75" customHeight="1">
      <c r="A46" s="482" t="s">
        <v>598</v>
      </c>
      <c r="B46" s="983"/>
      <c r="C46" s="978"/>
      <c r="D46" s="978" t="s">
        <v>948</v>
      </c>
      <c r="E46" s="983"/>
      <c r="F46" s="978"/>
      <c r="G46" s="999"/>
      <c r="H46" s="1000">
        <v>3.5</v>
      </c>
      <c r="I46" s="983"/>
      <c r="J46" s="983"/>
      <c r="K46" s="983"/>
      <c r="L46" s="983"/>
    </row>
    <row r="47" spans="1:12" ht="15.75" customHeight="1">
      <c r="A47" s="482" t="s">
        <v>599</v>
      </c>
      <c r="B47" s="983"/>
      <c r="C47" s="978"/>
      <c r="D47" s="978" t="s">
        <v>948</v>
      </c>
      <c r="E47" s="983"/>
      <c r="F47" s="978"/>
      <c r="G47" s="999"/>
      <c r="H47" s="1000">
        <v>2.5099999999999998</v>
      </c>
      <c r="I47" s="983"/>
      <c r="J47" s="983"/>
      <c r="K47" s="983"/>
      <c r="L47" s="983"/>
    </row>
    <row r="48" spans="1:12" ht="15.75" customHeight="1">
      <c r="A48" s="482" t="s">
        <v>846</v>
      </c>
      <c r="B48" s="983"/>
      <c r="C48" s="978"/>
      <c r="D48" s="978" t="s">
        <v>948</v>
      </c>
      <c r="E48" s="983"/>
      <c r="F48" s="978"/>
      <c r="G48" s="999"/>
      <c r="H48" s="1000">
        <v>3.72</v>
      </c>
      <c r="I48" s="983"/>
      <c r="J48" s="983"/>
      <c r="K48" s="983"/>
      <c r="L48" s="983"/>
    </row>
    <row r="49" spans="1:12" ht="15.75" customHeight="1">
      <c r="A49" s="482" t="s">
        <v>601</v>
      </c>
      <c r="B49" s="983"/>
      <c r="C49" s="978"/>
      <c r="D49" s="978" t="s">
        <v>948</v>
      </c>
      <c r="E49" s="983"/>
      <c r="F49" s="978"/>
      <c r="G49" s="999"/>
      <c r="H49" s="1000">
        <v>8.31</v>
      </c>
      <c r="I49" s="983"/>
      <c r="J49" s="983"/>
      <c r="K49" s="983"/>
      <c r="L49" s="983"/>
    </row>
    <row r="50" spans="1:12" ht="15.75" customHeight="1">
      <c r="A50" s="1361" t="s">
        <v>602</v>
      </c>
      <c r="B50" s="1294"/>
      <c r="C50" s="1294"/>
      <c r="D50" s="978" t="s">
        <v>948</v>
      </c>
      <c r="E50" s="983"/>
      <c r="F50" s="978"/>
      <c r="G50" s="999"/>
      <c r="H50" s="1000">
        <v>5.92</v>
      </c>
      <c r="I50" s="983"/>
      <c r="J50" s="983"/>
      <c r="K50" s="983"/>
      <c r="L50" s="983"/>
    </row>
    <row r="51" spans="1:12" ht="15.75" customHeight="1">
      <c r="A51" s="482" t="s">
        <v>603</v>
      </c>
      <c r="B51" s="983"/>
      <c r="C51" s="978"/>
      <c r="D51" s="978" t="s">
        <v>948</v>
      </c>
      <c r="E51" s="978"/>
      <c r="F51" s="978"/>
      <c r="G51" s="1001"/>
      <c r="H51" s="1000" t="s">
        <v>948</v>
      </c>
      <c r="I51" s="983"/>
      <c r="J51" s="983"/>
      <c r="K51" s="983"/>
      <c r="L51" s="983"/>
    </row>
    <row r="52" spans="1:12" ht="15.75" customHeight="1">
      <c r="A52" s="1361" t="s">
        <v>604</v>
      </c>
      <c r="B52" s="1294"/>
      <c r="C52" s="978"/>
      <c r="D52" s="978" t="s">
        <v>948</v>
      </c>
      <c r="E52" s="978"/>
      <c r="F52" s="978"/>
      <c r="G52" s="999"/>
      <c r="H52" s="1000">
        <v>14.42</v>
      </c>
      <c r="I52" s="983"/>
      <c r="J52" s="983"/>
      <c r="K52" s="983"/>
      <c r="L52" s="983"/>
    </row>
    <row r="53" spans="1:12" ht="15.75" customHeight="1">
      <c r="A53" s="454" t="s">
        <v>511</v>
      </c>
      <c r="B53" s="983"/>
      <c r="C53" s="978"/>
      <c r="D53" s="978"/>
      <c r="E53" s="1004"/>
      <c r="F53" s="432"/>
      <c r="G53" s="1002"/>
      <c r="H53" s="1003">
        <v>4.66</v>
      </c>
      <c r="I53" s="983"/>
      <c r="J53" s="983"/>
      <c r="K53" s="983"/>
      <c r="L53" s="983"/>
    </row>
    <row r="54" spans="1:12" ht="15.75" customHeight="1">
      <c r="A54" s="1005"/>
      <c r="B54" s="1006"/>
      <c r="C54" s="1007"/>
      <c r="D54" s="1006"/>
      <c r="E54" s="1008"/>
      <c r="F54" s="1007"/>
      <c r="G54" s="1009"/>
      <c r="H54" s="868"/>
      <c r="I54" s="983"/>
      <c r="J54" s="983"/>
      <c r="K54" s="983"/>
      <c r="L54" s="983"/>
    </row>
    <row r="55" spans="1:12" ht="15.75" customHeight="1">
      <c r="A55" s="845"/>
      <c r="B55" s="641"/>
      <c r="C55" s="467"/>
      <c r="D55" s="843"/>
      <c r="E55" s="641"/>
      <c r="F55" s="641"/>
      <c r="G55" s="971" t="s">
        <v>635</v>
      </c>
      <c r="H55" s="1010"/>
      <c r="I55" s="843"/>
      <c r="J55" s="843"/>
      <c r="K55" s="843"/>
      <c r="L55" s="843"/>
    </row>
    <row r="56" spans="1:12" ht="15.75" customHeight="1">
      <c r="A56" s="1362" t="s">
        <v>960</v>
      </c>
      <c r="B56" s="1294"/>
      <c r="C56" s="1294"/>
      <c r="D56" s="1294"/>
      <c r="E56" s="641"/>
      <c r="F56" s="641"/>
      <c r="G56" s="972" t="s">
        <v>636</v>
      </c>
      <c r="H56" s="1011"/>
      <c r="I56" s="843"/>
      <c r="J56" s="843"/>
      <c r="K56" s="843"/>
      <c r="L56" s="843"/>
    </row>
    <row r="57" spans="1:12" ht="15.75" customHeight="1">
      <c r="A57" s="640" t="s">
        <v>961</v>
      </c>
      <c r="B57" s="842"/>
      <c r="C57" s="843"/>
      <c r="D57" s="842"/>
      <c r="E57" s="842"/>
      <c r="F57" s="842"/>
      <c r="G57" s="843"/>
      <c r="H57" s="1011"/>
      <c r="I57" s="843"/>
      <c r="J57" s="843"/>
      <c r="K57" s="843"/>
      <c r="L57" s="843"/>
    </row>
    <row r="58" spans="1:12" ht="15.75" customHeight="1">
      <c r="A58" s="1318" t="s">
        <v>962</v>
      </c>
      <c r="B58" s="1294"/>
      <c r="C58" s="1294"/>
      <c r="D58" s="845"/>
      <c r="E58" s="845"/>
      <c r="F58" s="845"/>
      <c r="G58" s="845"/>
      <c r="H58" s="1012"/>
      <c r="I58" s="845"/>
      <c r="J58" s="845"/>
      <c r="K58" s="845"/>
      <c r="L58" s="845"/>
    </row>
    <row r="59" spans="1:12" ht="15.75" customHeight="1">
      <c r="A59" s="1319" t="s">
        <v>963</v>
      </c>
      <c r="B59" s="1294"/>
      <c r="C59" s="1294"/>
      <c r="D59" s="1013"/>
      <c r="E59" s="1013"/>
      <c r="F59" s="1013"/>
      <c r="G59" s="1013"/>
      <c r="H59" s="1014"/>
      <c r="I59" s="1013"/>
      <c r="J59" s="1013"/>
      <c r="K59" s="1013"/>
      <c r="L59" s="1013"/>
    </row>
    <row r="60" spans="1:12" ht="15.75" customHeight="1"/>
    <row r="61" spans="1:12" ht="15.75" customHeight="1"/>
    <row r="62" spans="1:12" ht="15.75" customHeight="1"/>
    <row r="63" spans="1:12" ht="15.75" customHeight="1"/>
    <row r="64" spans="1: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A50:C50"/>
    <mergeCell ref="A52:B52"/>
    <mergeCell ref="A56:D56"/>
    <mergeCell ref="A58:C58"/>
    <mergeCell ref="A59:C59"/>
    <mergeCell ref="A36:C36"/>
    <mergeCell ref="A41:B41"/>
    <mergeCell ref="A15:C15"/>
    <mergeCell ref="A20:B20"/>
    <mergeCell ref="A29:C29"/>
    <mergeCell ref="A31:B31"/>
    <mergeCell ref="A34:H34"/>
  </mergeCells>
  <pageMargins left="0.7" right="0.7" top="0.75" bottom="0.75" header="0" footer="0"/>
  <pageSetup orientation="landscape"/>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I1000"/>
  <sheetViews>
    <sheetView workbookViewId="0"/>
  </sheetViews>
  <sheetFormatPr baseColWidth="10" defaultColWidth="12.6640625" defaultRowHeight="15" customHeight="1"/>
  <cols>
    <col min="1" max="1" width="12" customWidth="1"/>
    <col min="2" max="2" width="3.33203125" customWidth="1"/>
    <col min="3" max="7" width="12" customWidth="1"/>
    <col min="8" max="9" width="7.6640625" customWidth="1"/>
  </cols>
  <sheetData>
    <row r="1" spans="1:8" ht="15.75" customHeight="1"/>
    <row r="2" spans="1:8" ht="43.5" customHeight="1">
      <c r="A2" s="417" t="s">
        <v>964</v>
      </c>
      <c r="B2" s="416" t="s">
        <v>502</v>
      </c>
      <c r="C2" s="1297" t="s">
        <v>965</v>
      </c>
      <c r="D2" s="1294"/>
      <c r="E2" s="1294"/>
      <c r="F2" s="1294"/>
      <c r="G2" s="1294"/>
    </row>
    <row r="3" spans="1:8" ht="29.25" customHeight="1">
      <c r="A3" s="421" t="s">
        <v>966</v>
      </c>
      <c r="B3" s="419" t="s">
        <v>502</v>
      </c>
      <c r="C3" s="1296" t="s">
        <v>967</v>
      </c>
      <c r="D3" s="1294"/>
      <c r="E3" s="1294"/>
      <c r="F3" s="1294"/>
      <c r="G3" s="1294"/>
    </row>
    <row r="4" spans="1:8" ht="15.75" customHeight="1">
      <c r="A4" s="424"/>
      <c r="B4" s="424"/>
      <c r="C4" s="418"/>
      <c r="D4" s="418"/>
      <c r="E4" s="418"/>
      <c r="F4" s="418"/>
      <c r="G4" s="418"/>
    </row>
    <row r="5" spans="1:8" ht="30" customHeight="1">
      <c r="A5" s="417" t="s">
        <v>968</v>
      </c>
      <c r="B5" s="416" t="s">
        <v>502</v>
      </c>
      <c r="C5" s="1297" t="s">
        <v>969</v>
      </c>
      <c r="D5" s="1294"/>
      <c r="E5" s="1294"/>
      <c r="F5" s="1294"/>
      <c r="G5" s="1294"/>
    </row>
    <row r="6" spans="1:8" ht="30.75" customHeight="1">
      <c r="A6" s="421" t="s">
        <v>970</v>
      </c>
      <c r="B6" s="419" t="s">
        <v>502</v>
      </c>
      <c r="C6" s="1296" t="s">
        <v>971</v>
      </c>
      <c r="D6" s="1294"/>
      <c r="E6" s="1294"/>
      <c r="F6" s="1294"/>
      <c r="G6" s="1294"/>
    </row>
    <row r="7" spans="1:8" ht="15.75" customHeight="1">
      <c r="A7" s="470"/>
      <c r="B7" s="41"/>
      <c r="C7" s="41"/>
      <c r="D7" s="41"/>
      <c r="E7" s="419"/>
      <c r="F7" s="419"/>
      <c r="G7" s="41"/>
    </row>
    <row r="8" spans="1:8" ht="15.75" customHeight="1">
      <c r="A8" s="419"/>
      <c r="B8" s="419"/>
      <c r="C8" s="419"/>
      <c r="D8" s="419"/>
      <c r="E8" s="41"/>
      <c r="F8" s="419"/>
      <c r="G8" s="432" t="s">
        <v>510</v>
      </c>
    </row>
    <row r="9" spans="1:8" ht="15.75" customHeight="1">
      <c r="A9" s="1015" t="s">
        <v>972</v>
      </c>
      <c r="B9" s="1016"/>
      <c r="C9" s="1017"/>
      <c r="D9" s="1018" t="s">
        <v>973</v>
      </c>
      <c r="E9" s="1018" t="s">
        <v>974</v>
      </c>
      <c r="F9" s="1018" t="s">
        <v>975</v>
      </c>
      <c r="G9" s="1016"/>
      <c r="H9" s="1019">
        <v>2021</v>
      </c>
    </row>
    <row r="10" spans="1:8" ht="15.75" customHeight="1">
      <c r="A10" s="506"/>
      <c r="B10" s="506"/>
      <c r="C10" s="636"/>
      <c r="D10" s="636"/>
      <c r="E10" s="567"/>
      <c r="F10" s="505"/>
      <c r="G10" s="506"/>
      <c r="H10" s="433"/>
    </row>
    <row r="11" spans="1:8" ht="15.75" customHeight="1">
      <c r="A11" s="507" t="s">
        <v>511</v>
      </c>
      <c r="B11" s="607"/>
      <c r="C11" s="779"/>
      <c r="D11" s="632">
        <v>97.2</v>
      </c>
      <c r="E11" s="632">
        <v>96.7</v>
      </c>
      <c r="F11" s="632">
        <v>97.7</v>
      </c>
      <c r="G11" s="679"/>
      <c r="H11" s="433"/>
    </row>
    <row r="12" spans="1:8" ht="15.75" customHeight="1">
      <c r="A12" s="423" t="s">
        <v>589</v>
      </c>
      <c r="B12" s="448"/>
      <c r="C12" s="511"/>
      <c r="D12" s="512">
        <v>98.5</v>
      </c>
      <c r="E12" s="512">
        <v>98.3</v>
      </c>
      <c r="F12" s="512">
        <v>98.8</v>
      </c>
      <c r="G12" s="448"/>
      <c r="H12" s="433"/>
    </row>
    <row r="13" spans="1:8" ht="15.75" customHeight="1">
      <c r="A13" s="423" t="s">
        <v>590</v>
      </c>
      <c r="B13" s="448"/>
      <c r="C13" s="511"/>
      <c r="D13" s="512">
        <v>99.3</v>
      </c>
      <c r="E13" s="512">
        <v>99.1</v>
      </c>
      <c r="F13" s="512">
        <v>99.5</v>
      </c>
      <c r="G13" s="448"/>
      <c r="H13" s="433"/>
    </row>
    <row r="14" spans="1:8" ht="15.75" customHeight="1">
      <c r="A14" s="423" t="s">
        <v>591</v>
      </c>
      <c r="B14" s="448"/>
      <c r="C14" s="511"/>
      <c r="D14" s="512">
        <v>95.4</v>
      </c>
      <c r="E14" s="512">
        <v>95.2</v>
      </c>
      <c r="F14" s="512">
        <v>95.7</v>
      </c>
      <c r="G14" s="448"/>
      <c r="H14" s="433"/>
    </row>
    <row r="15" spans="1:8" ht="15.75" customHeight="1">
      <c r="A15" s="423" t="s">
        <v>592</v>
      </c>
      <c r="B15" s="448"/>
      <c r="C15" s="511"/>
      <c r="D15" s="512">
        <v>96</v>
      </c>
      <c r="E15" s="512">
        <v>96.4</v>
      </c>
      <c r="F15" s="512">
        <v>95.5</v>
      </c>
      <c r="G15" s="448"/>
      <c r="H15" s="433"/>
    </row>
    <row r="16" spans="1:8" ht="15.75" customHeight="1">
      <c r="A16" s="423" t="s">
        <v>593</v>
      </c>
      <c r="B16" s="448"/>
      <c r="C16" s="511"/>
      <c r="D16" s="512">
        <v>95.4</v>
      </c>
      <c r="E16" s="512">
        <v>96.5</v>
      </c>
      <c r="F16" s="512">
        <v>94.2</v>
      </c>
      <c r="G16" s="448"/>
      <c r="H16" s="433"/>
    </row>
    <row r="17" spans="1:9" ht="15.75" customHeight="1">
      <c r="A17" s="423" t="s">
        <v>594</v>
      </c>
      <c r="B17" s="448"/>
      <c r="C17" s="511"/>
      <c r="D17" s="512">
        <v>98.8</v>
      </c>
      <c r="E17" s="512">
        <v>98</v>
      </c>
      <c r="F17" s="512">
        <v>99.7</v>
      </c>
      <c r="G17" s="448"/>
      <c r="H17" s="433"/>
    </row>
    <row r="18" spans="1:9" ht="15.75" customHeight="1">
      <c r="A18" s="423" t="s">
        <v>595</v>
      </c>
      <c r="B18" s="448"/>
      <c r="C18" s="511"/>
      <c r="D18" s="512">
        <v>96.4</v>
      </c>
      <c r="E18" s="512">
        <v>95.7</v>
      </c>
      <c r="F18" s="512">
        <v>97.1</v>
      </c>
      <c r="G18" s="448"/>
      <c r="H18" s="433"/>
    </row>
    <row r="19" spans="1:9" ht="15.75" customHeight="1">
      <c r="A19" s="423" t="s">
        <v>596</v>
      </c>
      <c r="B19" s="448"/>
      <c r="C19" s="511"/>
      <c r="D19" s="512">
        <v>99.5</v>
      </c>
      <c r="E19" s="512">
        <v>99.4</v>
      </c>
      <c r="F19" s="512">
        <v>99.7</v>
      </c>
      <c r="G19" s="448"/>
      <c r="H19" s="433"/>
    </row>
    <row r="20" spans="1:9" ht="15.75" customHeight="1">
      <c r="A20" s="423" t="s">
        <v>597</v>
      </c>
      <c r="B20" s="448"/>
      <c r="C20" s="511"/>
      <c r="D20" s="512">
        <v>97.8</v>
      </c>
      <c r="E20" s="512">
        <v>96.6</v>
      </c>
      <c r="F20" s="512">
        <v>99.1</v>
      </c>
      <c r="G20" s="448"/>
      <c r="H20" s="433"/>
    </row>
    <row r="21" spans="1:9" ht="15.75" customHeight="1">
      <c r="A21" s="423" t="s">
        <v>617</v>
      </c>
      <c r="B21" s="448"/>
      <c r="C21" s="511"/>
      <c r="D21" s="512">
        <v>94.8</v>
      </c>
      <c r="E21" s="512">
        <v>94</v>
      </c>
      <c r="F21" s="512">
        <v>95.7</v>
      </c>
      <c r="G21" s="448"/>
      <c r="H21" s="433"/>
    </row>
    <row r="22" spans="1:9" ht="15.75" customHeight="1">
      <c r="A22" s="423" t="s">
        <v>599</v>
      </c>
      <c r="B22" s="448"/>
      <c r="C22" s="511"/>
      <c r="D22" s="512">
        <v>98.7</v>
      </c>
      <c r="E22" s="512">
        <v>99.6</v>
      </c>
      <c r="F22" s="512">
        <v>97.7</v>
      </c>
      <c r="G22" s="448"/>
      <c r="H22" s="433"/>
    </row>
    <row r="23" spans="1:9" ht="15.75" customHeight="1">
      <c r="A23" s="423" t="s">
        <v>600</v>
      </c>
      <c r="B23" s="448"/>
      <c r="C23" s="511"/>
      <c r="D23" s="512">
        <v>98.7</v>
      </c>
      <c r="E23" s="512">
        <v>98</v>
      </c>
      <c r="F23" s="512">
        <v>99.5</v>
      </c>
      <c r="G23" s="448"/>
      <c r="H23" s="433"/>
    </row>
    <row r="24" spans="1:9" ht="15.75" customHeight="1">
      <c r="A24" s="423" t="s">
        <v>601</v>
      </c>
      <c r="B24" s="448"/>
      <c r="C24" s="511"/>
      <c r="D24" s="512">
        <v>93.4</v>
      </c>
      <c r="E24" s="512">
        <v>89.8</v>
      </c>
      <c r="F24" s="512">
        <v>97.1</v>
      </c>
      <c r="G24" s="448"/>
      <c r="H24" s="433"/>
    </row>
    <row r="25" spans="1:9" ht="15.75" customHeight="1">
      <c r="A25" s="423" t="s">
        <v>602</v>
      </c>
      <c r="B25" s="448"/>
      <c r="C25" s="511"/>
      <c r="D25" s="512">
        <v>95.2</v>
      </c>
      <c r="E25" s="512">
        <v>95</v>
      </c>
      <c r="F25" s="512">
        <v>95.4</v>
      </c>
      <c r="G25" s="448"/>
      <c r="H25" s="433"/>
    </row>
    <row r="26" spans="1:9" ht="15.75" customHeight="1">
      <c r="A26" s="423" t="s">
        <v>603</v>
      </c>
      <c r="B26" s="448"/>
      <c r="C26" s="511"/>
      <c r="D26" s="512">
        <v>100</v>
      </c>
      <c r="E26" s="512">
        <v>100</v>
      </c>
      <c r="F26" s="512">
        <v>100</v>
      </c>
      <c r="G26" s="448"/>
      <c r="H26" s="433"/>
    </row>
    <row r="27" spans="1:9" ht="15.75" customHeight="1">
      <c r="A27" s="423" t="s">
        <v>604</v>
      </c>
      <c r="B27" s="448"/>
      <c r="C27" s="511"/>
      <c r="D27" s="512">
        <v>95</v>
      </c>
      <c r="E27" s="512">
        <v>93.5</v>
      </c>
      <c r="F27" s="512">
        <v>96.6</v>
      </c>
      <c r="G27" s="448"/>
      <c r="H27" s="433"/>
    </row>
    <row r="28" spans="1:9" ht="15.75" customHeight="1">
      <c r="A28" s="440"/>
      <c r="B28" s="619"/>
      <c r="C28" s="619"/>
      <c r="D28" s="619"/>
      <c r="E28" s="440"/>
      <c r="F28" s="619"/>
      <c r="G28" s="440"/>
      <c r="H28" s="440"/>
    </row>
    <row r="29" spans="1:9" ht="15.75" customHeight="1">
      <c r="A29" s="467"/>
      <c r="B29" s="641"/>
      <c r="C29" s="641"/>
      <c r="D29" s="641"/>
      <c r="E29" s="467"/>
      <c r="F29" s="443"/>
      <c r="G29" s="446" t="s">
        <v>976</v>
      </c>
      <c r="H29" s="445"/>
      <c r="I29" s="445"/>
    </row>
    <row r="30" spans="1:9" ht="15.75" customHeight="1">
      <c r="A30" s="467"/>
      <c r="B30" s="641"/>
      <c r="C30" s="641"/>
      <c r="D30" s="641"/>
      <c r="E30" s="467"/>
      <c r="F30" s="443"/>
      <c r="G30" s="446" t="s">
        <v>513</v>
      </c>
      <c r="H30" s="445"/>
      <c r="I30" s="445"/>
    </row>
    <row r="31" spans="1:9" ht="15.75" customHeight="1">
      <c r="F31" s="443"/>
      <c r="G31" s="447" t="s">
        <v>977</v>
      </c>
      <c r="H31" s="445"/>
      <c r="I31" s="445"/>
    </row>
    <row r="32" spans="1:9" ht="15.75" customHeight="1">
      <c r="F32" s="443"/>
      <c r="G32" s="447" t="s">
        <v>515</v>
      </c>
      <c r="H32" s="445"/>
      <c r="I32" s="445"/>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C2:G2"/>
    <mergeCell ref="C3:G3"/>
    <mergeCell ref="C5:G5"/>
    <mergeCell ref="C6:G6"/>
  </mergeCells>
  <conditionalFormatting sqref="C11:C27">
    <cfRule type="cellIs" dxfId="8" priority="1" stopIfTrue="1" operator="lessThan">
      <formula>0</formula>
    </cfRule>
  </conditionalFormatting>
  <pageMargins left="0.7" right="0.7" top="0.75" bottom="0.75" header="0" footer="0"/>
  <pageSetup orientation="landscape"/>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H1000"/>
  <sheetViews>
    <sheetView workbookViewId="0"/>
  </sheetViews>
  <sheetFormatPr baseColWidth="10" defaultColWidth="12.6640625" defaultRowHeight="15" customHeight="1"/>
  <cols>
    <col min="1" max="1" width="12.83203125" customWidth="1"/>
    <col min="2" max="2" width="3.83203125" customWidth="1"/>
    <col min="3" max="7" width="12.83203125" customWidth="1"/>
    <col min="8" max="8" width="7.6640625" customWidth="1"/>
  </cols>
  <sheetData>
    <row r="1" spans="1:8" ht="15.75" customHeight="1"/>
    <row r="2" spans="1:8" ht="30.75" customHeight="1">
      <c r="A2" s="456" t="s">
        <v>978</v>
      </c>
      <c r="B2" s="456" t="s">
        <v>502</v>
      </c>
      <c r="C2" s="1297" t="s">
        <v>979</v>
      </c>
      <c r="D2" s="1294"/>
      <c r="E2" s="1294"/>
      <c r="F2" s="1294"/>
      <c r="G2" s="1294"/>
    </row>
    <row r="3" spans="1:8" ht="30" customHeight="1">
      <c r="A3" s="421" t="s">
        <v>980</v>
      </c>
      <c r="B3" s="470" t="s">
        <v>502</v>
      </c>
      <c r="C3" s="1296" t="s">
        <v>981</v>
      </c>
      <c r="D3" s="1294"/>
      <c r="E3" s="1294"/>
      <c r="F3" s="1294"/>
      <c r="G3" s="1294"/>
    </row>
    <row r="4" spans="1:8" ht="15.75" customHeight="1">
      <c r="A4" s="417"/>
      <c r="B4" s="417"/>
      <c r="C4" s="420" t="s">
        <v>326</v>
      </c>
      <c r="D4" s="417"/>
      <c r="E4" s="417"/>
      <c r="F4" s="417"/>
      <c r="G4" s="417"/>
    </row>
    <row r="5" spans="1:8" ht="27" customHeight="1">
      <c r="A5" s="456" t="s">
        <v>982</v>
      </c>
      <c r="B5" s="456" t="s">
        <v>502</v>
      </c>
      <c r="C5" s="1297" t="s">
        <v>983</v>
      </c>
      <c r="D5" s="1294"/>
      <c r="E5" s="1294"/>
      <c r="F5" s="1294"/>
      <c r="G5" s="1294"/>
    </row>
    <row r="6" spans="1:8" ht="30" customHeight="1">
      <c r="A6" s="421" t="s">
        <v>984</v>
      </c>
      <c r="B6" s="470" t="s">
        <v>502</v>
      </c>
      <c r="C6" s="1296" t="s">
        <v>985</v>
      </c>
      <c r="D6" s="1294"/>
      <c r="E6" s="1294"/>
      <c r="F6" s="1294"/>
      <c r="G6" s="1294"/>
    </row>
    <row r="7" spans="1:8" ht="15.75" customHeight="1">
      <c r="A7" s="424"/>
      <c r="B7" s="424"/>
      <c r="C7" s="41"/>
      <c r="D7" s="419"/>
      <c r="E7" s="419"/>
      <c r="F7" s="419"/>
      <c r="G7" s="432" t="s">
        <v>510</v>
      </c>
    </row>
    <row r="8" spans="1:8" ht="25.5" customHeight="1">
      <c r="A8" s="1364" t="s">
        <v>986</v>
      </c>
      <c r="B8" s="1312"/>
      <c r="C8" s="1299"/>
      <c r="D8" s="1020"/>
      <c r="E8" s="1020"/>
      <c r="F8" s="1020">
        <v>2016</v>
      </c>
      <c r="G8" s="1020"/>
      <c r="H8" s="1021">
        <v>2021</v>
      </c>
    </row>
    <row r="9" spans="1:8" ht="15.75" customHeight="1">
      <c r="A9" s="506"/>
      <c r="B9" s="506"/>
      <c r="C9" s="567" t="s">
        <v>326</v>
      </c>
      <c r="D9" s="505"/>
      <c r="E9" s="505"/>
      <c r="F9" s="505"/>
      <c r="G9" s="505"/>
      <c r="H9" s="433"/>
    </row>
    <row r="10" spans="1:8" ht="15.75" customHeight="1">
      <c r="A10" s="507" t="s">
        <v>511</v>
      </c>
      <c r="B10" s="510"/>
      <c r="C10" s="536"/>
      <c r="D10" s="536"/>
      <c r="E10" s="509"/>
      <c r="F10" s="509">
        <v>70.8</v>
      </c>
      <c r="G10" s="509"/>
      <c r="H10" s="433"/>
    </row>
    <row r="11" spans="1:8" ht="15.75" customHeight="1">
      <c r="A11" s="434"/>
      <c r="B11" s="448"/>
      <c r="C11" s="680"/>
      <c r="D11" s="680"/>
      <c r="E11" s="494"/>
      <c r="F11" s="448"/>
      <c r="G11" s="448"/>
      <c r="H11" s="433"/>
    </row>
    <row r="12" spans="1:8" ht="15.75" customHeight="1">
      <c r="A12" s="495" t="s">
        <v>987</v>
      </c>
      <c r="B12" s="448"/>
      <c r="C12" s="511"/>
      <c r="D12" s="511"/>
      <c r="E12" s="543"/>
      <c r="F12" s="981">
        <v>74.099999999999994</v>
      </c>
      <c r="G12" s="448"/>
      <c r="H12" s="433"/>
    </row>
    <row r="13" spans="1:8" ht="15.75" customHeight="1">
      <c r="A13" s="495"/>
      <c r="B13" s="448"/>
      <c r="C13" s="511"/>
      <c r="D13" s="511"/>
      <c r="E13" s="543"/>
      <c r="F13" s="448"/>
      <c r="G13" s="448"/>
      <c r="H13" s="433"/>
    </row>
    <row r="14" spans="1:8" ht="15.75" customHeight="1">
      <c r="A14" s="495" t="s">
        <v>988</v>
      </c>
      <c r="B14" s="448"/>
      <c r="C14" s="511"/>
      <c r="D14" s="511"/>
      <c r="E14" s="543"/>
      <c r="F14" s="981">
        <v>67.400000000000006</v>
      </c>
      <c r="G14" s="448"/>
      <c r="H14" s="433"/>
    </row>
    <row r="15" spans="1:8" ht="15.75" customHeight="1">
      <c r="A15" s="496"/>
      <c r="B15" s="496"/>
      <c r="C15" s="514"/>
      <c r="D15" s="1022"/>
      <c r="E15" s="1023"/>
      <c r="F15" s="1023"/>
      <c r="G15" s="1023"/>
      <c r="H15" s="1023"/>
    </row>
    <row r="16" spans="1:8" ht="15.75" customHeight="1">
      <c r="A16" s="443"/>
      <c r="B16" s="443"/>
      <c r="C16" s="444"/>
      <c r="D16" s="445"/>
      <c r="E16" s="445"/>
      <c r="F16" s="445"/>
      <c r="G16" s="446" t="s">
        <v>976</v>
      </c>
    </row>
    <row r="17" spans="1:7" ht="15.75" customHeight="1">
      <c r="A17" s="443"/>
      <c r="B17" s="443"/>
      <c r="C17" s="444"/>
      <c r="D17" s="445"/>
      <c r="E17" s="445"/>
      <c r="F17" s="445"/>
      <c r="G17" s="446" t="s">
        <v>513</v>
      </c>
    </row>
    <row r="18" spans="1:7" ht="15.75" customHeight="1">
      <c r="A18" s="443"/>
      <c r="B18" s="443"/>
      <c r="C18" s="444"/>
      <c r="D18" s="445"/>
      <c r="E18" s="445"/>
      <c r="F18" s="445"/>
      <c r="G18" s="447" t="s">
        <v>977</v>
      </c>
    </row>
    <row r="19" spans="1:7" ht="15.75" customHeight="1">
      <c r="A19" s="443"/>
      <c r="B19" s="443"/>
      <c r="C19" s="444"/>
      <c r="D19" s="445"/>
      <c r="E19" s="445"/>
      <c r="F19" s="445"/>
      <c r="G19" s="447" t="s">
        <v>515</v>
      </c>
    </row>
    <row r="20" spans="1:7" ht="15.75" customHeight="1">
      <c r="A20" s="1365"/>
      <c r="B20" s="1294"/>
      <c r="C20" s="1294"/>
      <c r="D20" s="1294"/>
      <c r="E20" s="1294"/>
      <c r="F20" s="1294"/>
      <c r="G20" s="1294"/>
    </row>
    <row r="21" spans="1:7" ht="15.75" customHeight="1">
      <c r="A21" s="501"/>
      <c r="B21" s="501"/>
      <c r="C21" s="501"/>
      <c r="D21" s="501"/>
      <c r="E21" s="501"/>
      <c r="F21" s="501"/>
      <c r="G21" s="1024"/>
    </row>
    <row r="22" spans="1:7" ht="15.75" customHeight="1">
      <c r="A22" s="41"/>
      <c r="B22" s="41"/>
      <c r="C22" s="41"/>
      <c r="D22" s="41"/>
      <c r="E22" s="49"/>
      <c r="F22" s="41"/>
      <c r="G22" s="41"/>
    </row>
    <row r="23" spans="1:7" ht="15.75" customHeight="1">
      <c r="A23" s="456" t="s">
        <v>989</v>
      </c>
      <c r="B23" s="456" t="s">
        <v>502</v>
      </c>
      <c r="C23" s="1297" t="s">
        <v>990</v>
      </c>
      <c r="D23" s="1294"/>
      <c r="E23" s="1294"/>
      <c r="F23" s="1294"/>
      <c r="G23" s="1294"/>
    </row>
    <row r="24" spans="1:7" ht="15.75" customHeight="1">
      <c r="A24" s="421" t="s">
        <v>991</v>
      </c>
      <c r="B24" s="470" t="s">
        <v>502</v>
      </c>
      <c r="C24" s="1296" t="s">
        <v>992</v>
      </c>
      <c r="D24" s="1294"/>
      <c r="E24" s="1294"/>
      <c r="F24" s="1294"/>
      <c r="G24" s="1294"/>
    </row>
    <row r="25" spans="1:7" ht="15.75" customHeight="1">
      <c r="A25" s="424"/>
      <c r="B25" s="424"/>
      <c r="C25" s="41"/>
      <c r="D25" s="419"/>
      <c r="E25" s="41"/>
      <c r="F25" s="419"/>
      <c r="G25" s="432" t="s">
        <v>510</v>
      </c>
    </row>
    <row r="26" spans="1:7" ht="15.75" customHeight="1">
      <c r="A26" s="1363" t="s">
        <v>564</v>
      </c>
      <c r="B26" s="1312"/>
      <c r="C26" s="1299"/>
      <c r="D26" s="1020"/>
      <c r="E26" s="1020"/>
      <c r="F26" s="1020">
        <v>2016</v>
      </c>
      <c r="G26" s="1020"/>
    </row>
    <row r="27" spans="1:7" ht="15.75" customHeight="1">
      <c r="A27" s="506"/>
      <c r="B27" s="506"/>
      <c r="C27" s="567" t="s">
        <v>326</v>
      </c>
      <c r="D27" s="506"/>
      <c r="E27" s="506"/>
      <c r="F27" s="505"/>
      <c r="G27" s="505"/>
    </row>
    <row r="28" spans="1:7" ht="15.75" customHeight="1">
      <c r="A28" s="507" t="s">
        <v>511</v>
      </c>
      <c r="B28" s="510"/>
      <c r="C28" s="536"/>
      <c r="D28" s="679"/>
      <c r="E28" s="679"/>
      <c r="F28" s="509">
        <v>70.8</v>
      </c>
      <c r="G28" s="509"/>
    </row>
    <row r="29" spans="1:7" ht="15.75" customHeight="1">
      <c r="A29" s="434"/>
      <c r="B29" s="448"/>
      <c r="C29" s="680"/>
      <c r="D29" s="681"/>
      <c r="E29" s="681"/>
      <c r="F29" s="448"/>
      <c r="G29" s="448"/>
    </row>
    <row r="30" spans="1:7" ht="15.75" customHeight="1">
      <c r="A30" s="495" t="s">
        <v>993</v>
      </c>
      <c r="B30" s="448"/>
      <c r="C30" s="511"/>
      <c r="D30" s="448"/>
      <c r="E30" s="448"/>
      <c r="F30" s="981">
        <v>71.8</v>
      </c>
      <c r="G30" s="448"/>
    </row>
    <row r="31" spans="1:7" ht="15.75" customHeight="1">
      <c r="A31" s="495"/>
      <c r="B31" s="448"/>
      <c r="C31" s="511"/>
      <c r="D31" s="448"/>
      <c r="E31" s="448"/>
      <c r="F31" s="981"/>
      <c r="G31" s="448"/>
    </row>
    <row r="32" spans="1:7" ht="15.75" customHeight="1">
      <c r="A32" s="495" t="s">
        <v>994</v>
      </c>
      <c r="B32" s="448"/>
      <c r="C32" s="511"/>
      <c r="D32" s="448"/>
      <c r="E32" s="448"/>
      <c r="F32" s="981">
        <v>69.2</v>
      </c>
      <c r="G32" s="448"/>
    </row>
    <row r="33" spans="1:7" ht="15.75" customHeight="1">
      <c r="A33" s="496"/>
      <c r="B33" s="496"/>
      <c r="C33" s="514"/>
      <c r="D33" s="1023"/>
      <c r="E33" s="1023"/>
      <c r="F33" s="1023"/>
      <c r="G33" s="1023"/>
    </row>
    <row r="34" spans="1:7" ht="15.75" customHeight="1">
      <c r="A34" s="443"/>
      <c r="B34" s="443"/>
      <c r="C34" s="444"/>
      <c r="D34" s="445"/>
      <c r="E34" s="445"/>
      <c r="F34" s="445"/>
      <c r="G34" s="446" t="s">
        <v>976</v>
      </c>
    </row>
    <row r="35" spans="1:7" ht="15.75" customHeight="1">
      <c r="A35" s="443"/>
      <c r="B35" s="443"/>
      <c r="C35" s="444"/>
      <c r="D35" s="445"/>
      <c r="E35" s="445"/>
      <c r="F35" s="445"/>
      <c r="G35" s="446" t="s">
        <v>513</v>
      </c>
    </row>
    <row r="36" spans="1:7" ht="15.75" customHeight="1">
      <c r="A36" s="443"/>
      <c r="B36" s="443"/>
      <c r="C36" s="444"/>
      <c r="D36" s="445"/>
      <c r="E36" s="445"/>
      <c r="F36" s="445"/>
      <c r="G36" s="447" t="s">
        <v>977</v>
      </c>
    </row>
    <row r="37" spans="1:7" ht="15.75" customHeight="1">
      <c r="A37" s="443"/>
      <c r="B37" s="443"/>
      <c r="C37" s="444"/>
      <c r="D37" s="445"/>
      <c r="E37" s="445"/>
      <c r="F37" s="445"/>
      <c r="G37" s="447" t="s">
        <v>515</v>
      </c>
    </row>
    <row r="38" spans="1:7" ht="15.75" customHeight="1">
      <c r="A38" s="501"/>
      <c r="B38" s="501"/>
      <c r="C38" s="501"/>
      <c r="D38" s="501"/>
      <c r="E38" s="501"/>
      <c r="F38" s="501"/>
      <c r="G38" s="501"/>
    </row>
    <row r="39" spans="1:7" ht="15.75" customHeight="1"/>
    <row r="40" spans="1:7" ht="15.75" customHeight="1"/>
    <row r="41" spans="1:7" ht="15.75" customHeight="1"/>
    <row r="42" spans="1:7" ht="15.75" customHeight="1"/>
    <row r="43" spans="1:7" ht="15.75" customHeight="1"/>
    <row r="44" spans="1:7" ht="15.75" customHeight="1"/>
    <row r="45" spans="1:7" ht="15.75" customHeight="1"/>
    <row r="46" spans="1:7" ht="15.75" customHeight="1"/>
    <row r="47" spans="1:7" ht="15.75" customHeight="1"/>
    <row r="48" spans="1:7"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C24:G24"/>
    <mergeCell ref="A26:C26"/>
    <mergeCell ref="C2:G2"/>
    <mergeCell ref="C3:G3"/>
    <mergeCell ref="C5:G5"/>
    <mergeCell ref="C6:G6"/>
    <mergeCell ref="A8:C8"/>
    <mergeCell ref="A20:G20"/>
    <mergeCell ref="C23:G23"/>
  </mergeCells>
  <conditionalFormatting sqref="C12:C14 E33">
    <cfRule type="cellIs" dxfId="7" priority="1" stopIfTrue="1" operator="lessThan">
      <formula>0</formula>
    </cfRule>
  </conditionalFormatting>
  <conditionalFormatting sqref="F33">
    <cfRule type="cellIs" dxfId="6" priority="2" stopIfTrue="1" operator="lessThan">
      <formula>0</formula>
    </cfRule>
  </conditionalFormatting>
  <conditionalFormatting sqref="D15:E15">
    <cfRule type="cellIs" dxfId="5" priority="3" stopIfTrue="1" operator="lessThan">
      <formula>0</formula>
    </cfRule>
  </conditionalFormatting>
  <conditionalFormatting sqref="F15">
    <cfRule type="cellIs" dxfId="4" priority="4" stopIfTrue="1" operator="lessThan">
      <formula>0</formula>
    </cfRule>
  </conditionalFormatting>
  <conditionalFormatting sqref="G15:H15">
    <cfRule type="cellIs" dxfId="3" priority="5" stopIfTrue="1" operator="lessThan">
      <formula>0</formula>
    </cfRule>
  </conditionalFormatting>
  <conditionalFormatting sqref="D33">
    <cfRule type="cellIs" dxfId="2" priority="6" stopIfTrue="1" operator="lessThan">
      <formula>0</formula>
    </cfRule>
  </conditionalFormatting>
  <conditionalFormatting sqref="G33">
    <cfRule type="cellIs" dxfId="1" priority="7" stopIfTrue="1" operator="lessThan">
      <formula>0</formula>
    </cfRule>
  </conditionalFormatting>
  <conditionalFormatting sqref="C30:C32">
    <cfRule type="cellIs" dxfId="0" priority="8" stopIfTrue="1" operator="lessThan">
      <formula>0</formula>
    </cfRule>
  </conditionalFormatting>
  <pageMargins left="0.7" right="0.7" top="0.75" bottom="0.75" header="0" footer="0"/>
  <pageSetup orientation="landscape"/>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theme="4"/>
  </sheetPr>
  <dimension ref="A1:AB1000"/>
  <sheetViews>
    <sheetView showGridLines="0" workbookViewId="0"/>
  </sheetViews>
  <sheetFormatPr baseColWidth="10" defaultColWidth="12.6640625" defaultRowHeight="15" customHeight="1"/>
  <cols>
    <col min="1" max="1" width="18.5" customWidth="1"/>
    <col min="2" max="2" width="35.6640625" customWidth="1"/>
    <col min="3" max="3" width="1.6640625" customWidth="1"/>
    <col min="4" max="23" width="6.33203125" customWidth="1"/>
    <col min="24" max="24" width="4.6640625" customWidth="1"/>
    <col min="25" max="25" width="6.6640625" customWidth="1"/>
    <col min="26" max="26" width="10.6640625" customWidth="1"/>
    <col min="27" max="27" width="7.83203125" customWidth="1"/>
    <col min="28" max="28" width="13.5" customWidth="1"/>
  </cols>
  <sheetData>
    <row r="1" spans="1:27" ht="23.25" customHeight="1">
      <c r="A1" s="1025" t="s">
        <v>995</v>
      </c>
      <c r="B1" s="1025"/>
      <c r="Y1" s="1026"/>
    </row>
    <row r="2" spans="1:27" ht="23.25" customHeight="1">
      <c r="C2" s="1027"/>
      <c r="Y2" s="1026"/>
      <c r="Z2" s="1027"/>
    </row>
    <row r="3" spans="1:27" ht="23.25" customHeight="1">
      <c r="A3" s="1028" t="s">
        <v>511</v>
      </c>
      <c r="B3" s="1028"/>
      <c r="C3" s="1027"/>
      <c r="Y3" s="1026"/>
      <c r="Z3" s="1027"/>
    </row>
    <row r="4" spans="1:27" ht="15" customHeight="1">
      <c r="C4" s="1027"/>
      <c r="Y4" s="1026"/>
      <c r="Z4" s="1027"/>
    </row>
    <row r="5" spans="1:27" ht="15" customHeight="1">
      <c r="C5" s="1027"/>
      <c r="Y5" s="1026"/>
      <c r="Z5" s="1027"/>
    </row>
    <row r="6" spans="1:27" ht="15" customHeight="1">
      <c r="A6" s="1029" t="s">
        <v>996</v>
      </c>
      <c r="B6" s="1030"/>
      <c r="C6" s="1030"/>
      <c r="D6" s="1030"/>
      <c r="E6" s="1030"/>
      <c r="F6" s="1030"/>
      <c r="G6" s="1030"/>
      <c r="H6" s="1030"/>
      <c r="I6" s="1030"/>
      <c r="J6" s="1030"/>
      <c r="K6" s="1030"/>
      <c r="L6" s="1031" t="s">
        <v>997</v>
      </c>
      <c r="M6" s="1030"/>
      <c r="N6" s="1030"/>
      <c r="O6" s="1030"/>
      <c r="P6" s="1030"/>
      <c r="Q6" s="1030"/>
      <c r="R6" s="1030"/>
      <c r="S6" s="1030"/>
      <c r="T6" s="1030"/>
      <c r="U6" s="1030"/>
      <c r="V6" s="1030"/>
      <c r="W6" s="1030"/>
      <c r="Y6" s="1032"/>
      <c r="Z6" s="1033"/>
      <c r="AA6" s="1030"/>
    </row>
    <row r="7" spans="1:27" ht="15" customHeight="1">
      <c r="A7" s="1373" t="s">
        <v>998</v>
      </c>
      <c r="B7" s="1294"/>
      <c r="C7" s="1294"/>
      <c r="D7" s="1294"/>
      <c r="E7" s="1294"/>
      <c r="F7" s="1294"/>
      <c r="G7" s="1294"/>
      <c r="H7" s="1294"/>
      <c r="I7" s="1294"/>
      <c r="J7" s="1294"/>
      <c r="K7" s="1294"/>
      <c r="L7" s="1294"/>
      <c r="M7" s="1294"/>
      <c r="N7" s="1294"/>
      <c r="O7" s="1294"/>
      <c r="P7" s="1294"/>
      <c r="Q7" s="1294"/>
      <c r="R7" s="1294"/>
      <c r="S7" s="1294"/>
      <c r="T7" s="1294"/>
      <c r="U7" s="1294"/>
      <c r="V7" s="1294"/>
      <c r="W7" s="1294"/>
      <c r="Y7" s="1035"/>
      <c r="Z7" s="1033"/>
      <c r="AA7" s="1034"/>
    </row>
    <row r="8" spans="1:27" ht="15" customHeight="1">
      <c r="A8" s="1294"/>
      <c r="B8" s="1294"/>
      <c r="C8" s="1294"/>
      <c r="D8" s="1294"/>
      <c r="E8" s="1294"/>
      <c r="F8" s="1294"/>
      <c r="G8" s="1294"/>
      <c r="H8" s="1294"/>
      <c r="I8" s="1294"/>
      <c r="J8" s="1294"/>
      <c r="K8" s="1294"/>
      <c r="L8" s="1294"/>
      <c r="M8" s="1294"/>
      <c r="N8" s="1294"/>
      <c r="O8" s="1294"/>
      <c r="P8" s="1294"/>
      <c r="Q8" s="1294"/>
      <c r="R8" s="1294"/>
      <c r="S8" s="1294"/>
      <c r="T8" s="1294"/>
      <c r="U8" s="1294"/>
      <c r="V8" s="1294"/>
      <c r="W8" s="1294"/>
      <c r="Y8" s="1035"/>
      <c r="Z8" s="1033"/>
      <c r="AA8" s="1034"/>
    </row>
    <row r="9" spans="1:27" ht="15" customHeight="1">
      <c r="A9" s="1294"/>
      <c r="B9" s="1294"/>
      <c r="C9" s="1294"/>
      <c r="D9" s="1294"/>
      <c r="E9" s="1294"/>
      <c r="F9" s="1294"/>
      <c r="G9" s="1294"/>
      <c r="H9" s="1294"/>
      <c r="I9" s="1294"/>
      <c r="J9" s="1294"/>
      <c r="K9" s="1294"/>
      <c r="L9" s="1294"/>
      <c r="M9" s="1294"/>
      <c r="N9" s="1294"/>
      <c r="O9" s="1294"/>
      <c r="P9" s="1294"/>
      <c r="Q9" s="1294"/>
      <c r="R9" s="1294"/>
      <c r="S9" s="1294"/>
      <c r="T9" s="1294"/>
      <c r="U9" s="1294"/>
      <c r="V9" s="1294"/>
      <c r="W9" s="1294"/>
      <c r="Y9" s="1035"/>
      <c r="Z9" s="1033"/>
      <c r="AA9" s="1034"/>
    </row>
    <row r="10" spans="1:27" ht="15" customHeight="1">
      <c r="A10" s="1294"/>
      <c r="B10" s="1294"/>
      <c r="C10" s="1294"/>
      <c r="D10" s="1294"/>
      <c r="E10" s="1294"/>
      <c r="F10" s="1294"/>
      <c r="G10" s="1294"/>
      <c r="H10" s="1294"/>
      <c r="I10" s="1294"/>
      <c r="J10" s="1294"/>
      <c r="K10" s="1294"/>
      <c r="L10" s="1294"/>
      <c r="M10" s="1294"/>
      <c r="N10" s="1294"/>
      <c r="O10" s="1294"/>
      <c r="P10" s="1294"/>
      <c r="Q10" s="1294"/>
      <c r="R10" s="1294"/>
      <c r="S10" s="1294"/>
      <c r="T10" s="1294"/>
      <c r="U10" s="1294"/>
      <c r="V10" s="1294"/>
      <c r="W10" s="1294"/>
      <c r="Y10" s="1035"/>
      <c r="Z10" s="1033"/>
      <c r="AA10" s="1034"/>
    </row>
    <row r="11" spans="1:27" ht="15" customHeight="1">
      <c r="A11" s="1294"/>
      <c r="B11" s="1294"/>
      <c r="C11" s="1294"/>
      <c r="D11" s="1294"/>
      <c r="E11" s="1294"/>
      <c r="F11" s="1294"/>
      <c r="G11" s="1294"/>
      <c r="H11" s="1294"/>
      <c r="I11" s="1294"/>
      <c r="J11" s="1294"/>
      <c r="K11" s="1294"/>
      <c r="L11" s="1294"/>
      <c r="M11" s="1294"/>
      <c r="N11" s="1294"/>
      <c r="O11" s="1294"/>
      <c r="P11" s="1294"/>
      <c r="Q11" s="1294"/>
      <c r="R11" s="1294"/>
      <c r="S11" s="1294"/>
      <c r="T11" s="1294"/>
      <c r="U11" s="1294"/>
      <c r="V11" s="1294"/>
      <c r="W11" s="1294"/>
      <c r="Y11" s="1035"/>
      <c r="Z11" s="1033"/>
      <c r="AA11" s="1034"/>
    </row>
    <row r="12" spans="1:27" ht="15" customHeight="1">
      <c r="A12" s="1294"/>
      <c r="B12" s="1294"/>
      <c r="C12" s="1294"/>
      <c r="D12" s="1294"/>
      <c r="E12" s="1294"/>
      <c r="F12" s="1294"/>
      <c r="G12" s="1294"/>
      <c r="H12" s="1294"/>
      <c r="I12" s="1294"/>
      <c r="J12" s="1294"/>
      <c r="K12" s="1294"/>
      <c r="L12" s="1294"/>
      <c r="M12" s="1294"/>
      <c r="N12" s="1294"/>
      <c r="O12" s="1294"/>
      <c r="P12" s="1294"/>
      <c r="Q12" s="1294"/>
      <c r="R12" s="1294"/>
      <c r="S12" s="1294"/>
      <c r="T12" s="1294"/>
      <c r="U12" s="1294"/>
      <c r="V12" s="1294"/>
      <c r="W12" s="1294"/>
      <c r="Y12" s="1035"/>
      <c r="Z12" s="1033"/>
      <c r="AA12" s="1034"/>
    </row>
    <row r="13" spans="1:27" ht="15" customHeight="1">
      <c r="A13" s="1036"/>
      <c r="B13" s="1036"/>
      <c r="C13" s="1036"/>
      <c r="D13" s="1036"/>
      <c r="E13" s="1036"/>
      <c r="F13" s="1036"/>
      <c r="G13" s="1036"/>
      <c r="H13" s="1036"/>
      <c r="I13" s="1036"/>
      <c r="J13" s="1036"/>
      <c r="K13" s="1036"/>
      <c r="L13" s="1036"/>
      <c r="M13" s="1036"/>
      <c r="N13" s="1036"/>
      <c r="O13" s="1036"/>
      <c r="P13" s="1036"/>
      <c r="Q13" s="1036"/>
      <c r="R13" s="1036"/>
      <c r="S13" s="1036"/>
      <c r="T13" s="1036"/>
      <c r="U13" s="1036"/>
      <c r="V13" s="1036"/>
      <c r="W13" s="1036"/>
      <c r="Y13" s="1037"/>
      <c r="Z13" s="1033"/>
      <c r="AA13" s="1036"/>
    </row>
    <row r="14" spans="1:27" ht="15" customHeight="1">
      <c r="A14" s="1374" t="s">
        <v>999</v>
      </c>
      <c r="B14" s="1294"/>
      <c r="C14" s="1294"/>
      <c r="D14" s="1294"/>
      <c r="E14" s="1294"/>
      <c r="F14" s="1294"/>
      <c r="G14" s="1294"/>
      <c r="H14" s="1294"/>
      <c r="I14" s="1294"/>
      <c r="J14" s="1294"/>
      <c r="K14" s="1294"/>
      <c r="L14" s="1294"/>
      <c r="M14" s="1294"/>
      <c r="N14" s="1294"/>
      <c r="O14" s="1294"/>
      <c r="P14" s="1294"/>
      <c r="Q14" s="1294"/>
      <c r="R14" s="1294"/>
      <c r="S14" s="1294"/>
      <c r="T14" s="1294"/>
      <c r="U14" s="1294"/>
      <c r="V14" s="1294"/>
      <c r="W14" s="1294"/>
      <c r="Y14" s="1039"/>
      <c r="Z14" s="1033"/>
      <c r="AA14" s="1038"/>
    </row>
    <row r="15" spans="1:27" ht="15" customHeight="1">
      <c r="A15" s="1294"/>
      <c r="B15" s="1294"/>
      <c r="C15" s="1294"/>
      <c r="D15" s="1294"/>
      <c r="E15" s="1294"/>
      <c r="F15" s="1294"/>
      <c r="G15" s="1294"/>
      <c r="H15" s="1294"/>
      <c r="I15" s="1294"/>
      <c r="J15" s="1294"/>
      <c r="K15" s="1294"/>
      <c r="L15" s="1294"/>
      <c r="M15" s="1294"/>
      <c r="N15" s="1294"/>
      <c r="O15" s="1294"/>
      <c r="P15" s="1294"/>
      <c r="Q15" s="1294"/>
      <c r="R15" s="1294"/>
      <c r="S15" s="1294"/>
      <c r="T15" s="1294"/>
      <c r="U15" s="1294"/>
      <c r="V15" s="1294"/>
      <c r="W15" s="1294"/>
      <c r="Y15" s="1039"/>
      <c r="Z15" s="1033"/>
      <c r="AA15" s="1038"/>
    </row>
    <row r="16" spans="1:27" ht="15" customHeight="1">
      <c r="A16" s="1294"/>
      <c r="B16" s="1294"/>
      <c r="C16" s="1294"/>
      <c r="D16" s="1294"/>
      <c r="E16" s="1294"/>
      <c r="F16" s="1294"/>
      <c r="G16" s="1294"/>
      <c r="H16" s="1294"/>
      <c r="I16" s="1294"/>
      <c r="J16" s="1294"/>
      <c r="K16" s="1294"/>
      <c r="L16" s="1294"/>
      <c r="M16" s="1294"/>
      <c r="N16" s="1294"/>
      <c r="O16" s="1294"/>
      <c r="P16" s="1294"/>
      <c r="Q16" s="1294"/>
      <c r="R16" s="1294"/>
      <c r="S16" s="1294"/>
      <c r="T16" s="1294"/>
      <c r="U16" s="1294"/>
      <c r="V16" s="1294"/>
      <c r="W16" s="1294"/>
      <c r="Y16" s="1039"/>
      <c r="Z16" s="1033"/>
      <c r="AA16" s="1038"/>
    </row>
    <row r="17" spans="1:28" ht="15" customHeight="1">
      <c r="A17" s="1038"/>
      <c r="B17" s="1038"/>
      <c r="C17" s="1038"/>
      <c r="D17" s="1040"/>
      <c r="Y17" s="1026"/>
      <c r="Z17" s="1033"/>
    </row>
    <row r="18" spans="1:28" ht="15" customHeight="1">
      <c r="A18" s="1038"/>
      <c r="B18" s="1041" t="s">
        <v>1000</v>
      </c>
      <c r="C18" s="1038"/>
      <c r="D18" s="1042"/>
      <c r="E18" s="1043" t="s">
        <v>1001</v>
      </c>
      <c r="F18" s="1038"/>
      <c r="G18" s="1038"/>
      <c r="J18" s="1375" t="s">
        <v>1002</v>
      </c>
      <c r="K18" s="1294"/>
      <c r="L18" s="1043" t="s">
        <v>1003</v>
      </c>
      <c r="O18" s="1038"/>
      <c r="Y18" s="1026"/>
      <c r="Z18" s="1033"/>
    </row>
    <row r="19" spans="1:28" ht="15" customHeight="1">
      <c r="A19" s="1038"/>
      <c r="B19" s="1038"/>
      <c r="C19" s="1038"/>
      <c r="D19" s="1044"/>
      <c r="E19" s="1043" t="s">
        <v>1004</v>
      </c>
      <c r="J19" s="1376" t="s">
        <v>1005</v>
      </c>
      <c r="K19" s="1294"/>
      <c r="L19" s="1043" t="s">
        <v>1006</v>
      </c>
      <c r="M19" s="1038"/>
      <c r="N19" s="1038"/>
      <c r="O19" s="1038"/>
      <c r="Y19" s="1026"/>
      <c r="Z19" s="1033"/>
    </row>
    <row r="20" spans="1:28" ht="15" customHeight="1">
      <c r="C20" s="1027"/>
      <c r="X20" s="1045"/>
      <c r="Y20" s="1026"/>
      <c r="Z20" s="1027"/>
    </row>
    <row r="21" spans="1:28" ht="15.75" customHeight="1">
      <c r="A21" s="1046" t="s">
        <v>1007</v>
      </c>
      <c r="B21" s="1046" t="s">
        <v>1</v>
      </c>
      <c r="C21" s="1047"/>
      <c r="D21" s="1048">
        <v>2000</v>
      </c>
      <c r="E21" s="1048">
        <v>2001</v>
      </c>
      <c r="F21" s="1048">
        <v>2002</v>
      </c>
      <c r="G21" s="1048">
        <v>2003</v>
      </c>
      <c r="H21" s="1048">
        <v>2004</v>
      </c>
      <c r="I21" s="1048">
        <v>2005</v>
      </c>
      <c r="J21" s="1048">
        <v>2006</v>
      </c>
      <c r="K21" s="1048">
        <v>2007</v>
      </c>
      <c r="L21" s="1048">
        <v>2008</v>
      </c>
      <c r="M21" s="1048">
        <v>2009</v>
      </c>
      <c r="N21" s="1048">
        <v>2010</v>
      </c>
      <c r="O21" s="1048">
        <v>2011</v>
      </c>
      <c r="P21" s="1048">
        <v>2012</v>
      </c>
      <c r="Q21" s="1048">
        <v>2013</v>
      </c>
      <c r="R21" s="1048">
        <v>2014</v>
      </c>
      <c r="S21" s="1048">
        <v>2015</v>
      </c>
      <c r="T21" s="1048">
        <v>2016</v>
      </c>
      <c r="U21" s="1048">
        <v>2017</v>
      </c>
      <c r="V21" s="1048">
        <v>2018</v>
      </c>
      <c r="W21" s="1048">
        <v>2019</v>
      </c>
      <c r="X21" s="1049" t="s">
        <v>1008</v>
      </c>
      <c r="Y21" s="1050">
        <v>2020</v>
      </c>
      <c r="Z21" s="1051" t="s">
        <v>1009</v>
      </c>
      <c r="AA21" s="1050">
        <v>2021</v>
      </c>
      <c r="AB21" s="1051" t="s">
        <v>1010</v>
      </c>
    </row>
    <row r="22" spans="1:28" ht="7.5" customHeight="1">
      <c r="A22" s="1052"/>
      <c r="B22" s="1052"/>
      <c r="C22" s="1052"/>
      <c r="D22" s="1052"/>
      <c r="E22" s="1052"/>
      <c r="F22" s="1052"/>
      <c r="G22" s="1052"/>
      <c r="H22" s="1052"/>
      <c r="I22" s="1052"/>
      <c r="J22" s="1052"/>
      <c r="K22" s="1052"/>
      <c r="L22" s="1052"/>
      <c r="M22" s="1052"/>
      <c r="N22" s="1052"/>
      <c r="O22" s="1052"/>
      <c r="P22" s="1052"/>
      <c r="Q22" s="1052"/>
      <c r="R22" s="1052"/>
      <c r="S22" s="1052"/>
      <c r="T22" s="1052"/>
      <c r="U22" s="1052"/>
      <c r="V22" s="1052"/>
      <c r="W22" s="1052"/>
      <c r="X22" s="1045"/>
      <c r="Y22" s="1053"/>
      <c r="Z22" s="1052"/>
      <c r="AA22" s="1052"/>
    </row>
    <row r="23" spans="1:28" ht="27.75" customHeight="1">
      <c r="A23" s="1377" t="s">
        <v>1011</v>
      </c>
      <c r="B23" s="1360"/>
      <c r="C23" s="1054"/>
      <c r="D23" s="1055">
        <f t="shared" ref="D23:W23" si="0">GEOMEAN(D26,D33,D40,D49)</f>
        <v>47.843331725468566</v>
      </c>
      <c r="E23" s="1055">
        <f t="shared" si="0"/>
        <v>56.102949084819492</v>
      </c>
      <c r="F23" s="1055">
        <f t="shared" si="0"/>
        <v>59.720517040619775</v>
      </c>
      <c r="G23" s="1055">
        <f t="shared" si="0"/>
        <v>61.790518740642085</v>
      </c>
      <c r="H23" s="1055">
        <f t="shared" si="0"/>
        <v>63.053259704570031</v>
      </c>
      <c r="I23" s="1055">
        <f t="shared" si="0"/>
        <v>64.271008412724413</v>
      </c>
      <c r="J23" s="1055">
        <f t="shared" si="0"/>
        <v>65.22340813411391</v>
      </c>
      <c r="K23" s="1055">
        <f t="shared" si="0"/>
        <v>66.18024739438286</v>
      </c>
      <c r="L23" s="1055">
        <f t="shared" si="0"/>
        <v>66.86727216936896</v>
      </c>
      <c r="M23" s="1055">
        <f t="shared" si="0"/>
        <v>67.499879643498815</v>
      </c>
      <c r="N23" s="1055">
        <f t="shared" si="0"/>
        <v>68.02524367805843</v>
      </c>
      <c r="O23" s="1055">
        <f t="shared" si="0"/>
        <v>68.686980832516142</v>
      </c>
      <c r="P23" s="1055">
        <f t="shared" si="0"/>
        <v>69.076585377232263</v>
      </c>
      <c r="Q23" s="1055">
        <f t="shared" si="0"/>
        <v>70.017069750790952</v>
      </c>
      <c r="R23" s="1055">
        <f t="shared" si="0"/>
        <v>71.429576966649108</v>
      </c>
      <c r="S23" s="1055">
        <f t="shared" si="0"/>
        <v>72.72831098062268</v>
      </c>
      <c r="T23" s="1055">
        <f t="shared" si="0"/>
        <v>74.743901314297446</v>
      </c>
      <c r="U23" s="1055">
        <f t="shared" si="0"/>
        <v>75.476499810240753</v>
      </c>
      <c r="V23" s="1055">
        <f t="shared" si="0"/>
        <v>75.762053763059399</v>
      </c>
      <c r="W23" s="1055">
        <f t="shared" si="0"/>
        <v>75.809585591451238</v>
      </c>
      <c r="X23" s="1054"/>
      <c r="Y23" s="1056">
        <f>GEOMEAN(Y26,Y33,Y40,Y49)</f>
        <v>77.102921954278614</v>
      </c>
      <c r="Z23" s="1054"/>
      <c r="AA23" s="1055">
        <f>GEOMEAN(AA26,AA33,AA40,AA49)</f>
        <v>76.91742570403072</v>
      </c>
    </row>
    <row r="24" spans="1:28" ht="7.5" customHeight="1">
      <c r="A24" s="1057"/>
      <c r="B24" s="1057"/>
      <c r="C24" s="1057"/>
      <c r="D24" s="1045"/>
      <c r="E24" s="1045"/>
      <c r="F24" s="1045"/>
      <c r="G24" s="1045"/>
      <c r="H24" s="1045"/>
      <c r="I24" s="1045"/>
      <c r="J24" s="1045"/>
      <c r="K24" s="1045"/>
      <c r="L24" s="1045"/>
      <c r="M24" s="1045"/>
      <c r="N24" s="1045"/>
      <c r="O24" s="1045"/>
      <c r="P24" s="1045"/>
      <c r="Q24" s="1045"/>
      <c r="R24" s="1045"/>
      <c r="S24" s="1045"/>
      <c r="T24" s="1045"/>
      <c r="U24" s="1045"/>
      <c r="V24" s="1045"/>
      <c r="W24" s="1045"/>
      <c r="X24" s="1058"/>
      <c r="Y24" s="1059"/>
      <c r="Z24" s="1057"/>
      <c r="AA24" s="1045"/>
    </row>
    <row r="25" spans="1:28" ht="15.75" customHeight="1">
      <c r="A25" s="1060" t="s">
        <v>1012</v>
      </c>
      <c r="B25" s="1060"/>
      <c r="C25" s="1061"/>
      <c r="D25" s="1060"/>
      <c r="E25" s="1060"/>
      <c r="F25" s="1060"/>
      <c r="G25" s="1060"/>
      <c r="H25" s="1060"/>
      <c r="I25" s="1060"/>
      <c r="J25" s="1060"/>
      <c r="K25" s="1060"/>
      <c r="L25" s="1060"/>
      <c r="M25" s="1060"/>
      <c r="N25" s="1060"/>
      <c r="O25" s="1060"/>
      <c r="P25" s="1060"/>
      <c r="Q25" s="1060"/>
      <c r="R25" s="1060"/>
      <c r="S25" s="1060"/>
      <c r="T25" s="1060"/>
      <c r="U25" s="1060"/>
      <c r="V25" s="1060"/>
      <c r="W25" s="1060"/>
      <c r="X25" s="1058"/>
      <c r="Y25" s="1062"/>
      <c r="Z25" s="1061"/>
      <c r="AA25" s="1061"/>
    </row>
    <row r="26" spans="1:28" ht="15.75" customHeight="1">
      <c r="A26" s="1368" t="s">
        <v>1013</v>
      </c>
      <c r="B26" s="1369"/>
      <c r="C26" s="1063"/>
      <c r="D26" s="1064">
        <f t="shared" ref="D26:W26" si="1">GEOMEAN(D27:D30)</f>
        <v>80.344091336534447</v>
      </c>
      <c r="E26" s="1064">
        <f t="shared" si="1"/>
        <v>79.952189426963244</v>
      </c>
      <c r="F26" s="1064">
        <f t="shared" si="1"/>
        <v>79.54351609693272</v>
      </c>
      <c r="G26" s="1064">
        <f t="shared" si="1"/>
        <v>79.974197597538449</v>
      </c>
      <c r="H26" s="1064">
        <f t="shared" si="1"/>
        <v>79.750861541787856</v>
      </c>
      <c r="I26" s="1064">
        <f t="shared" si="1"/>
        <v>80.020651055727924</v>
      </c>
      <c r="J26" s="1064">
        <f t="shared" si="1"/>
        <v>79.957990291970304</v>
      </c>
      <c r="K26" s="1064">
        <f t="shared" si="1"/>
        <v>80.533178483993936</v>
      </c>
      <c r="L26" s="1064">
        <f t="shared" si="1"/>
        <v>80.625467454278549</v>
      </c>
      <c r="M26" s="1064">
        <f t="shared" si="1"/>
        <v>80.806700222025682</v>
      </c>
      <c r="N26" s="1064">
        <f t="shared" si="1"/>
        <v>80.666192681529466</v>
      </c>
      <c r="O26" s="1064">
        <f t="shared" si="1"/>
        <v>80.814023569326196</v>
      </c>
      <c r="P26" s="1064">
        <f t="shared" si="1"/>
        <v>81.141421320679129</v>
      </c>
      <c r="Q26" s="1064">
        <f t="shared" si="1"/>
        <v>81.235165979256124</v>
      </c>
      <c r="R26" s="1064">
        <f t="shared" si="1"/>
        <v>81.383690957939137</v>
      </c>
      <c r="S26" s="1064">
        <f t="shared" si="1"/>
        <v>82.100205825535625</v>
      </c>
      <c r="T26" s="1064">
        <f t="shared" si="1"/>
        <v>81.606911991154632</v>
      </c>
      <c r="U26" s="1064">
        <f t="shared" si="1"/>
        <v>82.779876845804722</v>
      </c>
      <c r="V26" s="1064">
        <f t="shared" si="1"/>
        <v>83.076536292030326</v>
      </c>
      <c r="W26" s="1064">
        <f t="shared" si="1"/>
        <v>83.146529827321359</v>
      </c>
      <c r="X26" s="1058"/>
      <c r="Y26" s="1065">
        <f>GEOMEAN(Y27:Y30)</f>
        <v>80.885541650325251</v>
      </c>
      <c r="Z26" s="1063"/>
      <c r="AA26" s="1064">
        <f>GEOMEAN(AA27:AA30)</f>
        <v>80.151191509584564</v>
      </c>
    </row>
    <row r="27" spans="1:28" ht="36" customHeight="1">
      <c r="A27" s="1066" t="s">
        <v>1014</v>
      </c>
      <c r="B27" s="1066" t="s">
        <v>1015</v>
      </c>
      <c r="C27" s="1066"/>
      <c r="D27" s="1067">
        <v>47.65794013</v>
      </c>
      <c r="E27" s="1067">
        <v>47.708502029999998</v>
      </c>
      <c r="F27" s="1067">
        <v>47.734991919999999</v>
      </c>
      <c r="G27" s="1067">
        <v>47.761053959999998</v>
      </c>
      <c r="H27" s="1067">
        <v>47.726929800000001</v>
      </c>
      <c r="I27" s="1067">
        <v>47.872119779999998</v>
      </c>
      <c r="J27" s="1067">
        <v>48.224689859999998</v>
      </c>
      <c r="K27" s="1067">
        <v>48.604132470000003</v>
      </c>
      <c r="L27" s="1067">
        <v>48.827312130000003</v>
      </c>
      <c r="M27" s="1067">
        <v>49.267817639999997</v>
      </c>
      <c r="N27" s="1067">
        <v>49.435687020000003</v>
      </c>
      <c r="O27" s="1067">
        <v>49.79907274</v>
      </c>
      <c r="P27" s="1067">
        <v>50.089221100000003</v>
      </c>
      <c r="Q27" s="1067">
        <v>50.321099740000001</v>
      </c>
      <c r="R27" s="1067">
        <v>50.690125270000003</v>
      </c>
      <c r="S27" s="1067">
        <v>51.438389000000001</v>
      </c>
      <c r="T27" s="1067">
        <v>52.327470550000001</v>
      </c>
      <c r="U27" s="1067">
        <v>53.162999800000001</v>
      </c>
      <c r="V27" s="1067">
        <v>53.929190290000001</v>
      </c>
      <c r="W27" s="1067">
        <v>54.663320259999999</v>
      </c>
      <c r="X27" s="1068" t="s">
        <v>1016</v>
      </c>
      <c r="Y27" s="1069">
        <v>47.7</v>
      </c>
      <c r="Z27" s="1066" t="s">
        <v>1017</v>
      </c>
      <c r="AA27" s="1067">
        <v>47.7</v>
      </c>
      <c r="AB27" s="1066" t="s">
        <v>1017</v>
      </c>
    </row>
    <row r="28" spans="1:28" ht="40.5" customHeight="1">
      <c r="A28" s="1070" t="s">
        <v>1018</v>
      </c>
      <c r="B28" s="1070" t="s">
        <v>1019</v>
      </c>
      <c r="C28" s="1066"/>
      <c r="D28" s="1071">
        <v>97.4</v>
      </c>
      <c r="E28" s="1071">
        <v>97.4</v>
      </c>
      <c r="F28" s="1071">
        <v>97.4</v>
      </c>
      <c r="G28" s="1071">
        <v>97.4</v>
      </c>
      <c r="H28" s="1071">
        <v>97.4</v>
      </c>
      <c r="I28" s="1071">
        <v>97.4</v>
      </c>
      <c r="J28" s="1071">
        <v>97.4</v>
      </c>
      <c r="K28" s="1071">
        <v>97.4</v>
      </c>
      <c r="L28" s="1071">
        <v>97.4</v>
      </c>
      <c r="M28" s="1071">
        <v>97.4</v>
      </c>
      <c r="N28" s="1071">
        <v>97.4</v>
      </c>
      <c r="O28" s="1071">
        <v>97.4</v>
      </c>
      <c r="P28" s="1071">
        <v>97.4</v>
      </c>
      <c r="Q28" s="1071">
        <v>97.4</v>
      </c>
      <c r="R28" s="1071">
        <v>97.4</v>
      </c>
      <c r="S28" s="1071">
        <v>97.4</v>
      </c>
      <c r="T28" s="1071">
        <v>97.4</v>
      </c>
      <c r="U28" s="1071">
        <v>97.4</v>
      </c>
      <c r="V28" s="1071">
        <v>97.4</v>
      </c>
      <c r="W28" s="1071">
        <v>97.4</v>
      </c>
      <c r="X28" s="1072" t="s">
        <v>1020</v>
      </c>
      <c r="Y28" s="1069">
        <v>97.4</v>
      </c>
      <c r="Z28" s="1066" t="s">
        <v>1021</v>
      </c>
      <c r="AA28" s="1067">
        <v>97.4</v>
      </c>
      <c r="AB28" s="1066" t="s">
        <v>1021</v>
      </c>
    </row>
    <row r="29" spans="1:28" ht="15.75" customHeight="1">
      <c r="A29" s="1070" t="s">
        <v>1022</v>
      </c>
      <c r="B29" s="1070" t="s">
        <v>1023</v>
      </c>
      <c r="C29" s="1066"/>
      <c r="D29" s="1071">
        <v>98</v>
      </c>
      <c r="E29" s="1071">
        <v>96</v>
      </c>
      <c r="F29" s="1071">
        <v>94</v>
      </c>
      <c r="G29" s="1071">
        <v>96</v>
      </c>
      <c r="H29" s="1071">
        <v>95</v>
      </c>
      <c r="I29" s="1071">
        <v>96</v>
      </c>
      <c r="J29" s="1071">
        <v>95</v>
      </c>
      <c r="K29" s="1071">
        <v>97</v>
      </c>
      <c r="L29" s="1071">
        <v>97</v>
      </c>
      <c r="M29" s="1071">
        <v>97</v>
      </c>
      <c r="N29" s="1071">
        <v>96</v>
      </c>
      <c r="O29" s="1071">
        <v>96</v>
      </c>
      <c r="P29" s="1071">
        <v>97</v>
      </c>
      <c r="Q29" s="1071">
        <v>97</v>
      </c>
      <c r="R29" s="1071">
        <v>97</v>
      </c>
      <c r="S29" s="1071">
        <v>99</v>
      </c>
      <c r="T29" s="1071">
        <v>95</v>
      </c>
      <c r="U29" s="1071">
        <v>99</v>
      </c>
      <c r="V29" s="1071">
        <v>99</v>
      </c>
      <c r="W29" s="1071">
        <v>98</v>
      </c>
      <c r="X29" s="1068" t="s">
        <v>1024</v>
      </c>
      <c r="Y29" s="1069">
        <v>97.7</v>
      </c>
      <c r="Z29" s="1066" t="s">
        <v>1025</v>
      </c>
      <c r="AA29" s="1067">
        <v>94.2</v>
      </c>
      <c r="AB29" s="1066" t="s">
        <v>1025</v>
      </c>
    </row>
    <row r="30" spans="1:28" ht="26.25" customHeight="1">
      <c r="A30" s="1073" t="s">
        <v>1026</v>
      </c>
      <c r="B30" s="1073" t="s">
        <v>1027</v>
      </c>
      <c r="C30" s="1066"/>
      <c r="D30" s="1074">
        <v>91.6</v>
      </c>
      <c r="E30" s="1074">
        <v>91.6</v>
      </c>
      <c r="F30" s="1074">
        <v>91.6</v>
      </c>
      <c r="G30" s="1074">
        <v>91.6</v>
      </c>
      <c r="H30" s="1074">
        <v>91.6</v>
      </c>
      <c r="I30" s="1074">
        <v>91.6</v>
      </c>
      <c r="J30" s="1074">
        <v>91.6</v>
      </c>
      <c r="K30" s="1074">
        <v>91.6</v>
      </c>
      <c r="L30" s="1074">
        <v>91.6</v>
      </c>
      <c r="M30" s="1074">
        <v>91.6</v>
      </c>
      <c r="N30" s="1074">
        <v>91.6</v>
      </c>
      <c r="O30" s="1074">
        <v>91.6</v>
      </c>
      <c r="P30" s="1074">
        <v>91.6</v>
      </c>
      <c r="Q30" s="1074">
        <v>91.6</v>
      </c>
      <c r="R30" s="1074">
        <v>91.6</v>
      </c>
      <c r="S30" s="1074">
        <v>91.6</v>
      </c>
      <c r="T30" s="1074">
        <v>91.6</v>
      </c>
      <c r="U30" s="1074">
        <v>91.6</v>
      </c>
      <c r="V30" s="1074">
        <v>91.6</v>
      </c>
      <c r="W30" s="1074">
        <v>91.6</v>
      </c>
      <c r="X30" s="1068" t="s">
        <v>1028</v>
      </c>
      <c r="Y30" s="1069">
        <v>94.3</v>
      </c>
      <c r="Z30" s="1066" t="s">
        <v>1021</v>
      </c>
      <c r="AA30" s="1067">
        <v>94.3</v>
      </c>
      <c r="AB30" s="1066" t="s">
        <v>1021</v>
      </c>
    </row>
    <row r="31" spans="1:28" ht="7.5" customHeight="1">
      <c r="A31" s="1057"/>
      <c r="B31" s="1057"/>
      <c r="C31" s="1057"/>
      <c r="D31" s="1045"/>
      <c r="E31" s="1045"/>
      <c r="F31" s="1045"/>
      <c r="G31" s="1045"/>
      <c r="H31" s="1045"/>
      <c r="I31" s="1045"/>
      <c r="J31" s="1045"/>
      <c r="K31" s="1045"/>
      <c r="L31" s="1045"/>
      <c r="M31" s="1045"/>
      <c r="N31" s="1045"/>
      <c r="O31" s="1045"/>
      <c r="P31" s="1045"/>
      <c r="Q31" s="1045"/>
      <c r="R31" s="1045"/>
      <c r="S31" s="1045"/>
      <c r="T31" s="1045"/>
      <c r="U31" s="1045"/>
      <c r="V31" s="1045"/>
      <c r="W31" s="1045"/>
      <c r="X31" s="1075"/>
      <c r="Y31" s="1059"/>
      <c r="Z31" s="1057"/>
      <c r="AA31" s="1045"/>
    </row>
    <row r="32" spans="1:28" ht="15.75" customHeight="1">
      <c r="A32" s="1076" t="s">
        <v>1029</v>
      </c>
      <c r="B32" s="1076"/>
      <c r="C32" s="1077"/>
      <c r="D32" s="1076"/>
      <c r="E32" s="1076"/>
      <c r="F32" s="1076"/>
      <c r="G32" s="1076"/>
      <c r="H32" s="1076"/>
      <c r="I32" s="1076"/>
      <c r="J32" s="1076"/>
      <c r="K32" s="1076"/>
      <c r="L32" s="1076"/>
      <c r="M32" s="1076"/>
      <c r="N32" s="1076"/>
      <c r="O32" s="1076"/>
      <c r="P32" s="1076"/>
      <c r="Q32" s="1076"/>
      <c r="R32" s="1076"/>
      <c r="S32" s="1076"/>
      <c r="T32" s="1076"/>
      <c r="U32" s="1076"/>
      <c r="V32" s="1076"/>
      <c r="W32" s="1076"/>
      <c r="X32" s="1075"/>
      <c r="Y32" s="1078" t="s">
        <v>326</v>
      </c>
      <c r="Z32" s="1077"/>
      <c r="AA32" s="1077" t="s">
        <v>326</v>
      </c>
    </row>
    <row r="33" spans="1:28" ht="15.75" customHeight="1">
      <c r="A33" s="1368" t="s">
        <v>1013</v>
      </c>
      <c r="B33" s="1369"/>
      <c r="C33" s="1063"/>
      <c r="D33" s="1064">
        <f t="shared" ref="D33:W33" si="2">IF(D36&lt;&gt;"",IF(D35=0,GEOMEAN(D34,1,D36,D37),GEOMEAN(D35:D37)), IF(D35=0,GEOMEAN(D34,1,D37),GEOMEAN(D34,D35,D37)))</f>
        <v>12.971675578248171</v>
      </c>
      <c r="E33" s="1064">
        <f t="shared" si="2"/>
        <v>24.858488076114543</v>
      </c>
      <c r="F33" s="1064">
        <f t="shared" si="2"/>
        <v>32.183115953193912</v>
      </c>
      <c r="G33" s="1064">
        <f t="shared" si="2"/>
        <v>36.914571707051465</v>
      </c>
      <c r="H33" s="1064">
        <f t="shared" si="2"/>
        <v>40.524270075865005</v>
      </c>
      <c r="I33" s="1064">
        <f t="shared" si="2"/>
        <v>43.494413217265965</v>
      </c>
      <c r="J33" s="1064">
        <f t="shared" si="2"/>
        <v>46.031093725127981</v>
      </c>
      <c r="K33" s="1064">
        <f t="shared" si="2"/>
        <v>48.261086965198679</v>
      </c>
      <c r="L33" s="1064">
        <f t="shared" si="2"/>
        <v>50.254169313579915</v>
      </c>
      <c r="M33" s="1064">
        <f t="shared" si="2"/>
        <v>52.041102159338045</v>
      </c>
      <c r="N33" s="1064">
        <f t="shared" si="2"/>
        <v>53.681090605500721</v>
      </c>
      <c r="O33" s="1064">
        <f t="shared" si="2"/>
        <v>55.209372801894048</v>
      </c>
      <c r="P33" s="1064">
        <f t="shared" si="2"/>
        <v>55.731790768684029</v>
      </c>
      <c r="Q33" s="1064">
        <f t="shared" si="2"/>
        <v>58.217696895130288</v>
      </c>
      <c r="R33" s="1064">
        <f t="shared" si="2"/>
        <v>62.42899616472404</v>
      </c>
      <c r="S33" s="1064">
        <f t="shared" si="2"/>
        <v>65.745332503945306</v>
      </c>
      <c r="T33" s="1064">
        <f t="shared" si="2"/>
        <v>73.006217820833356</v>
      </c>
      <c r="U33" s="1064">
        <f t="shared" si="2"/>
        <v>74.325011917471073</v>
      </c>
      <c r="V33" s="1064">
        <f t="shared" si="2"/>
        <v>74.957429187951462</v>
      </c>
      <c r="W33" s="1064">
        <f t="shared" si="2"/>
        <v>75.635924814812256</v>
      </c>
      <c r="X33" s="1075"/>
      <c r="Y33" s="1079">
        <f>IF(Y36&lt;&gt;"",IF(Y35=0,GEOMEAN(Y34,1,Y36,Y37),GEOMEAN(Y35:Y37)), IF(Y35=0,GEOMEAN(Y34,1,Y37),GEOMEAN(Y34,Y35,Y37)))</f>
        <v>75.295897725225714</v>
      </c>
      <c r="Z33" s="1063"/>
      <c r="AA33" s="1064">
        <f>IF(AA36&lt;&gt;"",IF(AA35=0,GEOMEAN(AA34,1,AA36,AA37),GEOMEAN(AA35:AA37)), IF(AA35=0,GEOMEAN(AA34,1,AA37),GEOMEAN(AA34,AA35,AA37)))</f>
        <v>75.551140008519909</v>
      </c>
    </row>
    <row r="34" spans="1:28" ht="15.75" customHeight="1">
      <c r="A34" s="1080" t="s">
        <v>1030</v>
      </c>
      <c r="B34" s="1066" t="s">
        <v>1031</v>
      </c>
      <c r="C34" s="1066"/>
      <c r="D34" s="1067">
        <v>86.956521699999996</v>
      </c>
      <c r="E34" s="1067">
        <v>86.956521699999996</v>
      </c>
      <c r="F34" s="1067">
        <v>86.956521699999996</v>
      </c>
      <c r="G34" s="1067">
        <v>86.956521699999996</v>
      </c>
      <c r="H34" s="1067">
        <v>86.956521699999996</v>
      </c>
      <c r="I34" s="1067">
        <v>86.956521699999996</v>
      </c>
      <c r="J34" s="1067">
        <v>86.956521699999996</v>
      </c>
      <c r="K34" s="1067">
        <v>86.956521699999996</v>
      </c>
      <c r="L34" s="1067">
        <v>86.956521699999996</v>
      </c>
      <c r="M34" s="1067">
        <v>86.956521699999996</v>
      </c>
      <c r="N34" s="1067">
        <v>86.956521699999996</v>
      </c>
      <c r="O34" s="1067">
        <v>86.956521699999996</v>
      </c>
      <c r="P34" s="1067">
        <v>86.956521699999996</v>
      </c>
      <c r="Q34" s="1067">
        <v>86.956521699999996</v>
      </c>
      <c r="R34" s="1067">
        <v>86.956521699999996</v>
      </c>
      <c r="S34" s="1067">
        <v>86.956521699999996</v>
      </c>
      <c r="T34" s="1067">
        <v>86.956521699999996</v>
      </c>
      <c r="U34" s="1067">
        <v>86.956521699999996</v>
      </c>
      <c r="V34" s="1067">
        <v>86.956521699999996</v>
      </c>
      <c r="W34" s="1067">
        <v>86.956521699999996</v>
      </c>
      <c r="X34" s="1068" t="s">
        <v>1032</v>
      </c>
      <c r="Y34" s="1069">
        <v>77</v>
      </c>
      <c r="Z34" s="1081" t="s">
        <v>1033</v>
      </c>
      <c r="AA34" s="1067">
        <v>66</v>
      </c>
      <c r="AB34" s="1066" t="s">
        <v>1034</v>
      </c>
    </row>
    <row r="35" spans="1:28" ht="39" customHeight="1">
      <c r="A35" s="1070" t="s">
        <v>1035</v>
      </c>
      <c r="B35" s="1070" t="s">
        <v>1036</v>
      </c>
      <c r="C35" s="1066"/>
      <c r="D35" s="1071">
        <v>0.25929600000000003</v>
      </c>
      <c r="E35" s="1071">
        <v>1.820702</v>
      </c>
      <c r="F35" s="1071">
        <v>3.942091</v>
      </c>
      <c r="G35" s="1071">
        <v>5.9358570000000004</v>
      </c>
      <c r="H35" s="1071">
        <v>7.8361479999999997</v>
      </c>
      <c r="I35" s="1071">
        <v>9.6681679999999997</v>
      </c>
      <c r="J35" s="1071">
        <v>11.436764999999999</v>
      </c>
      <c r="K35" s="1071">
        <v>13.154209</v>
      </c>
      <c r="L35" s="1071">
        <v>14.822858</v>
      </c>
      <c r="M35" s="1071">
        <v>16.42916</v>
      </c>
      <c r="N35" s="1071">
        <v>17.997717999999999</v>
      </c>
      <c r="O35" s="1071">
        <v>19.543223000000001</v>
      </c>
      <c r="P35" s="1071">
        <v>20.06719</v>
      </c>
      <c r="Q35" s="1071">
        <v>22.833677000000002</v>
      </c>
      <c r="R35" s="1071">
        <v>28.107099999999999</v>
      </c>
      <c r="S35" s="1071">
        <v>32.826073000000001</v>
      </c>
      <c r="T35" s="1071">
        <v>44.943961000000002</v>
      </c>
      <c r="U35" s="1071">
        <v>47.420425000000002</v>
      </c>
      <c r="V35" s="1071">
        <v>48.637821000000002</v>
      </c>
      <c r="W35" s="1071">
        <v>49.970584000000002</v>
      </c>
      <c r="X35" s="1068" t="s">
        <v>1037</v>
      </c>
      <c r="Y35" s="1069">
        <v>56</v>
      </c>
      <c r="Z35" s="1066" t="s">
        <v>1038</v>
      </c>
      <c r="AA35" s="1067">
        <v>66</v>
      </c>
      <c r="AB35" s="1066" t="s">
        <v>1039</v>
      </c>
    </row>
    <row r="36" spans="1:28" ht="15" customHeight="1">
      <c r="A36" s="1070" t="s">
        <v>1040</v>
      </c>
      <c r="B36" s="1070" t="s">
        <v>1041</v>
      </c>
      <c r="C36" s="1066"/>
      <c r="D36" s="1071"/>
      <c r="E36" s="1071"/>
      <c r="F36" s="1071"/>
      <c r="G36" s="1071"/>
      <c r="H36" s="1071"/>
      <c r="I36" s="1071"/>
      <c r="J36" s="1071"/>
      <c r="K36" s="1071"/>
      <c r="L36" s="1071"/>
      <c r="M36" s="1071"/>
      <c r="N36" s="1071"/>
      <c r="O36" s="1071"/>
      <c r="P36" s="1071"/>
      <c r="Q36" s="1071"/>
      <c r="R36" s="1071"/>
      <c r="S36" s="1071"/>
      <c r="T36" s="1071"/>
      <c r="U36" s="1071"/>
      <c r="V36" s="1071"/>
      <c r="W36" s="1071"/>
      <c r="X36" s="1068" t="s">
        <v>1042</v>
      </c>
      <c r="Y36" s="1069"/>
      <c r="Z36" s="1082"/>
      <c r="AA36" s="1067"/>
    </row>
    <row r="37" spans="1:28" ht="40.5" customHeight="1">
      <c r="A37" s="1073" t="s">
        <v>1043</v>
      </c>
      <c r="B37" s="1073" t="s">
        <v>1044</v>
      </c>
      <c r="C37" s="1066"/>
      <c r="D37" s="1074">
        <v>96.803321409999995</v>
      </c>
      <c r="E37" s="1074">
        <v>97.024877619999998</v>
      </c>
      <c r="F37" s="1074">
        <v>97.242354349999999</v>
      </c>
      <c r="G37" s="1074">
        <v>97.455849760000007</v>
      </c>
      <c r="H37" s="1074">
        <v>97.665418169999995</v>
      </c>
      <c r="I37" s="1074">
        <v>97.871012370000003</v>
      </c>
      <c r="J37" s="1074">
        <v>98.072788880000004</v>
      </c>
      <c r="K37" s="1074">
        <v>98.270779300000001</v>
      </c>
      <c r="L37" s="1074">
        <v>98.465068700000003</v>
      </c>
      <c r="M37" s="1074">
        <v>98.655644629999998</v>
      </c>
      <c r="N37" s="1074">
        <v>98.842652049999998</v>
      </c>
      <c r="O37" s="1074">
        <v>99.023915149999993</v>
      </c>
      <c r="P37" s="1074">
        <v>99.201964329999996</v>
      </c>
      <c r="Q37" s="1074">
        <v>99.377267059999994</v>
      </c>
      <c r="R37" s="1074">
        <v>99.549906579999998</v>
      </c>
      <c r="S37" s="1074">
        <v>99.557432500000004</v>
      </c>
      <c r="T37" s="1074">
        <v>99.564850300000003</v>
      </c>
      <c r="U37" s="1074">
        <v>99.572029959999995</v>
      </c>
      <c r="V37" s="1074">
        <v>99.579004420000004</v>
      </c>
      <c r="W37" s="1074">
        <v>99.579004420000004</v>
      </c>
      <c r="X37" s="1068" t="s">
        <v>1045</v>
      </c>
      <c r="Y37" s="1069">
        <v>99</v>
      </c>
      <c r="Z37" s="1066" t="s">
        <v>1046</v>
      </c>
      <c r="AA37" s="1083">
        <v>99</v>
      </c>
      <c r="AB37" s="1066" t="s">
        <v>1046</v>
      </c>
    </row>
    <row r="38" spans="1:28" ht="12" customHeight="1">
      <c r="A38" s="1057"/>
      <c r="B38" s="1057"/>
      <c r="C38" s="1057"/>
      <c r="D38" s="1045"/>
      <c r="E38" s="1045"/>
      <c r="F38" s="1045"/>
      <c r="G38" s="1045"/>
      <c r="H38" s="1045"/>
      <c r="I38" s="1045"/>
      <c r="J38" s="1045"/>
      <c r="K38" s="1045"/>
      <c r="L38" s="1045"/>
      <c r="M38" s="1045"/>
      <c r="N38" s="1045"/>
      <c r="O38" s="1045"/>
      <c r="P38" s="1045"/>
      <c r="Q38" s="1045"/>
      <c r="R38" s="1045"/>
      <c r="S38" s="1045"/>
      <c r="T38" s="1045"/>
      <c r="U38" s="1045"/>
      <c r="V38" s="1045"/>
      <c r="W38" s="1045"/>
      <c r="X38" s="1075"/>
      <c r="Y38" s="1059"/>
      <c r="Z38" s="1057"/>
      <c r="AA38" s="1045"/>
    </row>
    <row r="39" spans="1:28" ht="15.75" customHeight="1">
      <c r="A39" s="1060" t="s">
        <v>1047</v>
      </c>
      <c r="B39" s="1076"/>
      <c r="C39" s="1077"/>
      <c r="D39" s="1076"/>
      <c r="E39" s="1076"/>
      <c r="F39" s="1076"/>
      <c r="G39" s="1076"/>
      <c r="H39" s="1076"/>
      <c r="I39" s="1076"/>
      <c r="J39" s="1076"/>
      <c r="K39" s="1076"/>
      <c r="L39" s="1076"/>
      <c r="M39" s="1076"/>
      <c r="N39" s="1076"/>
      <c r="O39" s="1076"/>
      <c r="P39" s="1076"/>
      <c r="Q39" s="1076"/>
      <c r="R39" s="1076"/>
      <c r="S39" s="1076"/>
      <c r="T39" s="1076"/>
      <c r="U39" s="1076"/>
      <c r="V39" s="1076"/>
      <c r="W39" s="1076"/>
      <c r="X39" s="1075"/>
      <c r="Y39" s="1078"/>
      <c r="Z39" s="1077"/>
      <c r="AA39" s="1077"/>
    </row>
    <row r="40" spans="1:28" ht="15.75" customHeight="1">
      <c r="A40" s="1368" t="s">
        <v>1013</v>
      </c>
      <c r="B40" s="1369"/>
      <c r="C40" s="1063"/>
      <c r="D40" s="1064">
        <f t="shared" ref="D40:W40" si="3">GEOMEAN(D42,D44,D46)</f>
        <v>55.425816548590731</v>
      </c>
      <c r="E40" s="1064">
        <f t="shared" si="3"/>
        <v>54.887353352756186</v>
      </c>
      <c r="F40" s="1064">
        <f t="shared" si="3"/>
        <v>54.372071163736479</v>
      </c>
      <c r="G40" s="1064">
        <f t="shared" si="3"/>
        <v>53.900531011528464</v>
      </c>
      <c r="H40" s="1064">
        <f t="shared" si="3"/>
        <v>53.485833974171491</v>
      </c>
      <c r="I40" s="1064">
        <f t="shared" si="3"/>
        <v>53.155794302970413</v>
      </c>
      <c r="J40" s="1064">
        <f t="shared" si="3"/>
        <v>52.913853843921586</v>
      </c>
      <c r="K40" s="1064">
        <f t="shared" si="3"/>
        <v>52.765273426274042</v>
      </c>
      <c r="L40" s="1064">
        <f t="shared" si="3"/>
        <v>52.673225487710631</v>
      </c>
      <c r="M40" s="1064">
        <f t="shared" si="3"/>
        <v>52.698465182099277</v>
      </c>
      <c r="N40" s="1064">
        <f t="shared" si="3"/>
        <v>52.789477802888072</v>
      </c>
      <c r="O40" s="1064">
        <f t="shared" si="3"/>
        <v>52.941126995746487</v>
      </c>
      <c r="P40" s="1064">
        <f t="shared" si="3"/>
        <v>53.12751284179155</v>
      </c>
      <c r="Q40" s="1064">
        <f t="shared" si="3"/>
        <v>53.336392194215691</v>
      </c>
      <c r="R40" s="1064">
        <f t="shared" si="3"/>
        <v>53.54813135596055</v>
      </c>
      <c r="S40" s="1064">
        <f t="shared" si="3"/>
        <v>53.837291853970335</v>
      </c>
      <c r="T40" s="1064">
        <f t="shared" si="3"/>
        <v>54.100250073607135</v>
      </c>
      <c r="U40" s="1064">
        <f t="shared" si="3"/>
        <v>54.344665352975603</v>
      </c>
      <c r="V40" s="1064">
        <f t="shared" si="3"/>
        <v>54.583506226346138</v>
      </c>
      <c r="W40" s="1064">
        <f t="shared" si="3"/>
        <v>54.766758588949408</v>
      </c>
      <c r="X40" s="1075"/>
      <c r="Y40" s="1084">
        <f>GEOMEAN(Y42,Y44,Y46)</f>
        <v>61.020390536330659</v>
      </c>
      <c r="Z40" s="1063"/>
      <c r="AA40" s="1064">
        <f>GEOMEAN(AA42,AA44,AA46)</f>
        <v>61.020390536330659</v>
      </c>
    </row>
    <row r="41" spans="1:28" ht="26.25" customHeight="1">
      <c r="A41" s="1370" t="s">
        <v>1048</v>
      </c>
      <c r="B41" s="1086" t="s">
        <v>1049</v>
      </c>
      <c r="C41" s="1066"/>
      <c r="D41" s="1067">
        <v>38.969403270000001</v>
      </c>
      <c r="E41" s="1067">
        <v>39.484795990000002</v>
      </c>
      <c r="F41" s="1067">
        <v>39.987124469999998</v>
      </c>
      <c r="G41" s="1067">
        <v>40.466986689999999</v>
      </c>
      <c r="H41" s="1067">
        <v>40.907672560000002</v>
      </c>
      <c r="I41" s="1067">
        <v>41.28278839</v>
      </c>
      <c r="J41" s="1067">
        <v>41.591987670000002</v>
      </c>
      <c r="K41" s="1067">
        <v>41.804850139999999</v>
      </c>
      <c r="L41" s="1067">
        <v>41.92693834</v>
      </c>
      <c r="M41" s="1067">
        <v>41.969348289999999</v>
      </c>
      <c r="N41" s="1067">
        <v>41.941902970000001</v>
      </c>
      <c r="O41" s="1067">
        <v>41.857487820000003</v>
      </c>
      <c r="P41" s="1067">
        <v>41.723366480000003</v>
      </c>
      <c r="Q41" s="1067">
        <v>41.56165566</v>
      </c>
      <c r="R41" s="1067">
        <v>41.396550429999998</v>
      </c>
      <c r="S41" s="1067">
        <v>41.239083530000002</v>
      </c>
      <c r="T41" s="1067">
        <v>41.090656580000001</v>
      </c>
      <c r="U41" s="1067">
        <v>40.961042450000001</v>
      </c>
      <c r="V41" s="1067">
        <v>40.83672224</v>
      </c>
      <c r="W41" s="1067">
        <v>40.714571929999998</v>
      </c>
      <c r="X41" s="1068" t="s">
        <v>1050</v>
      </c>
      <c r="Y41" s="1069">
        <v>22.9</v>
      </c>
      <c r="Z41" s="1087" t="s">
        <v>1051</v>
      </c>
      <c r="AA41" s="1067">
        <v>22.9</v>
      </c>
      <c r="AB41" s="1066" t="s">
        <v>1051</v>
      </c>
    </row>
    <row r="42" spans="1:28" ht="15" customHeight="1">
      <c r="A42" s="1371"/>
      <c r="B42" s="1088" t="s">
        <v>1052</v>
      </c>
      <c r="C42" s="1089"/>
      <c r="D42" s="1090">
        <f t="shared" ref="D42:W42" si="4">IF((100-D41)&lt;=40,0,((100-D41)-40)/(100-40)*100)</f>
        <v>35.050994549999999</v>
      </c>
      <c r="E42" s="1090">
        <f t="shared" si="4"/>
        <v>34.192006683333332</v>
      </c>
      <c r="F42" s="1090">
        <f t="shared" si="4"/>
        <v>33.354792550000006</v>
      </c>
      <c r="G42" s="1090">
        <f t="shared" si="4"/>
        <v>32.555022183333335</v>
      </c>
      <c r="H42" s="1090">
        <f t="shared" si="4"/>
        <v>31.820545733333333</v>
      </c>
      <c r="I42" s="1090">
        <f t="shared" si="4"/>
        <v>31.195352683333333</v>
      </c>
      <c r="J42" s="1090">
        <f t="shared" si="4"/>
        <v>30.680020549999998</v>
      </c>
      <c r="K42" s="1090">
        <f t="shared" si="4"/>
        <v>30.325249766666669</v>
      </c>
      <c r="L42" s="1090">
        <f t="shared" si="4"/>
        <v>30.121769433333334</v>
      </c>
      <c r="M42" s="1090">
        <f t="shared" si="4"/>
        <v>30.051086183333336</v>
      </c>
      <c r="N42" s="1090">
        <f t="shared" si="4"/>
        <v>30.096828383333328</v>
      </c>
      <c r="O42" s="1090">
        <f t="shared" si="4"/>
        <v>30.237520299999993</v>
      </c>
      <c r="P42" s="1090">
        <f t="shared" si="4"/>
        <v>30.461055866666666</v>
      </c>
      <c r="Q42" s="1090">
        <f t="shared" si="4"/>
        <v>30.730573900000003</v>
      </c>
      <c r="R42" s="1090">
        <f t="shared" si="4"/>
        <v>31.005749283333341</v>
      </c>
      <c r="S42" s="1090">
        <f t="shared" si="4"/>
        <v>31.268194116666663</v>
      </c>
      <c r="T42" s="1090">
        <f t="shared" si="4"/>
        <v>31.515572366666667</v>
      </c>
      <c r="U42" s="1090">
        <f t="shared" si="4"/>
        <v>31.731595916666667</v>
      </c>
      <c r="V42" s="1090">
        <f t="shared" si="4"/>
        <v>31.938796266666664</v>
      </c>
      <c r="W42" s="1090">
        <f t="shared" si="4"/>
        <v>32.142380116666672</v>
      </c>
      <c r="X42" s="1068"/>
      <c r="Y42" s="1091">
        <f>IF((100-Y41)&lt;=40,0,((100-Y41)-40)/(100-40)*100)</f>
        <v>61.833333333333329</v>
      </c>
      <c r="Z42" s="1092"/>
      <c r="AA42" s="1090">
        <f>IF((100-AA41)&lt;=40,0,((100-AA41)-40)/(100-40)*100)</f>
        <v>61.833333333333329</v>
      </c>
    </row>
    <row r="43" spans="1:28" ht="17.25" customHeight="1">
      <c r="A43" s="1370" t="s">
        <v>1053</v>
      </c>
      <c r="B43" s="1086" t="s">
        <v>1054</v>
      </c>
      <c r="C43" s="1066"/>
      <c r="D43" s="1067">
        <v>5.4523945390000002</v>
      </c>
      <c r="E43" s="1067">
        <v>5.4809508290000002</v>
      </c>
      <c r="F43" s="1067">
        <v>5.5070568680000003</v>
      </c>
      <c r="G43" s="1067">
        <v>5.5295404570000004</v>
      </c>
      <c r="H43" s="1067">
        <v>5.5487774539999997</v>
      </c>
      <c r="I43" s="1067">
        <v>5.5646558229999998</v>
      </c>
      <c r="J43" s="1067">
        <v>5.5784430670000003</v>
      </c>
      <c r="K43" s="1067">
        <v>5.591524894</v>
      </c>
      <c r="L43" s="1067">
        <v>5.6029717840000002</v>
      </c>
      <c r="M43" s="1067">
        <v>5.6101395580000002</v>
      </c>
      <c r="N43" s="1067">
        <v>5.6174048399999998</v>
      </c>
      <c r="O43" s="1067">
        <v>5.6245780139999999</v>
      </c>
      <c r="P43" s="1067">
        <v>5.6329616219999998</v>
      </c>
      <c r="Q43" s="1067">
        <v>5.641574619</v>
      </c>
      <c r="R43" s="1067">
        <v>5.6500235200000004</v>
      </c>
      <c r="S43" s="1067">
        <v>5.6500235200000004</v>
      </c>
      <c r="T43" s="1067">
        <v>5.6500235200000004</v>
      </c>
      <c r="U43" s="1067">
        <v>5.6500235200000004</v>
      </c>
      <c r="V43" s="1067">
        <v>5.6500235200000004</v>
      </c>
      <c r="W43" s="1067">
        <v>5.6500235200000004</v>
      </c>
      <c r="X43" s="1068" t="s">
        <v>1050</v>
      </c>
      <c r="Y43" s="1069">
        <v>6.2</v>
      </c>
      <c r="Z43" s="1087" t="s">
        <v>1051</v>
      </c>
      <c r="AA43" s="1067">
        <v>6.2</v>
      </c>
      <c r="AB43" s="1066" t="s">
        <v>1051</v>
      </c>
    </row>
    <row r="44" spans="1:28" ht="15" customHeight="1">
      <c r="A44" s="1371"/>
      <c r="B44" s="1088" t="s">
        <v>1052</v>
      </c>
      <c r="C44" s="1089"/>
      <c r="D44" s="1090">
        <f t="shared" ref="D44:W44" si="5">IF(D43&lt;=5.1,100,IF(D43&gt;=7.4,0,(7.4-D43)/(7.4-5.1)*100))</f>
        <v>84.678498304347798</v>
      </c>
      <c r="E44" s="1090">
        <f t="shared" si="5"/>
        <v>83.436920478260859</v>
      </c>
      <c r="F44" s="1090">
        <f t="shared" si="5"/>
        <v>82.301875304347803</v>
      </c>
      <c r="G44" s="1090">
        <f t="shared" si="5"/>
        <v>81.324327956521714</v>
      </c>
      <c r="H44" s="1090">
        <f t="shared" si="5"/>
        <v>80.487936782608699</v>
      </c>
      <c r="I44" s="1090">
        <f t="shared" si="5"/>
        <v>79.797572913043481</v>
      </c>
      <c r="J44" s="1090">
        <f t="shared" si="5"/>
        <v>79.19812752173911</v>
      </c>
      <c r="K44" s="1090">
        <f t="shared" si="5"/>
        <v>78.629352434782604</v>
      </c>
      <c r="L44" s="1090">
        <f t="shared" si="5"/>
        <v>78.131661565217371</v>
      </c>
      <c r="M44" s="1090">
        <f t="shared" si="5"/>
        <v>77.820019217391291</v>
      </c>
      <c r="N44" s="1090">
        <f t="shared" si="5"/>
        <v>77.504137391304354</v>
      </c>
      <c r="O44" s="1090">
        <f t="shared" si="5"/>
        <v>77.19226026086956</v>
      </c>
      <c r="P44" s="1090">
        <f t="shared" si="5"/>
        <v>76.827755565217387</v>
      </c>
      <c r="Q44" s="1090">
        <f t="shared" si="5"/>
        <v>76.453277434782592</v>
      </c>
      <c r="R44" s="1090">
        <f t="shared" si="5"/>
        <v>76.085933913043462</v>
      </c>
      <c r="S44" s="1090">
        <f t="shared" si="5"/>
        <v>76.085933913043462</v>
      </c>
      <c r="T44" s="1090">
        <f t="shared" si="5"/>
        <v>76.085933913043462</v>
      </c>
      <c r="U44" s="1090">
        <f t="shared" si="5"/>
        <v>76.085933913043462</v>
      </c>
      <c r="V44" s="1090">
        <f t="shared" si="5"/>
        <v>76.085933913043462</v>
      </c>
      <c r="W44" s="1090">
        <f t="shared" si="5"/>
        <v>76.085933913043462</v>
      </c>
      <c r="X44" s="1068"/>
      <c r="Y44" s="1091">
        <f>IF(Y43&lt;=5.1,100,IF(Y43&gt;=7.4,0,(7.4-Y43)/(7.4-5.1)*100))</f>
        <v>52.173913043478251</v>
      </c>
      <c r="Z44" s="1092"/>
      <c r="AA44" s="1090">
        <f>IF(AA43&lt;=5.1,100,IF(AA43&gt;=7.4,0,(7.4-AA43)/(7.4-5.1)*100))</f>
        <v>52.173913043478251</v>
      </c>
    </row>
    <row r="45" spans="1:28" ht="25.5" customHeight="1">
      <c r="A45" s="1370" t="s">
        <v>1055</v>
      </c>
      <c r="B45" s="1086" t="s">
        <v>1056</v>
      </c>
      <c r="C45" s="1066"/>
      <c r="D45" s="1067">
        <v>29.843038239999998</v>
      </c>
      <c r="E45" s="1067">
        <v>29.427473460000002</v>
      </c>
      <c r="F45" s="1067">
        <v>29.011908689999999</v>
      </c>
      <c r="G45" s="1067">
        <v>28.596343910000002</v>
      </c>
      <c r="H45" s="1067">
        <v>28.180779139999999</v>
      </c>
      <c r="I45" s="1067">
        <v>27.765214360000002</v>
      </c>
      <c r="J45" s="1067">
        <v>27.318894440000001</v>
      </c>
      <c r="K45" s="1067">
        <v>26.872574520000001</v>
      </c>
      <c r="L45" s="1067">
        <v>26.532942609999999</v>
      </c>
      <c r="M45" s="1067">
        <v>26.193310690000001</v>
      </c>
      <c r="N45" s="1067">
        <v>25.853678779999999</v>
      </c>
      <c r="O45" s="1067">
        <v>25.500241299999999</v>
      </c>
      <c r="P45" s="1067">
        <v>25.146803819999999</v>
      </c>
      <c r="Q45" s="1067">
        <v>24.793366339999999</v>
      </c>
      <c r="R45" s="1067">
        <v>24.439928859999998</v>
      </c>
      <c r="S45" s="1067">
        <v>24.086491379999998</v>
      </c>
      <c r="T45" s="1067">
        <v>23.77613212</v>
      </c>
      <c r="U45" s="1067">
        <v>23.46577285</v>
      </c>
      <c r="V45" s="1067">
        <v>23.155413589999998</v>
      </c>
      <c r="W45" s="1067">
        <v>22.981719290000001</v>
      </c>
      <c r="X45" s="1068" t="s">
        <v>1057</v>
      </c>
      <c r="Y45" s="1069">
        <v>20.7</v>
      </c>
      <c r="Z45" s="1087" t="s">
        <v>1051</v>
      </c>
      <c r="AA45" s="1067">
        <v>20.7</v>
      </c>
      <c r="AB45" s="1066" t="s">
        <v>1051</v>
      </c>
    </row>
    <row r="46" spans="1:28" ht="15" customHeight="1">
      <c r="A46" s="1371"/>
      <c r="B46" s="1093" t="s">
        <v>1058</v>
      </c>
      <c r="C46" s="1089"/>
      <c r="D46" s="1090">
        <f t="shared" ref="D46:W46" si="6">IF((100-D45)&lt;=30,0,((100-D45)-30)/(100-30)*100)</f>
        <v>57.367088228571426</v>
      </c>
      <c r="E46" s="1090">
        <f t="shared" si="6"/>
        <v>57.960752200000002</v>
      </c>
      <c r="F46" s="1090">
        <f t="shared" si="6"/>
        <v>58.55441615714286</v>
      </c>
      <c r="G46" s="1090">
        <f t="shared" si="6"/>
        <v>59.148080128571422</v>
      </c>
      <c r="H46" s="1090">
        <f t="shared" si="6"/>
        <v>59.741744085714288</v>
      </c>
      <c r="I46" s="1090">
        <f t="shared" si="6"/>
        <v>60.335408057142857</v>
      </c>
      <c r="J46" s="1090">
        <f t="shared" si="6"/>
        <v>60.97300794285713</v>
      </c>
      <c r="K46" s="1090">
        <f t="shared" si="6"/>
        <v>61.610607828571432</v>
      </c>
      <c r="L46" s="1090">
        <f t="shared" si="6"/>
        <v>62.095796271428583</v>
      </c>
      <c r="M46" s="1090">
        <f t="shared" si="6"/>
        <v>62.580984728571423</v>
      </c>
      <c r="N46" s="1090">
        <f t="shared" si="6"/>
        <v>63.066173171428574</v>
      </c>
      <c r="O46" s="1090">
        <f t="shared" si="6"/>
        <v>63.57108385714286</v>
      </c>
      <c r="P46" s="1090">
        <f t="shared" si="6"/>
        <v>64.075994542857146</v>
      </c>
      <c r="Q46" s="1090">
        <f t="shared" si="6"/>
        <v>64.58090522857141</v>
      </c>
      <c r="R46" s="1090">
        <f t="shared" si="6"/>
        <v>65.085815914285718</v>
      </c>
      <c r="S46" s="1090">
        <f t="shared" si="6"/>
        <v>65.590726600000011</v>
      </c>
      <c r="T46" s="1090">
        <f t="shared" si="6"/>
        <v>66.034096971428568</v>
      </c>
      <c r="U46" s="1090">
        <f t="shared" si="6"/>
        <v>66.477467357142856</v>
      </c>
      <c r="V46" s="1090">
        <f t="shared" si="6"/>
        <v>66.920837728571442</v>
      </c>
      <c r="W46" s="1090">
        <f t="shared" si="6"/>
        <v>67.16897244285714</v>
      </c>
      <c r="X46" s="1068"/>
      <c r="Y46" s="1091">
        <f>IF((100-Y45)&lt;=30,0,((100-Y45)-30)/(100-30)*100)</f>
        <v>70.428571428571431</v>
      </c>
      <c r="Z46" s="1092"/>
      <c r="AA46" s="1090">
        <f>IF((100-AA45)&lt;=30,0,((100-AA45)-30)/(100-30)*100)</f>
        <v>70.428571428571431</v>
      </c>
    </row>
    <row r="47" spans="1:28" ht="7.5" customHeight="1">
      <c r="A47" s="1057"/>
      <c r="B47" s="1057"/>
      <c r="C47" s="1057"/>
      <c r="D47" s="1045"/>
      <c r="E47" s="1045"/>
      <c r="F47" s="1045"/>
      <c r="G47" s="1045"/>
      <c r="H47" s="1045"/>
      <c r="I47" s="1045"/>
      <c r="J47" s="1045"/>
      <c r="K47" s="1045"/>
      <c r="L47" s="1045"/>
      <c r="M47" s="1045"/>
      <c r="N47" s="1045"/>
      <c r="O47" s="1045"/>
      <c r="P47" s="1045"/>
      <c r="Q47" s="1045"/>
      <c r="R47" s="1045"/>
      <c r="S47" s="1045"/>
      <c r="T47" s="1045"/>
      <c r="U47" s="1045"/>
      <c r="V47" s="1045"/>
      <c r="W47" s="1045"/>
      <c r="X47" s="1075"/>
      <c r="Y47" s="1059"/>
      <c r="Z47" s="1057"/>
      <c r="AA47" s="1045"/>
    </row>
    <row r="48" spans="1:28" ht="15" customHeight="1">
      <c r="A48" s="1060" t="s">
        <v>1059</v>
      </c>
      <c r="B48" s="1076"/>
      <c r="C48" s="1077"/>
      <c r="D48" s="1076"/>
      <c r="E48" s="1076"/>
      <c r="F48" s="1076"/>
      <c r="G48" s="1076"/>
      <c r="H48" s="1076"/>
      <c r="I48" s="1076"/>
      <c r="J48" s="1076"/>
      <c r="K48" s="1076"/>
      <c r="L48" s="1076"/>
      <c r="M48" s="1076"/>
      <c r="N48" s="1076"/>
      <c r="O48" s="1076"/>
      <c r="P48" s="1076"/>
      <c r="Q48" s="1076"/>
      <c r="R48" s="1076"/>
      <c r="S48" s="1076"/>
      <c r="T48" s="1076"/>
      <c r="U48" s="1076"/>
      <c r="V48" s="1076"/>
      <c r="W48" s="1076"/>
      <c r="X48" s="1075"/>
      <c r="Y48" s="1078"/>
      <c r="Z48" s="1077"/>
      <c r="AA48" s="1077"/>
    </row>
    <row r="49" spans="1:28" ht="15" customHeight="1">
      <c r="A49" s="1368" t="s">
        <v>1013</v>
      </c>
      <c r="B49" s="1369"/>
      <c r="C49" s="1063"/>
      <c r="D49" s="1064">
        <f t="shared" ref="D49:W49" si="7">GEOMEAN(D52,D62,D63)</f>
        <v>90.703394471739472</v>
      </c>
      <c r="E49" s="1064">
        <f t="shared" si="7"/>
        <v>90.816634062714741</v>
      </c>
      <c r="F49" s="1064">
        <f t="shared" si="7"/>
        <v>91.387223978282478</v>
      </c>
      <c r="G49" s="1064">
        <f t="shared" si="7"/>
        <v>91.610783124266604</v>
      </c>
      <c r="H49" s="1064">
        <f t="shared" si="7"/>
        <v>91.440968569096199</v>
      </c>
      <c r="I49" s="1064">
        <f t="shared" si="7"/>
        <v>92.230441452675308</v>
      </c>
      <c r="J49" s="1064">
        <f t="shared" si="7"/>
        <v>92.924748879424016</v>
      </c>
      <c r="K49" s="1064">
        <f t="shared" si="7"/>
        <v>93.539148672965041</v>
      </c>
      <c r="L49" s="1064">
        <f t="shared" si="7"/>
        <v>93.674237958615365</v>
      </c>
      <c r="M49" s="1064">
        <f t="shared" si="7"/>
        <v>93.674237958615365</v>
      </c>
      <c r="N49" s="1064">
        <f t="shared" si="7"/>
        <v>93.674237958615365</v>
      </c>
      <c r="O49" s="1064">
        <f t="shared" si="7"/>
        <v>94.233426499511936</v>
      </c>
      <c r="P49" s="1064">
        <f t="shared" si="7"/>
        <v>94.767265890867861</v>
      </c>
      <c r="Q49" s="1064">
        <f t="shared" si="7"/>
        <v>95.278080046357559</v>
      </c>
      <c r="R49" s="1064">
        <f t="shared" si="7"/>
        <v>95.685087470169634</v>
      </c>
      <c r="S49" s="1064">
        <f t="shared" si="7"/>
        <v>96.276796089580756</v>
      </c>
      <c r="T49" s="1064">
        <f t="shared" si="7"/>
        <v>96.831572095394066</v>
      </c>
      <c r="U49" s="1064">
        <f t="shared" si="7"/>
        <v>97.057773574137116</v>
      </c>
      <c r="V49" s="1064">
        <f t="shared" si="7"/>
        <v>96.92871655352296</v>
      </c>
      <c r="W49" s="1064">
        <f t="shared" si="7"/>
        <v>95.897481767598393</v>
      </c>
      <c r="X49" s="1075"/>
      <c r="Y49" s="1084">
        <f>GEOMEAN(Y52,Y62,Y63)</f>
        <v>95.096854130581505</v>
      </c>
      <c r="Z49" s="1094"/>
      <c r="AA49" s="1064">
        <f>GEOMEAN(AA52,AA62,AA63)</f>
        <v>94.726823718590964</v>
      </c>
    </row>
    <row r="50" spans="1:28" ht="15.75" customHeight="1">
      <c r="A50" s="1370" t="s">
        <v>1060</v>
      </c>
      <c r="B50" s="1080" t="s">
        <v>1061</v>
      </c>
      <c r="C50" s="1066"/>
      <c r="D50" s="1095">
        <v>47066</v>
      </c>
      <c r="E50" s="1095">
        <v>47383</v>
      </c>
      <c r="F50" s="1095">
        <v>47285</v>
      </c>
      <c r="G50" s="1095">
        <v>47406</v>
      </c>
      <c r="H50" s="1095">
        <v>47822</v>
      </c>
      <c r="I50" s="1095">
        <v>48471</v>
      </c>
      <c r="J50" s="1095">
        <v>50262</v>
      </c>
      <c r="K50" s="1095">
        <v>51523</v>
      </c>
      <c r="L50" s="1095">
        <v>53112</v>
      </c>
      <c r="M50" s="1095">
        <v>53796</v>
      </c>
      <c r="N50" s="1095">
        <v>54766</v>
      </c>
      <c r="O50" s="1095">
        <v>55389</v>
      </c>
      <c r="P50" s="1095">
        <v>56470</v>
      </c>
      <c r="Q50" s="1095">
        <v>57557</v>
      </c>
      <c r="R50" s="1095">
        <v>56917</v>
      </c>
      <c r="S50" s="1095">
        <v>58100</v>
      </c>
      <c r="T50" s="1095">
        <v>59665</v>
      </c>
      <c r="U50" s="1095">
        <v>61043</v>
      </c>
      <c r="V50" s="1095">
        <v>62624</v>
      </c>
      <c r="W50" s="1095">
        <v>63509</v>
      </c>
      <c r="X50" s="1096" t="s">
        <v>1062</v>
      </c>
      <c r="Y50" s="1097">
        <v>65460</v>
      </c>
      <c r="Z50" s="1081" t="s">
        <v>1063</v>
      </c>
      <c r="AA50" s="1098">
        <v>67409</v>
      </c>
      <c r="AB50" s="1066" t="s">
        <v>1025</v>
      </c>
    </row>
    <row r="51" spans="1:28" ht="15.75" customHeight="1">
      <c r="A51" s="1294"/>
      <c r="B51" s="1099" t="s">
        <v>1064</v>
      </c>
      <c r="C51" s="1066"/>
      <c r="D51" s="1067">
        <v>20.29209651</v>
      </c>
      <c r="E51" s="1067">
        <v>19.985140739999999</v>
      </c>
      <c r="F51" s="1067">
        <v>19.532483589999998</v>
      </c>
      <c r="G51" s="1067">
        <v>19.19362872</v>
      </c>
      <c r="H51" s="1067">
        <v>18.984030059999998</v>
      </c>
      <c r="I51" s="1067">
        <v>18.867201120000001</v>
      </c>
      <c r="J51" s="1067">
        <v>19.182538829999999</v>
      </c>
      <c r="K51" s="1067">
        <v>19.282295040000001</v>
      </c>
      <c r="L51" s="1067">
        <v>19.500658739999999</v>
      </c>
      <c r="M51" s="1067">
        <v>19.396403930000002</v>
      </c>
      <c r="N51" s="1067">
        <v>19.41504029</v>
      </c>
      <c r="O51" s="1067">
        <v>19.33233516</v>
      </c>
      <c r="P51" s="1067">
        <v>19.426734840000002</v>
      </c>
      <c r="Q51" s="1067">
        <v>19.531422979999999</v>
      </c>
      <c r="R51" s="1067">
        <v>19.05706996</v>
      </c>
      <c r="S51" s="1067">
        <v>19.193309500000002</v>
      </c>
      <c r="T51" s="1067">
        <v>19.44457444</v>
      </c>
      <c r="U51" s="1067">
        <v>19.625036829999999</v>
      </c>
      <c r="V51" s="1067">
        <v>19.862958150000001</v>
      </c>
      <c r="W51" s="1067">
        <v>19.877752560000001</v>
      </c>
      <c r="X51" s="1096" t="s">
        <v>1065</v>
      </c>
      <c r="Y51" s="1069">
        <v>20</v>
      </c>
      <c r="Z51" s="1081"/>
      <c r="AA51" s="1067">
        <v>20</v>
      </c>
      <c r="AB51" s="1068" t="s">
        <v>1066</v>
      </c>
    </row>
    <row r="52" spans="1:28" ht="15" customHeight="1">
      <c r="A52" s="1371"/>
      <c r="B52" s="1088" t="s">
        <v>1058</v>
      </c>
      <c r="C52" s="1089"/>
      <c r="D52" s="1090">
        <f t="shared" ref="D52:W52" si="8">IF(D51&gt;=18,100,D51/18*100)</f>
        <v>100</v>
      </c>
      <c r="E52" s="1090">
        <f t="shared" si="8"/>
        <v>100</v>
      </c>
      <c r="F52" s="1090">
        <f t="shared" si="8"/>
        <v>100</v>
      </c>
      <c r="G52" s="1090">
        <f t="shared" si="8"/>
        <v>100</v>
      </c>
      <c r="H52" s="1090">
        <f t="shared" si="8"/>
        <v>100</v>
      </c>
      <c r="I52" s="1090">
        <f t="shared" si="8"/>
        <v>100</v>
      </c>
      <c r="J52" s="1090">
        <f t="shared" si="8"/>
        <v>100</v>
      </c>
      <c r="K52" s="1090">
        <f t="shared" si="8"/>
        <v>100</v>
      </c>
      <c r="L52" s="1090">
        <f t="shared" si="8"/>
        <v>100</v>
      </c>
      <c r="M52" s="1090">
        <f t="shared" si="8"/>
        <v>100</v>
      </c>
      <c r="N52" s="1090">
        <f t="shared" si="8"/>
        <v>100</v>
      </c>
      <c r="O52" s="1090">
        <f t="shared" si="8"/>
        <v>100</v>
      </c>
      <c r="P52" s="1090">
        <f t="shared" si="8"/>
        <v>100</v>
      </c>
      <c r="Q52" s="1090">
        <f t="shared" si="8"/>
        <v>100</v>
      </c>
      <c r="R52" s="1090">
        <f t="shared" si="8"/>
        <v>100</v>
      </c>
      <c r="S52" s="1090">
        <f t="shared" si="8"/>
        <v>100</v>
      </c>
      <c r="T52" s="1090">
        <f t="shared" si="8"/>
        <v>100</v>
      </c>
      <c r="U52" s="1090">
        <f t="shared" si="8"/>
        <v>100</v>
      </c>
      <c r="V52" s="1090">
        <f t="shared" si="8"/>
        <v>100</v>
      </c>
      <c r="W52" s="1090">
        <f t="shared" si="8"/>
        <v>100</v>
      </c>
      <c r="X52" s="1072"/>
      <c r="Y52" s="1091">
        <f>IF(Y51&gt;=18,100,Y51/18*100)</f>
        <v>100</v>
      </c>
      <c r="Z52" s="1092"/>
      <c r="AA52" s="1090">
        <f>IF(AA51&gt;=18,100,AA51/18*100)</f>
        <v>100</v>
      </c>
    </row>
    <row r="53" spans="1:28" ht="18.75" customHeight="1">
      <c r="A53" s="1372" t="s">
        <v>1067</v>
      </c>
      <c r="B53" s="1085" t="s">
        <v>1068</v>
      </c>
      <c r="C53" s="1066"/>
      <c r="D53" s="1100">
        <v>15619</v>
      </c>
      <c r="E53" s="1100">
        <v>16146</v>
      </c>
      <c r="F53" s="1100">
        <v>17442</v>
      </c>
      <c r="G53" s="1100">
        <v>18191</v>
      </c>
      <c r="H53" s="1100">
        <v>18246</v>
      </c>
      <c r="I53" s="1100">
        <v>20105</v>
      </c>
      <c r="J53" s="1100">
        <v>21937</v>
      </c>
      <c r="K53" s="1100">
        <v>23738</v>
      </c>
      <c r="L53" s="1100">
        <v>25102</v>
      </c>
      <c r="M53" s="1100">
        <v>30536</v>
      </c>
      <c r="N53" s="1100">
        <v>32979</v>
      </c>
      <c r="O53" s="1100">
        <v>36607</v>
      </c>
      <c r="P53" s="1100">
        <v>38718</v>
      </c>
      <c r="Q53" s="1100">
        <v>46916</v>
      </c>
      <c r="R53" s="1100">
        <v>45565</v>
      </c>
      <c r="S53" s="1100">
        <v>46491</v>
      </c>
      <c r="T53" s="1100">
        <v>50087</v>
      </c>
      <c r="U53" s="1100">
        <v>57831</v>
      </c>
      <c r="V53" s="1100">
        <v>61158</v>
      </c>
      <c r="W53" s="1100">
        <v>67586</v>
      </c>
      <c r="X53" s="1366" t="s">
        <v>1069</v>
      </c>
      <c r="Y53" s="1097">
        <v>73996</v>
      </c>
      <c r="Z53" s="1081" t="s">
        <v>1063</v>
      </c>
      <c r="AA53" s="1101">
        <v>77755</v>
      </c>
      <c r="AB53" s="1066" t="s">
        <v>1025</v>
      </c>
    </row>
    <row r="54" spans="1:28" ht="15" customHeight="1">
      <c r="A54" s="1294"/>
      <c r="B54" s="1099" t="s">
        <v>1070</v>
      </c>
      <c r="C54" s="1066"/>
      <c r="D54" s="1067">
        <v>0.67339959900000002</v>
      </c>
      <c r="E54" s="1067">
        <v>0.68100390899999996</v>
      </c>
      <c r="F54" s="1067">
        <v>0.72049398099999995</v>
      </c>
      <c r="G54" s="1067">
        <v>0.736512889</v>
      </c>
      <c r="H54" s="1067">
        <v>0.72431645</v>
      </c>
      <c r="I54" s="1067">
        <v>0.78258149899999996</v>
      </c>
      <c r="J54" s="1067">
        <v>0.83722763600000005</v>
      </c>
      <c r="K54" s="1067">
        <v>0.88838600199999995</v>
      </c>
      <c r="L54" s="1067">
        <v>0.921647718</v>
      </c>
      <c r="M54" s="1067">
        <v>1.1009900180000001</v>
      </c>
      <c r="N54" s="1067">
        <v>1.169135255</v>
      </c>
      <c r="O54" s="1067">
        <v>1.2776883370000001</v>
      </c>
      <c r="P54" s="1067">
        <v>1.3319715240000001</v>
      </c>
      <c r="Q54" s="1067">
        <v>1.5920500390000001</v>
      </c>
      <c r="R54" s="1067">
        <v>1.525616938</v>
      </c>
      <c r="S54" s="1067">
        <v>1.5358281439999999</v>
      </c>
      <c r="T54" s="1067">
        <v>1.6323144220000001</v>
      </c>
      <c r="U54" s="1067">
        <v>1.8592393970000001</v>
      </c>
      <c r="V54" s="1067">
        <v>1.939797513</v>
      </c>
      <c r="W54" s="1067">
        <v>2.1153817319999999</v>
      </c>
      <c r="X54" s="1294"/>
      <c r="Y54" s="1069">
        <v>2.2000000000000002</v>
      </c>
      <c r="Z54" s="1081"/>
      <c r="AA54" s="1067">
        <v>2.2000000000000002</v>
      </c>
    </row>
    <row r="55" spans="1:28" ht="15" customHeight="1">
      <c r="A55" s="1294"/>
      <c r="B55" s="1088" t="s">
        <v>1058</v>
      </c>
      <c r="C55" s="1089"/>
      <c r="D55" s="1090">
        <f t="shared" ref="D55:W55" si="9">IF(D54&gt;=0.9,100,D54/0.9*100)</f>
        <v>74.822177666666661</v>
      </c>
      <c r="E55" s="1090">
        <f t="shared" si="9"/>
        <v>75.667100999999988</v>
      </c>
      <c r="F55" s="1090">
        <f t="shared" si="9"/>
        <v>80.054886777777767</v>
      </c>
      <c r="G55" s="1090">
        <f t="shared" si="9"/>
        <v>81.834765444444443</v>
      </c>
      <c r="H55" s="1090">
        <f t="shared" si="9"/>
        <v>80.479605555555551</v>
      </c>
      <c r="I55" s="1090">
        <f t="shared" si="9"/>
        <v>86.953499888888885</v>
      </c>
      <c r="J55" s="1090">
        <f t="shared" si="9"/>
        <v>93.025292888888885</v>
      </c>
      <c r="K55" s="1090">
        <f t="shared" si="9"/>
        <v>98.709555777777766</v>
      </c>
      <c r="L55" s="1090">
        <f t="shared" si="9"/>
        <v>100</v>
      </c>
      <c r="M55" s="1090">
        <f t="shared" si="9"/>
        <v>100</v>
      </c>
      <c r="N55" s="1090">
        <f t="shared" si="9"/>
        <v>100</v>
      </c>
      <c r="O55" s="1090">
        <f t="shared" si="9"/>
        <v>100</v>
      </c>
      <c r="P55" s="1090">
        <f t="shared" si="9"/>
        <v>100</v>
      </c>
      <c r="Q55" s="1090">
        <f t="shared" si="9"/>
        <v>100</v>
      </c>
      <c r="R55" s="1090">
        <f t="shared" si="9"/>
        <v>100</v>
      </c>
      <c r="S55" s="1090">
        <f t="shared" si="9"/>
        <v>100</v>
      </c>
      <c r="T55" s="1090">
        <f t="shared" si="9"/>
        <v>100</v>
      </c>
      <c r="U55" s="1090">
        <f t="shared" si="9"/>
        <v>100</v>
      </c>
      <c r="V55" s="1090">
        <f t="shared" si="9"/>
        <v>100</v>
      </c>
      <c r="W55" s="1090">
        <f t="shared" si="9"/>
        <v>100</v>
      </c>
      <c r="X55" s="1294"/>
      <c r="Y55" s="1091">
        <f>IF(Y54&gt;=0.9,100,Y54/0.9*100)</f>
        <v>100</v>
      </c>
      <c r="Z55" s="1092"/>
      <c r="AA55" s="1090">
        <f>IF(AA54&gt;=0.9,100,AA54/0.9*100)</f>
        <v>100</v>
      </c>
    </row>
    <row r="56" spans="1:28" ht="15.75" customHeight="1">
      <c r="A56" s="1294"/>
      <c r="B56" s="1085" t="s">
        <v>1071</v>
      </c>
      <c r="C56" s="1066"/>
      <c r="D56" s="1100"/>
      <c r="E56" s="1100"/>
      <c r="F56" s="1100"/>
      <c r="G56" s="1100"/>
      <c r="H56" s="1100"/>
      <c r="I56" s="1100"/>
      <c r="J56" s="1100"/>
      <c r="K56" s="1100"/>
      <c r="L56" s="1100"/>
      <c r="M56" s="1100"/>
      <c r="N56" s="1100">
        <v>233</v>
      </c>
      <c r="O56" s="1100"/>
      <c r="P56" s="1100"/>
      <c r="Q56" s="1100"/>
      <c r="R56" s="1100">
        <v>301</v>
      </c>
      <c r="S56" s="1100">
        <v>320</v>
      </c>
      <c r="T56" s="1100">
        <v>350</v>
      </c>
      <c r="U56" s="1100">
        <v>379</v>
      </c>
      <c r="V56" s="1100">
        <v>390</v>
      </c>
      <c r="W56" s="1100">
        <v>385</v>
      </c>
      <c r="X56" s="1068" t="s">
        <v>1072</v>
      </c>
      <c r="Y56" s="1097">
        <v>390</v>
      </c>
      <c r="Z56" s="1102" t="s">
        <v>1073</v>
      </c>
      <c r="AA56" s="1101">
        <v>475</v>
      </c>
      <c r="AB56" s="1103" t="s">
        <v>1074</v>
      </c>
    </row>
    <row r="57" spans="1:28" ht="15" customHeight="1">
      <c r="A57" s="1294"/>
      <c r="B57" s="1099" t="s">
        <v>1075</v>
      </c>
      <c r="C57" s="1066"/>
      <c r="D57" s="1067">
        <v>0.82600598700000005</v>
      </c>
      <c r="E57" s="1067">
        <v>0.82600598700000005</v>
      </c>
      <c r="F57" s="1067">
        <v>0.82600598700000005</v>
      </c>
      <c r="G57" s="1067">
        <v>0.82600598700000005</v>
      </c>
      <c r="H57" s="1067">
        <v>0.82600598700000005</v>
      </c>
      <c r="I57" s="1067">
        <v>0.82600598700000005</v>
      </c>
      <c r="J57" s="1067">
        <v>0.82600598700000005</v>
      </c>
      <c r="K57" s="1067">
        <v>0.82600598700000005</v>
      </c>
      <c r="L57" s="1067">
        <v>0.82600598700000005</v>
      </c>
      <c r="M57" s="1067">
        <v>0.82600598700000005</v>
      </c>
      <c r="N57" s="1067">
        <v>0.82600598700000005</v>
      </c>
      <c r="O57" s="1067">
        <v>0.87145812700000003</v>
      </c>
      <c r="P57" s="1067">
        <v>0.916910267</v>
      </c>
      <c r="Q57" s="1067">
        <v>0.96236240699999998</v>
      </c>
      <c r="R57" s="1067">
        <v>1.0078145469999999</v>
      </c>
      <c r="S57" s="1067">
        <v>1.0571185949999999</v>
      </c>
      <c r="T57" s="1067">
        <v>1.1406353899999999</v>
      </c>
      <c r="U57" s="1067">
        <v>1.2184671389999999</v>
      </c>
      <c r="V57" s="1067">
        <v>1.2369943919999999</v>
      </c>
      <c r="W57" s="1067">
        <v>1.2050157829999999</v>
      </c>
      <c r="X57" s="1096" t="s">
        <v>1065</v>
      </c>
      <c r="Y57" s="1069">
        <v>1.2</v>
      </c>
      <c r="Z57" s="1081"/>
      <c r="AA57" s="1067">
        <v>1.2</v>
      </c>
      <c r="AB57" s="1104" t="s">
        <v>1066</v>
      </c>
    </row>
    <row r="58" spans="1:28" ht="15" customHeight="1">
      <c r="A58" s="1294"/>
      <c r="B58" s="1088" t="s">
        <v>1058</v>
      </c>
      <c r="C58" s="1089"/>
      <c r="D58" s="1090">
        <f t="shared" ref="D58:W58" si="10">IF(D57&gt;=1,100,D57/1*100)</f>
        <v>82.600598700000006</v>
      </c>
      <c r="E58" s="1090">
        <f t="shared" si="10"/>
        <v>82.600598700000006</v>
      </c>
      <c r="F58" s="1090">
        <f t="shared" si="10"/>
        <v>82.600598700000006</v>
      </c>
      <c r="G58" s="1090">
        <f t="shared" si="10"/>
        <v>82.600598700000006</v>
      </c>
      <c r="H58" s="1090">
        <f t="shared" si="10"/>
        <v>82.600598700000006</v>
      </c>
      <c r="I58" s="1090">
        <f t="shared" si="10"/>
        <v>82.600598700000006</v>
      </c>
      <c r="J58" s="1090">
        <f t="shared" si="10"/>
        <v>82.600598700000006</v>
      </c>
      <c r="K58" s="1090">
        <f t="shared" si="10"/>
        <v>82.600598700000006</v>
      </c>
      <c r="L58" s="1090">
        <f t="shared" si="10"/>
        <v>82.600598700000006</v>
      </c>
      <c r="M58" s="1090">
        <f t="shared" si="10"/>
        <v>82.600598700000006</v>
      </c>
      <c r="N58" s="1090">
        <f t="shared" si="10"/>
        <v>82.600598700000006</v>
      </c>
      <c r="O58" s="1090">
        <f t="shared" si="10"/>
        <v>87.145812700000008</v>
      </c>
      <c r="P58" s="1090">
        <f t="shared" si="10"/>
        <v>91.691026699999995</v>
      </c>
      <c r="Q58" s="1090">
        <f t="shared" si="10"/>
        <v>96.236240699999996</v>
      </c>
      <c r="R58" s="1090">
        <f t="shared" si="10"/>
        <v>100</v>
      </c>
      <c r="S58" s="1090">
        <f t="shared" si="10"/>
        <v>100</v>
      </c>
      <c r="T58" s="1090">
        <f t="shared" si="10"/>
        <v>100</v>
      </c>
      <c r="U58" s="1090">
        <f t="shared" si="10"/>
        <v>100</v>
      </c>
      <c r="V58" s="1090">
        <f t="shared" si="10"/>
        <v>100</v>
      </c>
      <c r="W58" s="1090">
        <f t="shared" si="10"/>
        <v>100</v>
      </c>
      <c r="Y58" s="1091">
        <f>IF(Y57&gt;=1,100,Y57/1*100)</f>
        <v>100</v>
      </c>
      <c r="Z58" s="1092"/>
      <c r="AA58" s="1090">
        <f>IF(AA57&gt;=1,100,AA57/1*100)</f>
        <v>100</v>
      </c>
    </row>
    <row r="59" spans="1:28" ht="15.75" customHeight="1">
      <c r="A59" s="1294"/>
      <c r="B59" s="1085" t="s">
        <v>1076</v>
      </c>
      <c r="C59" s="1066"/>
      <c r="D59" s="1100"/>
      <c r="E59" s="1100"/>
      <c r="F59" s="1100"/>
      <c r="G59" s="1100"/>
      <c r="H59" s="1100"/>
      <c r="I59" s="1100"/>
      <c r="J59" s="1100"/>
      <c r="K59" s="1100"/>
      <c r="L59" s="1100"/>
      <c r="M59" s="1100"/>
      <c r="N59" s="1100"/>
      <c r="O59" s="1100"/>
      <c r="P59" s="1100"/>
      <c r="Q59" s="1100"/>
      <c r="R59" s="1100">
        <v>3279</v>
      </c>
      <c r="S59" s="1100">
        <v>3513</v>
      </c>
      <c r="T59" s="1100">
        <v>3750</v>
      </c>
      <c r="U59" s="1100">
        <v>3882</v>
      </c>
      <c r="V59" s="1100">
        <v>3888</v>
      </c>
      <c r="W59" s="1100">
        <v>3888</v>
      </c>
      <c r="X59" s="1068" t="s">
        <v>1077</v>
      </c>
      <c r="Y59" s="1097">
        <v>5139</v>
      </c>
      <c r="Z59" s="1102" t="s">
        <v>1073</v>
      </c>
      <c r="AA59" s="1097">
        <v>5436</v>
      </c>
      <c r="AB59" s="1103" t="s">
        <v>1074</v>
      </c>
    </row>
    <row r="60" spans="1:28" ht="15.75" customHeight="1">
      <c r="A60" s="1294"/>
      <c r="B60" s="1099" t="s">
        <v>1078</v>
      </c>
      <c r="C60" s="1066"/>
      <c r="D60" s="1067">
        <v>10.97881694</v>
      </c>
      <c r="E60" s="1067">
        <v>10.97881694</v>
      </c>
      <c r="F60" s="1067">
        <v>10.97881694</v>
      </c>
      <c r="G60" s="1067">
        <v>10.97881694</v>
      </c>
      <c r="H60" s="1067">
        <v>10.97881694</v>
      </c>
      <c r="I60" s="1067">
        <v>10.97881694</v>
      </c>
      <c r="J60" s="1067">
        <v>10.97881694</v>
      </c>
      <c r="K60" s="1067">
        <v>10.97881694</v>
      </c>
      <c r="L60" s="1067">
        <v>10.97881694</v>
      </c>
      <c r="M60" s="1067">
        <v>10.97881694</v>
      </c>
      <c r="N60" s="1067">
        <v>10.97881694</v>
      </c>
      <c r="O60" s="1067">
        <v>10.97881694</v>
      </c>
      <c r="P60" s="1067">
        <v>10.97881694</v>
      </c>
      <c r="Q60" s="1067">
        <v>10.97881694</v>
      </c>
      <c r="R60" s="1067">
        <v>10.97881694</v>
      </c>
      <c r="S60" s="1067">
        <v>11.60518008</v>
      </c>
      <c r="T60" s="1067">
        <v>12.221093460000001</v>
      </c>
      <c r="U60" s="1067">
        <v>12.480447059999999</v>
      </c>
      <c r="V60" s="1067">
        <v>12.33188255</v>
      </c>
      <c r="W60" s="1067">
        <v>12.33188255</v>
      </c>
      <c r="X60" s="1096" t="s">
        <v>1065</v>
      </c>
      <c r="Y60" s="1069">
        <v>15.7</v>
      </c>
      <c r="Z60" s="1081"/>
      <c r="AA60" s="1067">
        <v>16.600000000000001</v>
      </c>
      <c r="AB60" s="1104" t="s">
        <v>1066</v>
      </c>
    </row>
    <row r="61" spans="1:28" ht="15.75" customHeight="1">
      <c r="A61" s="1294"/>
      <c r="B61" s="1088" t="s">
        <v>1058</v>
      </c>
      <c r="C61" s="1089"/>
      <c r="D61" s="1090">
        <f t="shared" ref="D61:W61" si="11">IF(D60&gt;=14,100,D60/14*100)</f>
        <v>78.420120999999995</v>
      </c>
      <c r="E61" s="1090">
        <f t="shared" si="11"/>
        <v>78.420120999999995</v>
      </c>
      <c r="F61" s="1090">
        <f t="shared" si="11"/>
        <v>78.420120999999995</v>
      </c>
      <c r="G61" s="1090">
        <f t="shared" si="11"/>
        <v>78.420120999999995</v>
      </c>
      <c r="H61" s="1090">
        <f t="shared" si="11"/>
        <v>78.420120999999995</v>
      </c>
      <c r="I61" s="1090">
        <f t="shared" si="11"/>
        <v>78.420120999999995</v>
      </c>
      <c r="J61" s="1090">
        <f t="shared" si="11"/>
        <v>78.420120999999995</v>
      </c>
      <c r="K61" s="1090">
        <f t="shared" si="11"/>
        <v>78.420120999999995</v>
      </c>
      <c r="L61" s="1090">
        <f t="shared" si="11"/>
        <v>78.420120999999995</v>
      </c>
      <c r="M61" s="1090">
        <f t="shared" si="11"/>
        <v>78.420120999999995</v>
      </c>
      <c r="N61" s="1090">
        <f t="shared" si="11"/>
        <v>78.420120999999995</v>
      </c>
      <c r="O61" s="1090">
        <f t="shared" si="11"/>
        <v>78.420120999999995</v>
      </c>
      <c r="P61" s="1090">
        <f t="shared" si="11"/>
        <v>78.420120999999995</v>
      </c>
      <c r="Q61" s="1090">
        <f t="shared" si="11"/>
        <v>78.420120999999995</v>
      </c>
      <c r="R61" s="1090">
        <f t="shared" si="11"/>
        <v>78.420120999999995</v>
      </c>
      <c r="S61" s="1090">
        <f t="shared" si="11"/>
        <v>82.894143428571425</v>
      </c>
      <c r="T61" s="1090">
        <f t="shared" si="11"/>
        <v>87.293524714285724</v>
      </c>
      <c r="U61" s="1090">
        <f t="shared" si="11"/>
        <v>89.146050428571428</v>
      </c>
      <c r="V61" s="1090">
        <f t="shared" si="11"/>
        <v>88.084875357142849</v>
      </c>
      <c r="W61" s="1090">
        <f t="shared" si="11"/>
        <v>88.084875357142849</v>
      </c>
      <c r="X61" s="1096" t="s">
        <v>1079</v>
      </c>
      <c r="Y61" s="1091">
        <f>IF(Y60&gt;=14,100,Y60/14*100)</f>
        <v>100</v>
      </c>
      <c r="Z61" s="1092"/>
      <c r="AA61" s="1090">
        <f>IF(AA60&gt;=14,100,AA60/14*100)</f>
        <v>100</v>
      </c>
    </row>
    <row r="62" spans="1:28" ht="15.75" customHeight="1">
      <c r="A62" s="1371"/>
      <c r="B62" s="1105" t="s">
        <v>1080</v>
      </c>
      <c r="C62" s="1089"/>
      <c r="D62" s="1067">
        <f t="shared" ref="D62:W62" si="12">IF(D58=0,GEOMEAN(D55,1,D61),GEOMEAN(D55,D58,D61))</f>
        <v>78.550149463026841</v>
      </c>
      <c r="E62" s="1067">
        <f t="shared" si="12"/>
        <v>78.844717152839607</v>
      </c>
      <c r="F62" s="1067">
        <f t="shared" si="12"/>
        <v>80.340189224370775</v>
      </c>
      <c r="G62" s="1067">
        <f t="shared" si="12"/>
        <v>80.931237611292048</v>
      </c>
      <c r="H62" s="1067">
        <f t="shared" si="12"/>
        <v>80.482016174209377</v>
      </c>
      <c r="I62" s="1067">
        <f t="shared" si="12"/>
        <v>82.584635589909794</v>
      </c>
      <c r="J62" s="1067">
        <f t="shared" si="12"/>
        <v>84.463793542134582</v>
      </c>
      <c r="K62" s="1067">
        <f t="shared" si="12"/>
        <v>86.150268149284386</v>
      </c>
      <c r="L62" s="1067">
        <f t="shared" si="12"/>
        <v>86.524062245553424</v>
      </c>
      <c r="M62" s="1067">
        <f t="shared" si="12"/>
        <v>86.524062245553424</v>
      </c>
      <c r="N62" s="1067">
        <f t="shared" si="12"/>
        <v>86.524062245553424</v>
      </c>
      <c r="O62" s="1067">
        <f t="shared" si="12"/>
        <v>88.082847154151537</v>
      </c>
      <c r="P62" s="1067">
        <f t="shared" si="12"/>
        <v>89.588331416984076</v>
      </c>
      <c r="Q62" s="1067">
        <f t="shared" si="12"/>
        <v>91.044850251012548</v>
      </c>
      <c r="R62" s="1067">
        <f t="shared" si="12"/>
        <v>92.21661348179174</v>
      </c>
      <c r="S62" s="1067">
        <f t="shared" si="12"/>
        <v>93.937994202254572</v>
      </c>
      <c r="T62" s="1067">
        <f t="shared" si="12"/>
        <v>95.571266929980652</v>
      </c>
      <c r="U62" s="1067">
        <f t="shared" si="12"/>
        <v>96.24260485954656</v>
      </c>
      <c r="V62" s="1067">
        <f t="shared" si="12"/>
        <v>95.859195838003444</v>
      </c>
      <c r="W62" s="1067">
        <f t="shared" si="12"/>
        <v>95.859195838003444</v>
      </c>
      <c r="X62" s="1075"/>
      <c r="Y62" s="1069">
        <f>IF(Y58=0,GEOMEAN(Y55,1,Y61),GEOMEAN(Y55,Y58,Y61))</f>
        <v>100</v>
      </c>
      <c r="Z62" s="1092"/>
      <c r="AA62" s="1067">
        <f>IF(AA58=0,GEOMEAN(AA55,1,AA61),GEOMEAN(AA55,AA58,AA61))</f>
        <v>100</v>
      </c>
    </row>
    <row r="63" spans="1:28" ht="15.75" customHeight="1">
      <c r="A63" s="1073" t="s">
        <v>1081</v>
      </c>
      <c r="B63" s="1073" t="s">
        <v>1082</v>
      </c>
      <c r="C63" s="1066"/>
      <c r="D63" s="1074">
        <v>95</v>
      </c>
      <c r="E63" s="1074">
        <v>95</v>
      </c>
      <c r="F63" s="1074">
        <v>95</v>
      </c>
      <c r="G63" s="1074">
        <v>95</v>
      </c>
      <c r="H63" s="1074">
        <v>95</v>
      </c>
      <c r="I63" s="1074">
        <v>95</v>
      </c>
      <c r="J63" s="1074">
        <v>95</v>
      </c>
      <c r="K63" s="1074">
        <v>95</v>
      </c>
      <c r="L63" s="1074">
        <v>95</v>
      </c>
      <c r="M63" s="1074">
        <v>95</v>
      </c>
      <c r="N63" s="1074">
        <v>95</v>
      </c>
      <c r="O63" s="1074">
        <v>95</v>
      </c>
      <c r="P63" s="1074">
        <v>95</v>
      </c>
      <c r="Q63" s="1074">
        <v>95</v>
      </c>
      <c r="R63" s="1074">
        <v>95</v>
      </c>
      <c r="S63" s="1074">
        <v>95</v>
      </c>
      <c r="T63" s="1074">
        <v>95</v>
      </c>
      <c r="U63" s="1074">
        <v>95</v>
      </c>
      <c r="V63" s="1074">
        <v>95</v>
      </c>
      <c r="W63" s="1074">
        <v>92</v>
      </c>
      <c r="X63" s="1068" t="s">
        <v>1083</v>
      </c>
      <c r="Y63" s="1069">
        <v>86</v>
      </c>
      <c r="Z63" s="1081"/>
      <c r="AA63" s="1067">
        <v>85</v>
      </c>
      <c r="AB63" s="1066" t="s">
        <v>1084</v>
      </c>
    </row>
    <row r="64" spans="1:28" ht="15.75" customHeight="1">
      <c r="X64" s="1058"/>
      <c r="Y64" s="1026"/>
      <c r="Z64" s="1106"/>
    </row>
    <row r="65" spans="1:28" ht="16.5" customHeight="1">
      <c r="A65" s="1107" t="s">
        <v>1085</v>
      </c>
      <c r="B65" s="1107" t="s">
        <v>1086</v>
      </c>
      <c r="C65" s="1108"/>
      <c r="D65" s="1109">
        <v>23194.252</v>
      </c>
      <c r="E65" s="1109">
        <v>23709.115000000002</v>
      </c>
      <c r="F65" s="1109">
        <v>24208.391</v>
      </c>
      <c r="G65" s="1109">
        <v>24698.821</v>
      </c>
      <c r="H65" s="1109">
        <v>25190.647000000001</v>
      </c>
      <c r="I65" s="1109">
        <v>25690.615000000002</v>
      </c>
      <c r="J65" s="1109">
        <v>26201.954000000002</v>
      </c>
      <c r="K65" s="1109">
        <v>26720.366999999998</v>
      </c>
      <c r="L65" s="1109">
        <v>27236.003000000001</v>
      </c>
      <c r="M65" s="1109">
        <v>27735.038</v>
      </c>
      <c r="N65" s="1109">
        <v>28208.027999999998</v>
      </c>
      <c r="O65" s="1109">
        <v>28650.962</v>
      </c>
      <c r="P65" s="1109">
        <v>29068.188999999998</v>
      </c>
      <c r="Q65" s="1109">
        <v>29468.922999999999</v>
      </c>
      <c r="R65" s="1109">
        <v>29866.606</v>
      </c>
      <c r="S65" s="1109">
        <v>30270.965</v>
      </c>
      <c r="T65" s="1109">
        <v>30684.651999999998</v>
      </c>
      <c r="U65" s="1109">
        <v>31104.654999999999</v>
      </c>
      <c r="V65" s="1109">
        <v>31528.032999999999</v>
      </c>
      <c r="W65" s="1109">
        <v>31949.789000000001</v>
      </c>
      <c r="X65" s="1110" t="s">
        <v>1087</v>
      </c>
      <c r="Y65" s="1097">
        <v>32776</v>
      </c>
      <c r="Z65" s="376"/>
      <c r="AA65" s="1097">
        <v>32655</v>
      </c>
      <c r="AB65" s="1066" t="s">
        <v>1088</v>
      </c>
    </row>
    <row r="66" spans="1:28" ht="15.75" customHeight="1">
      <c r="X66" s="1058"/>
      <c r="Y66" s="1026"/>
    </row>
    <row r="67" spans="1:28" ht="15.75" customHeight="1">
      <c r="A67" s="1367" t="s">
        <v>1089</v>
      </c>
      <c r="B67" s="1294"/>
      <c r="C67" s="1294"/>
      <c r="D67" s="1294"/>
      <c r="E67" s="1294"/>
      <c r="F67" s="1294"/>
      <c r="G67" s="1294"/>
      <c r="H67" s="1294"/>
      <c r="I67" s="1294"/>
      <c r="J67" s="1294"/>
      <c r="K67" s="1294"/>
      <c r="L67" s="1294"/>
      <c r="M67" s="1294"/>
      <c r="N67" s="1294"/>
      <c r="O67" s="1294"/>
      <c r="P67" s="1294"/>
      <c r="Q67" s="1294"/>
      <c r="R67" s="1294"/>
      <c r="S67" s="1294"/>
      <c r="T67" s="1294"/>
      <c r="U67" s="1294"/>
      <c r="V67" s="1294"/>
      <c r="W67" s="1294"/>
      <c r="X67" s="1058"/>
      <c r="Y67" s="1112"/>
      <c r="AA67" s="1111"/>
    </row>
    <row r="68" spans="1:28" ht="15.75" customHeight="1">
      <c r="A68" s="1294"/>
      <c r="B68" s="1294"/>
      <c r="C68" s="1294"/>
      <c r="D68" s="1294"/>
      <c r="E68" s="1294"/>
      <c r="F68" s="1294"/>
      <c r="G68" s="1294"/>
      <c r="H68" s="1294"/>
      <c r="I68" s="1294"/>
      <c r="J68" s="1294"/>
      <c r="K68" s="1294"/>
      <c r="L68" s="1294"/>
      <c r="M68" s="1294"/>
      <c r="N68" s="1294"/>
      <c r="O68" s="1294"/>
      <c r="P68" s="1294"/>
      <c r="Q68" s="1294"/>
      <c r="R68" s="1294"/>
      <c r="S68" s="1294"/>
      <c r="T68" s="1294"/>
      <c r="U68" s="1294"/>
      <c r="V68" s="1294"/>
      <c r="W68" s="1294"/>
      <c r="X68" s="1058"/>
      <c r="Y68" s="1112"/>
      <c r="AA68" s="1111"/>
    </row>
    <row r="69" spans="1:28" ht="15.75" customHeight="1">
      <c r="A69" s="1294"/>
      <c r="B69" s="1294"/>
      <c r="C69" s="1294"/>
      <c r="D69" s="1294"/>
      <c r="E69" s="1294"/>
      <c r="F69" s="1294"/>
      <c r="G69" s="1294"/>
      <c r="H69" s="1294"/>
      <c r="I69" s="1294"/>
      <c r="J69" s="1294"/>
      <c r="K69" s="1294"/>
      <c r="L69" s="1294"/>
      <c r="M69" s="1294"/>
      <c r="N69" s="1294"/>
      <c r="O69" s="1294"/>
      <c r="P69" s="1294"/>
      <c r="Q69" s="1294"/>
      <c r="R69" s="1294"/>
      <c r="S69" s="1294"/>
      <c r="T69" s="1294"/>
      <c r="U69" s="1294"/>
      <c r="V69" s="1294"/>
      <c r="W69" s="1294"/>
      <c r="X69" s="1058"/>
      <c r="Y69" s="1112"/>
      <c r="AA69" s="1111"/>
    </row>
    <row r="70" spans="1:28" ht="15.75" customHeight="1">
      <c r="A70" s="1113"/>
      <c r="B70" s="1111"/>
      <c r="C70" s="1111"/>
      <c r="D70" s="1111"/>
      <c r="E70" s="1111"/>
      <c r="F70" s="1111"/>
      <c r="G70" s="1111"/>
      <c r="H70" s="1111"/>
      <c r="I70" s="1111"/>
      <c r="J70" s="1111"/>
      <c r="K70" s="1111"/>
      <c r="L70" s="1111"/>
      <c r="M70" s="1111"/>
      <c r="N70" s="1111"/>
      <c r="O70" s="1111"/>
      <c r="P70" s="1111"/>
      <c r="Q70" s="1111"/>
      <c r="R70" s="1111"/>
      <c r="S70" s="1111"/>
      <c r="T70" s="1111"/>
      <c r="U70" s="1111"/>
      <c r="V70" s="1111"/>
      <c r="W70" s="1111"/>
      <c r="X70" s="1058"/>
      <c r="Y70" s="1112"/>
      <c r="AA70" s="1111"/>
    </row>
    <row r="71" spans="1:28" ht="15.75" customHeight="1">
      <c r="A71" s="1372" t="s">
        <v>1090</v>
      </c>
      <c r="B71" s="1294"/>
      <c r="C71" s="1294"/>
      <c r="D71" s="1294"/>
      <c r="E71" s="1294"/>
      <c r="F71" s="1294"/>
      <c r="G71" s="1294"/>
      <c r="H71" s="1294"/>
      <c r="I71" s="1294"/>
      <c r="J71" s="1294"/>
      <c r="K71" s="1294"/>
      <c r="L71" s="1294"/>
      <c r="M71" s="1294"/>
      <c r="N71" s="1294"/>
      <c r="O71" s="1294"/>
      <c r="P71" s="1294"/>
      <c r="Q71" s="1294"/>
      <c r="R71" s="1294"/>
      <c r="S71" s="1294"/>
      <c r="T71" s="1294"/>
      <c r="U71" s="1294"/>
      <c r="V71" s="1294"/>
      <c r="W71" s="1294"/>
      <c r="X71" s="1058"/>
      <c r="Y71" s="1114"/>
      <c r="Z71" s="1115"/>
      <c r="AA71" s="1080"/>
    </row>
    <row r="72" spans="1:28" ht="15.75" customHeight="1">
      <c r="A72" s="1294"/>
      <c r="B72" s="1294"/>
      <c r="C72" s="1294"/>
      <c r="D72" s="1294"/>
      <c r="E72" s="1294"/>
      <c r="F72" s="1294"/>
      <c r="G72" s="1294"/>
      <c r="H72" s="1294"/>
      <c r="I72" s="1294"/>
      <c r="J72" s="1294"/>
      <c r="K72" s="1294"/>
      <c r="L72" s="1294"/>
      <c r="M72" s="1294"/>
      <c r="N72" s="1294"/>
      <c r="O72" s="1294"/>
      <c r="P72" s="1294"/>
      <c r="Q72" s="1294"/>
      <c r="R72" s="1294"/>
      <c r="S72" s="1294"/>
      <c r="T72" s="1294"/>
      <c r="U72" s="1294"/>
      <c r="V72" s="1294"/>
      <c r="W72" s="1294"/>
      <c r="X72" s="1058"/>
      <c r="Y72" s="1114"/>
      <c r="AA72" s="1080"/>
    </row>
    <row r="73" spans="1:28" ht="15.75" customHeight="1">
      <c r="A73" s="1294"/>
      <c r="B73" s="1294"/>
      <c r="C73" s="1294"/>
      <c r="D73" s="1294"/>
      <c r="E73" s="1294"/>
      <c r="F73" s="1294"/>
      <c r="G73" s="1294"/>
      <c r="H73" s="1294"/>
      <c r="I73" s="1294"/>
      <c r="J73" s="1294"/>
      <c r="K73" s="1294"/>
      <c r="L73" s="1294"/>
      <c r="M73" s="1294"/>
      <c r="N73" s="1294"/>
      <c r="O73" s="1294"/>
      <c r="P73" s="1294"/>
      <c r="Q73" s="1294"/>
      <c r="R73" s="1294"/>
      <c r="S73" s="1294"/>
      <c r="T73" s="1294"/>
      <c r="U73" s="1294"/>
      <c r="V73" s="1294"/>
      <c r="W73" s="1294"/>
      <c r="X73" s="1058"/>
      <c r="Y73" s="1114"/>
      <c r="AA73" s="1080"/>
    </row>
    <row r="74" spans="1:28" ht="15.75" customHeight="1">
      <c r="A74" s="1080"/>
      <c r="B74" s="1080"/>
      <c r="C74" s="1080"/>
      <c r="D74" s="1080"/>
      <c r="E74" s="1080"/>
      <c r="F74" s="1080"/>
      <c r="G74" s="1080"/>
      <c r="H74" s="1080"/>
      <c r="I74" s="1080"/>
      <c r="J74" s="1080"/>
      <c r="K74" s="1080"/>
      <c r="L74" s="1080"/>
      <c r="M74" s="1080"/>
      <c r="N74" s="1080"/>
      <c r="O74" s="1080"/>
      <c r="P74" s="1080"/>
      <c r="Q74" s="1080"/>
      <c r="R74" s="1080"/>
      <c r="S74" s="1080"/>
      <c r="T74" s="1080"/>
      <c r="U74" s="1080"/>
      <c r="V74" s="1080"/>
      <c r="W74" s="1080"/>
      <c r="X74" s="1058"/>
      <c r="Y74" s="1114"/>
      <c r="AA74" s="1080"/>
    </row>
    <row r="75" spans="1:28" ht="15" customHeight="1">
      <c r="A75" s="1367" t="s">
        <v>1091</v>
      </c>
      <c r="B75" s="1294"/>
      <c r="C75" s="1294"/>
      <c r="D75" s="1294"/>
      <c r="E75" s="1294"/>
      <c r="F75" s="1294"/>
      <c r="G75" s="1294"/>
      <c r="H75" s="1294"/>
      <c r="I75" s="1294"/>
      <c r="J75" s="1294"/>
      <c r="K75" s="1294"/>
      <c r="L75" s="1294"/>
      <c r="M75" s="1294"/>
      <c r="N75" s="1294"/>
      <c r="O75" s="1294"/>
      <c r="P75" s="1294"/>
      <c r="Q75" s="1294"/>
      <c r="R75" s="1294"/>
      <c r="S75" s="1294"/>
      <c r="T75" s="1294"/>
      <c r="U75" s="1294"/>
      <c r="V75" s="1294"/>
      <c r="W75" s="1294"/>
      <c r="Y75" s="1112"/>
      <c r="Z75" s="1036"/>
      <c r="AA75" s="1111"/>
    </row>
    <row r="76" spans="1:28" ht="15" customHeight="1">
      <c r="A76" s="1294"/>
      <c r="B76" s="1294"/>
      <c r="C76" s="1294"/>
      <c r="D76" s="1294"/>
      <c r="E76" s="1294"/>
      <c r="F76" s="1294"/>
      <c r="G76" s="1294"/>
      <c r="H76" s="1294"/>
      <c r="I76" s="1294"/>
      <c r="J76" s="1294"/>
      <c r="K76" s="1294"/>
      <c r="L76" s="1294"/>
      <c r="M76" s="1294"/>
      <c r="N76" s="1294"/>
      <c r="O76" s="1294"/>
      <c r="P76" s="1294"/>
      <c r="Q76" s="1294"/>
      <c r="R76" s="1294"/>
      <c r="S76" s="1294"/>
      <c r="T76" s="1294"/>
      <c r="U76" s="1294"/>
      <c r="V76" s="1294"/>
      <c r="W76" s="1294"/>
      <c r="Y76" s="1112"/>
      <c r="Z76" s="1080"/>
      <c r="AA76" s="1111"/>
    </row>
    <row r="77" spans="1:28" ht="15.75" customHeight="1">
      <c r="A77" s="1294"/>
      <c r="B77" s="1294"/>
      <c r="C77" s="1294"/>
      <c r="D77" s="1294"/>
      <c r="E77" s="1294"/>
      <c r="F77" s="1294"/>
      <c r="G77" s="1294"/>
      <c r="H77" s="1294"/>
      <c r="I77" s="1294"/>
      <c r="J77" s="1294"/>
      <c r="K77" s="1294"/>
      <c r="L77" s="1294"/>
      <c r="M77" s="1294"/>
      <c r="N77" s="1294"/>
      <c r="O77" s="1294"/>
      <c r="P77" s="1294"/>
      <c r="Q77" s="1294"/>
      <c r="R77" s="1294"/>
      <c r="S77" s="1294"/>
      <c r="T77" s="1294"/>
      <c r="U77" s="1294"/>
      <c r="V77" s="1294"/>
      <c r="W77" s="1294"/>
      <c r="Y77" s="1112"/>
      <c r="Z77" s="1080"/>
      <c r="AA77" s="1111"/>
    </row>
    <row r="78" spans="1:28" ht="15.75" customHeight="1">
      <c r="A78" s="1116"/>
      <c r="B78" s="1116"/>
      <c r="C78" s="1116"/>
      <c r="D78" s="1116"/>
      <c r="E78" s="1116"/>
      <c r="F78" s="1116"/>
      <c r="G78" s="1116"/>
      <c r="H78" s="1116"/>
      <c r="I78" s="1116"/>
      <c r="J78" s="1116"/>
      <c r="K78" s="1116"/>
      <c r="L78" s="1116"/>
      <c r="M78" s="1116"/>
      <c r="N78" s="1116"/>
      <c r="O78" s="1116"/>
      <c r="P78" s="1116"/>
      <c r="Q78" s="1116"/>
      <c r="R78" s="1116"/>
      <c r="S78" s="1116"/>
      <c r="T78" s="1116"/>
      <c r="U78" s="1116"/>
      <c r="V78" s="1116"/>
      <c r="W78" s="1116"/>
      <c r="Y78" s="1117"/>
      <c r="Z78" s="1080"/>
      <c r="AA78" s="1116"/>
    </row>
    <row r="79" spans="1:28" ht="15.75" customHeight="1">
      <c r="A79" s="1066"/>
      <c r="B79" s="1066"/>
      <c r="C79" s="1066"/>
      <c r="D79" s="1066"/>
      <c r="E79" s="1066"/>
      <c r="F79" s="1066"/>
      <c r="G79" s="1066"/>
      <c r="H79" s="1066"/>
      <c r="I79" s="1066"/>
      <c r="J79" s="1066"/>
      <c r="K79" s="1066"/>
      <c r="L79" s="1066"/>
      <c r="M79" s="1066"/>
      <c r="N79" s="1066"/>
      <c r="O79" s="1066"/>
      <c r="P79" s="1066"/>
      <c r="Q79" s="1066"/>
      <c r="R79" s="1066"/>
      <c r="S79" s="1066"/>
      <c r="T79" s="1066"/>
      <c r="U79" s="1066"/>
      <c r="V79" s="1066"/>
      <c r="W79" s="1066"/>
      <c r="Y79" s="1118"/>
      <c r="Z79" s="1080"/>
      <c r="AA79" s="1066"/>
    </row>
    <row r="80" spans="1:28" ht="15.75" customHeight="1">
      <c r="A80" s="1066"/>
      <c r="B80" s="1066"/>
      <c r="C80" s="1066"/>
      <c r="D80" s="1066"/>
      <c r="E80" s="1066"/>
      <c r="F80" s="1066"/>
      <c r="G80" s="1066"/>
      <c r="H80" s="1066"/>
      <c r="I80" s="1066"/>
      <c r="J80" s="1066"/>
      <c r="K80" s="1066"/>
      <c r="L80" s="1066"/>
      <c r="M80" s="1066"/>
      <c r="N80" s="1066"/>
      <c r="O80" s="1066"/>
      <c r="P80" s="1066"/>
      <c r="Q80" s="1066"/>
      <c r="R80" s="1066"/>
      <c r="S80" s="1066"/>
      <c r="T80" s="1066"/>
      <c r="U80" s="1066"/>
      <c r="V80" s="1066"/>
      <c r="W80" s="1066"/>
      <c r="Y80" s="1118"/>
      <c r="AA80" s="1066"/>
    </row>
    <row r="81" spans="1:25" ht="15.75" customHeight="1">
      <c r="A81" s="1119"/>
      <c r="Y81" s="1026"/>
    </row>
    <row r="82" spans="1:25" ht="15.75" customHeight="1">
      <c r="Y82" s="1026"/>
    </row>
    <row r="83" spans="1:25" ht="15.75" customHeight="1">
      <c r="Y83" s="1026"/>
    </row>
    <row r="84" spans="1:25" ht="15.75" customHeight="1">
      <c r="Y84" s="1026"/>
    </row>
    <row r="85" spans="1:25" ht="15.75" customHeight="1">
      <c r="Y85" s="1026"/>
    </row>
    <row r="86" spans="1:25" ht="15.75" customHeight="1">
      <c r="Y86" s="1026"/>
    </row>
    <row r="87" spans="1:25" ht="15.75" customHeight="1">
      <c r="Y87" s="1026"/>
    </row>
    <row r="88" spans="1:25" ht="15.75" customHeight="1">
      <c r="Y88" s="1026"/>
    </row>
    <row r="89" spans="1:25" ht="15.75" customHeight="1">
      <c r="Y89" s="1026"/>
    </row>
    <row r="90" spans="1:25" ht="15.75" customHeight="1">
      <c r="Y90" s="1026"/>
    </row>
    <row r="91" spans="1:25" ht="15.75" customHeight="1">
      <c r="Y91" s="1026"/>
    </row>
    <row r="92" spans="1:25" ht="15.75" customHeight="1">
      <c r="Y92" s="1026"/>
    </row>
    <row r="93" spans="1:25" ht="15.75" customHeight="1">
      <c r="Y93" s="1026"/>
    </row>
    <row r="94" spans="1:25" ht="15.75" customHeight="1">
      <c r="Y94" s="1026"/>
    </row>
    <row r="95" spans="1:25" ht="15.75" customHeight="1">
      <c r="Y95" s="1026"/>
    </row>
    <row r="96" spans="1:25" ht="15.75" customHeight="1">
      <c r="Y96" s="1026"/>
    </row>
    <row r="97" spans="25:25" ht="15.75" customHeight="1">
      <c r="Y97" s="1026"/>
    </row>
    <row r="98" spans="25:25" ht="15.75" customHeight="1">
      <c r="Y98" s="1026"/>
    </row>
    <row r="99" spans="25:25" ht="15.75" customHeight="1">
      <c r="Y99" s="1026"/>
    </row>
    <row r="100" spans="25:25" ht="15.75" customHeight="1">
      <c r="Y100" s="1026"/>
    </row>
    <row r="101" spans="25:25" ht="15.75" customHeight="1">
      <c r="Y101" s="1026"/>
    </row>
    <row r="102" spans="25:25" ht="15.75" customHeight="1">
      <c r="Y102" s="1026"/>
    </row>
    <row r="103" spans="25:25" ht="15.75" customHeight="1">
      <c r="Y103" s="1026"/>
    </row>
    <row r="104" spans="25:25" ht="15.75" customHeight="1">
      <c r="Y104" s="1026"/>
    </row>
    <row r="105" spans="25:25" ht="15.75" customHeight="1">
      <c r="Y105" s="1026"/>
    </row>
    <row r="106" spans="25:25" ht="15.75" customHeight="1">
      <c r="Y106" s="1026"/>
    </row>
    <row r="107" spans="25:25" ht="15.75" customHeight="1">
      <c r="Y107" s="1026"/>
    </row>
    <row r="108" spans="25:25" ht="15.75" customHeight="1">
      <c r="Y108" s="1026"/>
    </row>
    <row r="109" spans="25:25" ht="15.75" customHeight="1">
      <c r="Y109" s="1026"/>
    </row>
    <row r="110" spans="25:25" ht="15.75" customHeight="1">
      <c r="Y110" s="1026"/>
    </row>
    <row r="111" spans="25:25" ht="15.75" customHeight="1">
      <c r="Y111" s="1026"/>
    </row>
    <row r="112" spans="25:25" ht="15.75" customHeight="1">
      <c r="Y112" s="1026"/>
    </row>
    <row r="113" spans="25:25" ht="15.75" customHeight="1">
      <c r="Y113" s="1026"/>
    </row>
    <row r="114" spans="25:25" ht="15.75" customHeight="1">
      <c r="Y114" s="1026"/>
    </row>
    <row r="115" spans="25:25" ht="15.75" customHeight="1">
      <c r="Y115" s="1026"/>
    </row>
    <row r="116" spans="25:25" ht="15.75" customHeight="1">
      <c r="Y116" s="1026"/>
    </row>
    <row r="117" spans="25:25" ht="15.75" customHeight="1">
      <c r="Y117" s="1026"/>
    </row>
    <row r="118" spans="25:25" ht="15.75" customHeight="1">
      <c r="Y118" s="1026"/>
    </row>
    <row r="119" spans="25:25" ht="15.75" customHeight="1">
      <c r="Y119" s="1026"/>
    </row>
    <row r="120" spans="25:25" ht="15.75" customHeight="1">
      <c r="Y120" s="1026"/>
    </row>
    <row r="121" spans="25:25" ht="15.75" customHeight="1">
      <c r="Y121" s="1026"/>
    </row>
    <row r="122" spans="25:25" ht="15.75" customHeight="1">
      <c r="Y122" s="1026"/>
    </row>
    <row r="123" spans="25:25" ht="15.75" customHeight="1">
      <c r="Y123" s="1026"/>
    </row>
    <row r="124" spans="25:25" ht="15.75" customHeight="1">
      <c r="Y124" s="1026"/>
    </row>
    <row r="125" spans="25:25" ht="15.75" customHeight="1">
      <c r="Y125" s="1026"/>
    </row>
    <row r="126" spans="25:25" ht="15.75" customHeight="1">
      <c r="Y126" s="1026"/>
    </row>
    <row r="127" spans="25:25" ht="15.75" customHeight="1">
      <c r="Y127" s="1026"/>
    </row>
    <row r="128" spans="25:25" ht="15.75" customHeight="1">
      <c r="Y128" s="1026"/>
    </row>
    <row r="129" spans="25:25" ht="15.75" customHeight="1">
      <c r="Y129" s="1026"/>
    </row>
    <row r="130" spans="25:25" ht="15.75" customHeight="1">
      <c r="Y130" s="1026"/>
    </row>
    <row r="131" spans="25:25" ht="15.75" customHeight="1">
      <c r="Y131" s="1026"/>
    </row>
    <row r="132" spans="25:25" ht="15.75" customHeight="1">
      <c r="Y132" s="1026"/>
    </row>
    <row r="133" spans="25:25" ht="15.75" customHeight="1">
      <c r="Y133" s="1026"/>
    </row>
    <row r="134" spans="25:25" ht="15.75" customHeight="1">
      <c r="Y134" s="1026"/>
    </row>
    <row r="135" spans="25:25" ht="15.75" customHeight="1">
      <c r="Y135" s="1026"/>
    </row>
    <row r="136" spans="25:25" ht="15.75" customHeight="1">
      <c r="Y136" s="1026"/>
    </row>
    <row r="137" spans="25:25" ht="15.75" customHeight="1">
      <c r="Y137" s="1026"/>
    </row>
    <row r="138" spans="25:25" ht="15.75" customHeight="1">
      <c r="Y138" s="1026"/>
    </row>
    <row r="139" spans="25:25" ht="15.75" customHeight="1">
      <c r="Y139" s="1026"/>
    </row>
    <row r="140" spans="25:25" ht="15.75" customHeight="1">
      <c r="Y140" s="1026"/>
    </row>
    <row r="141" spans="25:25" ht="15.75" customHeight="1">
      <c r="Y141" s="1026"/>
    </row>
    <row r="142" spans="25:25" ht="15.75" customHeight="1">
      <c r="Y142" s="1026"/>
    </row>
    <row r="143" spans="25:25" ht="15.75" customHeight="1">
      <c r="Y143" s="1026"/>
    </row>
    <row r="144" spans="25:25" ht="15.75" customHeight="1">
      <c r="Y144" s="1026"/>
    </row>
    <row r="145" spans="25:25" ht="15.75" customHeight="1">
      <c r="Y145" s="1026"/>
    </row>
    <row r="146" spans="25:25" ht="15.75" customHeight="1">
      <c r="Y146" s="1026"/>
    </row>
    <row r="147" spans="25:25" ht="15.75" customHeight="1">
      <c r="Y147" s="1026"/>
    </row>
    <row r="148" spans="25:25" ht="15.75" customHeight="1">
      <c r="Y148" s="1026"/>
    </row>
    <row r="149" spans="25:25" ht="15.75" customHeight="1">
      <c r="Y149" s="1026"/>
    </row>
    <row r="150" spans="25:25" ht="15.75" customHeight="1">
      <c r="Y150" s="1026"/>
    </row>
    <row r="151" spans="25:25" ht="15.75" customHeight="1">
      <c r="Y151" s="1026"/>
    </row>
    <row r="152" spans="25:25" ht="15.75" customHeight="1">
      <c r="Y152" s="1026"/>
    </row>
    <row r="153" spans="25:25" ht="15.75" customHeight="1">
      <c r="Y153" s="1026"/>
    </row>
    <row r="154" spans="25:25" ht="15.75" customHeight="1">
      <c r="Y154" s="1026"/>
    </row>
    <row r="155" spans="25:25" ht="15.75" customHeight="1">
      <c r="Y155" s="1026"/>
    </row>
    <row r="156" spans="25:25" ht="15.75" customHeight="1">
      <c r="Y156" s="1026"/>
    </row>
    <row r="157" spans="25:25" ht="15.75" customHeight="1">
      <c r="Y157" s="1026"/>
    </row>
    <row r="158" spans="25:25" ht="15.75" customHeight="1">
      <c r="Y158" s="1026"/>
    </row>
    <row r="159" spans="25:25" ht="15.75" customHeight="1">
      <c r="Y159" s="1026"/>
    </row>
    <row r="160" spans="25:25" ht="15.75" customHeight="1">
      <c r="Y160" s="1026"/>
    </row>
    <row r="161" spans="25:25" ht="15.75" customHeight="1">
      <c r="Y161" s="1026"/>
    </row>
    <row r="162" spans="25:25" ht="15.75" customHeight="1">
      <c r="Y162" s="1026"/>
    </row>
    <row r="163" spans="25:25" ht="15.75" customHeight="1">
      <c r="Y163" s="1026"/>
    </row>
    <row r="164" spans="25:25" ht="15.75" customHeight="1">
      <c r="Y164" s="1026"/>
    </row>
    <row r="165" spans="25:25" ht="15.75" customHeight="1">
      <c r="Y165" s="1026"/>
    </row>
    <row r="166" spans="25:25" ht="15.75" customHeight="1">
      <c r="Y166" s="1026"/>
    </row>
    <row r="167" spans="25:25" ht="15.75" customHeight="1">
      <c r="Y167" s="1026"/>
    </row>
    <row r="168" spans="25:25" ht="15.75" customHeight="1">
      <c r="Y168" s="1026"/>
    </row>
    <row r="169" spans="25:25" ht="15.75" customHeight="1">
      <c r="Y169" s="1026"/>
    </row>
    <row r="170" spans="25:25" ht="15.75" customHeight="1">
      <c r="Y170" s="1026"/>
    </row>
    <row r="171" spans="25:25" ht="15.75" customHeight="1">
      <c r="Y171" s="1026"/>
    </row>
    <row r="172" spans="25:25" ht="15.75" customHeight="1">
      <c r="Y172" s="1026"/>
    </row>
    <row r="173" spans="25:25" ht="15.75" customHeight="1">
      <c r="Y173" s="1026"/>
    </row>
    <row r="174" spans="25:25" ht="15.75" customHeight="1">
      <c r="Y174" s="1026"/>
    </row>
    <row r="175" spans="25:25" ht="15.75" customHeight="1">
      <c r="Y175" s="1026"/>
    </row>
    <row r="176" spans="25:25" ht="15.75" customHeight="1">
      <c r="Y176" s="1026"/>
    </row>
    <row r="177" spans="25:25" ht="15.75" customHeight="1">
      <c r="Y177" s="1026"/>
    </row>
    <row r="178" spans="25:25" ht="15.75" customHeight="1">
      <c r="Y178" s="1026"/>
    </row>
    <row r="179" spans="25:25" ht="15.75" customHeight="1">
      <c r="Y179" s="1026"/>
    </row>
    <row r="180" spans="25:25" ht="15.75" customHeight="1">
      <c r="Y180" s="1026"/>
    </row>
    <row r="181" spans="25:25" ht="15.75" customHeight="1">
      <c r="Y181" s="1026"/>
    </row>
    <row r="182" spans="25:25" ht="15.75" customHeight="1">
      <c r="Y182" s="1026"/>
    </row>
    <row r="183" spans="25:25" ht="15.75" customHeight="1">
      <c r="Y183" s="1026"/>
    </row>
    <row r="184" spans="25:25" ht="15.75" customHeight="1">
      <c r="Y184" s="1026"/>
    </row>
    <row r="185" spans="25:25" ht="15.75" customHeight="1">
      <c r="Y185" s="1026"/>
    </row>
    <row r="186" spans="25:25" ht="15.75" customHeight="1">
      <c r="Y186" s="1026"/>
    </row>
    <row r="187" spans="25:25" ht="15.75" customHeight="1">
      <c r="Y187" s="1026"/>
    </row>
    <row r="188" spans="25:25" ht="15.75" customHeight="1">
      <c r="Y188" s="1026"/>
    </row>
    <row r="189" spans="25:25" ht="15.75" customHeight="1">
      <c r="Y189" s="1026"/>
    </row>
    <row r="190" spans="25:25" ht="15.75" customHeight="1">
      <c r="Y190" s="1026"/>
    </row>
    <row r="191" spans="25:25" ht="15.75" customHeight="1">
      <c r="Y191" s="1026"/>
    </row>
    <row r="192" spans="25:25" ht="15.75" customHeight="1">
      <c r="Y192" s="1026"/>
    </row>
    <row r="193" spans="25:25" ht="15.75" customHeight="1">
      <c r="Y193" s="1026"/>
    </row>
    <row r="194" spans="25:25" ht="15.75" customHeight="1">
      <c r="Y194" s="1026"/>
    </row>
    <row r="195" spans="25:25" ht="15.75" customHeight="1">
      <c r="Y195" s="1026"/>
    </row>
    <row r="196" spans="25:25" ht="15.75" customHeight="1">
      <c r="Y196" s="1026"/>
    </row>
    <row r="197" spans="25:25" ht="15.75" customHeight="1">
      <c r="Y197" s="1026"/>
    </row>
    <row r="198" spans="25:25" ht="15.75" customHeight="1">
      <c r="Y198" s="1026"/>
    </row>
    <row r="199" spans="25:25" ht="15.75" customHeight="1">
      <c r="Y199" s="1026"/>
    </row>
    <row r="200" spans="25:25" ht="15.75" customHeight="1">
      <c r="Y200" s="1026"/>
    </row>
    <row r="201" spans="25:25" ht="15.75" customHeight="1">
      <c r="Y201" s="1026"/>
    </row>
    <row r="202" spans="25:25" ht="15.75" customHeight="1">
      <c r="Y202" s="1026"/>
    </row>
    <row r="203" spans="25:25" ht="15.75" customHeight="1">
      <c r="Y203" s="1026"/>
    </row>
    <row r="204" spans="25:25" ht="15.75" customHeight="1">
      <c r="Y204" s="1026"/>
    </row>
    <row r="205" spans="25:25" ht="15.75" customHeight="1">
      <c r="Y205" s="1026"/>
    </row>
    <row r="206" spans="25:25" ht="15.75" customHeight="1">
      <c r="Y206" s="1026"/>
    </row>
    <row r="207" spans="25:25" ht="15.75" customHeight="1">
      <c r="Y207" s="1026"/>
    </row>
    <row r="208" spans="25:25" ht="15.75" customHeight="1">
      <c r="Y208" s="1026"/>
    </row>
    <row r="209" spans="25:25" ht="15.75" customHeight="1">
      <c r="Y209" s="1026"/>
    </row>
    <row r="210" spans="25:25" ht="15.75" customHeight="1">
      <c r="Y210" s="1026"/>
    </row>
    <row r="211" spans="25:25" ht="15.75" customHeight="1">
      <c r="Y211" s="1026"/>
    </row>
    <row r="212" spans="25:25" ht="15.75" customHeight="1">
      <c r="Y212" s="1026"/>
    </row>
    <row r="213" spans="25:25" ht="15.75" customHeight="1">
      <c r="Y213" s="1026"/>
    </row>
    <row r="214" spans="25:25" ht="15.75" customHeight="1">
      <c r="Y214" s="1026"/>
    </row>
    <row r="215" spans="25:25" ht="15.75" customHeight="1">
      <c r="Y215" s="1026"/>
    </row>
    <row r="216" spans="25:25" ht="15.75" customHeight="1">
      <c r="Y216" s="1026"/>
    </row>
    <row r="217" spans="25:25" ht="15.75" customHeight="1">
      <c r="Y217" s="1026"/>
    </row>
    <row r="218" spans="25:25" ht="15.75" customHeight="1">
      <c r="Y218" s="1026"/>
    </row>
    <row r="219" spans="25:25" ht="15.75" customHeight="1">
      <c r="Y219" s="1026"/>
    </row>
    <row r="220" spans="25:25" ht="15.75" customHeight="1">
      <c r="Y220" s="1026"/>
    </row>
    <row r="221" spans="25:25" ht="15.75" customHeight="1">
      <c r="Y221" s="1026"/>
    </row>
    <row r="222" spans="25:25" ht="15.75" customHeight="1">
      <c r="Y222" s="1026"/>
    </row>
    <row r="223" spans="25:25" ht="15.75" customHeight="1">
      <c r="Y223" s="1026"/>
    </row>
    <row r="224" spans="25:25" ht="15.75" customHeight="1">
      <c r="Y224" s="1026"/>
    </row>
    <row r="225" spans="25:25" ht="15.75" customHeight="1">
      <c r="Y225" s="1026"/>
    </row>
    <row r="226" spans="25:25" ht="15.75" customHeight="1">
      <c r="Y226" s="1026"/>
    </row>
    <row r="227" spans="25:25" ht="15.75" customHeight="1">
      <c r="Y227" s="1026"/>
    </row>
    <row r="228" spans="25:25" ht="15.75" customHeight="1">
      <c r="Y228" s="1026"/>
    </row>
    <row r="229" spans="25:25" ht="15.75" customHeight="1">
      <c r="Y229" s="1026"/>
    </row>
    <row r="230" spans="25:25" ht="15.75" customHeight="1">
      <c r="Y230" s="1026"/>
    </row>
    <row r="231" spans="25:25" ht="15.75" customHeight="1">
      <c r="Y231" s="1026"/>
    </row>
    <row r="232" spans="25:25" ht="15.75" customHeight="1">
      <c r="Y232" s="1026"/>
    </row>
    <row r="233" spans="25:25" ht="15.75" customHeight="1">
      <c r="Y233" s="1026"/>
    </row>
    <row r="234" spans="25:25" ht="15.75" customHeight="1">
      <c r="Y234" s="1026"/>
    </row>
    <row r="235" spans="25:25" ht="15.75" customHeight="1">
      <c r="Y235" s="1026"/>
    </row>
    <row r="236" spans="25:25" ht="15.75" customHeight="1">
      <c r="Y236" s="1026"/>
    </row>
    <row r="237" spans="25:25" ht="15.75" customHeight="1">
      <c r="Y237" s="1026"/>
    </row>
    <row r="238" spans="25:25" ht="15.75" customHeight="1">
      <c r="Y238" s="1026"/>
    </row>
    <row r="239" spans="25:25" ht="15.75" customHeight="1">
      <c r="Y239" s="1026"/>
    </row>
    <row r="240" spans="25:25" ht="15.75" customHeight="1">
      <c r="Y240" s="1026"/>
    </row>
    <row r="241" spans="25:25" ht="15.75" customHeight="1">
      <c r="Y241" s="1026"/>
    </row>
    <row r="242" spans="25:25" ht="15.75" customHeight="1">
      <c r="Y242" s="1026"/>
    </row>
    <row r="243" spans="25:25" ht="15.75" customHeight="1">
      <c r="Y243" s="1026"/>
    </row>
    <row r="244" spans="25:25" ht="15.75" customHeight="1">
      <c r="Y244" s="1026"/>
    </row>
    <row r="245" spans="25:25" ht="15.75" customHeight="1">
      <c r="Y245" s="1026"/>
    </row>
    <row r="246" spans="25:25" ht="15.75" customHeight="1">
      <c r="Y246" s="1026"/>
    </row>
    <row r="247" spans="25:25" ht="15.75" customHeight="1">
      <c r="Y247" s="1026"/>
    </row>
    <row r="248" spans="25:25" ht="15.75" customHeight="1">
      <c r="Y248" s="1026"/>
    </row>
    <row r="249" spans="25:25" ht="15.75" customHeight="1">
      <c r="Y249" s="1026"/>
    </row>
    <row r="250" spans="25:25" ht="15.75" customHeight="1">
      <c r="Y250" s="1026"/>
    </row>
    <row r="251" spans="25:25" ht="15.75" customHeight="1">
      <c r="Y251" s="1026"/>
    </row>
    <row r="252" spans="25:25" ht="15.75" customHeight="1">
      <c r="Y252" s="1026"/>
    </row>
    <row r="253" spans="25:25" ht="15.75" customHeight="1">
      <c r="Y253" s="1026"/>
    </row>
    <row r="254" spans="25:25" ht="15.75" customHeight="1">
      <c r="Y254" s="1026"/>
    </row>
    <row r="255" spans="25:25" ht="15.75" customHeight="1">
      <c r="Y255" s="1026"/>
    </row>
    <row r="256" spans="25:25" ht="15.75" customHeight="1">
      <c r="Y256" s="1026"/>
    </row>
    <row r="257" spans="25:25" ht="15.75" customHeight="1">
      <c r="Y257" s="1026"/>
    </row>
    <row r="258" spans="25:25" ht="15.75" customHeight="1">
      <c r="Y258" s="1026"/>
    </row>
    <row r="259" spans="25:25" ht="15.75" customHeight="1">
      <c r="Y259" s="1026"/>
    </row>
    <row r="260" spans="25:25" ht="15.75" customHeight="1">
      <c r="Y260" s="1026"/>
    </row>
    <row r="261" spans="25:25" ht="15.75" customHeight="1">
      <c r="Y261" s="1026"/>
    </row>
    <row r="262" spans="25:25" ht="15.75" customHeight="1">
      <c r="Y262" s="1026"/>
    </row>
    <row r="263" spans="25:25" ht="15.75" customHeight="1">
      <c r="Y263" s="1026"/>
    </row>
    <row r="264" spans="25:25" ht="15.75" customHeight="1">
      <c r="Y264" s="1026"/>
    </row>
    <row r="265" spans="25:25" ht="15.75" customHeight="1">
      <c r="Y265" s="1026"/>
    </row>
    <row r="266" spans="25:25" ht="15.75" customHeight="1">
      <c r="Y266" s="1026"/>
    </row>
    <row r="267" spans="25:25" ht="15.75" customHeight="1">
      <c r="Y267" s="1026"/>
    </row>
    <row r="268" spans="25:25" ht="15.75" customHeight="1">
      <c r="Y268" s="1026"/>
    </row>
    <row r="269" spans="25:25" ht="15.75" customHeight="1">
      <c r="Y269" s="1026"/>
    </row>
    <row r="270" spans="25:25" ht="15.75" customHeight="1">
      <c r="Y270" s="1026"/>
    </row>
    <row r="271" spans="25:25" ht="15.75" customHeight="1">
      <c r="Y271" s="1026"/>
    </row>
    <row r="272" spans="25:25" ht="15.75" customHeight="1">
      <c r="Y272" s="1026"/>
    </row>
    <row r="273" spans="25:25" ht="15.75" customHeight="1">
      <c r="Y273" s="1026"/>
    </row>
    <row r="274" spans="25:25" ht="15.75" customHeight="1">
      <c r="Y274" s="1026"/>
    </row>
    <row r="275" spans="25:25" ht="15.75" customHeight="1">
      <c r="Y275" s="1026"/>
    </row>
    <row r="276" spans="25:25" ht="15.75" customHeight="1">
      <c r="Y276" s="1026"/>
    </row>
    <row r="277" spans="25:25" ht="15.75" customHeight="1">
      <c r="Y277" s="1026"/>
    </row>
    <row r="278" spans="25:25" ht="15.75" customHeight="1">
      <c r="Y278" s="1026"/>
    </row>
    <row r="279" spans="25:25" ht="15.75" customHeight="1">
      <c r="Y279" s="1026"/>
    </row>
    <row r="280" spans="25:25" ht="15.75" customHeight="1">
      <c r="Y280" s="1026"/>
    </row>
    <row r="281" spans="25:25" ht="15.75" customHeight="1">
      <c r="Y281" s="1026"/>
    </row>
    <row r="282" spans="25:25" ht="15.75" customHeight="1">
      <c r="Y282" s="1026"/>
    </row>
    <row r="283" spans="25:25" ht="15.75" customHeight="1">
      <c r="Y283" s="1026"/>
    </row>
    <row r="284" spans="25:25" ht="15.75" customHeight="1">
      <c r="Y284" s="1026"/>
    </row>
    <row r="285" spans="25:25" ht="15.75" customHeight="1">
      <c r="Y285" s="1026"/>
    </row>
    <row r="286" spans="25:25" ht="15.75" customHeight="1">
      <c r="Y286" s="1026"/>
    </row>
    <row r="287" spans="25:25" ht="15.75" customHeight="1">
      <c r="Y287" s="1026"/>
    </row>
    <row r="288" spans="25:25" ht="15.75" customHeight="1">
      <c r="Y288" s="1026"/>
    </row>
    <row r="289" spans="25:25" ht="15.75" customHeight="1">
      <c r="Y289" s="1026"/>
    </row>
    <row r="290" spans="25:25" ht="15.75" customHeight="1">
      <c r="Y290" s="1026"/>
    </row>
    <row r="291" spans="25:25" ht="15.75" customHeight="1">
      <c r="Y291" s="1026"/>
    </row>
    <row r="292" spans="25:25" ht="15.75" customHeight="1">
      <c r="Y292" s="1026"/>
    </row>
    <row r="293" spans="25:25" ht="15.75" customHeight="1">
      <c r="Y293" s="1026"/>
    </row>
    <row r="294" spans="25:25" ht="15.75" customHeight="1">
      <c r="Y294" s="1026"/>
    </row>
    <row r="295" spans="25:25" ht="15.75" customHeight="1">
      <c r="Y295" s="1026"/>
    </row>
    <row r="296" spans="25:25" ht="15.75" customHeight="1">
      <c r="Y296" s="1026"/>
    </row>
    <row r="297" spans="25:25" ht="15.75" customHeight="1">
      <c r="Y297" s="1026"/>
    </row>
    <row r="298" spans="25:25" ht="15.75" customHeight="1">
      <c r="Y298" s="1026"/>
    </row>
    <row r="299" spans="25:25" ht="15.75" customHeight="1">
      <c r="Y299" s="1026"/>
    </row>
    <row r="300" spans="25:25" ht="15.75" customHeight="1">
      <c r="Y300" s="1026"/>
    </row>
    <row r="301" spans="25:25" ht="15.75" customHeight="1">
      <c r="Y301" s="1026"/>
    </row>
    <row r="302" spans="25:25" ht="15.75" customHeight="1">
      <c r="Y302" s="1026"/>
    </row>
    <row r="303" spans="25:25" ht="15.75" customHeight="1">
      <c r="Y303" s="1026"/>
    </row>
    <row r="304" spans="25:25" ht="15.75" customHeight="1">
      <c r="Y304" s="1026"/>
    </row>
    <row r="305" spans="25:25" ht="15.75" customHeight="1">
      <c r="Y305" s="1026"/>
    </row>
    <row r="306" spans="25:25" ht="15.75" customHeight="1">
      <c r="Y306" s="1026"/>
    </row>
    <row r="307" spans="25:25" ht="15.75" customHeight="1">
      <c r="Y307" s="1026"/>
    </row>
    <row r="308" spans="25:25" ht="15.75" customHeight="1">
      <c r="Y308" s="1026"/>
    </row>
    <row r="309" spans="25:25" ht="15.75" customHeight="1">
      <c r="Y309" s="1026"/>
    </row>
    <row r="310" spans="25:25" ht="15.75" customHeight="1">
      <c r="Y310" s="1026"/>
    </row>
    <row r="311" spans="25:25" ht="15.75" customHeight="1">
      <c r="Y311" s="1026"/>
    </row>
    <row r="312" spans="25:25" ht="15.75" customHeight="1">
      <c r="Y312" s="1026"/>
    </row>
    <row r="313" spans="25:25" ht="15.75" customHeight="1">
      <c r="Y313" s="1026"/>
    </row>
    <row r="314" spans="25:25" ht="15.75" customHeight="1">
      <c r="Y314" s="1026"/>
    </row>
    <row r="315" spans="25:25" ht="15.75" customHeight="1">
      <c r="Y315" s="1026"/>
    </row>
    <row r="316" spans="25:25" ht="15.75" customHeight="1">
      <c r="Y316" s="1026"/>
    </row>
    <row r="317" spans="25:25" ht="15.75" customHeight="1">
      <c r="Y317" s="1026"/>
    </row>
    <row r="318" spans="25:25" ht="15.75" customHeight="1">
      <c r="Y318" s="1026"/>
    </row>
    <row r="319" spans="25:25" ht="15.75" customHeight="1">
      <c r="Y319" s="1026"/>
    </row>
    <row r="320" spans="25:25" ht="15.75" customHeight="1">
      <c r="Y320" s="1026"/>
    </row>
    <row r="321" spans="25:25" ht="15.75" customHeight="1">
      <c r="Y321" s="1026"/>
    </row>
    <row r="322" spans="25:25" ht="15.75" customHeight="1">
      <c r="Y322" s="1026"/>
    </row>
    <row r="323" spans="25:25" ht="15.75" customHeight="1">
      <c r="Y323" s="1026"/>
    </row>
    <row r="324" spans="25:25" ht="15.75" customHeight="1">
      <c r="Y324" s="1026"/>
    </row>
    <row r="325" spans="25:25" ht="15.75" customHeight="1">
      <c r="Y325" s="1026"/>
    </row>
    <row r="326" spans="25:25" ht="15.75" customHeight="1">
      <c r="Y326" s="1026"/>
    </row>
    <row r="327" spans="25:25" ht="15.75" customHeight="1">
      <c r="Y327" s="1026"/>
    </row>
    <row r="328" spans="25:25" ht="15.75" customHeight="1">
      <c r="Y328" s="1026"/>
    </row>
    <row r="329" spans="25:25" ht="15.75" customHeight="1">
      <c r="Y329" s="1026"/>
    </row>
    <row r="330" spans="25:25" ht="15.75" customHeight="1">
      <c r="Y330" s="1026"/>
    </row>
    <row r="331" spans="25:25" ht="15.75" customHeight="1">
      <c r="Y331" s="1026"/>
    </row>
    <row r="332" spans="25:25" ht="15.75" customHeight="1">
      <c r="Y332" s="1026"/>
    </row>
    <row r="333" spans="25:25" ht="15.75" customHeight="1">
      <c r="Y333" s="1026"/>
    </row>
    <row r="334" spans="25:25" ht="15.75" customHeight="1">
      <c r="Y334" s="1026"/>
    </row>
    <row r="335" spans="25:25" ht="15.75" customHeight="1">
      <c r="Y335" s="1026"/>
    </row>
    <row r="336" spans="25:25" ht="15.75" customHeight="1">
      <c r="Y336" s="1026"/>
    </row>
    <row r="337" spans="25:25" ht="15.75" customHeight="1">
      <c r="Y337" s="1026"/>
    </row>
    <row r="338" spans="25:25" ht="15.75" customHeight="1">
      <c r="Y338" s="1026"/>
    </row>
    <row r="339" spans="25:25" ht="15.75" customHeight="1">
      <c r="Y339" s="1026"/>
    </row>
    <row r="340" spans="25:25" ht="15.75" customHeight="1">
      <c r="Y340" s="1026"/>
    </row>
    <row r="341" spans="25:25" ht="15.75" customHeight="1">
      <c r="Y341" s="1026"/>
    </row>
    <row r="342" spans="25:25" ht="15.75" customHeight="1">
      <c r="Y342" s="1026"/>
    </row>
    <row r="343" spans="25:25" ht="15.75" customHeight="1">
      <c r="Y343" s="1026"/>
    </row>
    <row r="344" spans="25:25" ht="15.75" customHeight="1">
      <c r="Y344" s="1026"/>
    </row>
    <row r="345" spans="25:25" ht="15.75" customHeight="1">
      <c r="Y345" s="1026"/>
    </row>
    <row r="346" spans="25:25" ht="15.75" customHeight="1">
      <c r="Y346" s="1026"/>
    </row>
    <row r="347" spans="25:25" ht="15.75" customHeight="1">
      <c r="Y347" s="1026"/>
    </row>
    <row r="348" spans="25:25" ht="15.75" customHeight="1">
      <c r="Y348" s="1026"/>
    </row>
    <row r="349" spans="25:25" ht="15.75" customHeight="1">
      <c r="Y349" s="1026"/>
    </row>
    <row r="350" spans="25:25" ht="15.75" customHeight="1">
      <c r="Y350" s="1026"/>
    </row>
    <row r="351" spans="25:25" ht="15.75" customHeight="1">
      <c r="Y351" s="1026"/>
    </row>
    <row r="352" spans="25:25" ht="15.75" customHeight="1">
      <c r="Y352" s="1026"/>
    </row>
    <row r="353" spans="25:25" ht="15.75" customHeight="1">
      <c r="Y353" s="1026"/>
    </row>
    <row r="354" spans="25:25" ht="15.75" customHeight="1">
      <c r="Y354" s="1026"/>
    </row>
    <row r="355" spans="25:25" ht="15.75" customHeight="1">
      <c r="Y355" s="1026"/>
    </row>
    <row r="356" spans="25:25" ht="15.75" customHeight="1">
      <c r="Y356" s="1026"/>
    </row>
    <row r="357" spans="25:25" ht="15.75" customHeight="1">
      <c r="Y357" s="1026"/>
    </row>
    <row r="358" spans="25:25" ht="15.75" customHeight="1">
      <c r="Y358" s="1026"/>
    </row>
    <row r="359" spans="25:25" ht="15.75" customHeight="1">
      <c r="Y359" s="1026"/>
    </row>
    <row r="360" spans="25:25" ht="15.75" customHeight="1">
      <c r="Y360" s="1026"/>
    </row>
    <row r="361" spans="25:25" ht="15.75" customHeight="1">
      <c r="Y361" s="1026"/>
    </row>
    <row r="362" spans="25:25" ht="15.75" customHeight="1">
      <c r="Y362" s="1026"/>
    </row>
    <row r="363" spans="25:25" ht="15.75" customHeight="1">
      <c r="Y363" s="1026"/>
    </row>
    <row r="364" spans="25:25" ht="15.75" customHeight="1">
      <c r="Y364" s="1026"/>
    </row>
    <row r="365" spans="25:25" ht="15.75" customHeight="1">
      <c r="Y365" s="1026"/>
    </row>
    <row r="366" spans="25:25" ht="15.75" customHeight="1">
      <c r="Y366" s="1026"/>
    </row>
    <row r="367" spans="25:25" ht="15.75" customHeight="1">
      <c r="Y367" s="1026"/>
    </row>
    <row r="368" spans="25:25" ht="15.75" customHeight="1">
      <c r="Y368" s="1026"/>
    </row>
    <row r="369" spans="25:25" ht="15.75" customHeight="1">
      <c r="Y369" s="1026"/>
    </row>
    <row r="370" spans="25:25" ht="15.75" customHeight="1">
      <c r="Y370" s="1026"/>
    </row>
    <row r="371" spans="25:25" ht="15.75" customHeight="1">
      <c r="Y371" s="1026"/>
    </row>
    <row r="372" spans="25:25" ht="15.75" customHeight="1">
      <c r="Y372" s="1026"/>
    </row>
    <row r="373" spans="25:25" ht="15.75" customHeight="1">
      <c r="Y373" s="1026"/>
    </row>
    <row r="374" spans="25:25" ht="15.75" customHeight="1">
      <c r="Y374" s="1026"/>
    </row>
    <row r="375" spans="25:25" ht="15.75" customHeight="1">
      <c r="Y375" s="1026"/>
    </row>
    <row r="376" spans="25:25" ht="15.75" customHeight="1">
      <c r="Y376" s="1026"/>
    </row>
    <row r="377" spans="25:25" ht="15.75" customHeight="1">
      <c r="Y377" s="1026"/>
    </row>
    <row r="378" spans="25:25" ht="15.75" customHeight="1">
      <c r="Y378" s="1026"/>
    </row>
    <row r="379" spans="25:25" ht="15.75" customHeight="1">
      <c r="Y379" s="1026"/>
    </row>
    <row r="380" spans="25:25" ht="15.75" customHeight="1">
      <c r="Y380" s="1026"/>
    </row>
    <row r="381" spans="25:25" ht="15.75" customHeight="1">
      <c r="Y381" s="1026"/>
    </row>
    <row r="382" spans="25:25" ht="15.75" customHeight="1">
      <c r="Y382" s="1026"/>
    </row>
    <row r="383" spans="25:25" ht="15.75" customHeight="1">
      <c r="Y383" s="1026"/>
    </row>
    <row r="384" spans="25:25" ht="15.75" customHeight="1">
      <c r="Y384" s="1026"/>
    </row>
    <row r="385" spans="25:25" ht="15.75" customHeight="1">
      <c r="Y385" s="1026"/>
    </row>
    <row r="386" spans="25:25" ht="15.75" customHeight="1">
      <c r="Y386" s="1026"/>
    </row>
    <row r="387" spans="25:25" ht="15.75" customHeight="1">
      <c r="Y387" s="1026"/>
    </row>
    <row r="388" spans="25:25" ht="15.75" customHeight="1">
      <c r="Y388" s="1026"/>
    </row>
    <row r="389" spans="25:25" ht="15.75" customHeight="1">
      <c r="Y389" s="1026"/>
    </row>
    <row r="390" spans="25:25" ht="15.75" customHeight="1">
      <c r="Y390" s="1026"/>
    </row>
    <row r="391" spans="25:25" ht="15.75" customHeight="1">
      <c r="Y391" s="1026"/>
    </row>
    <row r="392" spans="25:25" ht="15.75" customHeight="1">
      <c r="Y392" s="1026"/>
    </row>
    <row r="393" spans="25:25" ht="15.75" customHeight="1">
      <c r="Y393" s="1026"/>
    </row>
    <row r="394" spans="25:25" ht="15.75" customHeight="1">
      <c r="Y394" s="1026"/>
    </row>
    <row r="395" spans="25:25" ht="15.75" customHeight="1">
      <c r="Y395" s="1026"/>
    </row>
    <row r="396" spans="25:25" ht="15.75" customHeight="1">
      <c r="Y396" s="1026"/>
    </row>
    <row r="397" spans="25:25" ht="15.75" customHeight="1">
      <c r="Y397" s="1026"/>
    </row>
    <row r="398" spans="25:25" ht="15.75" customHeight="1">
      <c r="Y398" s="1026"/>
    </row>
    <row r="399" spans="25:25" ht="15.75" customHeight="1">
      <c r="Y399" s="1026"/>
    </row>
    <row r="400" spans="25:25" ht="15.75" customHeight="1">
      <c r="Y400" s="1026"/>
    </row>
    <row r="401" spans="25:25" ht="15.75" customHeight="1">
      <c r="Y401" s="1026"/>
    </row>
    <row r="402" spans="25:25" ht="15.75" customHeight="1">
      <c r="Y402" s="1026"/>
    </row>
    <row r="403" spans="25:25" ht="15.75" customHeight="1">
      <c r="Y403" s="1026"/>
    </row>
    <row r="404" spans="25:25" ht="15.75" customHeight="1">
      <c r="Y404" s="1026"/>
    </row>
    <row r="405" spans="25:25" ht="15.75" customHeight="1">
      <c r="Y405" s="1026"/>
    </row>
    <row r="406" spans="25:25" ht="15.75" customHeight="1">
      <c r="Y406" s="1026"/>
    </row>
    <row r="407" spans="25:25" ht="15.75" customHeight="1">
      <c r="Y407" s="1026"/>
    </row>
    <row r="408" spans="25:25" ht="15.75" customHeight="1">
      <c r="Y408" s="1026"/>
    </row>
    <row r="409" spans="25:25" ht="15.75" customHeight="1">
      <c r="Y409" s="1026"/>
    </row>
    <row r="410" spans="25:25" ht="15.75" customHeight="1">
      <c r="Y410" s="1026"/>
    </row>
    <row r="411" spans="25:25" ht="15.75" customHeight="1">
      <c r="Y411" s="1026"/>
    </row>
    <row r="412" spans="25:25" ht="15.75" customHeight="1">
      <c r="Y412" s="1026"/>
    </row>
    <row r="413" spans="25:25" ht="15.75" customHeight="1">
      <c r="Y413" s="1026"/>
    </row>
    <row r="414" spans="25:25" ht="15.75" customHeight="1">
      <c r="Y414" s="1026"/>
    </row>
    <row r="415" spans="25:25" ht="15.75" customHeight="1">
      <c r="Y415" s="1026"/>
    </row>
    <row r="416" spans="25:25" ht="15.75" customHeight="1">
      <c r="Y416" s="1026"/>
    </row>
    <row r="417" spans="25:25" ht="15.75" customHeight="1">
      <c r="Y417" s="1026"/>
    </row>
    <row r="418" spans="25:25" ht="15.75" customHeight="1">
      <c r="Y418" s="1026"/>
    </row>
    <row r="419" spans="25:25" ht="15.75" customHeight="1">
      <c r="Y419" s="1026"/>
    </row>
    <row r="420" spans="25:25" ht="15.75" customHeight="1">
      <c r="Y420" s="1026"/>
    </row>
    <row r="421" spans="25:25" ht="15.75" customHeight="1">
      <c r="Y421" s="1026"/>
    </row>
    <row r="422" spans="25:25" ht="15.75" customHeight="1">
      <c r="Y422" s="1026"/>
    </row>
    <row r="423" spans="25:25" ht="15.75" customHeight="1">
      <c r="Y423" s="1026"/>
    </row>
    <row r="424" spans="25:25" ht="15.75" customHeight="1">
      <c r="Y424" s="1026"/>
    </row>
    <row r="425" spans="25:25" ht="15.75" customHeight="1">
      <c r="Y425" s="1026"/>
    </row>
    <row r="426" spans="25:25" ht="15.75" customHeight="1">
      <c r="Y426" s="1026"/>
    </row>
    <row r="427" spans="25:25" ht="15.75" customHeight="1">
      <c r="Y427" s="1026"/>
    </row>
    <row r="428" spans="25:25" ht="15.75" customHeight="1">
      <c r="Y428" s="1026"/>
    </row>
    <row r="429" spans="25:25" ht="15.75" customHeight="1">
      <c r="Y429" s="1026"/>
    </row>
    <row r="430" spans="25:25" ht="15.75" customHeight="1">
      <c r="Y430" s="1026"/>
    </row>
    <row r="431" spans="25:25" ht="15.75" customHeight="1">
      <c r="Y431" s="1026"/>
    </row>
    <row r="432" spans="25:25" ht="15.75" customHeight="1">
      <c r="Y432" s="1026"/>
    </row>
    <row r="433" spans="25:25" ht="15.75" customHeight="1">
      <c r="Y433" s="1026"/>
    </row>
    <row r="434" spans="25:25" ht="15.75" customHeight="1">
      <c r="Y434" s="1026"/>
    </row>
    <row r="435" spans="25:25" ht="15.75" customHeight="1">
      <c r="Y435" s="1026"/>
    </row>
    <row r="436" spans="25:25" ht="15.75" customHeight="1">
      <c r="Y436" s="1026"/>
    </row>
    <row r="437" spans="25:25" ht="15.75" customHeight="1">
      <c r="Y437" s="1026"/>
    </row>
    <row r="438" spans="25:25" ht="15.75" customHeight="1">
      <c r="Y438" s="1026"/>
    </row>
    <row r="439" spans="25:25" ht="15.75" customHeight="1">
      <c r="Y439" s="1026"/>
    </row>
    <row r="440" spans="25:25" ht="15.75" customHeight="1">
      <c r="Y440" s="1026"/>
    </row>
    <row r="441" spans="25:25" ht="15.75" customHeight="1">
      <c r="Y441" s="1026"/>
    </row>
    <row r="442" spans="25:25" ht="15.75" customHeight="1">
      <c r="Y442" s="1026"/>
    </row>
    <row r="443" spans="25:25" ht="15.75" customHeight="1">
      <c r="Y443" s="1026"/>
    </row>
    <row r="444" spans="25:25" ht="15.75" customHeight="1">
      <c r="Y444" s="1026"/>
    </row>
    <row r="445" spans="25:25" ht="15.75" customHeight="1">
      <c r="Y445" s="1026"/>
    </row>
    <row r="446" spans="25:25" ht="15.75" customHeight="1">
      <c r="Y446" s="1026"/>
    </row>
    <row r="447" spans="25:25" ht="15.75" customHeight="1">
      <c r="Y447" s="1026"/>
    </row>
    <row r="448" spans="25:25" ht="15.75" customHeight="1">
      <c r="Y448" s="1026"/>
    </row>
    <row r="449" spans="25:25" ht="15.75" customHeight="1">
      <c r="Y449" s="1026"/>
    </row>
    <row r="450" spans="25:25" ht="15.75" customHeight="1">
      <c r="Y450" s="1026"/>
    </row>
    <row r="451" spans="25:25" ht="15.75" customHeight="1">
      <c r="Y451" s="1026"/>
    </row>
    <row r="452" spans="25:25" ht="15.75" customHeight="1">
      <c r="Y452" s="1026"/>
    </row>
    <row r="453" spans="25:25" ht="15.75" customHeight="1">
      <c r="Y453" s="1026"/>
    </row>
    <row r="454" spans="25:25" ht="15.75" customHeight="1">
      <c r="Y454" s="1026"/>
    </row>
    <row r="455" spans="25:25" ht="15.75" customHeight="1">
      <c r="Y455" s="1026"/>
    </row>
    <row r="456" spans="25:25" ht="15.75" customHeight="1">
      <c r="Y456" s="1026"/>
    </row>
    <row r="457" spans="25:25" ht="15.75" customHeight="1">
      <c r="Y457" s="1026"/>
    </row>
    <row r="458" spans="25:25" ht="15.75" customHeight="1">
      <c r="Y458" s="1026"/>
    </row>
    <row r="459" spans="25:25" ht="15.75" customHeight="1">
      <c r="Y459" s="1026"/>
    </row>
    <row r="460" spans="25:25" ht="15.75" customHeight="1">
      <c r="Y460" s="1026"/>
    </row>
    <row r="461" spans="25:25" ht="15.75" customHeight="1">
      <c r="Y461" s="1026"/>
    </row>
    <row r="462" spans="25:25" ht="15.75" customHeight="1">
      <c r="Y462" s="1026"/>
    </row>
    <row r="463" spans="25:25" ht="15.75" customHeight="1">
      <c r="Y463" s="1026"/>
    </row>
    <row r="464" spans="25:25" ht="15.75" customHeight="1">
      <c r="Y464" s="1026"/>
    </row>
    <row r="465" spans="25:25" ht="15.75" customHeight="1">
      <c r="Y465" s="1026"/>
    </row>
    <row r="466" spans="25:25" ht="15.75" customHeight="1">
      <c r="Y466" s="1026"/>
    </row>
    <row r="467" spans="25:25" ht="15.75" customHeight="1">
      <c r="Y467" s="1026"/>
    </row>
    <row r="468" spans="25:25" ht="15.75" customHeight="1">
      <c r="Y468" s="1026"/>
    </row>
    <row r="469" spans="25:25" ht="15.75" customHeight="1">
      <c r="Y469" s="1026"/>
    </row>
    <row r="470" spans="25:25" ht="15.75" customHeight="1">
      <c r="Y470" s="1026"/>
    </row>
    <row r="471" spans="25:25" ht="15.75" customHeight="1">
      <c r="Y471" s="1026"/>
    </row>
    <row r="472" spans="25:25" ht="15.75" customHeight="1">
      <c r="Y472" s="1026"/>
    </row>
    <row r="473" spans="25:25" ht="15.75" customHeight="1">
      <c r="Y473" s="1026"/>
    </row>
    <row r="474" spans="25:25" ht="15.75" customHeight="1">
      <c r="Y474" s="1026"/>
    </row>
    <row r="475" spans="25:25" ht="15.75" customHeight="1">
      <c r="Y475" s="1026"/>
    </row>
    <row r="476" spans="25:25" ht="15.75" customHeight="1">
      <c r="Y476" s="1026"/>
    </row>
    <row r="477" spans="25:25" ht="15.75" customHeight="1">
      <c r="Y477" s="1026"/>
    </row>
    <row r="478" spans="25:25" ht="15.75" customHeight="1">
      <c r="Y478" s="1026"/>
    </row>
    <row r="479" spans="25:25" ht="15.75" customHeight="1">
      <c r="Y479" s="1026"/>
    </row>
    <row r="480" spans="25:25" ht="15.75" customHeight="1">
      <c r="Y480" s="1026"/>
    </row>
    <row r="481" spans="25:25" ht="15.75" customHeight="1">
      <c r="Y481" s="1026"/>
    </row>
    <row r="482" spans="25:25" ht="15.75" customHeight="1">
      <c r="Y482" s="1026"/>
    </row>
    <row r="483" spans="25:25" ht="15.75" customHeight="1">
      <c r="Y483" s="1026"/>
    </row>
    <row r="484" spans="25:25" ht="15.75" customHeight="1">
      <c r="Y484" s="1026"/>
    </row>
    <row r="485" spans="25:25" ht="15.75" customHeight="1">
      <c r="Y485" s="1026"/>
    </row>
    <row r="486" spans="25:25" ht="15.75" customHeight="1">
      <c r="Y486" s="1026"/>
    </row>
    <row r="487" spans="25:25" ht="15.75" customHeight="1">
      <c r="Y487" s="1026"/>
    </row>
    <row r="488" spans="25:25" ht="15.75" customHeight="1">
      <c r="Y488" s="1026"/>
    </row>
    <row r="489" spans="25:25" ht="15.75" customHeight="1">
      <c r="Y489" s="1026"/>
    </row>
    <row r="490" spans="25:25" ht="15.75" customHeight="1">
      <c r="Y490" s="1026"/>
    </row>
    <row r="491" spans="25:25" ht="15.75" customHeight="1">
      <c r="Y491" s="1026"/>
    </row>
    <row r="492" spans="25:25" ht="15.75" customHeight="1">
      <c r="Y492" s="1026"/>
    </row>
    <row r="493" spans="25:25" ht="15.75" customHeight="1">
      <c r="Y493" s="1026"/>
    </row>
    <row r="494" spans="25:25" ht="15.75" customHeight="1">
      <c r="Y494" s="1026"/>
    </row>
    <row r="495" spans="25:25" ht="15.75" customHeight="1">
      <c r="Y495" s="1026"/>
    </row>
    <row r="496" spans="25:25" ht="15.75" customHeight="1">
      <c r="Y496" s="1026"/>
    </row>
    <row r="497" spans="25:25" ht="15.75" customHeight="1">
      <c r="Y497" s="1026"/>
    </row>
    <row r="498" spans="25:25" ht="15.75" customHeight="1">
      <c r="Y498" s="1026"/>
    </row>
    <row r="499" spans="25:25" ht="15.75" customHeight="1">
      <c r="Y499" s="1026"/>
    </row>
    <row r="500" spans="25:25" ht="15.75" customHeight="1">
      <c r="Y500" s="1026"/>
    </row>
    <row r="501" spans="25:25" ht="15.75" customHeight="1">
      <c r="Y501" s="1026"/>
    </row>
    <row r="502" spans="25:25" ht="15.75" customHeight="1">
      <c r="Y502" s="1026"/>
    </row>
    <row r="503" spans="25:25" ht="15.75" customHeight="1">
      <c r="Y503" s="1026"/>
    </row>
    <row r="504" spans="25:25" ht="15.75" customHeight="1">
      <c r="Y504" s="1026"/>
    </row>
    <row r="505" spans="25:25" ht="15.75" customHeight="1">
      <c r="Y505" s="1026"/>
    </row>
    <row r="506" spans="25:25" ht="15.75" customHeight="1">
      <c r="Y506" s="1026"/>
    </row>
    <row r="507" spans="25:25" ht="15.75" customHeight="1">
      <c r="Y507" s="1026"/>
    </row>
    <row r="508" spans="25:25" ht="15.75" customHeight="1">
      <c r="Y508" s="1026"/>
    </row>
    <row r="509" spans="25:25" ht="15.75" customHeight="1">
      <c r="Y509" s="1026"/>
    </row>
    <row r="510" spans="25:25" ht="15.75" customHeight="1">
      <c r="Y510" s="1026"/>
    </row>
    <row r="511" spans="25:25" ht="15.75" customHeight="1">
      <c r="Y511" s="1026"/>
    </row>
    <row r="512" spans="25:25" ht="15.75" customHeight="1">
      <c r="Y512" s="1026"/>
    </row>
    <row r="513" spans="25:25" ht="15.75" customHeight="1">
      <c r="Y513" s="1026"/>
    </row>
    <row r="514" spans="25:25" ht="15.75" customHeight="1">
      <c r="Y514" s="1026"/>
    </row>
    <row r="515" spans="25:25" ht="15.75" customHeight="1">
      <c r="Y515" s="1026"/>
    </row>
    <row r="516" spans="25:25" ht="15.75" customHeight="1">
      <c r="Y516" s="1026"/>
    </row>
    <row r="517" spans="25:25" ht="15.75" customHeight="1">
      <c r="Y517" s="1026"/>
    </row>
    <row r="518" spans="25:25" ht="15.75" customHeight="1">
      <c r="Y518" s="1026"/>
    </row>
    <row r="519" spans="25:25" ht="15.75" customHeight="1">
      <c r="Y519" s="1026"/>
    </row>
    <row r="520" spans="25:25" ht="15.75" customHeight="1">
      <c r="Y520" s="1026"/>
    </row>
    <row r="521" spans="25:25" ht="15.75" customHeight="1">
      <c r="Y521" s="1026"/>
    </row>
    <row r="522" spans="25:25" ht="15.75" customHeight="1">
      <c r="Y522" s="1026"/>
    </row>
    <row r="523" spans="25:25" ht="15.75" customHeight="1">
      <c r="Y523" s="1026"/>
    </row>
    <row r="524" spans="25:25" ht="15.75" customHeight="1">
      <c r="Y524" s="1026"/>
    </row>
    <row r="525" spans="25:25" ht="15.75" customHeight="1">
      <c r="Y525" s="1026"/>
    </row>
    <row r="526" spans="25:25" ht="15.75" customHeight="1">
      <c r="Y526" s="1026"/>
    </row>
    <row r="527" spans="25:25" ht="15.75" customHeight="1">
      <c r="Y527" s="1026"/>
    </row>
    <row r="528" spans="25:25" ht="15.75" customHeight="1">
      <c r="Y528" s="1026"/>
    </row>
    <row r="529" spans="25:25" ht="15.75" customHeight="1">
      <c r="Y529" s="1026"/>
    </row>
    <row r="530" spans="25:25" ht="15.75" customHeight="1">
      <c r="Y530" s="1026"/>
    </row>
    <row r="531" spans="25:25" ht="15.75" customHeight="1">
      <c r="Y531" s="1026"/>
    </row>
    <row r="532" spans="25:25" ht="15.75" customHeight="1">
      <c r="Y532" s="1026"/>
    </row>
    <row r="533" spans="25:25" ht="15.75" customHeight="1">
      <c r="Y533" s="1026"/>
    </row>
    <row r="534" spans="25:25" ht="15.75" customHeight="1">
      <c r="Y534" s="1026"/>
    </row>
    <row r="535" spans="25:25" ht="15.75" customHeight="1">
      <c r="Y535" s="1026"/>
    </row>
    <row r="536" spans="25:25" ht="15.75" customHeight="1">
      <c r="Y536" s="1026"/>
    </row>
    <row r="537" spans="25:25" ht="15.75" customHeight="1">
      <c r="Y537" s="1026"/>
    </row>
    <row r="538" spans="25:25" ht="15.75" customHeight="1">
      <c r="Y538" s="1026"/>
    </row>
    <row r="539" spans="25:25" ht="15.75" customHeight="1">
      <c r="Y539" s="1026"/>
    </row>
    <row r="540" spans="25:25" ht="15.75" customHeight="1">
      <c r="Y540" s="1026"/>
    </row>
    <row r="541" spans="25:25" ht="15.75" customHeight="1">
      <c r="Y541" s="1026"/>
    </row>
    <row r="542" spans="25:25" ht="15.75" customHeight="1">
      <c r="Y542" s="1026"/>
    </row>
    <row r="543" spans="25:25" ht="15.75" customHeight="1">
      <c r="Y543" s="1026"/>
    </row>
    <row r="544" spans="25:25" ht="15.75" customHeight="1">
      <c r="Y544" s="1026"/>
    </row>
    <row r="545" spans="25:25" ht="15.75" customHeight="1">
      <c r="Y545" s="1026"/>
    </row>
    <row r="546" spans="25:25" ht="15.75" customHeight="1">
      <c r="Y546" s="1026"/>
    </row>
    <row r="547" spans="25:25" ht="15.75" customHeight="1">
      <c r="Y547" s="1026"/>
    </row>
    <row r="548" spans="25:25" ht="15.75" customHeight="1">
      <c r="Y548" s="1026"/>
    </row>
    <row r="549" spans="25:25" ht="15.75" customHeight="1">
      <c r="Y549" s="1026"/>
    </row>
    <row r="550" spans="25:25" ht="15.75" customHeight="1">
      <c r="Y550" s="1026"/>
    </row>
    <row r="551" spans="25:25" ht="15.75" customHeight="1">
      <c r="Y551" s="1026"/>
    </row>
    <row r="552" spans="25:25" ht="15.75" customHeight="1">
      <c r="Y552" s="1026"/>
    </row>
    <row r="553" spans="25:25" ht="15.75" customHeight="1">
      <c r="Y553" s="1026"/>
    </row>
    <row r="554" spans="25:25" ht="15.75" customHeight="1">
      <c r="Y554" s="1026"/>
    </row>
    <row r="555" spans="25:25" ht="15.75" customHeight="1">
      <c r="Y555" s="1026"/>
    </row>
    <row r="556" spans="25:25" ht="15.75" customHeight="1">
      <c r="Y556" s="1026"/>
    </row>
    <row r="557" spans="25:25" ht="15.75" customHeight="1">
      <c r="Y557" s="1026"/>
    </row>
    <row r="558" spans="25:25" ht="15.75" customHeight="1">
      <c r="Y558" s="1026"/>
    </row>
    <row r="559" spans="25:25" ht="15.75" customHeight="1">
      <c r="Y559" s="1026"/>
    </row>
    <row r="560" spans="25:25" ht="15.75" customHeight="1">
      <c r="Y560" s="1026"/>
    </row>
    <row r="561" spans="25:25" ht="15.75" customHeight="1">
      <c r="Y561" s="1026"/>
    </row>
    <row r="562" spans="25:25" ht="15.75" customHeight="1">
      <c r="Y562" s="1026"/>
    </row>
    <row r="563" spans="25:25" ht="15.75" customHeight="1">
      <c r="Y563" s="1026"/>
    </row>
    <row r="564" spans="25:25" ht="15.75" customHeight="1">
      <c r="Y564" s="1026"/>
    </row>
    <row r="565" spans="25:25" ht="15.75" customHeight="1">
      <c r="Y565" s="1026"/>
    </row>
    <row r="566" spans="25:25" ht="15.75" customHeight="1">
      <c r="Y566" s="1026"/>
    </row>
    <row r="567" spans="25:25" ht="15.75" customHeight="1">
      <c r="Y567" s="1026"/>
    </row>
    <row r="568" spans="25:25" ht="15.75" customHeight="1">
      <c r="Y568" s="1026"/>
    </row>
    <row r="569" spans="25:25" ht="15.75" customHeight="1">
      <c r="Y569" s="1026"/>
    </row>
    <row r="570" spans="25:25" ht="15.75" customHeight="1">
      <c r="Y570" s="1026"/>
    </row>
    <row r="571" spans="25:25" ht="15.75" customHeight="1">
      <c r="Y571" s="1026"/>
    </row>
    <row r="572" spans="25:25" ht="15.75" customHeight="1">
      <c r="Y572" s="1026"/>
    </row>
    <row r="573" spans="25:25" ht="15.75" customHeight="1">
      <c r="Y573" s="1026"/>
    </row>
    <row r="574" spans="25:25" ht="15.75" customHeight="1">
      <c r="Y574" s="1026"/>
    </row>
    <row r="575" spans="25:25" ht="15.75" customHeight="1">
      <c r="Y575" s="1026"/>
    </row>
    <row r="576" spans="25:25" ht="15.75" customHeight="1">
      <c r="Y576" s="1026"/>
    </row>
    <row r="577" spans="25:25" ht="15.75" customHeight="1">
      <c r="Y577" s="1026"/>
    </row>
    <row r="578" spans="25:25" ht="15.75" customHeight="1">
      <c r="Y578" s="1026"/>
    </row>
    <row r="579" spans="25:25" ht="15.75" customHeight="1">
      <c r="Y579" s="1026"/>
    </row>
    <row r="580" spans="25:25" ht="15.75" customHeight="1">
      <c r="Y580" s="1026"/>
    </row>
    <row r="581" spans="25:25" ht="15.75" customHeight="1">
      <c r="Y581" s="1026"/>
    </row>
    <row r="582" spans="25:25" ht="15.75" customHeight="1">
      <c r="Y582" s="1026"/>
    </row>
    <row r="583" spans="25:25" ht="15.75" customHeight="1">
      <c r="Y583" s="1026"/>
    </row>
    <row r="584" spans="25:25" ht="15.75" customHeight="1">
      <c r="Y584" s="1026"/>
    </row>
    <row r="585" spans="25:25" ht="15.75" customHeight="1">
      <c r="Y585" s="1026"/>
    </row>
    <row r="586" spans="25:25" ht="15.75" customHeight="1">
      <c r="Y586" s="1026"/>
    </row>
    <row r="587" spans="25:25" ht="15.75" customHeight="1">
      <c r="Y587" s="1026"/>
    </row>
    <row r="588" spans="25:25" ht="15.75" customHeight="1">
      <c r="Y588" s="1026"/>
    </row>
    <row r="589" spans="25:25" ht="15.75" customHeight="1">
      <c r="Y589" s="1026"/>
    </row>
    <row r="590" spans="25:25" ht="15.75" customHeight="1">
      <c r="Y590" s="1026"/>
    </row>
    <row r="591" spans="25:25" ht="15.75" customHeight="1">
      <c r="Y591" s="1026"/>
    </row>
    <row r="592" spans="25:25" ht="15.75" customHeight="1">
      <c r="Y592" s="1026"/>
    </row>
    <row r="593" spans="25:25" ht="15.75" customHeight="1">
      <c r="Y593" s="1026"/>
    </row>
    <row r="594" spans="25:25" ht="15.75" customHeight="1">
      <c r="Y594" s="1026"/>
    </row>
    <row r="595" spans="25:25" ht="15.75" customHeight="1">
      <c r="Y595" s="1026"/>
    </row>
    <row r="596" spans="25:25" ht="15.75" customHeight="1">
      <c r="Y596" s="1026"/>
    </row>
    <row r="597" spans="25:25" ht="15.75" customHeight="1">
      <c r="Y597" s="1026"/>
    </row>
    <row r="598" spans="25:25" ht="15.75" customHeight="1">
      <c r="Y598" s="1026"/>
    </row>
    <row r="599" spans="25:25" ht="15.75" customHeight="1">
      <c r="Y599" s="1026"/>
    </row>
    <row r="600" spans="25:25" ht="15.75" customHeight="1">
      <c r="Y600" s="1026"/>
    </row>
    <row r="601" spans="25:25" ht="15.75" customHeight="1">
      <c r="Y601" s="1026"/>
    </row>
    <row r="602" spans="25:25" ht="15.75" customHeight="1">
      <c r="Y602" s="1026"/>
    </row>
    <row r="603" spans="25:25" ht="15.75" customHeight="1">
      <c r="Y603" s="1026"/>
    </row>
    <row r="604" spans="25:25" ht="15.75" customHeight="1">
      <c r="Y604" s="1026"/>
    </row>
    <row r="605" spans="25:25" ht="15.75" customHeight="1">
      <c r="Y605" s="1026"/>
    </row>
    <row r="606" spans="25:25" ht="15.75" customHeight="1">
      <c r="Y606" s="1026"/>
    </row>
    <row r="607" spans="25:25" ht="15.75" customHeight="1">
      <c r="Y607" s="1026"/>
    </row>
    <row r="608" spans="25:25" ht="15.75" customHeight="1">
      <c r="Y608" s="1026"/>
    </row>
    <row r="609" spans="25:25" ht="15.75" customHeight="1">
      <c r="Y609" s="1026"/>
    </row>
    <row r="610" spans="25:25" ht="15.75" customHeight="1">
      <c r="Y610" s="1026"/>
    </row>
    <row r="611" spans="25:25" ht="15.75" customHeight="1">
      <c r="Y611" s="1026"/>
    </row>
    <row r="612" spans="25:25" ht="15.75" customHeight="1">
      <c r="Y612" s="1026"/>
    </row>
    <row r="613" spans="25:25" ht="15.75" customHeight="1">
      <c r="Y613" s="1026"/>
    </row>
    <row r="614" spans="25:25" ht="15.75" customHeight="1">
      <c r="Y614" s="1026"/>
    </row>
    <row r="615" spans="25:25" ht="15.75" customHeight="1">
      <c r="Y615" s="1026"/>
    </row>
    <row r="616" spans="25:25" ht="15.75" customHeight="1">
      <c r="Y616" s="1026"/>
    </row>
    <row r="617" spans="25:25" ht="15.75" customHeight="1">
      <c r="Y617" s="1026"/>
    </row>
    <row r="618" spans="25:25" ht="15.75" customHeight="1">
      <c r="Y618" s="1026"/>
    </row>
    <row r="619" spans="25:25" ht="15.75" customHeight="1">
      <c r="Y619" s="1026"/>
    </row>
    <row r="620" spans="25:25" ht="15.75" customHeight="1">
      <c r="Y620" s="1026"/>
    </row>
    <row r="621" spans="25:25" ht="15.75" customHeight="1">
      <c r="Y621" s="1026"/>
    </row>
    <row r="622" spans="25:25" ht="15.75" customHeight="1">
      <c r="Y622" s="1026"/>
    </row>
    <row r="623" spans="25:25" ht="15.75" customHeight="1">
      <c r="Y623" s="1026"/>
    </row>
    <row r="624" spans="25:25" ht="15.75" customHeight="1">
      <c r="Y624" s="1026"/>
    </row>
    <row r="625" spans="25:25" ht="15.75" customHeight="1">
      <c r="Y625" s="1026"/>
    </row>
    <row r="626" spans="25:25" ht="15.75" customHeight="1">
      <c r="Y626" s="1026"/>
    </row>
    <row r="627" spans="25:25" ht="15.75" customHeight="1">
      <c r="Y627" s="1026"/>
    </row>
    <row r="628" spans="25:25" ht="15.75" customHeight="1">
      <c r="Y628" s="1026"/>
    </row>
    <row r="629" spans="25:25" ht="15.75" customHeight="1">
      <c r="Y629" s="1026"/>
    </row>
    <row r="630" spans="25:25" ht="15.75" customHeight="1">
      <c r="Y630" s="1026"/>
    </row>
    <row r="631" spans="25:25" ht="15.75" customHeight="1">
      <c r="Y631" s="1026"/>
    </row>
    <row r="632" spans="25:25" ht="15.75" customHeight="1">
      <c r="Y632" s="1026"/>
    </row>
    <row r="633" spans="25:25" ht="15.75" customHeight="1">
      <c r="Y633" s="1026"/>
    </row>
    <row r="634" spans="25:25" ht="15.75" customHeight="1">
      <c r="Y634" s="1026"/>
    </row>
    <row r="635" spans="25:25" ht="15.75" customHeight="1">
      <c r="Y635" s="1026"/>
    </row>
    <row r="636" spans="25:25" ht="15.75" customHeight="1">
      <c r="Y636" s="1026"/>
    </row>
    <row r="637" spans="25:25" ht="15.75" customHeight="1">
      <c r="Y637" s="1026"/>
    </row>
    <row r="638" spans="25:25" ht="15.75" customHeight="1">
      <c r="Y638" s="1026"/>
    </row>
    <row r="639" spans="25:25" ht="15.75" customHeight="1">
      <c r="Y639" s="1026"/>
    </row>
    <row r="640" spans="25:25" ht="15.75" customHeight="1">
      <c r="Y640" s="1026"/>
    </row>
    <row r="641" spans="25:25" ht="15.75" customHeight="1">
      <c r="Y641" s="1026"/>
    </row>
    <row r="642" spans="25:25" ht="15.75" customHeight="1">
      <c r="Y642" s="1026"/>
    </row>
    <row r="643" spans="25:25" ht="15.75" customHeight="1">
      <c r="Y643" s="1026"/>
    </row>
    <row r="644" spans="25:25" ht="15.75" customHeight="1">
      <c r="Y644" s="1026"/>
    </row>
    <row r="645" spans="25:25" ht="15.75" customHeight="1">
      <c r="Y645" s="1026"/>
    </row>
    <row r="646" spans="25:25" ht="15.75" customHeight="1">
      <c r="Y646" s="1026"/>
    </row>
    <row r="647" spans="25:25" ht="15.75" customHeight="1">
      <c r="Y647" s="1026"/>
    </row>
    <row r="648" spans="25:25" ht="15.75" customHeight="1">
      <c r="Y648" s="1026"/>
    </row>
    <row r="649" spans="25:25" ht="15.75" customHeight="1">
      <c r="Y649" s="1026"/>
    </row>
    <row r="650" spans="25:25" ht="15.75" customHeight="1">
      <c r="Y650" s="1026"/>
    </row>
    <row r="651" spans="25:25" ht="15.75" customHeight="1">
      <c r="Y651" s="1026"/>
    </row>
    <row r="652" spans="25:25" ht="15.75" customHeight="1">
      <c r="Y652" s="1026"/>
    </row>
    <row r="653" spans="25:25" ht="15.75" customHeight="1">
      <c r="Y653" s="1026"/>
    </row>
    <row r="654" spans="25:25" ht="15.75" customHeight="1">
      <c r="Y654" s="1026"/>
    </row>
    <row r="655" spans="25:25" ht="15.75" customHeight="1">
      <c r="Y655" s="1026"/>
    </row>
    <row r="656" spans="25:25" ht="15.75" customHeight="1">
      <c r="Y656" s="1026"/>
    </row>
    <row r="657" spans="25:25" ht="15.75" customHeight="1">
      <c r="Y657" s="1026"/>
    </row>
    <row r="658" spans="25:25" ht="15.75" customHeight="1">
      <c r="Y658" s="1026"/>
    </row>
    <row r="659" spans="25:25" ht="15.75" customHeight="1">
      <c r="Y659" s="1026"/>
    </row>
    <row r="660" spans="25:25" ht="15.75" customHeight="1">
      <c r="Y660" s="1026"/>
    </row>
    <row r="661" spans="25:25" ht="15.75" customHeight="1">
      <c r="Y661" s="1026"/>
    </row>
    <row r="662" spans="25:25" ht="15.75" customHeight="1">
      <c r="Y662" s="1026"/>
    </row>
    <row r="663" spans="25:25" ht="15.75" customHeight="1">
      <c r="Y663" s="1026"/>
    </row>
    <row r="664" spans="25:25" ht="15.75" customHeight="1">
      <c r="Y664" s="1026"/>
    </row>
    <row r="665" spans="25:25" ht="15.75" customHeight="1">
      <c r="Y665" s="1026"/>
    </row>
    <row r="666" spans="25:25" ht="15.75" customHeight="1">
      <c r="Y666" s="1026"/>
    </row>
    <row r="667" spans="25:25" ht="15.75" customHeight="1">
      <c r="Y667" s="1026"/>
    </row>
    <row r="668" spans="25:25" ht="15.75" customHeight="1">
      <c r="Y668" s="1026"/>
    </row>
    <row r="669" spans="25:25" ht="15.75" customHeight="1">
      <c r="Y669" s="1026"/>
    </row>
    <row r="670" spans="25:25" ht="15.75" customHeight="1">
      <c r="Y670" s="1026"/>
    </row>
    <row r="671" spans="25:25" ht="15.75" customHeight="1">
      <c r="Y671" s="1026"/>
    </row>
    <row r="672" spans="25:25" ht="15.75" customHeight="1">
      <c r="Y672" s="1026"/>
    </row>
    <row r="673" spans="25:25" ht="15.75" customHeight="1">
      <c r="Y673" s="1026"/>
    </row>
    <row r="674" spans="25:25" ht="15.75" customHeight="1">
      <c r="Y674" s="1026"/>
    </row>
    <row r="675" spans="25:25" ht="15.75" customHeight="1">
      <c r="Y675" s="1026"/>
    </row>
    <row r="676" spans="25:25" ht="15.75" customHeight="1">
      <c r="Y676" s="1026"/>
    </row>
    <row r="677" spans="25:25" ht="15.75" customHeight="1">
      <c r="Y677" s="1026"/>
    </row>
    <row r="678" spans="25:25" ht="15.75" customHeight="1">
      <c r="Y678" s="1026"/>
    </row>
    <row r="679" spans="25:25" ht="15.75" customHeight="1">
      <c r="Y679" s="1026"/>
    </row>
    <row r="680" spans="25:25" ht="15.75" customHeight="1">
      <c r="Y680" s="1026"/>
    </row>
    <row r="681" spans="25:25" ht="15.75" customHeight="1">
      <c r="Y681" s="1026"/>
    </row>
    <row r="682" spans="25:25" ht="15.75" customHeight="1">
      <c r="Y682" s="1026"/>
    </row>
    <row r="683" spans="25:25" ht="15.75" customHeight="1">
      <c r="Y683" s="1026"/>
    </row>
    <row r="684" spans="25:25" ht="15.75" customHeight="1">
      <c r="Y684" s="1026"/>
    </row>
    <row r="685" spans="25:25" ht="15.75" customHeight="1">
      <c r="Y685" s="1026"/>
    </row>
    <row r="686" spans="25:25" ht="15.75" customHeight="1">
      <c r="Y686" s="1026"/>
    </row>
    <row r="687" spans="25:25" ht="15.75" customHeight="1">
      <c r="Y687" s="1026"/>
    </row>
    <row r="688" spans="25:25" ht="15.75" customHeight="1">
      <c r="Y688" s="1026"/>
    </row>
    <row r="689" spans="25:25" ht="15.75" customHeight="1">
      <c r="Y689" s="1026"/>
    </row>
    <row r="690" spans="25:25" ht="15.75" customHeight="1">
      <c r="Y690" s="1026"/>
    </row>
    <row r="691" spans="25:25" ht="15.75" customHeight="1">
      <c r="Y691" s="1026"/>
    </row>
    <row r="692" spans="25:25" ht="15.75" customHeight="1">
      <c r="Y692" s="1026"/>
    </row>
    <row r="693" spans="25:25" ht="15.75" customHeight="1">
      <c r="Y693" s="1026"/>
    </row>
    <row r="694" spans="25:25" ht="15.75" customHeight="1">
      <c r="Y694" s="1026"/>
    </row>
    <row r="695" spans="25:25" ht="15.75" customHeight="1">
      <c r="Y695" s="1026"/>
    </row>
    <row r="696" spans="25:25" ht="15.75" customHeight="1">
      <c r="Y696" s="1026"/>
    </row>
    <row r="697" spans="25:25" ht="15.75" customHeight="1">
      <c r="Y697" s="1026"/>
    </row>
    <row r="698" spans="25:25" ht="15.75" customHeight="1">
      <c r="Y698" s="1026"/>
    </row>
    <row r="699" spans="25:25" ht="15.75" customHeight="1">
      <c r="Y699" s="1026"/>
    </row>
    <row r="700" spans="25:25" ht="15.75" customHeight="1">
      <c r="Y700" s="1026"/>
    </row>
    <row r="701" spans="25:25" ht="15.75" customHeight="1">
      <c r="Y701" s="1026"/>
    </row>
    <row r="702" spans="25:25" ht="15.75" customHeight="1">
      <c r="Y702" s="1026"/>
    </row>
    <row r="703" spans="25:25" ht="15.75" customHeight="1">
      <c r="Y703" s="1026"/>
    </row>
    <row r="704" spans="25:25" ht="15.75" customHeight="1">
      <c r="Y704" s="1026"/>
    </row>
    <row r="705" spans="25:25" ht="15.75" customHeight="1">
      <c r="Y705" s="1026"/>
    </row>
    <row r="706" spans="25:25" ht="15.75" customHeight="1">
      <c r="Y706" s="1026"/>
    </row>
    <row r="707" spans="25:25" ht="15.75" customHeight="1">
      <c r="Y707" s="1026"/>
    </row>
    <row r="708" spans="25:25" ht="15.75" customHeight="1">
      <c r="Y708" s="1026"/>
    </row>
    <row r="709" spans="25:25" ht="15.75" customHeight="1">
      <c r="Y709" s="1026"/>
    </row>
    <row r="710" spans="25:25" ht="15.75" customHeight="1">
      <c r="Y710" s="1026"/>
    </row>
    <row r="711" spans="25:25" ht="15.75" customHeight="1">
      <c r="Y711" s="1026"/>
    </row>
    <row r="712" spans="25:25" ht="15.75" customHeight="1">
      <c r="Y712" s="1026"/>
    </row>
    <row r="713" spans="25:25" ht="15.75" customHeight="1">
      <c r="Y713" s="1026"/>
    </row>
    <row r="714" spans="25:25" ht="15.75" customHeight="1">
      <c r="Y714" s="1026"/>
    </row>
    <row r="715" spans="25:25" ht="15.75" customHeight="1">
      <c r="Y715" s="1026"/>
    </row>
    <row r="716" spans="25:25" ht="15.75" customHeight="1">
      <c r="Y716" s="1026"/>
    </row>
    <row r="717" spans="25:25" ht="15.75" customHeight="1">
      <c r="Y717" s="1026"/>
    </row>
    <row r="718" spans="25:25" ht="15.75" customHeight="1">
      <c r="Y718" s="1026"/>
    </row>
    <row r="719" spans="25:25" ht="15.75" customHeight="1">
      <c r="Y719" s="1026"/>
    </row>
    <row r="720" spans="25:25" ht="15.75" customHeight="1">
      <c r="Y720" s="1026"/>
    </row>
    <row r="721" spans="25:25" ht="15.75" customHeight="1">
      <c r="Y721" s="1026"/>
    </row>
    <row r="722" spans="25:25" ht="15.75" customHeight="1">
      <c r="Y722" s="1026"/>
    </row>
    <row r="723" spans="25:25" ht="15.75" customHeight="1">
      <c r="Y723" s="1026"/>
    </row>
    <row r="724" spans="25:25" ht="15.75" customHeight="1">
      <c r="Y724" s="1026"/>
    </row>
    <row r="725" spans="25:25" ht="15.75" customHeight="1">
      <c r="Y725" s="1026"/>
    </row>
    <row r="726" spans="25:25" ht="15.75" customHeight="1">
      <c r="Y726" s="1026"/>
    </row>
    <row r="727" spans="25:25" ht="15.75" customHeight="1">
      <c r="Y727" s="1026"/>
    </row>
    <row r="728" spans="25:25" ht="15.75" customHeight="1">
      <c r="Y728" s="1026"/>
    </row>
    <row r="729" spans="25:25" ht="15.75" customHeight="1">
      <c r="Y729" s="1026"/>
    </row>
    <row r="730" spans="25:25" ht="15.75" customHeight="1">
      <c r="Y730" s="1026"/>
    </row>
    <row r="731" spans="25:25" ht="15.75" customHeight="1">
      <c r="Y731" s="1026"/>
    </row>
    <row r="732" spans="25:25" ht="15.75" customHeight="1">
      <c r="Y732" s="1026"/>
    </row>
    <row r="733" spans="25:25" ht="15.75" customHeight="1">
      <c r="Y733" s="1026"/>
    </row>
    <row r="734" spans="25:25" ht="15.75" customHeight="1">
      <c r="Y734" s="1026"/>
    </row>
    <row r="735" spans="25:25" ht="15.75" customHeight="1">
      <c r="Y735" s="1026"/>
    </row>
    <row r="736" spans="25:25" ht="15.75" customHeight="1">
      <c r="Y736" s="1026"/>
    </row>
    <row r="737" spans="25:25" ht="15.75" customHeight="1">
      <c r="Y737" s="1026"/>
    </row>
    <row r="738" spans="25:25" ht="15.75" customHeight="1">
      <c r="Y738" s="1026"/>
    </row>
    <row r="739" spans="25:25" ht="15.75" customHeight="1">
      <c r="Y739" s="1026"/>
    </row>
    <row r="740" spans="25:25" ht="15.75" customHeight="1">
      <c r="Y740" s="1026"/>
    </row>
    <row r="741" spans="25:25" ht="15.75" customHeight="1">
      <c r="Y741" s="1026"/>
    </row>
    <row r="742" spans="25:25" ht="15.75" customHeight="1">
      <c r="Y742" s="1026"/>
    </row>
    <row r="743" spans="25:25" ht="15.75" customHeight="1">
      <c r="Y743" s="1026"/>
    </row>
    <row r="744" spans="25:25" ht="15.75" customHeight="1">
      <c r="Y744" s="1026"/>
    </row>
    <row r="745" spans="25:25" ht="15.75" customHeight="1">
      <c r="Y745" s="1026"/>
    </row>
    <row r="746" spans="25:25" ht="15.75" customHeight="1">
      <c r="Y746" s="1026"/>
    </row>
    <row r="747" spans="25:25" ht="15.75" customHeight="1">
      <c r="Y747" s="1026"/>
    </row>
    <row r="748" spans="25:25" ht="15.75" customHeight="1">
      <c r="Y748" s="1026"/>
    </row>
    <row r="749" spans="25:25" ht="15.75" customHeight="1">
      <c r="Y749" s="1026"/>
    </row>
    <row r="750" spans="25:25" ht="15.75" customHeight="1">
      <c r="Y750" s="1026"/>
    </row>
    <row r="751" spans="25:25" ht="15.75" customHeight="1">
      <c r="Y751" s="1026"/>
    </row>
    <row r="752" spans="25:25" ht="15.75" customHeight="1">
      <c r="Y752" s="1026"/>
    </row>
    <row r="753" spans="25:25" ht="15.75" customHeight="1">
      <c r="Y753" s="1026"/>
    </row>
    <row r="754" spans="25:25" ht="15.75" customHeight="1">
      <c r="Y754" s="1026"/>
    </row>
    <row r="755" spans="25:25" ht="15.75" customHeight="1">
      <c r="Y755" s="1026"/>
    </row>
    <row r="756" spans="25:25" ht="15.75" customHeight="1">
      <c r="Y756" s="1026"/>
    </row>
    <row r="757" spans="25:25" ht="15.75" customHeight="1">
      <c r="Y757" s="1026"/>
    </row>
    <row r="758" spans="25:25" ht="15.75" customHeight="1">
      <c r="Y758" s="1026"/>
    </row>
    <row r="759" spans="25:25" ht="15.75" customHeight="1">
      <c r="Y759" s="1026"/>
    </row>
    <row r="760" spans="25:25" ht="15.75" customHeight="1">
      <c r="Y760" s="1026"/>
    </row>
    <row r="761" spans="25:25" ht="15.75" customHeight="1">
      <c r="Y761" s="1026"/>
    </row>
    <row r="762" spans="25:25" ht="15.75" customHeight="1">
      <c r="Y762" s="1026"/>
    </row>
    <row r="763" spans="25:25" ht="15.75" customHeight="1">
      <c r="Y763" s="1026"/>
    </row>
    <row r="764" spans="25:25" ht="15.75" customHeight="1">
      <c r="Y764" s="1026"/>
    </row>
    <row r="765" spans="25:25" ht="15.75" customHeight="1">
      <c r="Y765" s="1026"/>
    </row>
    <row r="766" spans="25:25" ht="15.75" customHeight="1">
      <c r="Y766" s="1026"/>
    </row>
    <row r="767" spans="25:25" ht="15.75" customHeight="1">
      <c r="Y767" s="1026"/>
    </row>
    <row r="768" spans="25:25" ht="15.75" customHeight="1">
      <c r="Y768" s="1026"/>
    </row>
    <row r="769" spans="25:25" ht="15.75" customHeight="1">
      <c r="Y769" s="1026"/>
    </row>
    <row r="770" spans="25:25" ht="15.75" customHeight="1">
      <c r="Y770" s="1026"/>
    </row>
    <row r="771" spans="25:25" ht="15.75" customHeight="1">
      <c r="Y771" s="1026"/>
    </row>
    <row r="772" spans="25:25" ht="15.75" customHeight="1">
      <c r="Y772" s="1026"/>
    </row>
    <row r="773" spans="25:25" ht="15.75" customHeight="1">
      <c r="Y773" s="1026"/>
    </row>
    <row r="774" spans="25:25" ht="15.75" customHeight="1">
      <c r="Y774" s="1026"/>
    </row>
    <row r="775" spans="25:25" ht="15.75" customHeight="1">
      <c r="Y775" s="1026"/>
    </row>
    <row r="776" spans="25:25" ht="15.75" customHeight="1">
      <c r="Y776" s="1026"/>
    </row>
    <row r="777" spans="25:25" ht="15.75" customHeight="1">
      <c r="Y777" s="1026"/>
    </row>
    <row r="778" spans="25:25" ht="15.75" customHeight="1">
      <c r="Y778" s="1026"/>
    </row>
    <row r="779" spans="25:25" ht="15.75" customHeight="1">
      <c r="Y779" s="1026"/>
    </row>
    <row r="780" spans="25:25" ht="15.75" customHeight="1">
      <c r="Y780" s="1026"/>
    </row>
    <row r="781" spans="25:25" ht="15.75" customHeight="1">
      <c r="Y781" s="1026"/>
    </row>
    <row r="782" spans="25:25" ht="15.75" customHeight="1">
      <c r="Y782" s="1026"/>
    </row>
    <row r="783" spans="25:25" ht="15.75" customHeight="1">
      <c r="Y783" s="1026"/>
    </row>
    <row r="784" spans="25:25" ht="15.75" customHeight="1">
      <c r="Y784" s="1026"/>
    </row>
    <row r="785" spans="25:25" ht="15.75" customHeight="1">
      <c r="Y785" s="1026"/>
    </row>
    <row r="786" spans="25:25" ht="15.75" customHeight="1">
      <c r="Y786" s="1026"/>
    </row>
    <row r="787" spans="25:25" ht="15.75" customHeight="1">
      <c r="Y787" s="1026"/>
    </row>
    <row r="788" spans="25:25" ht="15.75" customHeight="1">
      <c r="Y788" s="1026"/>
    </row>
    <row r="789" spans="25:25" ht="15.75" customHeight="1">
      <c r="Y789" s="1026"/>
    </row>
    <row r="790" spans="25:25" ht="15.75" customHeight="1">
      <c r="Y790" s="1026"/>
    </row>
    <row r="791" spans="25:25" ht="15.75" customHeight="1">
      <c r="Y791" s="1026"/>
    </row>
    <row r="792" spans="25:25" ht="15.75" customHeight="1">
      <c r="Y792" s="1026"/>
    </row>
    <row r="793" spans="25:25" ht="15.75" customHeight="1">
      <c r="Y793" s="1026"/>
    </row>
    <row r="794" spans="25:25" ht="15.75" customHeight="1">
      <c r="Y794" s="1026"/>
    </row>
    <row r="795" spans="25:25" ht="15.75" customHeight="1">
      <c r="Y795" s="1026"/>
    </row>
    <row r="796" spans="25:25" ht="15.75" customHeight="1">
      <c r="Y796" s="1026"/>
    </row>
    <row r="797" spans="25:25" ht="15.75" customHeight="1">
      <c r="Y797" s="1026"/>
    </row>
    <row r="798" spans="25:25" ht="15.75" customHeight="1">
      <c r="Y798" s="1026"/>
    </row>
    <row r="799" spans="25:25" ht="15.75" customHeight="1">
      <c r="Y799" s="1026"/>
    </row>
    <row r="800" spans="25:25" ht="15.75" customHeight="1">
      <c r="Y800" s="1026"/>
    </row>
    <row r="801" spans="25:25" ht="15.75" customHeight="1">
      <c r="Y801" s="1026"/>
    </row>
    <row r="802" spans="25:25" ht="15.75" customHeight="1">
      <c r="Y802" s="1026"/>
    </row>
    <row r="803" spans="25:25" ht="15.75" customHeight="1">
      <c r="Y803" s="1026"/>
    </row>
    <row r="804" spans="25:25" ht="15.75" customHeight="1">
      <c r="Y804" s="1026"/>
    </row>
    <row r="805" spans="25:25" ht="15.75" customHeight="1">
      <c r="Y805" s="1026"/>
    </row>
    <row r="806" spans="25:25" ht="15.75" customHeight="1">
      <c r="Y806" s="1026"/>
    </row>
    <row r="807" spans="25:25" ht="15.75" customHeight="1">
      <c r="Y807" s="1026"/>
    </row>
    <row r="808" spans="25:25" ht="15.75" customHeight="1">
      <c r="Y808" s="1026"/>
    </row>
    <row r="809" spans="25:25" ht="15.75" customHeight="1">
      <c r="Y809" s="1026"/>
    </row>
    <row r="810" spans="25:25" ht="15.75" customHeight="1">
      <c r="Y810" s="1026"/>
    </row>
    <row r="811" spans="25:25" ht="15.75" customHeight="1">
      <c r="Y811" s="1026"/>
    </row>
    <row r="812" spans="25:25" ht="15.75" customHeight="1">
      <c r="Y812" s="1026"/>
    </row>
    <row r="813" spans="25:25" ht="15.75" customHeight="1">
      <c r="Y813" s="1026"/>
    </row>
    <row r="814" spans="25:25" ht="15.75" customHeight="1">
      <c r="Y814" s="1026"/>
    </row>
    <row r="815" spans="25:25" ht="15.75" customHeight="1">
      <c r="Y815" s="1026"/>
    </row>
    <row r="816" spans="25:25" ht="15.75" customHeight="1">
      <c r="Y816" s="1026"/>
    </row>
    <row r="817" spans="25:25" ht="15.75" customHeight="1">
      <c r="Y817" s="1026"/>
    </row>
    <row r="818" spans="25:25" ht="15.75" customHeight="1">
      <c r="Y818" s="1026"/>
    </row>
    <row r="819" spans="25:25" ht="15.75" customHeight="1">
      <c r="Y819" s="1026"/>
    </row>
    <row r="820" spans="25:25" ht="15.75" customHeight="1">
      <c r="Y820" s="1026"/>
    </row>
    <row r="821" spans="25:25" ht="15.75" customHeight="1">
      <c r="Y821" s="1026"/>
    </row>
    <row r="822" spans="25:25" ht="15.75" customHeight="1">
      <c r="Y822" s="1026"/>
    </row>
    <row r="823" spans="25:25" ht="15.75" customHeight="1">
      <c r="Y823" s="1026"/>
    </row>
    <row r="824" spans="25:25" ht="15.75" customHeight="1">
      <c r="Y824" s="1026"/>
    </row>
    <row r="825" spans="25:25" ht="15.75" customHeight="1">
      <c r="Y825" s="1026"/>
    </row>
    <row r="826" spans="25:25" ht="15.75" customHeight="1">
      <c r="Y826" s="1026"/>
    </row>
    <row r="827" spans="25:25" ht="15.75" customHeight="1">
      <c r="Y827" s="1026"/>
    </row>
    <row r="828" spans="25:25" ht="15.75" customHeight="1">
      <c r="Y828" s="1026"/>
    </row>
    <row r="829" spans="25:25" ht="15.75" customHeight="1">
      <c r="Y829" s="1026"/>
    </row>
    <row r="830" spans="25:25" ht="15.75" customHeight="1">
      <c r="Y830" s="1026"/>
    </row>
    <row r="831" spans="25:25" ht="15.75" customHeight="1">
      <c r="Y831" s="1026"/>
    </row>
    <row r="832" spans="25:25" ht="15.75" customHeight="1">
      <c r="Y832" s="1026"/>
    </row>
    <row r="833" spans="25:25" ht="15.75" customHeight="1">
      <c r="Y833" s="1026"/>
    </row>
    <row r="834" spans="25:25" ht="15.75" customHeight="1">
      <c r="Y834" s="1026"/>
    </row>
    <row r="835" spans="25:25" ht="15.75" customHeight="1">
      <c r="Y835" s="1026"/>
    </row>
    <row r="836" spans="25:25" ht="15.75" customHeight="1">
      <c r="Y836" s="1026"/>
    </row>
    <row r="837" spans="25:25" ht="15.75" customHeight="1">
      <c r="Y837" s="1026"/>
    </row>
    <row r="838" spans="25:25" ht="15.75" customHeight="1">
      <c r="Y838" s="1026"/>
    </row>
    <row r="839" spans="25:25" ht="15.75" customHeight="1">
      <c r="Y839" s="1026"/>
    </row>
    <row r="840" spans="25:25" ht="15.75" customHeight="1">
      <c r="Y840" s="1026"/>
    </row>
    <row r="841" spans="25:25" ht="15.75" customHeight="1">
      <c r="Y841" s="1026"/>
    </row>
    <row r="842" spans="25:25" ht="15.75" customHeight="1">
      <c r="Y842" s="1026"/>
    </row>
    <row r="843" spans="25:25" ht="15.75" customHeight="1">
      <c r="Y843" s="1026"/>
    </row>
    <row r="844" spans="25:25" ht="15.75" customHeight="1">
      <c r="Y844" s="1026"/>
    </row>
    <row r="845" spans="25:25" ht="15.75" customHeight="1">
      <c r="Y845" s="1026"/>
    </row>
    <row r="846" spans="25:25" ht="15.75" customHeight="1">
      <c r="Y846" s="1026"/>
    </row>
    <row r="847" spans="25:25" ht="15.75" customHeight="1">
      <c r="Y847" s="1026"/>
    </row>
    <row r="848" spans="25:25" ht="15.75" customHeight="1">
      <c r="Y848" s="1026"/>
    </row>
    <row r="849" spans="25:25" ht="15.75" customHeight="1">
      <c r="Y849" s="1026"/>
    </row>
    <row r="850" spans="25:25" ht="15.75" customHeight="1">
      <c r="Y850" s="1026"/>
    </row>
    <row r="851" spans="25:25" ht="15.75" customHeight="1">
      <c r="Y851" s="1026"/>
    </row>
    <row r="852" spans="25:25" ht="15.75" customHeight="1">
      <c r="Y852" s="1026"/>
    </row>
    <row r="853" spans="25:25" ht="15.75" customHeight="1">
      <c r="Y853" s="1026"/>
    </row>
    <row r="854" spans="25:25" ht="15.75" customHeight="1">
      <c r="Y854" s="1026"/>
    </row>
    <row r="855" spans="25:25" ht="15.75" customHeight="1">
      <c r="Y855" s="1026"/>
    </row>
    <row r="856" spans="25:25" ht="15.75" customHeight="1">
      <c r="Y856" s="1026"/>
    </row>
    <row r="857" spans="25:25" ht="15.75" customHeight="1">
      <c r="Y857" s="1026"/>
    </row>
    <row r="858" spans="25:25" ht="15.75" customHeight="1">
      <c r="Y858" s="1026"/>
    </row>
    <row r="859" spans="25:25" ht="15.75" customHeight="1">
      <c r="Y859" s="1026"/>
    </row>
    <row r="860" spans="25:25" ht="15.75" customHeight="1">
      <c r="Y860" s="1026"/>
    </row>
    <row r="861" spans="25:25" ht="15.75" customHeight="1">
      <c r="Y861" s="1026"/>
    </row>
    <row r="862" spans="25:25" ht="15.75" customHeight="1">
      <c r="Y862" s="1026"/>
    </row>
    <row r="863" spans="25:25" ht="15.75" customHeight="1">
      <c r="Y863" s="1026"/>
    </row>
    <row r="864" spans="25:25" ht="15.75" customHeight="1">
      <c r="Y864" s="1026"/>
    </row>
    <row r="865" spans="25:25" ht="15.75" customHeight="1">
      <c r="Y865" s="1026"/>
    </row>
    <row r="866" spans="25:25" ht="15.75" customHeight="1">
      <c r="Y866" s="1026"/>
    </row>
    <row r="867" spans="25:25" ht="15.75" customHeight="1">
      <c r="Y867" s="1026"/>
    </row>
    <row r="868" spans="25:25" ht="15.75" customHeight="1">
      <c r="Y868" s="1026"/>
    </row>
    <row r="869" spans="25:25" ht="15.75" customHeight="1">
      <c r="Y869" s="1026"/>
    </row>
    <row r="870" spans="25:25" ht="15.75" customHeight="1">
      <c r="Y870" s="1026"/>
    </row>
    <row r="871" spans="25:25" ht="15.75" customHeight="1">
      <c r="Y871" s="1026"/>
    </row>
    <row r="872" spans="25:25" ht="15.75" customHeight="1">
      <c r="Y872" s="1026"/>
    </row>
    <row r="873" spans="25:25" ht="15.75" customHeight="1">
      <c r="Y873" s="1026"/>
    </row>
    <row r="874" spans="25:25" ht="15.75" customHeight="1">
      <c r="Y874" s="1026"/>
    </row>
    <row r="875" spans="25:25" ht="15.75" customHeight="1">
      <c r="Y875" s="1026"/>
    </row>
    <row r="876" spans="25:25" ht="15.75" customHeight="1">
      <c r="Y876" s="1026"/>
    </row>
    <row r="877" spans="25:25" ht="15.75" customHeight="1">
      <c r="Y877" s="1026"/>
    </row>
    <row r="878" spans="25:25" ht="15.75" customHeight="1">
      <c r="Y878" s="1026"/>
    </row>
    <row r="879" spans="25:25" ht="15.75" customHeight="1">
      <c r="Y879" s="1026"/>
    </row>
    <row r="880" spans="25:25" ht="15.75" customHeight="1">
      <c r="Y880" s="1026"/>
    </row>
    <row r="881" spans="25:25" ht="15.75" customHeight="1">
      <c r="Y881" s="1026"/>
    </row>
    <row r="882" spans="25:25" ht="15.75" customHeight="1">
      <c r="Y882" s="1026"/>
    </row>
    <row r="883" spans="25:25" ht="15.75" customHeight="1">
      <c r="Y883" s="1026"/>
    </row>
    <row r="884" spans="25:25" ht="15.75" customHeight="1">
      <c r="Y884" s="1026"/>
    </row>
    <row r="885" spans="25:25" ht="15.75" customHeight="1">
      <c r="Y885" s="1026"/>
    </row>
    <row r="886" spans="25:25" ht="15.75" customHeight="1">
      <c r="Y886" s="1026"/>
    </row>
    <row r="887" spans="25:25" ht="15.75" customHeight="1">
      <c r="Y887" s="1026"/>
    </row>
    <row r="888" spans="25:25" ht="15.75" customHeight="1">
      <c r="Y888" s="1026"/>
    </row>
    <row r="889" spans="25:25" ht="15.75" customHeight="1">
      <c r="Y889" s="1026"/>
    </row>
    <row r="890" spans="25:25" ht="15.75" customHeight="1">
      <c r="Y890" s="1026"/>
    </row>
    <row r="891" spans="25:25" ht="15.75" customHeight="1">
      <c r="Y891" s="1026"/>
    </row>
    <row r="892" spans="25:25" ht="15.75" customHeight="1">
      <c r="Y892" s="1026"/>
    </row>
    <row r="893" spans="25:25" ht="15.75" customHeight="1">
      <c r="Y893" s="1026"/>
    </row>
    <row r="894" spans="25:25" ht="15.75" customHeight="1">
      <c r="Y894" s="1026"/>
    </row>
    <row r="895" spans="25:25" ht="15.75" customHeight="1">
      <c r="Y895" s="1026"/>
    </row>
    <row r="896" spans="25:25" ht="15.75" customHeight="1">
      <c r="Y896" s="1026"/>
    </row>
    <row r="897" spans="25:25" ht="15.75" customHeight="1">
      <c r="Y897" s="1026"/>
    </row>
    <row r="898" spans="25:25" ht="15.75" customHeight="1">
      <c r="Y898" s="1026"/>
    </row>
    <row r="899" spans="25:25" ht="15.75" customHeight="1">
      <c r="Y899" s="1026"/>
    </row>
    <row r="900" spans="25:25" ht="15.75" customHeight="1">
      <c r="Y900" s="1026"/>
    </row>
    <row r="901" spans="25:25" ht="15.75" customHeight="1">
      <c r="Y901" s="1026"/>
    </row>
    <row r="902" spans="25:25" ht="15.75" customHeight="1">
      <c r="Y902" s="1026"/>
    </row>
    <row r="903" spans="25:25" ht="15.75" customHeight="1">
      <c r="Y903" s="1026"/>
    </row>
    <row r="904" spans="25:25" ht="15.75" customHeight="1">
      <c r="Y904" s="1026"/>
    </row>
    <row r="905" spans="25:25" ht="15.75" customHeight="1">
      <c r="Y905" s="1026"/>
    </row>
    <row r="906" spans="25:25" ht="15.75" customHeight="1">
      <c r="Y906" s="1026"/>
    </row>
    <row r="907" spans="25:25" ht="15.75" customHeight="1">
      <c r="Y907" s="1026"/>
    </row>
    <row r="908" spans="25:25" ht="15.75" customHeight="1">
      <c r="Y908" s="1026"/>
    </row>
    <row r="909" spans="25:25" ht="15.75" customHeight="1">
      <c r="Y909" s="1026"/>
    </row>
    <row r="910" spans="25:25" ht="15.75" customHeight="1">
      <c r="Y910" s="1026"/>
    </row>
    <row r="911" spans="25:25" ht="15.75" customHeight="1">
      <c r="Y911" s="1026"/>
    </row>
    <row r="912" spans="25:25" ht="15.75" customHeight="1">
      <c r="Y912" s="1026"/>
    </row>
    <row r="913" spans="25:25" ht="15.75" customHeight="1">
      <c r="Y913" s="1026"/>
    </row>
    <row r="914" spans="25:25" ht="15.75" customHeight="1">
      <c r="Y914" s="1026"/>
    </row>
    <row r="915" spans="25:25" ht="15.75" customHeight="1">
      <c r="Y915" s="1026"/>
    </row>
    <row r="916" spans="25:25" ht="15.75" customHeight="1">
      <c r="Y916" s="1026"/>
    </row>
    <row r="917" spans="25:25" ht="15.75" customHeight="1">
      <c r="Y917" s="1026"/>
    </row>
    <row r="918" spans="25:25" ht="15.75" customHeight="1">
      <c r="Y918" s="1026"/>
    </row>
    <row r="919" spans="25:25" ht="15.75" customHeight="1">
      <c r="Y919" s="1026"/>
    </row>
    <row r="920" spans="25:25" ht="15.75" customHeight="1">
      <c r="Y920" s="1026"/>
    </row>
    <row r="921" spans="25:25" ht="15.75" customHeight="1">
      <c r="Y921" s="1026"/>
    </row>
    <row r="922" spans="25:25" ht="15.75" customHeight="1">
      <c r="Y922" s="1026"/>
    </row>
    <row r="923" spans="25:25" ht="15.75" customHeight="1">
      <c r="Y923" s="1026"/>
    </row>
    <row r="924" spans="25:25" ht="15.75" customHeight="1">
      <c r="Y924" s="1026"/>
    </row>
    <row r="925" spans="25:25" ht="15.75" customHeight="1">
      <c r="Y925" s="1026"/>
    </row>
    <row r="926" spans="25:25" ht="15.75" customHeight="1">
      <c r="Y926" s="1026"/>
    </row>
    <row r="927" spans="25:25" ht="15.75" customHeight="1">
      <c r="Y927" s="1026"/>
    </row>
    <row r="928" spans="25:25" ht="15.75" customHeight="1">
      <c r="Y928" s="1026"/>
    </row>
    <row r="929" spans="25:25" ht="15.75" customHeight="1">
      <c r="Y929" s="1026"/>
    </row>
    <row r="930" spans="25:25" ht="15.75" customHeight="1">
      <c r="Y930" s="1026"/>
    </row>
    <row r="931" spans="25:25" ht="15.75" customHeight="1">
      <c r="Y931" s="1026"/>
    </row>
    <row r="932" spans="25:25" ht="15.75" customHeight="1">
      <c r="Y932" s="1026"/>
    </row>
    <row r="933" spans="25:25" ht="15.75" customHeight="1">
      <c r="Y933" s="1026"/>
    </row>
    <row r="934" spans="25:25" ht="15.75" customHeight="1">
      <c r="Y934" s="1026"/>
    </row>
    <row r="935" spans="25:25" ht="15.75" customHeight="1">
      <c r="Y935" s="1026"/>
    </row>
    <row r="936" spans="25:25" ht="15.75" customHeight="1">
      <c r="Y936" s="1026"/>
    </row>
    <row r="937" spans="25:25" ht="15.75" customHeight="1">
      <c r="Y937" s="1026"/>
    </row>
    <row r="938" spans="25:25" ht="15.75" customHeight="1">
      <c r="Y938" s="1026"/>
    </row>
    <row r="939" spans="25:25" ht="15.75" customHeight="1">
      <c r="Y939" s="1026"/>
    </row>
    <row r="940" spans="25:25" ht="15.75" customHeight="1">
      <c r="Y940" s="1026"/>
    </row>
    <row r="941" spans="25:25" ht="15.75" customHeight="1">
      <c r="Y941" s="1026"/>
    </row>
    <row r="942" spans="25:25" ht="15.75" customHeight="1">
      <c r="Y942" s="1026"/>
    </row>
    <row r="943" spans="25:25" ht="15.75" customHeight="1">
      <c r="Y943" s="1026"/>
    </row>
    <row r="944" spans="25:25" ht="15.75" customHeight="1">
      <c r="Y944" s="1026"/>
    </row>
    <row r="945" spans="25:25" ht="15.75" customHeight="1">
      <c r="Y945" s="1026"/>
    </row>
    <row r="946" spans="25:25" ht="15.75" customHeight="1">
      <c r="Y946" s="1026"/>
    </row>
    <row r="947" spans="25:25" ht="15.75" customHeight="1">
      <c r="Y947" s="1026"/>
    </row>
    <row r="948" spans="25:25" ht="15.75" customHeight="1">
      <c r="Y948" s="1026"/>
    </row>
    <row r="949" spans="25:25" ht="15.75" customHeight="1">
      <c r="Y949" s="1026"/>
    </row>
    <row r="950" spans="25:25" ht="15.75" customHeight="1">
      <c r="Y950" s="1026"/>
    </row>
    <row r="951" spans="25:25" ht="15.75" customHeight="1">
      <c r="Y951" s="1026"/>
    </row>
    <row r="952" spans="25:25" ht="15.75" customHeight="1">
      <c r="Y952" s="1026"/>
    </row>
    <row r="953" spans="25:25" ht="15.75" customHeight="1">
      <c r="Y953" s="1026"/>
    </row>
    <row r="954" spans="25:25" ht="15.75" customHeight="1">
      <c r="Y954" s="1026"/>
    </row>
    <row r="955" spans="25:25" ht="15.75" customHeight="1">
      <c r="Y955" s="1026"/>
    </row>
    <row r="956" spans="25:25" ht="15.75" customHeight="1">
      <c r="Y956" s="1026"/>
    </row>
    <row r="957" spans="25:25" ht="15.75" customHeight="1">
      <c r="Y957" s="1026"/>
    </row>
    <row r="958" spans="25:25" ht="15.75" customHeight="1">
      <c r="Y958" s="1026"/>
    </row>
    <row r="959" spans="25:25" ht="15.75" customHeight="1">
      <c r="Y959" s="1026"/>
    </row>
    <row r="960" spans="25:25" ht="15.75" customHeight="1">
      <c r="Y960" s="1026"/>
    </row>
    <row r="961" spans="25:25" ht="15.75" customHeight="1">
      <c r="Y961" s="1026"/>
    </row>
    <row r="962" spans="25:25" ht="15.75" customHeight="1">
      <c r="Y962" s="1026"/>
    </row>
    <row r="963" spans="25:25" ht="15.75" customHeight="1">
      <c r="Y963" s="1026"/>
    </row>
    <row r="964" spans="25:25" ht="15.75" customHeight="1">
      <c r="Y964" s="1026"/>
    </row>
    <row r="965" spans="25:25" ht="15.75" customHeight="1">
      <c r="Y965" s="1026"/>
    </row>
    <row r="966" spans="25:25" ht="15.75" customHeight="1">
      <c r="Y966" s="1026"/>
    </row>
    <row r="967" spans="25:25" ht="15.75" customHeight="1">
      <c r="Y967" s="1026"/>
    </row>
    <row r="968" spans="25:25" ht="15.75" customHeight="1">
      <c r="Y968" s="1026"/>
    </row>
    <row r="969" spans="25:25" ht="15.75" customHeight="1">
      <c r="Y969" s="1026"/>
    </row>
    <row r="970" spans="25:25" ht="15.75" customHeight="1">
      <c r="Y970" s="1026"/>
    </row>
    <row r="971" spans="25:25" ht="15.75" customHeight="1">
      <c r="Y971" s="1026"/>
    </row>
    <row r="972" spans="25:25" ht="15.75" customHeight="1">
      <c r="Y972" s="1026"/>
    </row>
    <row r="973" spans="25:25" ht="15.75" customHeight="1">
      <c r="Y973" s="1026"/>
    </row>
    <row r="974" spans="25:25" ht="15.75" customHeight="1">
      <c r="Y974" s="1026"/>
    </row>
    <row r="975" spans="25:25" ht="15.75" customHeight="1">
      <c r="Y975" s="1026"/>
    </row>
    <row r="976" spans="25:25" ht="15.75" customHeight="1">
      <c r="Y976" s="1026"/>
    </row>
    <row r="977" spans="25:25" ht="15.75" customHeight="1">
      <c r="Y977" s="1026"/>
    </row>
    <row r="978" spans="25:25" ht="15.75" customHeight="1">
      <c r="Y978" s="1026"/>
    </row>
    <row r="979" spans="25:25" ht="15.75" customHeight="1">
      <c r="Y979" s="1026"/>
    </row>
    <row r="980" spans="25:25" ht="15.75" customHeight="1">
      <c r="Y980" s="1026"/>
    </row>
    <row r="981" spans="25:25" ht="15.75" customHeight="1">
      <c r="Y981" s="1026"/>
    </row>
    <row r="982" spans="25:25" ht="15.75" customHeight="1">
      <c r="Y982" s="1026"/>
    </row>
    <row r="983" spans="25:25" ht="15.75" customHeight="1">
      <c r="Y983" s="1026"/>
    </row>
    <row r="984" spans="25:25" ht="15.75" customHeight="1">
      <c r="Y984" s="1026"/>
    </row>
    <row r="985" spans="25:25" ht="15.75" customHeight="1">
      <c r="Y985" s="1026"/>
    </row>
    <row r="986" spans="25:25" ht="15.75" customHeight="1">
      <c r="Y986" s="1026"/>
    </row>
    <row r="987" spans="25:25" ht="15.75" customHeight="1">
      <c r="Y987" s="1026"/>
    </row>
    <row r="988" spans="25:25" ht="15.75" customHeight="1">
      <c r="Y988" s="1026"/>
    </row>
    <row r="989" spans="25:25" ht="15.75" customHeight="1">
      <c r="Y989" s="1026"/>
    </row>
    <row r="990" spans="25:25" ht="15.75" customHeight="1">
      <c r="Y990" s="1026"/>
    </row>
    <row r="991" spans="25:25" ht="15.75" customHeight="1">
      <c r="Y991" s="1026"/>
    </row>
    <row r="992" spans="25:25" ht="15.75" customHeight="1">
      <c r="Y992" s="1026"/>
    </row>
    <row r="993" spans="25:25" ht="15.75" customHeight="1">
      <c r="Y993" s="1026"/>
    </row>
    <row r="994" spans="25:25" ht="15.75" customHeight="1">
      <c r="Y994" s="1026"/>
    </row>
    <row r="995" spans="25:25" ht="15.75" customHeight="1">
      <c r="Y995" s="1026"/>
    </row>
    <row r="996" spans="25:25" ht="15.75" customHeight="1">
      <c r="Y996" s="1026"/>
    </row>
    <row r="997" spans="25:25" ht="15.75" customHeight="1">
      <c r="Y997" s="1026"/>
    </row>
    <row r="998" spans="25:25" ht="15.75" customHeight="1">
      <c r="Y998" s="1026"/>
    </row>
    <row r="999" spans="25:25" ht="15.75" customHeight="1">
      <c r="Y999" s="1026"/>
    </row>
    <row r="1000" spans="25:25" ht="15.75" customHeight="1">
      <c r="Y1000" s="1026"/>
    </row>
  </sheetData>
  <mergeCells count="18">
    <mergeCell ref="A7:W12"/>
    <mergeCell ref="A14:W16"/>
    <mergeCell ref="J18:K18"/>
    <mergeCell ref="J19:K19"/>
    <mergeCell ref="A23:B23"/>
    <mergeCell ref="A26:B26"/>
    <mergeCell ref="A33:B33"/>
    <mergeCell ref="A53:A62"/>
    <mergeCell ref="A67:W69"/>
    <mergeCell ref="A71:W73"/>
    <mergeCell ref="X53:X55"/>
    <mergeCell ref="A75:W77"/>
    <mergeCell ref="A40:B40"/>
    <mergeCell ref="A41:A42"/>
    <mergeCell ref="A43:A44"/>
    <mergeCell ref="A45:A46"/>
    <mergeCell ref="A49:B49"/>
    <mergeCell ref="A50:A52"/>
  </mergeCells>
  <hyperlinks>
    <hyperlink ref="L6" r:id="rId1" xr:uid="{00000000-0004-0000-2500-000000000000}"/>
    <hyperlink ref="X27" r:id="rId2" xr:uid="{00000000-0004-0000-2500-000001000000}"/>
    <hyperlink ref="X29" r:id="rId3" xr:uid="{00000000-0004-0000-2500-000002000000}"/>
    <hyperlink ref="X30" r:id="rId4" xr:uid="{00000000-0004-0000-2500-000003000000}"/>
    <hyperlink ref="X34" r:id="rId5" xr:uid="{00000000-0004-0000-2500-000004000000}"/>
    <hyperlink ref="X35" r:id="rId6" xr:uid="{00000000-0004-0000-2500-000005000000}"/>
    <hyperlink ref="X36" r:id="rId7" xr:uid="{00000000-0004-0000-2500-000006000000}"/>
    <hyperlink ref="X37" r:id="rId8" xr:uid="{00000000-0004-0000-2500-000007000000}"/>
    <hyperlink ref="X41" r:id="rId9" xr:uid="{00000000-0004-0000-2500-000008000000}"/>
    <hyperlink ref="X43" r:id="rId10" xr:uid="{00000000-0004-0000-2500-000009000000}"/>
    <hyperlink ref="X45" r:id="rId11" xr:uid="{00000000-0004-0000-2500-00000A000000}"/>
    <hyperlink ref="AB51" r:id="rId12" xr:uid="{00000000-0004-0000-2500-00000B000000}"/>
    <hyperlink ref="X53" r:id="rId13" xr:uid="{00000000-0004-0000-2500-00000C000000}"/>
    <hyperlink ref="X56" r:id="rId14" xr:uid="{00000000-0004-0000-2500-00000D000000}"/>
    <hyperlink ref="AB57" r:id="rId15" xr:uid="{00000000-0004-0000-2500-00000E000000}"/>
    <hyperlink ref="X59" r:id="rId16" xr:uid="{00000000-0004-0000-2500-00000F000000}"/>
    <hyperlink ref="AB60" r:id="rId17" xr:uid="{00000000-0004-0000-2500-000010000000}"/>
    <hyperlink ref="X63" r:id="rId18" xr:uid="{00000000-0004-0000-2500-000011000000}"/>
    <hyperlink ref="X65" r:id="rId19" xr:uid="{00000000-0004-0000-2500-000012000000}"/>
  </hyperlinks>
  <pageMargins left="0.7" right="0.7" top="0.75" bottom="0.75" header="0" footer="0"/>
  <pageSetup orientation="portrai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X1000"/>
  <sheetViews>
    <sheetView showGridLines="0" workbookViewId="0"/>
  </sheetViews>
  <sheetFormatPr baseColWidth="10" defaultColWidth="12.6640625" defaultRowHeight="15" customHeight="1"/>
  <cols>
    <col min="1" max="1" width="10" customWidth="1"/>
    <col min="2" max="2" width="77.6640625" customWidth="1"/>
    <col min="3" max="4" width="118.6640625" customWidth="1"/>
    <col min="5" max="24" width="10" customWidth="1"/>
  </cols>
  <sheetData>
    <row r="1" spans="1:24" ht="23.25" customHeight="1">
      <c r="A1" s="1025" t="s">
        <v>1092</v>
      </c>
    </row>
    <row r="2" spans="1:24" ht="18.75" customHeight="1">
      <c r="A2" s="1120" t="s">
        <v>1093</v>
      </c>
    </row>
    <row r="3" spans="1:24" ht="23.25" customHeight="1">
      <c r="C3" s="1027"/>
      <c r="X3" s="1027"/>
    </row>
    <row r="4" spans="1:24" ht="23.25" customHeight="1">
      <c r="A4" s="1028" t="s">
        <v>511</v>
      </c>
      <c r="B4" s="1028"/>
      <c r="C4" s="1027"/>
      <c r="X4" s="1027"/>
    </row>
    <row r="7" spans="1:24" ht="15.75" customHeight="1">
      <c r="A7" s="5" t="s">
        <v>614</v>
      </c>
      <c r="B7" s="5" t="s">
        <v>1</v>
      </c>
      <c r="C7" s="5" t="s">
        <v>1094</v>
      </c>
      <c r="D7" s="5" t="s">
        <v>1095</v>
      </c>
    </row>
    <row r="8" spans="1:24" ht="15.75" customHeight="1">
      <c r="A8" s="1096">
        <v>2000</v>
      </c>
      <c r="B8" s="1096" t="s">
        <v>1096</v>
      </c>
      <c r="C8" s="1096" t="s">
        <v>1097</v>
      </c>
      <c r="D8" s="1096"/>
    </row>
    <row r="9" spans="1:24" ht="15.75" customHeight="1">
      <c r="A9" s="1096">
        <v>2001</v>
      </c>
      <c r="B9" s="1096" t="s">
        <v>1096</v>
      </c>
      <c r="C9" s="1096" t="s">
        <v>1097</v>
      </c>
      <c r="D9" s="1096"/>
    </row>
    <row r="10" spans="1:24" ht="15.75" customHeight="1">
      <c r="A10" s="1096">
        <v>2002</v>
      </c>
      <c r="B10" s="1096" t="s">
        <v>1096</v>
      </c>
      <c r="C10" s="1096" t="s">
        <v>1097</v>
      </c>
      <c r="D10" s="1096"/>
    </row>
    <row r="11" spans="1:24" ht="15.75" customHeight="1">
      <c r="A11" s="1096">
        <v>2003</v>
      </c>
      <c r="B11" s="1096" t="s">
        <v>1096</v>
      </c>
      <c r="C11" s="1096" t="s">
        <v>1097</v>
      </c>
      <c r="D11" s="1096"/>
    </row>
    <row r="12" spans="1:24" ht="15.75" customHeight="1">
      <c r="A12" s="1096">
        <v>2004</v>
      </c>
      <c r="B12" s="1096" t="s">
        <v>1096</v>
      </c>
      <c r="C12" s="1096" t="s">
        <v>1097</v>
      </c>
      <c r="D12" s="1096"/>
    </row>
    <row r="13" spans="1:24" ht="15.75" customHeight="1">
      <c r="A13" s="1096">
        <v>2005</v>
      </c>
      <c r="B13" s="1096" t="s">
        <v>1096</v>
      </c>
      <c r="C13" s="1096" t="s">
        <v>1097</v>
      </c>
      <c r="D13" s="1096"/>
    </row>
    <row r="14" spans="1:24" ht="15.75" customHeight="1">
      <c r="A14" s="1096">
        <v>2006</v>
      </c>
      <c r="B14" s="1096" t="s">
        <v>1096</v>
      </c>
      <c r="C14" s="1096" t="s">
        <v>1097</v>
      </c>
      <c r="D14" s="1096"/>
    </row>
    <row r="15" spans="1:24" ht="15.75" customHeight="1">
      <c r="A15" s="1096">
        <v>2007</v>
      </c>
      <c r="B15" s="1096" t="s">
        <v>1096</v>
      </c>
      <c r="C15" s="1096" t="s">
        <v>1097</v>
      </c>
      <c r="D15" s="1096"/>
    </row>
    <row r="16" spans="1:24" ht="15.75" customHeight="1">
      <c r="A16" s="1096">
        <v>2008</v>
      </c>
      <c r="B16" s="1096" t="s">
        <v>1096</v>
      </c>
      <c r="C16" s="1096" t="s">
        <v>1097</v>
      </c>
      <c r="D16" s="1096"/>
    </row>
    <row r="17" spans="1:4" ht="15.75" customHeight="1">
      <c r="A17" s="1096">
        <v>2009</v>
      </c>
      <c r="B17" s="1096" t="s">
        <v>1096</v>
      </c>
      <c r="C17" s="1096" t="s">
        <v>1097</v>
      </c>
      <c r="D17" s="1096"/>
    </row>
    <row r="18" spans="1:4" ht="15.75" customHeight="1">
      <c r="A18" s="1096">
        <v>2010</v>
      </c>
      <c r="B18" s="1096" t="s">
        <v>1096</v>
      </c>
      <c r="C18" s="1096" t="s">
        <v>1097</v>
      </c>
      <c r="D18" s="1096"/>
    </row>
    <row r="19" spans="1:4" ht="15.75" customHeight="1">
      <c r="A19" s="1096">
        <v>2011</v>
      </c>
      <c r="B19" s="1096" t="s">
        <v>1096</v>
      </c>
      <c r="C19" s="1096" t="s">
        <v>1097</v>
      </c>
      <c r="D19" s="1096"/>
    </row>
    <row r="20" spans="1:4" ht="15.75" customHeight="1">
      <c r="A20" s="1096">
        <v>2012</v>
      </c>
      <c r="B20" s="1096" t="s">
        <v>1096</v>
      </c>
      <c r="C20" s="1096" t="s">
        <v>1097</v>
      </c>
      <c r="D20" s="1096"/>
    </row>
    <row r="21" spans="1:4" ht="15.75" customHeight="1">
      <c r="A21" s="1096">
        <v>2013</v>
      </c>
      <c r="B21" s="1096" t="s">
        <v>1096</v>
      </c>
      <c r="C21" s="1096" t="s">
        <v>1097</v>
      </c>
      <c r="D21" s="1096"/>
    </row>
    <row r="22" spans="1:4" ht="15.75" customHeight="1">
      <c r="A22" s="1096">
        <v>2014</v>
      </c>
      <c r="B22" s="1096" t="s">
        <v>1096</v>
      </c>
      <c r="C22" s="1096" t="s">
        <v>1097</v>
      </c>
      <c r="D22" s="1096"/>
    </row>
    <row r="23" spans="1:4" ht="15.75" customHeight="1">
      <c r="A23" s="1096">
        <v>2015</v>
      </c>
      <c r="B23" s="1096" t="s">
        <v>1096</v>
      </c>
      <c r="C23" s="1096" t="s">
        <v>1097</v>
      </c>
      <c r="D23" s="1096"/>
    </row>
    <row r="24" spans="1:4" ht="15.75" customHeight="1">
      <c r="A24" s="1096">
        <v>2016</v>
      </c>
      <c r="B24" s="1096" t="s">
        <v>1096</v>
      </c>
      <c r="C24" s="1096" t="s">
        <v>1097</v>
      </c>
      <c r="D24" s="1096"/>
    </row>
    <row r="25" spans="1:4" ht="15.75" customHeight="1">
      <c r="A25" s="1096">
        <v>2017</v>
      </c>
      <c r="B25" s="1096" t="s">
        <v>1096</v>
      </c>
      <c r="C25" s="1096" t="s">
        <v>1097</v>
      </c>
      <c r="D25" s="1096"/>
    </row>
    <row r="26" spans="1:4" ht="15.75" customHeight="1">
      <c r="A26" s="1096">
        <v>2018</v>
      </c>
      <c r="B26" s="1096" t="s">
        <v>1096</v>
      </c>
      <c r="C26" s="1096" t="s">
        <v>1097</v>
      </c>
      <c r="D26" s="1096"/>
    </row>
    <row r="27" spans="1:4" ht="15.75" customHeight="1">
      <c r="A27" s="1096">
        <v>2019</v>
      </c>
      <c r="B27" s="1096" t="s">
        <v>1096</v>
      </c>
      <c r="C27" s="1096" t="s">
        <v>1097</v>
      </c>
      <c r="D27" s="1096"/>
    </row>
    <row r="28" spans="1:4" ht="15.75" customHeight="1">
      <c r="A28" s="1096">
        <v>2020</v>
      </c>
      <c r="B28" s="1096" t="s">
        <v>1096</v>
      </c>
      <c r="C28" s="1096" t="s">
        <v>1097</v>
      </c>
      <c r="D28" s="1096"/>
    </row>
    <row r="29" spans="1:4" ht="15.75" customHeight="1">
      <c r="A29" s="1096">
        <v>2000</v>
      </c>
      <c r="B29" s="1096" t="s">
        <v>1098</v>
      </c>
      <c r="C29" s="1096" t="s">
        <v>1099</v>
      </c>
      <c r="D29" s="1096"/>
    </row>
    <row r="30" spans="1:4" ht="15.75" customHeight="1">
      <c r="A30" s="1096">
        <v>2001</v>
      </c>
      <c r="B30" s="1096" t="s">
        <v>1098</v>
      </c>
      <c r="C30" s="1096" t="s">
        <v>1099</v>
      </c>
      <c r="D30" s="1096"/>
    </row>
    <row r="31" spans="1:4" ht="15.75" customHeight="1">
      <c r="A31" s="1096">
        <v>2002</v>
      </c>
      <c r="B31" s="1096" t="s">
        <v>1098</v>
      </c>
      <c r="C31" s="1096" t="s">
        <v>1099</v>
      </c>
      <c r="D31" s="1096"/>
    </row>
    <row r="32" spans="1:4" ht="15.75" customHeight="1">
      <c r="A32" s="1096">
        <v>2003</v>
      </c>
      <c r="B32" s="1096" t="s">
        <v>1098</v>
      </c>
      <c r="C32" s="1096" t="s">
        <v>1099</v>
      </c>
      <c r="D32" s="1096"/>
    </row>
    <row r="33" spans="1:4" ht="15.75" customHeight="1">
      <c r="A33" s="1096">
        <v>2004</v>
      </c>
      <c r="B33" s="1096" t="s">
        <v>1098</v>
      </c>
      <c r="C33" s="1096" t="s">
        <v>1099</v>
      </c>
      <c r="D33" s="1096"/>
    </row>
    <row r="34" spans="1:4" ht="15.75" customHeight="1">
      <c r="A34" s="1096">
        <v>2005</v>
      </c>
      <c r="B34" s="1096" t="s">
        <v>1098</v>
      </c>
      <c r="C34" s="1096" t="s">
        <v>1099</v>
      </c>
      <c r="D34" s="1096"/>
    </row>
    <row r="35" spans="1:4" ht="15.75" customHeight="1">
      <c r="A35" s="1096">
        <v>2006</v>
      </c>
      <c r="B35" s="1096" t="s">
        <v>1098</v>
      </c>
      <c r="C35" s="1096" t="s">
        <v>1099</v>
      </c>
      <c r="D35" s="1096"/>
    </row>
    <row r="36" spans="1:4" ht="15.75" customHeight="1">
      <c r="A36" s="1096">
        <v>2007</v>
      </c>
      <c r="B36" s="1096" t="s">
        <v>1098</v>
      </c>
      <c r="C36" s="1096" t="s">
        <v>1099</v>
      </c>
      <c r="D36" s="1096"/>
    </row>
    <row r="37" spans="1:4" ht="15.75" customHeight="1">
      <c r="A37" s="1096">
        <v>2008</v>
      </c>
      <c r="B37" s="1096" t="s">
        <v>1098</v>
      </c>
      <c r="C37" s="1096" t="s">
        <v>1099</v>
      </c>
      <c r="D37" s="1096"/>
    </row>
    <row r="38" spans="1:4" ht="15.75" customHeight="1">
      <c r="A38" s="1096">
        <v>2009</v>
      </c>
      <c r="B38" s="1096" t="s">
        <v>1098</v>
      </c>
      <c r="C38" s="1096" t="s">
        <v>1099</v>
      </c>
      <c r="D38" s="1096"/>
    </row>
    <row r="39" spans="1:4" ht="15.75" customHeight="1">
      <c r="A39" s="1096">
        <v>2010</v>
      </c>
      <c r="B39" s="1096" t="s">
        <v>1098</v>
      </c>
      <c r="C39" s="1096" t="s">
        <v>1099</v>
      </c>
      <c r="D39" s="1096"/>
    </row>
    <row r="40" spans="1:4" ht="15.75" customHeight="1">
      <c r="A40" s="1096">
        <v>2011</v>
      </c>
      <c r="B40" s="1096" t="s">
        <v>1098</v>
      </c>
      <c r="C40" s="1096" t="s">
        <v>1099</v>
      </c>
      <c r="D40" s="1096"/>
    </row>
    <row r="41" spans="1:4" ht="15.75" customHeight="1">
      <c r="A41" s="1096">
        <v>2012</v>
      </c>
      <c r="B41" s="1096" t="s">
        <v>1098</v>
      </c>
      <c r="C41" s="1096" t="s">
        <v>1099</v>
      </c>
      <c r="D41" s="1096"/>
    </row>
    <row r="42" spans="1:4" ht="15.75" customHeight="1">
      <c r="A42" s="1096">
        <v>2013</v>
      </c>
      <c r="B42" s="1096" t="s">
        <v>1098</v>
      </c>
      <c r="C42" s="1096" t="s">
        <v>1099</v>
      </c>
      <c r="D42" s="1096"/>
    </row>
    <row r="43" spans="1:4" ht="15.75" customHeight="1">
      <c r="A43" s="1096">
        <v>2014</v>
      </c>
      <c r="B43" s="1096" t="s">
        <v>1098</v>
      </c>
      <c r="C43" s="1096" t="s">
        <v>1099</v>
      </c>
      <c r="D43" s="1096"/>
    </row>
    <row r="44" spans="1:4" ht="15.75" customHeight="1">
      <c r="A44" s="1096">
        <v>2015</v>
      </c>
      <c r="B44" s="1096" t="s">
        <v>1098</v>
      </c>
      <c r="C44" s="1096" t="s">
        <v>1099</v>
      </c>
      <c r="D44" s="1096"/>
    </row>
    <row r="45" spans="1:4" ht="15.75" customHeight="1">
      <c r="A45" s="1096">
        <v>2016</v>
      </c>
      <c r="B45" s="1096" t="s">
        <v>1098</v>
      </c>
      <c r="C45" s="1096" t="s">
        <v>1100</v>
      </c>
      <c r="D45" s="1096"/>
    </row>
    <row r="46" spans="1:4" ht="15.75" customHeight="1">
      <c r="A46" s="1096">
        <v>2017</v>
      </c>
      <c r="B46" s="1096" t="s">
        <v>1098</v>
      </c>
      <c r="C46" s="1096" t="s">
        <v>1099</v>
      </c>
      <c r="D46" s="1096"/>
    </row>
    <row r="47" spans="1:4" ht="15.75" customHeight="1">
      <c r="A47" s="1096">
        <v>2018</v>
      </c>
      <c r="B47" s="1096" t="s">
        <v>1098</v>
      </c>
      <c r="C47" s="1096" t="s">
        <v>1099</v>
      </c>
      <c r="D47" s="1096"/>
    </row>
    <row r="48" spans="1:4" ht="15.75" customHeight="1">
      <c r="A48" s="1096">
        <v>2019</v>
      </c>
      <c r="B48" s="1096" t="s">
        <v>1098</v>
      </c>
      <c r="C48" s="1096" t="s">
        <v>1099</v>
      </c>
      <c r="D48" s="1096"/>
    </row>
    <row r="49" spans="1:4" ht="15.75" customHeight="1">
      <c r="A49" s="1096">
        <v>2020</v>
      </c>
      <c r="B49" s="1096" t="s">
        <v>1098</v>
      </c>
      <c r="C49" s="1096" t="s">
        <v>1099</v>
      </c>
      <c r="D49" s="1096"/>
    </row>
    <row r="50" spans="1:4" ht="15.75" customHeight="1">
      <c r="A50" s="1096">
        <v>2000</v>
      </c>
      <c r="B50" s="1096" t="s">
        <v>1023</v>
      </c>
      <c r="C50" s="1096" t="s">
        <v>1101</v>
      </c>
      <c r="D50" s="1096"/>
    </row>
    <row r="51" spans="1:4" ht="15.75" customHeight="1">
      <c r="A51" s="1096">
        <v>2001</v>
      </c>
      <c r="B51" s="1096" t="s">
        <v>1023</v>
      </c>
      <c r="C51" s="1096" t="s">
        <v>1101</v>
      </c>
      <c r="D51" s="1096"/>
    </row>
    <row r="52" spans="1:4" ht="15.75" customHeight="1">
      <c r="A52" s="1096">
        <v>2002</v>
      </c>
      <c r="B52" s="1096" t="s">
        <v>1023</v>
      </c>
      <c r="C52" s="1096" t="s">
        <v>1101</v>
      </c>
      <c r="D52" s="1096"/>
    </row>
    <row r="53" spans="1:4" ht="15.75" customHeight="1">
      <c r="A53" s="1096">
        <v>2003</v>
      </c>
      <c r="B53" s="1096" t="s">
        <v>1023</v>
      </c>
      <c r="C53" s="1096" t="s">
        <v>1101</v>
      </c>
      <c r="D53" s="1096"/>
    </row>
    <row r="54" spans="1:4" ht="15.75" customHeight="1">
      <c r="A54" s="1096">
        <v>2004</v>
      </c>
      <c r="B54" s="1096" t="s">
        <v>1023</v>
      </c>
      <c r="C54" s="1096" t="s">
        <v>1101</v>
      </c>
      <c r="D54" s="1096"/>
    </row>
    <row r="55" spans="1:4" ht="15.75" customHeight="1">
      <c r="A55" s="1096">
        <v>2005</v>
      </c>
      <c r="B55" s="1096" t="s">
        <v>1023</v>
      </c>
      <c r="C55" s="1096" t="s">
        <v>1101</v>
      </c>
      <c r="D55" s="1096"/>
    </row>
    <row r="56" spans="1:4" ht="15.75" customHeight="1">
      <c r="A56" s="1096">
        <v>2006</v>
      </c>
      <c r="B56" s="1096" t="s">
        <v>1023</v>
      </c>
      <c r="C56" s="1096" t="s">
        <v>1101</v>
      </c>
      <c r="D56" s="1096"/>
    </row>
    <row r="57" spans="1:4" ht="15.75" customHeight="1">
      <c r="A57" s="1096">
        <v>2007</v>
      </c>
      <c r="B57" s="1096" t="s">
        <v>1023</v>
      </c>
      <c r="C57" s="1096" t="s">
        <v>1101</v>
      </c>
      <c r="D57" s="1096"/>
    </row>
    <row r="58" spans="1:4" ht="15.75" customHeight="1">
      <c r="A58" s="1096">
        <v>2008</v>
      </c>
      <c r="B58" s="1096" t="s">
        <v>1023</v>
      </c>
      <c r="C58" s="1096" t="s">
        <v>1101</v>
      </c>
      <c r="D58" s="1096"/>
    </row>
    <row r="59" spans="1:4" ht="15.75" customHeight="1">
      <c r="A59" s="1096">
        <v>2009</v>
      </c>
      <c r="B59" s="1096" t="s">
        <v>1023</v>
      </c>
      <c r="C59" s="1096" t="s">
        <v>1101</v>
      </c>
      <c r="D59" s="1096"/>
    </row>
    <row r="60" spans="1:4" ht="15.75" customHeight="1">
      <c r="A60" s="1096">
        <v>2010</v>
      </c>
      <c r="B60" s="1096" t="s">
        <v>1023</v>
      </c>
      <c r="C60" s="1096" t="s">
        <v>1101</v>
      </c>
      <c r="D60" s="1096"/>
    </row>
    <row r="61" spans="1:4" ht="15.75" customHeight="1">
      <c r="A61" s="1096">
        <v>2011</v>
      </c>
      <c r="B61" s="1096" t="s">
        <v>1023</v>
      </c>
      <c r="C61" s="1096" t="s">
        <v>1101</v>
      </c>
      <c r="D61" s="1096"/>
    </row>
    <row r="62" spans="1:4" ht="15.75" customHeight="1">
      <c r="A62" s="1096">
        <v>2012</v>
      </c>
      <c r="B62" s="1096" t="s">
        <v>1023</v>
      </c>
      <c r="C62" s="1096" t="s">
        <v>1101</v>
      </c>
      <c r="D62" s="1096"/>
    </row>
    <row r="63" spans="1:4" ht="15.75" customHeight="1">
      <c r="A63" s="1096">
        <v>2013</v>
      </c>
      <c r="B63" s="1096" t="s">
        <v>1023</v>
      </c>
      <c r="C63" s="1096" t="s">
        <v>1101</v>
      </c>
      <c r="D63" s="1096"/>
    </row>
    <row r="64" spans="1:4" ht="15.75" customHeight="1">
      <c r="A64" s="1096">
        <v>2014</v>
      </c>
      <c r="B64" s="1096" t="s">
        <v>1023</v>
      </c>
      <c r="C64" s="1096" t="s">
        <v>1101</v>
      </c>
      <c r="D64" s="1096"/>
    </row>
    <row r="65" spans="1:4" ht="15.75" customHeight="1">
      <c r="A65" s="1096">
        <v>2015</v>
      </c>
      <c r="B65" s="1096" t="s">
        <v>1023</v>
      </c>
      <c r="C65" s="1096" t="s">
        <v>1101</v>
      </c>
      <c r="D65" s="1096"/>
    </row>
    <row r="66" spans="1:4" ht="15.75" customHeight="1">
      <c r="A66" s="1096">
        <v>2016</v>
      </c>
      <c r="B66" s="1096" t="s">
        <v>1023</v>
      </c>
      <c r="C66" s="1096" t="s">
        <v>1101</v>
      </c>
      <c r="D66" s="1096"/>
    </row>
    <row r="67" spans="1:4" ht="15.75" customHeight="1">
      <c r="A67" s="1096">
        <v>2017</v>
      </c>
      <c r="B67" s="1096" t="s">
        <v>1023</v>
      </c>
      <c r="C67" s="1096" t="s">
        <v>1101</v>
      </c>
      <c r="D67" s="1096"/>
    </row>
    <row r="68" spans="1:4" ht="15.75" customHeight="1">
      <c r="A68" s="1096">
        <v>2018</v>
      </c>
      <c r="B68" s="1096" t="s">
        <v>1023</v>
      </c>
      <c r="C68" s="1096" t="s">
        <v>1101</v>
      </c>
      <c r="D68" s="1096"/>
    </row>
    <row r="69" spans="1:4" ht="15.75" customHeight="1">
      <c r="A69" s="1096">
        <v>2019</v>
      </c>
      <c r="B69" s="1096" t="s">
        <v>1023</v>
      </c>
      <c r="C69" s="1096" t="s">
        <v>1101</v>
      </c>
      <c r="D69" s="1096"/>
    </row>
    <row r="70" spans="1:4" ht="15.75" customHeight="1">
      <c r="A70" s="1096">
        <v>2020</v>
      </c>
      <c r="B70" s="1096" t="s">
        <v>1023</v>
      </c>
      <c r="C70" s="1096" t="s">
        <v>1101</v>
      </c>
      <c r="D70" s="1096"/>
    </row>
    <row r="71" spans="1:4" ht="15.75" customHeight="1">
      <c r="A71" s="1096">
        <v>2000</v>
      </c>
      <c r="B71" s="1096" t="s">
        <v>1102</v>
      </c>
      <c r="C71" s="1096" t="s">
        <v>1099</v>
      </c>
      <c r="D71" s="1096"/>
    </row>
    <row r="72" spans="1:4" ht="15.75" customHeight="1">
      <c r="A72" s="1096">
        <v>2001</v>
      </c>
      <c r="B72" s="1096" t="s">
        <v>1102</v>
      </c>
      <c r="C72" s="1096" t="s">
        <v>1099</v>
      </c>
      <c r="D72" s="1096"/>
    </row>
    <row r="73" spans="1:4" ht="15.75" customHeight="1">
      <c r="A73" s="1096">
        <v>2002</v>
      </c>
      <c r="B73" s="1096" t="s">
        <v>1102</v>
      </c>
      <c r="C73" s="1096" t="s">
        <v>1099</v>
      </c>
      <c r="D73" s="1096"/>
    </row>
    <row r="74" spans="1:4" ht="15.75" customHeight="1">
      <c r="A74" s="1096">
        <v>2003</v>
      </c>
      <c r="B74" s="1096" t="s">
        <v>1102</v>
      </c>
      <c r="C74" s="1096" t="s">
        <v>1099</v>
      </c>
      <c r="D74" s="1096"/>
    </row>
    <row r="75" spans="1:4" ht="15.75" customHeight="1">
      <c r="A75" s="1096">
        <v>2004</v>
      </c>
      <c r="B75" s="1096" t="s">
        <v>1102</v>
      </c>
      <c r="C75" s="1096" t="s">
        <v>1099</v>
      </c>
      <c r="D75" s="1096"/>
    </row>
    <row r="76" spans="1:4" ht="15.75" customHeight="1">
      <c r="A76" s="1096">
        <v>2005</v>
      </c>
      <c r="B76" s="1096" t="s">
        <v>1102</v>
      </c>
      <c r="C76" s="1096" t="s">
        <v>1099</v>
      </c>
      <c r="D76" s="1096"/>
    </row>
    <row r="77" spans="1:4" ht="15.75" customHeight="1">
      <c r="A77" s="1096">
        <v>2006</v>
      </c>
      <c r="B77" s="1096" t="s">
        <v>1102</v>
      </c>
      <c r="C77" s="1096" t="s">
        <v>1099</v>
      </c>
      <c r="D77" s="1096"/>
    </row>
    <row r="78" spans="1:4" ht="15.75" customHeight="1">
      <c r="A78" s="1096">
        <v>2007</v>
      </c>
      <c r="B78" s="1096" t="s">
        <v>1102</v>
      </c>
      <c r="C78" s="1096" t="s">
        <v>1099</v>
      </c>
      <c r="D78" s="1096"/>
    </row>
    <row r="79" spans="1:4" ht="15.75" customHeight="1">
      <c r="A79" s="1096">
        <v>2008</v>
      </c>
      <c r="B79" s="1096" t="s">
        <v>1102</v>
      </c>
      <c r="C79" s="1096" t="s">
        <v>1099</v>
      </c>
      <c r="D79" s="1096"/>
    </row>
    <row r="80" spans="1:4" ht="15.75" customHeight="1">
      <c r="A80" s="1096">
        <v>2009</v>
      </c>
      <c r="B80" s="1096" t="s">
        <v>1102</v>
      </c>
      <c r="C80" s="1096" t="s">
        <v>1099</v>
      </c>
      <c r="D80" s="1096"/>
    </row>
    <row r="81" spans="1:4" ht="15.75" customHeight="1">
      <c r="A81" s="1096">
        <v>2010</v>
      </c>
      <c r="B81" s="1096" t="s">
        <v>1102</v>
      </c>
      <c r="C81" s="1096" t="s">
        <v>1099</v>
      </c>
      <c r="D81" s="1096"/>
    </row>
    <row r="82" spans="1:4" ht="15.75" customHeight="1">
      <c r="A82" s="1096">
        <v>2011</v>
      </c>
      <c r="B82" s="1096" t="s">
        <v>1102</v>
      </c>
      <c r="C82" s="1096" t="s">
        <v>1099</v>
      </c>
      <c r="D82" s="1096"/>
    </row>
    <row r="83" spans="1:4" ht="15.75" customHeight="1">
      <c r="A83" s="1096">
        <v>2012</v>
      </c>
      <c r="B83" s="1096" t="s">
        <v>1102</v>
      </c>
      <c r="C83" s="1096" t="s">
        <v>1099</v>
      </c>
      <c r="D83" s="1096"/>
    </row>
    <row r="84" spans="1:4" ht="15.75" customHeight="1">
      <c r="A84" s="1096">
        <v>2013</v>
      </c>
      <c r="B84" s="1096" t="s">
        <v>1102</v>
      </c>
      <c r="C84" s="1096" t="s">
        <v>1099</v>
      </c>
      <c r="D84" s="1096"/>
    </row>
    <row r="85" spans="1:4" ht="15.75" customHeight="1">
      <c r="A85" s="1096">
        <v>2014</v>
      </c>
      <c r="B85" s="1096" t="s">
        <v>1102</v>
      </c>
      <c r="C85" s="1096" t="s">
        <v>1099</v>
      </c>
      <c r="D85" s="1096"/>
    </row>
    <row r="86" spans="1:4" ht="15.75" customHeight="1">
      <c r="A86" s="1096">
        <v>2015</v>
      </c>
      <c r="B86" s="1096" t="s">
        <v>1102</v>
      </c>
      <c r="C86" s="1096" t="s">
        <v>1099</v>
      </c>
      <c r="D86" s="1096"/>
    </row>
    <row r="87" spans="1:4" ht="15.75" customHeight="1">
      <c r="A87" s="1096">
        <v>2016</v>
      </c>
      <c r="B87" s="1096" t="s">
        <v>1102</v>
      </c>
      <c r="C87" s="1096" t="s">
        <v>1103</v>
      </c>
      <c r="D87" s="1096"/>
    </row>
    <row r="88" spans="1:4" ht="15.75" customHeight="1">
      <c r="A88" s="1096">
        <v>2017</v>
      </c>
      <c r="B88" s="1096" t="s">
        <v>1102</v>
      </c>
      <c r="C88" s="1096" t="s">
        <v>1099</v>
      </c>
      <c r="D88" s="1096"/>
    </row>
    <row r="89" spans="1:4" ht="15.75" customHeight="1">
      <c r="A89" s="1096">
        <v>2018</v>
      </c>
      <c r="B89" s="1096" t="s">
        <v>1102</v>
      </c>
      <c r="C89" s="1096" t="s">
        <v>1099</v>
      </c>
      <c r="D89" s="1096"/>
    </row>
    <row r="90" spans="1:4" ht="15.75" customHeight="1">
      <c r="A90" s="1096">
        <v>2019</v>
      </c>
      <c r="B90" s="1096" t="s">
        <v>1102</v>
      </c>
      <c r="C90" s="1096" t="s">
        <v>1099</v>
      </c>
      <c r="D90" s="1096"/>
    </row>
    <row r="91" spans="1:4" ht="15.75" customHeight="1">
      <c r="A91" s="1096">
        <v>2000</v>
      </c>
      <c r="B91" s="1096" t="s">
        <v>1036</v>
      </c>
      <c r="C91" s="1096" t="s">
        <v>1104</v>
      </c>
      <c r="D91" s="1096"/>
    </row>
    <row r="92" spans="1:4" ht="15.75" customHeight="1">
      <c r="A92" s="1096">
        <v>2001</v>
      </c>
      <c r="B92" s="1096" t="s">
        <v>1036</v>
      </c>
      <c r="C92" s="1096" t="s">
        <v>1104</v>
      </c>
      <c r="D92" s="1096"/>
    </row>
    <row r="93" spans="1:4" ht="15.75" customHeight="1">
      <c r="A93" s="1096">
        <v>2002</v>
      </c>
      <c r="B93" s="1096" t="s">
        <v>1036</v>
      </c>
      <c r="C93" s="1096" t="s">
        <v>1104</v>
      </c>
      <c r="D93" s="1096"/>
    </row>
    <row r="94" spans="1:4" ht="15.75" customHeight="1">
      <c r="A94" s="1096">
        <v>2003</v>
      </c>
      <c r="B94" s="1096" t="s">
        <v>1036</v>
      </c>
      <c r="C94" s="1096" t="s">
        <v>1104</v>
      </c>
      <c r="D94" s="1096"/>
    </row>
    <row r="95" spans="1:4" ht="15.75" customHeight="1">
      <c r="A95" s="1096">
        <v>2004</v>
      </c>
      <c r="B95" s="1096" t="s">
        <v>1036</v>
      </c>
      <c r="C95" s="1096" t="s">
        <v>1104</v>
      </c>
      <c r="D95" s="1096"/>
    </row>
    <row r="96" spans="1:4" ht="15.75" customHeight="1">
      <c r="A96" s="1096">
        <v>2005</v>
      </c>
      <c r="B96" s="1096" t="s">
        <v>1036</v>
      </c>
      <c r="C96" s="1096" t="s">
        <v>1104</v>
      </c>
      <c r="D96" s="1096"/>
    </row>
    <row r="97" spans="1:4" ht="15.75" customHeight="1">
      <c r="A97" s="1096">
        <v>2006</v>
      </c>
      <c r="B97" s="1096" t="s">
        <v>1036</v>
      </c>
      <c r="C97" s="1096" t="s">
        <v>1104</v>
      </c>
      <c r="D97" s="1096"/>
    </row>
    <row r="98" spans="1:4" ht="15.75" customHeight="1">
      <c r="A98" s="1096">
        <v>2007</v>
      </c>
      <c r="B98" s="1096" t="s">
        <v>1036</v>
      </c>
      <c r="C98" s="1096" t="s">
        <v>1104</v>
      </c>
      <c r="D98" s="1096"/>
    </row>
    <row r="99" spans="1:4" ht="15.75" customHeight="1">
      <c r="A99" s="1096">
        <v>2008</v>
      </c>
      <c r="B99" s="1096" t="s">
        <v>1036</v>
      </c>
      <c r="C99" s="1096" t="s">
        <v>1104</v>
      </c>
      <c r="D99" s="1096"/>
    </row>
    <row r="100" spans="1:4" ht="15.75" customHeight="1">
      <c r="A100" s="1096">
        <v>2009</v>
      </c>
      <c r="B100" s="1096" t="s">
        <v>1036</v>
      </c>
      <c r="C100" s="1096" t="s">
        <v>1104</v>
      </c>
      <c r="D100" s="1096"/>
    </row>
    <row r="101" spans="1:4" ht="15.75" customHeight="1">
      <c r="A101" s="1096">
        <v>2010</v>
      </c>
      <c r="B101" s="1096" t="s">
        <v>1036</v>
      </c>
      <c r="C101" s="1096" t="s">
        <v>1104</v>
      </c>
      <c r="D101" s="1096"/>
    </row>
    <row r="102" spans="1:4" ht="15.75" customHeight="1">
      <c r="A102" s="1096">
        <v>2011</v>
      </c>
      <c r="B102" s="1096" t="s">
        <v>1036</v>
      </c>
      <c r="C102" s="1096" t="s">
        <v>1104</v>
      </c>
      <c r="D102" s="1096"/>
    </row>
    <row r="103" spans="1:4" ht="15.75" customHeight="1">
      <c r="A103" s="1096">
        <v>2012</v>
      </c>
      <c r="B103" s="1096" t="s">
        <v>1036</v>
      </c>
      <c r="C103" s="1096" t="s">
        <v>1104</v>
      </c>
      <c r="D103" s="1096"/>
    </row>
    <row r="104" spans="1:4" ht="15.75" customHeight="1">
      <c r="A104" s="1096">
        <v>2013</v>
      </c>
      <c r="B104" s="1096" t="s">
        <v>1036</v>
      </c>
      <c r="C104" s="1096" t="s">
        <v>1104</v>
      </c>
      <c r="D104" s="1096"/>
    </row>
    <row r="105" spans="1:4" ht="15.75" customHeight="1">
      <c r="A105" s="1096">
        <v>2014</v>
      </c>
      <c r="B105" s="1096" t="s">
        <v>1036</v>
      </c>
      <c r="C105" s="1096" t="s">
        <v>1104</v>
      </c>
      <c r="D105" s="1096"/>
    </row>
    <row r="106" spans="1:4" ht="15.75" customHeight="1">
      <c r="A106" s="1096">
        <v>2015</v>
      </c>
      <c r="B106" s="1096" t="s">
        <v>1036</v>
      </c>
      <c r="C106" s="1096" t="s">
        <v>1104</v>
      </c>
      <c r="D106" s="1096"/>
    </row>
    <row r="107" spans="1:4" ht="15.75" customHeight="1">
      <c r="A107" s="1096">
        <v>2016</v>
      </c>
      <c r="B107" s="1096" t="s">
        <v>1036</v>
      </c>
      <c r="C107" s="1096" t="s">
        <v>1104</v>
      </c>
      <c r="D107" s="1096"/>
    </row>
    <row r="108" spans="1:4" ht="15.75" customHeight="1">
      <c r="A108" s="1096">
        <v>2017</v>
      </c>
      <c r="B108" s="1096" t="s">
        <v>1036</v>
      </c>
      <c r="C108" s="1096" t="s">
        <v>1104</v>
      </c>
      <c r="D108" s="1096"/>
    </row>
    <row r="109" spans="1:4" ht="15.75" customHeight="1">
      <c r="A109" s="1096">
        <v>2018</v>
      </c>
      <c r="B109" s="1096" t="s">
        <v>1036</v>
      </c>
      <c r="C109" s="1096" t="s">
        <v>1104</v>
      </c>
      <c r="D109" s="1096"/>
    </row>
    <row r="110" spans="1:4" ht="15.75" customHeight="1">
      <c r="A110" s="1096">
        <v>2019</v>
      </c>
      <c r="B110" s="1096" t="s">
        <v>1036</v>
      </c>
      <c r="C110" s="1096" t="s">
        <v>1104</v>
      </c>
      <c r="D110" s="1096"/>
    </row>
    <row r="111" spans="1:4" ht="15.75" customHeight="1">
      <c r="A111" s="1096">
        <v>2000</v>
      </c>
      <c r="B111" s="1096" t="s">
        <v>1031</v>
      </c>
      <c r="C111" s="1096" t="s">
        <v>1105</v>
      </c>
      <c r="D111" s="1096"/>
    </row>
    <row r="112" spans="1:4" ht="15.75" customHeight="1">
      <c r="A112" s="1096">
        <v>2001</v>
      </c>
      <c r="B112" s="1096" t="s">
        <v>1031</v>
      </c>
      <c r="C112" s="1096" t="s">
        <v>1105</v>
      </c>
      <c r="D112" s="1096"/>
    </row>
    <row r="113" spans="1:4" ht="15.75" customHeight="1">
      <c r="A113" s="1096">
        <v>2002</v>
      </c>
      <c r="B113" s="1096" t="s">
        <v>1031</v>
      </c>
      <c r="C113" s="1096" t="s">
        <v>1105</v>
      </c>
      <c r="D113" s="1096"/>
    </row>
    <row r="114" spans="1:4" ht="15.75" customHeight="1">
      <c r="A114" s="1096">
        <v>2003</v>
      </c>
      <c r="B114" s="1096" t="s">
        <v>1031</v>
      </c>
      <c r="C114" s="1096" t="s">
        <v>1105</v>
      </c>
      <c r="D114" s="1096"/>
    </row>
    <row r="115" spans="1:4" ht="15.75" customHeight="1">
      <c r="A115" s="1096">
        <v>2004</v>
      </c>
      <c r="B115" s="1096" t="s">
        <v>1031</v>
      </c>
      <c r="C115" s="1096" t="s">
        <v>1105</v>
      </c>
      <c r="D115" s="1096"/>
    </row>
    <row r="116" spans="1:4" ht="15.75" customHeight="1">
      <c r="A116" s="1096">
        <v>2005</v>
      </c>
      <c r="B116" s="1096" t="s">
        <v>1031</v>
      </c>
      <c r="C116" s="1096" t="s">
        <v>1105</v>
      </c>
      <c r="D116" s="1096"/>
    </row>
    <row r="117" spans="1:4" ht="15.75" customHeight="1">
      <c r="A117" s="1096">
        <v>2006</v>
      </c>
      <c r="B117" s="1096" t="s">
        <v>1031</v>
      </c>
      <c r="C117" s="1096" t="s">
        <v>1105</v>
      </c>
      <c r="D117" s="1096"/>
    </row>
    <row r="118" spans="1:4" ht="15.75" customHeight="1">
      <c r="A118" s="1096">
        <v>2007</v>
      </c>
      <c r="B118" s="1096" t="s">
        <v>1031</v>
      </c>
      <c r="C118" s="1096" t="s">
        <v>1105</v>
      </c>
      <c r="D118" s="1096"/>
    </row>
    <row r="119" spans="1:4" ht="15.75" customHeight="1">
      <c r="A119" s="1096">
        <v>2008</v>
      </c>
      <c r="B119" s="1096" t="s">
        <v>1031</v>
      </c>
      <c r="C119" s="1096" t="s">
        <v>1105</v>
      </c>
      <c r="D119" s="1096"/>
    </row>
    <row r="120" spans="1:4" ht="15.75" customHeight="1">
      <c r="A120" s="1096">
        <v>2009</v>
      </c>
      <c r="B120" s="1096" t="s">
        <v>1031</v>
      </c>
      <c r="C120" s="1096" t="s">
        <v>1105</v>
      </c>
      <c r="D120" s="1096"/>
    </row>
    <row r="121" spans="1:4" ht="15.75" customHeight="1">
      <c r="A121" s="1096">
        <v>2010</v>
      </c>
      <c r="B121" s="1096" t="s">
        <v>1031</v>
      </c>
      <c r="C121" s="1096" t="s">
        <v>1105</v>
      </c>
      <c r="D121" s="1096"/>
    </row>
    <row r="122" spans="1:4" ht="15.75" customHeight="1">
      <c r="A122" s="1096">
        <v>2011</v>
      </c>
      <c r="B122" s="1096" t="s">
        <v>1031</v>
      </c>
      <c r="C122" s="1096" t="s">
        <v>1105</v>
      </c>
      <c r="D122" s="1096"/>
    </row>
    <row r="123" spans="1:4" ht="15.75" customHeight="1">
      <c r="A123" s="1096">
        <v>2012</v>
      </c>
      <c r="B123" s="1096" t="s">
        <v>1031</v>
      </c>
      <c r="C123" s="1096" t="s">
        <v>1105</v>
      </c>
      <c r="D123" s="1096"/>
    </row>
    <row r="124" spans="1:4" ht="15.75" customHeight="1">
      <c r="A124" s="1096">
        <v>2013</v>
      </c>
      <c r="B124" s="1096" t="s">
        <v>1031</v>
      </c>
      <c r="C124" s="1096" t="s">
        <v>1105</v>
      </c>
      <c r="D124" s="1096"/>
    </row>
    <row r="125" spans="1:4" ht="15.75" customHeight="1">
      <c r="A125" s="1096">
        <v>2014</v>
      </c>
      <c r="B125" s="1096" t="s">
        <v>1031</v>
      </c>
      <c r="C125" s="1096" t="s">
        <v>1105</v>
      </c>
      <c r="D125" s="1096"/>
    </row>
    <row r="126" spans="1:4" ht="15.75" customHeight="1">
      <c r="A126" s="1096">
        <v>2015</v>
      </c>
      <c r="B126" s="1096" t="s">
        <v>1031</v>
      </c>
      <c r="C126" s="1096" t="s">
        <v>1105</v>
      </c>
      <c r="D126" s="1096"/>
    </row>
    <row r="127" spans="1:4" ht="15.75" customHeight="1">
      <c r="A127" s="1096">
        <v>2016</v>
      </c>
      <c r="B127" s="1096" t="s">
        <v>1031</v>
      </c>
      <c r="C127" s="1096" t="s">
        <v>1105</v>
      </c>
      <c r="D127" s="1096"/>
    </row>
    <row r="128" spans="1:4" ht="15.75" customHeight="1">
      <c r="A128" s="1096">
        <v>2017</v>
      </c>
      <c r="B128" s="1096" t="s">
        <v>1031</v>
      </c>
      <c r="C128" s="1096" t="s">
        <v>1105</v>
      </c>
      <c r="D128" s="1096"/>
    </row>
    <row r="129" spans="1:4" ht="15.75" customHeight="1">
      <c r="A129" s="1096">
        <v>2018</v>
      </c>
      <c r="B129" s="1096" t="s">
        <v>1031</v>
      </c>
      <c r="C129" s="1096" t="s">
        <v>1105</v>
      </c>
      <c r="D129" s="1096"/>
    </row>
    <row r="130" spans="1:4" ht="15.75" customHeight="1">
      <c r="A130" s="1096">
        <v>2019</v>
      </c>
      <c r="B130" s="1096" t="s">
        <v>1031</v>
      </c>
      <c r="C130" s="1096" t="s">
        <v>1105</v>
      </c>
      <c r="D130" s="1096"/>
    </row>
    <row r="131" spans="1:4" ht="15.75" customHeight="1">
      <c r="A131" s="1096">
        <v>2000</v>
      </c>
      <c r="B131" s="1096" t="s">
        <v>1044</v>
      </c>
      <c r="C131" s="1096" t="s">
        <v>1106</v>
      </c>
      <c r="D131" s="1096"/>
    </row>
    <row r="132" spans="1:4" ht="15.75" customHeight="1">
      <c r="A132" s="1096">
        <v>2001</v>
      </c>
      <c r="B132" s="1096" t="s">
        <v>1044</v>
      </c>
      <c r="C132" s="1096" t="s">
        <v>1106</v>
      </c>
      <c r="D132" s="1096"/>
    </row>
    <row r="133" spans="1:4" ht="15.75" customHeight="1">
      <c r="A133" s="1096">
        <v>2002</v>
      </c>
      <c r="B133" s="1096" t="s">
        <v>1044</v>
      </c>
      <c r="C133" s="1096" t="s">
        <v>1106</v>
      </c>
      <c r="D133" s="1096"/>
    </row>
    <row r="134" spans="1:4" ht="15.75" customHeight="1">
      <c r="A134" s="1096">
        <v>2003</v>
      </c>
      <c r="B134" s="1096" t="s">
        <v>1044</v>
      </c>
      <c r="C134" s="1096" t="s">
        <v>1106</v>
      </c>
      <c r="D134" s="1096"/>
    </row>
    <row r="135" spans="1:4" ht="15.75" customHeight="1">
      <c r="A135" s="1096">
        <v>2004</v>
      </c>
      <c r="B135" s="1096" t="s">
        <v>1044</v>
      </c>
      <c r="C135" s="1096" t="s">
        <v>1106</v>
      </c>
      <c r="D135" s="1096"/>
    </row>
    <row r="136" spans="1:4" ht="15.75" customHeight="1">
      <c r="A136" s="1096">
        <v>2005</v>
      </c>
      <c r="B136" s="1096" t="s">
        <v>1044</v>
      </c>
      <c r="C136" s="1096" t="s">
        <v>1106</v>
      </c>
      <c r="D136" s="1096"/>
    </row>
    <row r="137" spans="1:4" ht="15.75" customHeight="1">
      <c r="A137" s="1096">
        <v>2006</v>
      </c>
      <c r="B137" s="1096" t="s">
        <v>1044</v>
      </c>
      <c r="C137" s="1096" t="s">
        <v>1106</v>
      </c>
      <c r="D137" s="1096"/>
    </row>
    <row r="138" spans="1:4" ht="15.75" customHeight="1">
      <c r="A138" s="1096">
        <v>2007</v>
      </c>
      <c r="B138" s="1096" t="s">
        <v>1044</v>
      </c>
      <c r="C138" s="1096" t="s">
        <v>1106</v>
      </c>
      <c r="D138" s="1096"/>
    </row>
    <row r="139" spans="1:4" ht="15.75" customHeight="1">
      <c r="A139" s="1096">
        <v>2008</v>
      </c>
      <c r="B139" s="1096" t="s">
        <v>1044</v>
      </c>
      <c r="C139" s="1096" t="s">
        <v>1106</v>
      </c>
      <c r="D139" s="1096"/>
    </row>
    <row r="140" spans="1:4" ht="15.75" customHeight="1">
      <c r="A140" s="1096">
        <v>2009</v>
      </c>
      <c r="B140" s="1096" t="s">
        <v>1044</v>
      </c>
      <c r="C140" s="1096" t="s">
        <v>1106</v>
      </c>
      <c r="D140" s="1096"/>
    </row>
    <row r="141" spans="1:4" ht="15.75" customHeight="1">
      <c r="A141" s="1096">
        <v>2010</v>
      </c>
      <c r="B141" s="1096" t="s">
        <v>1044</v>
      </c>
      <c r="C141" s="1096" t="s">
        <v>1106</v>
      </c>
      <c r="D141" s="1096"/>
    </row>
    <row r="142" spans="1:4" ht="15.75" customHeight="1">
      <c r="A142" s="1096">
        <v>2011</v>
      </c>
      <c r="B142" s="1096" t="s">
        <v>1044</v>
      </c>
      <c r="C142" s="1096" t="s">
        <v>1106</v>
      </c>
      <c r="D142" s="1096"/>
    </row>
    <row r="143" spans="1:4" ht="15.75" customHeight="1">
      <c r="A143" s="1096">
        <v>2012</v>
      </c>
      <c r="B143" s="1096" t="s">
        <v>1044</v>
      </c>
      <c r="C143" s="1096" t="s">
        <v>1106</v>
      </c>
      <c r="D143" s="1096"/>
    </row>
    <row r="144" spans="1:4" ht="15.75" customHeight="1">
      <c r="A144" s="1096">
        <v>2013</v>
      </c>
      <c r="B144" s="1096" t="s">
        <v>1044</v>
      </c>
      <c r="C144" s="1096" t="s">
        <v>1106</v>
      </c>
      <c r="D144" s="1096"/>
    </row>
    <row r="145" spans="1:4" ht="15.75" customHeight="1">
      <c r="A145" s="1096">
        <v>2014</v>
      </c>
      <c r="B145" s="1096" t="s">
        <v>1044</v>
      </c>
      <c r="C145" s="1096" t="s">
        <v>1106</v>
      </c>
      <c r="D145" s="1096"/>
    </row>
    <row r="146" spans="1:4" ht="15.75" customHeight="1">
      <c r="A146" s="1096">
        <v>2015</v>
      </c>
      <c r="B146" s="1096" t="s">
        <v>1044</v>
      </c>
      <c r="C146" s="1096" t="s">
        <v>1106</v>
      </c>
      <c r="D146" s="1096"/>
    </row>
    <row r="147" spans="1:4" ht="15.75" customHeight="1">
      <c r="A147" s="1096">
        <v>2016</v>
      </c>
      <c r="B147" s="1096" t="s">
        <v>1044</v>
      </c>
      <c r="C147" s="1096" t="s">
        <v>1106</v>
      </c>
      <c r="D147" s="1096"/>
    </row>
    <row r="148" spans="1:4" ht="15.75" customHeight="1">
      <c r="A148" s="1096">
        <v>2017</v>
      </c>
      <c r="B148" s="1096" t="s">
        <v>1044</v>
      </c>
      <c r="C148" s="1096" t="s">
        <v>1106</v>
      </c>
      <c r="D148" s="1096"/>
    </row>
    <row r="149" spans="1:4" ht="15.75" customHeight="1">
      <c r="A149" s="1096">
        <v>2018</v>
      </c>
      <c r="B149" s="1096" t="s">
        <v>1044</v>
      </c>
      <c r="C149" s="1096" t="s">
        <v>1106</v>
      </c>
      <c r="D149" s="1096"/>
    </row>
    <row r="150" spans="1:4" ht="15.75" customHeight="1">
      <c r="A150" s="1096">
        <v>2019</v>
      </c>
      <c r="B150" s="1096" t="s">
        <v>1044</v>
      </c>
      <c r="C150" s="1096" t="s">
        <v>1099</v>
      </c>
      <c r="D150" s="1096"/>
    </row>
    <row r="151" spans="1:4" ht="15.75" customHeight="1">
      <c r="A151" s="1096">
        <v>2000</v>
      </c>
      <c r="B151" s="1096" t="s">
        <v>1107</v>
      </c>
      <c r="C151" s="1096" t="s">
        <v>1108</v>
      </c>
      <c r="D151" s="1096"/>
    </row>
    <row r="152" spans="1:4" ht="15.75" customHeight="1">
      <c r="A152" s="1096">
        <v>2001</v>
      </c>
      <c r="B152" s="1096" t="s">
        <v>1107</v>
      </c>
      <c r="C152" s="1096" t="s">
        <v>1108</v>
      </c>
      <c r="D152" s="1096"/>
    </row>
    <row r="153" spans="1:4" ht="15.75" customHeight="1">
      <c r="A153" s="1096">
        <v>2002</v>
      </c>
      <c r="B153" s="1096" t="s">
        <v>1107</v>
      </c>
      <c r="C153" s="1096" t="s">
        <v>1108</v>
      </c>
      <c r="D153" s="1096"/>
    </row>
    <row r="154" spans="1:4" ht="15.75" customHeight="1">
      <c r="A154" s="1096">
        <v>2003</v>
      </c>
      <c r="B154" s="1096" t="s">
        <v>1107</v>
      </c>
      <c r="C154" s="1096" t="s">
        <v>1108</v>
      </c>
      <c r="D154" s="1096"/>
    </row>
    <row r="155" spans="1:4" ht="15.75" customHeight="1">
      <c r="A155" s="1096">
        <v>2004</v>
      </c>
      <c r="B155" s="1096" t="s">
        <v>1107</v>
      </c>
      <c r="C155" s="1096" t="s">
        <v>1108</v>
      </c>
      <c r="D155" s="1096"/>
    </row>
    <row r="156" spans="1:4" ht="15.75" customHeight="1">
      <c r="A156" s="1096">
        <v>2005</v>
      </c>
      <c r="B156" s="1096" t="s">
        <v>1107</v>
      </c>
      <c r="C156" s="1096" t="s">
        <v>1108</v>
      </c>
      <c r="D156" s="1096"/>
    </row>
    <row r="157" spans="1:4" ht="15.75" customHeight="1">
      <c r="A157" s="1096">
        <v>2006</v>
      </c>
      <c r="B157" s="1096" t="s">
        <v>1107</v>
      </c>
      <c r="C157" s="1096" t="s">
        <v>1108</v>
      </c>
      <c r="D157" s="1096"/>
    </row>
    <row r="158" spans="1:4" ht="15.75" customHeight="1">
      <c r="A158" s="1096">
        <v>2007</v>
      </c>
      <c r="B158" s="1096" t="s">
        <v>1107</v>
      </c>
      <c r="C158" s="1096" t="s">
        <v>1108</v>
      </c>
      <c r="D158" s="1096"/>
    </row>
    <row r="159" spans="1:4" ht="15.75" customHeight="1">
      <c r="A159" s="1096">
        <v>2008</v>
      </c>
      <c r="B159" s="1096" t="s">
        <v>1107</v>
      </c>
      <c r="C159" s="1096" t="s">
        <v>1108</v>
      </c>
      <c r="D159" s="1096"/>
    </row>
    <row r="160" spans="1:4" ht="15.75" customHeight="1">
      <c r="A160" s="1096">
        <v>2009</v>
      </c>
      <c r="B160" s="1096" t="s">
        <v>1107</v>
      </c>
      <c r="C160" s="1096" t="s">
        <v>1108</v>
      </c>
      <c r="D160" s="1096"/>
    </row>
    <row r="161" spans="1:4" ht="15.75" customHeight="1">
      <c r="A161" s="1096">
        <v>2010</v>
      </c>
      <c r="B161" s="1096" t="s">
        <v>1107</v>
      </c>
      <c r="C161" s="1096" t="s">
        <v>1108</v>
      </c>
      <c r="D161" s="1096"/>
    </row>
    <row r="162" spans="1:4" ht="15.75" customHeight="1">
      <c r="A162" s="1096">
        <v>2011</v>
      </c>
      <c r="B162" s="1096" t="s">
        <v>1107</v>
      </c>
      <c r="C162" s="1096" t="s">
        <v>1108</v>
      </c>
      <c r="D162" s="1096"/>
    </row>
    <row r="163" spans="1:4" ht="15.75" customHeight="1">
      <c r="A163" s="1096">
        <v>2012</v>
      </c>
      <c r="B163" s="1096" t="s">
        <v>1107</v>
      </c>
      <c r="C163" s="1096" t="s">
        <v>1108</v>
      </c>
      <c r="D163" s="1096"/>
    </row>
    <row r="164" spans="1:4" ht="15.75" customHeight="1">
      <c r="A164" s="1096">
        <v>2013</v>
      </c>
      <c r="B164" s="1096" t="s">
        <v>1107</v>
      </c>
      <c r="C164" s="1096" t="s">
        <v>1108</v>
      </c>
      <c r="D164" s="1096"/>
    </row>
    <row r="165" spans="1:4" ht="15.75" customHeight="1">
      <c r="A165" s="1096">
        <v>2014</v>
      </c>
      <c r="B165" s="1096" t="s">
        <v>1107</v>
      </c>
      <c r="C165" s="1096" t="s">
        <v>1108</v>
      </c>
      <c r="D165" s="1096"/>
    </row>
    <row r="166" spans="1:4" ht="15.75" customHeight="1">
      <c r="A166" s="1096">
        <v>2015</v>
      </c>
      <c r="B166" s="1096" t="s">
        <v>1107</v>
      </c>
      <c r="C166" s="1096" t="s">
        <v>1108</v>
      </c>
      <c r="D166" s="1096"/>
    </row>
    <row r="167" spans="1:4" ht="15.75" customHeight="1">
      <c r="A167" s="1096">
        <v>2016</v>
      </c>
      <c r="B167" s="1096" t="s">
        <v>1107</v>
      </c>
      <c r="C167" s="1096" t="s">
        <v>1108</v>
      </c>
      <c r="D167" s="1096"/>
    </row>
    <row r="168" spans="1:4" ht="15.75" customHeight="1">
      <c r="A168" s="1096">
        <v>2017</v>
      </c>
      <c r="B168" s="1096" t="s">
        <v>1107</v>
      </c>
      <c r="C168" s="1096" t="s">
        <v>1108</v>
      </c>
      <c r="D168" s="1096"/>
    </row>
    <row r="169" spans="1:4" ht="15.75" customHeight="1">
      <c r="A169" s="1096">
        <v>2018</v>
      </c>
      <c r="B169" s="1096" t="s">
        <v>1107</v>
      </c>
      <c r="C169" s="1096" t="s">
        <v>1108</v>
      </c>
      <c r="D169" s="1096"/>
    </row>
    <row r="170" spans="1:4" ht="15.75" customHeight="1">
      <c r="A170" s="1096">
        <v>2019</v>
      </c>
      <c r="B170" s="1096" t="s">
        <v>1107</v>
      </c>
      <c r="C170" s="1096" t="s">
        <v>1108</v>
      </c>
      <c r="D170" s="1096"/>
    </row>
    <row r="171" spans="1:4" ht="15.75" customHeight="1">
      <c r="A171" s="1096">
        <v>2000</v>
      </c>
      <c r="B171" s="1096" t="s">
        <v>1109</v>
      </c>
      <c r="C171" s="1096" t="s">
        <v>1110</v>
      </c>
      <c r="D171" s="1096"/>
    </row>
    <row r="172" spans="1:4" ht="15.75" customHeight="1">
      <c r="A172" s="1096">
        <v>2001</v>
      </c>
      <c r="B172" s="1096" t="s">
        <v>1109</v>
      </c>
      <c r="C172" s="1096" t="s">
        <v>1110</v>
      </c>
      <c r="D172" s="1096"/>
    </row>
    <row r="173" spans="1:4" ht="15.75" customHeight="1">
      <c r="A173" s="1096">
        <v>2002</v>
      </c>
      <c r="B173" s="1096" t="s">
        <v>1109</v>
      </c>
      <c r="C173" s="1096" t="s">
        <v>1110</v>
      </c>
      <c r="D173" s="1096"/>
    </row>
    <row r="174" spans="1:4" ht="15.75" customHeight="1">
      <c r="A174" s="1096">
        <v>2003</v>
      </c>
      <c r="B174" s="1096" t="s">
        <v>1109</v>
      </c>
      <c r="C174" s="1096" t="s">
        <v>1110</v>
      </c>
      <c r="D174" s="1096"/>
    </row>
    <row r="175" spans="1:4" ht="15.75" customHeight="1">
      <c r="A175" s="1096">
        <v>2004</v>
      </c>
      <c r="B175" s="1096" t="s">
        <v>1109</v>
      </c>
      <c r="C175" s="1096" t="s">
        <v>1110</v>
      </c>
      <c r="D175" s="1096"/>
    </row>
    <row r="176" spans="1:4" ht="15.75" customHeight="1">
      <c r="A176" s="1096">
        <v>2005</v>
      </c>
      <c r="B176" s="1096" t="s">
        <v>1109</v>
      </c>
      <c r="C176" s="1096" t="s">
        <v>1110</v>
      </c>
      <c r="D176" s="1096"/>
    </row>
    <row r="177" spans="1:4" ht="15.75" customHeight="1">
      <c r="A177" s="1096">
        <v>2006</v>
      </c>
      <c r="B177" s="1096" t="s">
        <v>1109</v>
      </c>
      <c r="C177" s="1096" t="s">
        <v>1110</v>
      </c>
      <c r="D177" s="1096"/>
    </row>
    <row r="178" spans="1:4" ht="15.75" customHeight="1">
      <c r="A178" s="1096">
        <v>2007</v>
      </c>
      <c r="B178" s="1096" t="s">
        <v>1109</v>
      </c>
      <c r="C178" s="1096" t="s">
        <v>1110</v>
      </c>
      <c r="D178" s="1096"/>
    </row>
    <row r="179" spans="1:4" ht="15.75" customHeight="1">
      <c r="A179" s="1096">
        <v>2008</v>
      </c>
      <c r="B179" s="1096" t="s">
        <v>1109</v>
      </c>
      <c r="C179" s="1096" t="s">
        <v>1110</v>
      </c>
      <c r="D179" s="1096"/>
    </row>
    <row r="180" spans="1:4" ht="15.75" customHeight="1">
      <c r="A180" s="1096">
        <v>2009</v>
      </c>
      <c r="B180" s="1096" t="s">
        <v>1109</v>
      </c>
      <c r="C180" s="1096" t="s">
        <v>1110</v>
      </c>
      <c r="D180" s="1096"/>
    </row>
    <row r="181" spans="1:4" ht="15.75" customHeight="1">
      <c r="A181" s="1096">
        <v>2010</v>
      </c>
      <c r="B181" s="1096" t="s">
        <v>1109</v>
      </c>
      <c r="C181" s="1096" t="s">
        <v>1110</v>
      </c>
      <c r="D181" s="1096"/>
    </row>
    <row r="182" spans="1:4" ht="15.75" customHeight="1">
      <c r="A182" s="1096">
        <v>2011</v>
      </c>
      <c r="B182" s="1096" t="s">
        <v>1109</v>
      </c>
      <c r="C182" s="1096" t="s">
        <v>1110</v>
      </c>
      <c r="D182" s="1096"/>
    </row>
    <row r="183" spans="1:4" ht="15.75" customHeight="1">
      <c r="A183" s="1096">
        <v>2012</v>
      </c>
      <c r="B183" s="1096" t="s">
        <v>1109</v>
      </c>
      <c r="C183" s="1096" t="s">
        <v>1110</v>
      </c>
      <c r="D183" s="1096"/>
    </row>
    <row r="184" spans="1:4" ht="15.75" customHeight="1">
      <c r="A184" s="1096">
        <v>2013</v>
      </c>
      <c r="B184" s="1096" t="s">
        <v>1109</v>
      </c>
      <c r="C184" s="1096" t="s">
        <v>1110</v>
      </c>
      <c r="D184" s="1096"/>
    </row>
    <row r="185" spans="1:4" ht="15.75" customHeight="1">
      <c r="A185" s="1096">
        <v>2014</v>
      </c>
      <c r="B185" s="1096" t="s">
        <v>1109</v>
      </c>
      <c r="C185" s="1096" t="s">
        <v>1110</v>
      </c>
      <c r="D185" s="1096"/>
    </row>
    <row r="186" spans="1:4" ht="15.75" customHeight="1">
      <c r="A186" s="1096">
        <v>2015</v>
      </c>
      <c r="B186" s="1096" t="s">
        <v>1109</v>
      </c>
      <c r="C186" s="1096" t="s">
        <v>1099</v>
      </c>
      <c r="D186" s="1096"/>
    </row>
    <row r="187" spans="1:4" ht="15.75" customHeight="1">
      <c r="A187" s="1096">
        <v>2016</v>
      </c>
      <c r="B187" s="1096" t="s">
        <v>1109</v>
      </c>
      <c r="C187" s="1096" t="s">
        <v>1099</v>
      </c>
      <c r="D187" s="1096"/>
    </row>
    <row r="188" spans="1:4" ht="15.75" customHeight="1">
      <c r="A188" s="1096">
        <v>2017</v>
      </c>
      <c r="B188" s="1096" t="s">
        <v>1109</v>
      </c>
      <c r="C188" s="1096" t="s">
        <v>1099</v>
      </c>
      <c r="D188" s="1096"/>
    </row>
    <row r="189" spans="1:4" ht="15.75" customHeight="1">
      <c r="A189" s="1096">
        <v>2018</v>
      </c>
      <c r="B189" s="1096" t="s">
        <v>1109</v>
      </c>
      <c r="C189" s="1096" t="s">
        <v>1099</v>
      </c>
      <c r="D189" s="1096"/>
    </row>
    <row r="190" spans="1:4" ht="15.75" customHeight="1">
      <c r="A190" s="1096">
        <v>2019</v>
      </c>
      <c r="B190" s="1096" t="s">
        <v>1109</v>
      </c>
      <c r="C190" s="1096" t="s">
        <v>1099</v>
      </c>
      <c r="D190" s="1096"/>
    </row>
    <row r="191" spans="1:4" ht="15.75" customHeight="1">
      <c r="A191" s="1096">
        <v>2000</v>
      </c>
      <c r="B191" s="1096" t="s">
        <v>1111</v>
      </c>
      <c r="C191" s="1096" t="s">
        <v>1112</v>
      </c>
      <c r="D191" s="1096"/>
    </row>
    <row r="192" spans="1:4" ht="15.75" customHeight="1">
      <c r="A192" s="1096">
        <v>2001</v>
      </c>
      <c r="B192" s="1096" t="s">
        <v>1111</v>
      </c>
      <c r="C192" s="1096" t="s">
        <v>1113</v>
      </c>
      <c r="D192" s="1096"/>
    </row>
    <row r="193" spans="1:4" ht="15.75" customHeight="1">
      <c r="A193" s="1096">
        <v>2002</v>
      </c>
      <c r="B193" s="1096" t="s">
        <v>1111</v>
      </c>
      <c r="C193" s="1096" t="s">
        <v>1113</v>
      </c>
      <c r="D193" s="1096"/>
    </row>
    <row r="194" spans="1:4" ht="15.75" customHeight="1">
      <c r="A194" s="1096">
        <v>2003</v>
      </c>
      <c r="B194" s="1096" t="s">
        <v>1111</v>
      </c>
      <c r="C194" s="1096" t="s">
        <v>1113</v>
      </c>
      <c r="D194" s="1096"/>
    </row>
    <row r="195" spans="1:4" ht="15.75" customHeight="1">
      <c r="A195" s="1096">
        <v>2004</v>
      </c>
      <c r="B195" s="1096" t="s">
        <v>1111</v>
      </c>
      <c r="C195" s="1096" t="s">
        <v>1113</v>
      </c>
      <c r="D195" s="1096"/>
    </row>
    <row r="196" spans="1:4" ht="15.75" customHeight="1">
      <c r="A196" s="1096">
        <v>2005</v>
      </c>
      <c r="B196" s="1096" t="s">
        <v>1111</v>
      </c>
      <c r="C196" s="1096" t="s">
        <v>1112</v>
      </c>
      <c r="D196" s="1096"/>
    </row>
    <row r="197" spans="1:4" ht="15.75" customHeight="1">
      <c r="A197" s="1096">
        <v>2006</v>
      </c>
      <c r="B197" s="1096" t="s">
        <v>1111</v>
      </c>
      <c r="C197" s="1096" t="s">
        <v>1113</v>
      </c>
      <c r="D197" s="1096"/>
    </row>
    <row r="198" spans="1:4" ht="15.75" customHeight="1">
      <c r="A198" s="1096">
        <v>2007</v>
      </c>
      <c r="B198" s="1096" t="s">
        <v>1111</v>
      </c>
      <c r="C198" s="1096" t="s">
        <v>1112</v>
      </c>
      <c r="D198" s="1096"/>
    </row>
    <row r="199" spans="1:4" ht="15.75" customHeight="1">
      <c r="A199" s="1096">
        <v>2008</v>
      </c>
      <c r="B199" s="1096" t="s">
        <v>1111</v>
      </c>
      <c r="C199" s="1096" t="s">
        <v>1113</v>
      </c>
      <c r="D199" s="1096"/>
    </row>
    <row r="200" spans="1:4" ht="15.75" customHeight="1">
      <c r="A200" s="1096">
        <v>2009</v>
      </c>
      <c r="B200" s="1096" t="s">
        <v>1111</v>
      </c>
      <c r="C200" s="1096" t="s">
        <v>1113</v>
      </c>
      <c r="D200" s="1096"/>
    </row>
    <row r="201" spans="1:4" ht="15.75" customHeight="1">
      <c r="A201" s="1096">
        <v>2010</v>
      </c>
      <c r="B201" s="1096" t="s">
        <v>1111</v>
      </c>
      <c r="C201" s="1096" t="s">
        <v>1112</v>
      </c>
      <c r="D201" s="1096"/>
    </row>
    <row r="202" spans="1:4" ht="15.75" customHeight="1">
      <c r="A202" s="1096">
        <v>2011</v>
      </c>
      <c r="B202" s="1096" t="s">
        <v>1111</v>
      </c>
      <c r="C202" s="1096" t="s">
        <v>1113</v>
      </c>
      <c r="D202" s="1096"/>
    </row>
    <row r="203" spans="1:4" ht="15.75" customHeight="1">
      <c r="A203" s="1096">
        <v>2012</v>
      </c>
      <c r="B203" s="1096" t="s">
        <v>1111</v>
      </c>
      <c r="C203" s="1096" t="s">
        <v>1113</v>
      </c>
      <c r="D203" s="1096"/>
    </row>
    <row r="204" spans="1:4" ht="15.75" customHeight="1">
      <c r="A204" s="1096">
        <v>2013</v>
      </c>
      <c r="B204" s="1096" t="s">
        <v>1111</v>
      </c>
      <c r="C204" s="1096" t="s">
        <v>1113</v>
      </c>
      <c r="D204" s="1096"/>
    </row>
    <row r="205" spans="1:4" ht="15.75" customHeight="1">
      <c r="A205" s="1096">
        <v>2014</v>
      </c>
      <c r="B205" s="1096" t="s">
        <v>1111</v>
      </c>
      <c r="C205" s="1096" t="s">
        <v>1113</v>
      </c>
      <c r="D205" s="1096"/>
    </row>
    <row r="206" spans="1:4" ht="15.75" customHeight="1">
      <c r="A206" s="1096">
        <v>2015</v>
      </c>
      <c r="B206" s="1096" t="s">
        <v>1111</v>
      </c>
      <c r="C206" s="1096" t="s">
        <v>1112</v>
      </c>
      <c r="D206" s="1096"/>
    </row>
    <row r="207" spans="1:4" ht="15.75" customHeight="1">
      <c r="A207" s="1096">
        <v>2016</v>
      </c>
      <c r="B207" s="1096" t="s">
        <v>1111</v>
      </c>
      <c r="C207" s="1096" t="s">
        <v>1113</v>
      </c>
      <c r="D207" s="1096"/>
    </row>
    <row r="208" spans="1:4" ht="15.75" customHeight="1">
      <c r="A208" s="1096">
        <v>2017</v>
      </c>
      <c r="B208" s="1096" t="s">
        <v>1111</v>
      </c>
      <c r="C208" s="1096" t="s">
        <v>1113</v>
      </c>
      <c r="D208" s="1096"/>
    </row>
    <row r="209" spans="1:4" ht="15.75" customHeight="1">
      <c r="A209" s="1096">
        <v>2018</v>
      </c>
      <c r="B209" s="1096" t="s">
        <v>1111</v>
      </c>
      <c r="C209" s="1096" t="s">
        <v>1112</v>
      </c>
      <c r="D209" s="1096"/>
    </row>
    <row r="210" spans="1:4" ht="15.75" customHeight="1">
      <c r="A210" s="1096">
        <v>2019</v>
      </c>
      <c r="B210" s="1096" t="s">
        <v>1111</v>
      </c>
      <c r="C210" s="1096" t="s">
        <v>1112</v>
      </c>
      <c r="D210" s="1096"/>
    </row>
    <row r="211" spans="1:4" ht="15.75" customHeight="1">
      <c r="A211" s="1096">
        <v>2000</v>
      </c>
      <c r="B211" s="1096" t="s">
        <v>1114</v>
      </c>
      <c r="C211" s="1096" t="s">
        <v>1115</v>
      </c>
      <c r="D211" s="1096"/>
    </row>
    <row r="212" spans="1:4" ht="15.75" customHeight="1">
      <c r="A212" s="1096">
        <v>2001</v>
      </c>
      <c r="B212" s="1096" t="s">
        <v>1114</v>
      </c>
      <c r="C212" s="1096" t="s">
        <v>1115</v>
      </c>
      <c r="D212" s="1096"/>
    </row>
    <row r="213" spans="1:4" ht="15.75" customHeight="1">
      <c r="A213" s="1096">
        <v>2002</v>
      </c>
      <c r="B213" s="1096" t="s">
        <v>1114</v>
      </c>
      <c r="C213" s="1096" t="s">
        <v>1115</v>
      </c>
      <c r="D213" s="1096"/>
    </row>
    <row r="214" spans="1:4" ht="15.75" customHeight="1">
      <c r="A214" s="1096">
        <v>2003</v>
      </c>
      <c r="B214" s="1096" t="s">
        <v>1114</v>
      </c>
      <c r="C214" s="1096" t="s">
        <v>1115</v>
      </c>
      <c r="D214" s="1096"/>
    </row>
    <row r="215" spans="1:4" ht="15.75" customHeight="1">
      <c r="A215" s="1096">
        <v>2004</v>
      </c>
      <c r="B215" s="1096" t="s">
        <v>1114</v>
      </c>
      <c r="C215" s="1096" t="s">
        <v>1115</v>
      </c>
      <c r="D215" s="1096"/>
    </row>
    <row r="216" spans="1:4" ht="15.75" customHeight="1">
      <c r="A216" s="1096">
        <v>2005</v>
      </c>
      <c r="B216" s="1096" t="s">
        <v>1114</v>
      </c>
      <c r="C216" s="1096" t="s">
        <v>1115</v>
      </c>
      <c r="D216" s="1096"/>
    </row>
    <row r="217" spans="1:4" ht="15.75" customHeight="1">
      <c r="A217" s="1096">
        <v>2006</v>
      </c>
      <c r="B217" s="1096" t="s">
        <v>1114</v>
      </c>
      <c r="C217" s="1096" t="s">
        <v>1115</v>
      </c>
      <c r="D217" s="1096"/>
    </row>
    <row r="218" spans="1:4" ht="15.75" customHeight="1">
      <c r="A218" s="1096">
        <v>2007</v>
      </c>
      <c r="B218" s="1096" t="s">
        <v>1114</v>
      </c>
      <c r="C218" s="1096" t="s">
        <v>1115</v>
      </c>
      <c r="D218" s="1096"/>
    </row>
    <row r="219" spans="1:4" ht="15.75" customHeight="1">
      <c r="A219" s="1096">
        <v>2008</v>
      </c>
      <c r="B219" s="1096" t="s">
        <v>1114</v>
      </c>
      <c r="C219" s="1096" t="s">
        <v>1115</v>
      </c>
      <c r="D219" s="1096"/>
    </row>
    <row r="220" spans="1:4" ht="15.75" customHeight="1">
      <c r="A220" s="1096">
        <v>2009</v>
      </c>
      <c r="B220" s="1096" t="s">
        <v>1114</v>
      </c>
      <c r="C220" s="1096" t="s">
        <v>1115</v>
      </c>
      <c r="D220" s="1096"/>
    </row>
    <row r="221" spans="1:4" ht="15.75" customHeight="1">
      <c r="A221" s="1096">
        <v>2010</v>
      </c>
      <c r="B221" s="1096" t="s">
        <v>1114</v>
      </c>
      <c r="C221" s="1096" t="s">
        <v>1115</v>
      </c>
      <c r="D221" s="1096"/>
    </row>
    <row r="222" spans="1:4" ht="15.75" customHeight="1">
      <c r="A222" s="1096">
        <v>2011</v>
      </c>
      <c r="B222" s="1096" t="s">
        <v>1114</v>
      </c>
      <c r="C222" s="1096" t="s">
        <v>1115</v>
      </c>
      <c r="D222" s="1096"/>
    </row>
    <row r="223" spans="1:4" ht="15.75" customHeight="1">
      <c r="A223" s="1096">
        <v>2012</v>
      </c>
      <c r="B223" s="1096" t="s">
        <v>1114</v>
      </c>
      <c r="C223" s="1096" t="s">
        <v>1115</v>
      </c>
      <c r="D223" s="1096"/>
    </row>
    <row r="224" spans="1:4" ht="15.75" customHeight="1">
      <c r="A224" s="1096">
        <v>2013</v>
      </c>
      <c r="B224" s="1096" t="s">
        <v>1114</v>
      </c>
      <c r="C224" s="1096" t="s">
        <v>1115</v>
      </c>
      <c r="D224" s="1096"/>
    </row>
    <row r="225" spans="1:4" ht="15.75" customHeight="1">
      <c r="A225" s="1096">
        <v>2014</v>
      </c>
      <c r="B225" s="1096" t="s">
        <v>1114</v>
      </c>
      <c r="C225" s="1096" t="s">
        <v>1115</v>
      </c>
      <c r="D225" s="1096"/>
    </row>
    <row r="226" spans="1:4" ht="15.75" customHeight="1">
      <c r="A226" s="1096">
        <v>2015</v>
      </c>
      <c r="B226" s="1096" t="s">
        <v>1114</v>
      </c>
      <c r="C226" s="1096" t="s">
        <v>1115</v>
      </c>
      <c r="D226" s="1096"/>
    </row>
    <row r="227" spans="1:4" ht="15.75" customHeight="1">
      <c r="A227" s="1096">
        <v>2016</v>
      </c>
      <c r="B227" s="1096" t="s">
        <v>1114</v>
      </c>
      <c r="C227" s="1096" t="s">
        <v>1115</v>
      </c>
      <c r="D227" s="1096"/>
    </row>
    <row r="228" spans="1:4" ht="15.75" customHeight="1">
      <c r="A228" s="1096">
        <v>2017</v>
      </c>
      <c r="B228" s="1096" t="s">
        <v>1114</v>
      </c>
      <c r="C228" s="1096" t="s">
        <v>1115</v>
      </c>
      <c r="D228" s="1096"/>
    </row>
    <row r="229" spans="1:4" ht="15.75" customHeight="1">
      <c r="A229" s="1096">
        <v>2018</v>
      </c>
      <c r="B229" s="1096" t="s">
        <v>1114</v>
      </c>
      <c r="C229" s="1096" t="s">
        <v>1115</v>
      </c>
      <c r="D229" s="1096"/>
    </row>
    <row r="230" spans="1:4" ht="15.75" customHeight="1">
      <c r="A230" s="1096">
        <v>2019</v>
      </c>
      <c r="B230" s="1096" t="s">
        <v>1114</v>
      </c>
      <c r="C230" s="1096" t="s">
        <v>1115</v>
      </c>
      <c r="D230" s="1096"/>
    </row>
    <row r="231" spans="1:4" ht="15.75" customHeight="1">
      <c r="A231" s="1096">
        <v>2000</v>
      </c>
      <c r="B231" s="1096" t="s">
        <v>1116</v>
      </c>
      <c r="C231" s="1096" t="s">
        <v>1117</v>
      </c>
      <c r="D231" s="1096"/>
    </row>
    <row r="232" spans="1:4" ht="15.75" customHeight="1">
      <c r="A232" s="1096">
        <v>2001</v>
      </c>
      <c r="B232" s="1096" t="s">
        <v>1116</v>
      </c>
      <c r="C232" s="1096" t="s">
        <v>1117</v>
      </c>
      <c r="D232" s="1096"/>
    </row>
    <row r="233" spans="1:4" ht="15.75" customHeight="1">
      <c r="A233" s="1096">
        <v>2002</v>
      </c>
      <c r="B233" s="1096" t="s">
        <v>1116</v>
      </c>
      <c r="C233" s="1096" t="s">
        <v>1117</v>
      </c>
      <c r="D233" s="1096"/>
    </row>
    <row r="234" spans="1:4" ht="15.75" customHeight="1">
      <c r="A234" s="1096">
        <v>2003</v>
      </c>
      <c r="B234" s="1096" t="s">
        <v>1116</v>
      </c>
      <c r="C234" s="1096" t="s">
        <v>1117</v>
      </c>
      <c r="D234" s="1096"/>
    </row>
    <row r="235" spans="1:4" ht="15.75" customHeight="1">
      <c r="A235" s="1096">
        <v>2004</v>
      </c>
      <c r="B235" s="1096" t="s">
        <v>1116</v>
      </c>
      <c r="C235" s="1096" t="s">
        <v>1117</v>
      </c>
      <c r="D235" s="1096"/>
    </row>
    <row r="236" spans="1:4" ht="15.75" customHeight="1">
      <c r="A236" s="1096">
        <v>2005</v>
      </c>
      <c r="B236" s="1096" t="s">
        <v>1116</v>
      </c>
      <c r="C236" s="1096" t="s">
        <v>1117</v>
      </c>
      <c r="D236" s="1096"/>
    </row>
    <row r="237" spans="1:4" ht="15.75" customHeight="1">
      <c r="A237" s="1096">
        <v>2006</v>
      </c>
      <c r="B237" s="1096" t="s">
        <v>1116</v>
      </c>
      <c r="C237" s="1096" t="s">
        <v>1117</v>
      </c>
      <c r="D237" s="1096"/>
    </row>
    <row r="238" spans="1:4" ht="15.75" customHeight="1">
      <c r="A238" s="1096">
        <v>2007</v>
      </c>
      <c r="B238" s="1096" t="s">
        <v>1116</v>
      </c>
      <c r="C238" s="1096" t="s">
        <v>1117</v>
      </c>
      <c r="D238" s="1096"/>
    </row>
    <row r="239" spans="1:4" ht="15.75" customHeight="1">
      <c r="A239" s="1096">
        <v>2008</v>
      </c>
      <c r="B239" s="1096" t="s">
        <v>1116</v>
      </c>
      <c r="C239" s="1096" t="s">
        <v>1118</v>
      </c>
      <c r="D239" s="1096"/>
    </row>
    <row r="240" spans="1:4" ht="15.75" customHeight="1">
      <c r="A240" s="1096">
        <v>2009</v>
      </c>
      <c r="B240" s="1096" t="s">
        <v>1116</v>
      </c>
      <c r="C240" s="1096" t="s">
        <v>1117</v>
      </c>
      <c r="D240" s="1096"/>
    </row>
    <row r="241" spans="1:4" ht="15.75" customHeight="1">
      <c r="A241" s="1096">
        <v>2010</v>
      </c>
      <c r="B241" s="1096" t="s">
        <v>1116</v>
      </c>
      <c r="C241" s="1096" t="s">
        <v>1118</v>
      </c>
      <c r="D241" s="1096"/>
    </row>
    <row r="242" spans="1:4" ht="15.75" customHeight="1">
      <c r="A242" s="1096">
        <v>2011</v>
      </c>
      <c r="B242" s="1096" t="s">
        <v>1116</v>
      </c>
      <c r="C242" s="1096" t="s">
        <v>1118</v>
      </c>
      <c r="D242" s="1096"/>
    </row>
    <row r="243" spans="1:4" ht="15.75" customHeight="1">
      <c r="A243" s="1096">
        <v>2012</v>
      </c>
      <c r="B243" s="1096" t="s">
        <v>1116</v>
      </c>
      <c r="C243" s="1096" t="s">
        <v>1118</v>
      </c>
      <c r="D243" s="1096"/>
    </row>
    <row r="244" spans="1:4" ht="15.75" customHeight="1">
      <c r="A244" s="1096">
        <v>2013</v>
      </c>
      <c r="B244" s="1096" t="s">
        <v>1116</v>
      </c>
      <c r="C244" s="1096" t="s">
        <v>1117</v>
      </c>
      <c r="D244" s="1096"/>
    </row>
    <row r="245" spans="1:4" ht="15.75" customHeight="1">
      <c r="A245" s="1096">
        <v>2014</v>
      </c>
      <c r="B245" s="1096" t="s">
        <v>1116</v>
      </c>
      <c r="C245" s="1096" t="s">
        <v>1117</v>
      </c>
      <c r="D245" s="1096"/>
    </row>
    <row r="246" spans="1:4" ht="15.75" customHeight="1">
      <c r="A246" s="1096">
        <v>2015</v>
      </c>
      <c r="B246" s="1096" t="s">
        <v>1116</v>
      </c>
      <c r="C246" s="1096" t="s">
        <v>1118</v>
      </c>
      <c r="D246" s="1096"/>
    </row>
    <row r="247" spans="1:4" ht="15.75" customHeight="1">
      <c r="A247" s="1096">
        <v>2016</v>
      </c>
      <c r="B247" s="1096" t="s">
        <v>1116</v>
      </c>
      <c r="C247" s="1096" t="s">
        <v>1117</v>
      </c>
      <c r="D247" s="1096"/>
    </row>
    <row r="248" spans="1:4" ht="15.75" customHeight="1">
      <c r="A248" s="1096">
        <v>2017</v>
      </c>
      <c r="B248" s="1096" t="s">
        <v>1116</v>
      </c>
      <c r="C248" s="1096" t="s">
        <v>1117</v>
      </c>
      <c r="D248" s="1096"/>
    </row>
    <row r="249" spans="1:4" ht="15.75" customHeight="1">
      <c r="A249" s="1096">
        <v>2018</v>
      </c>
      <c r="B249" s="1096" t="s">
        <v>1116</v>
      </c>
      <c r="C249" s="1096" t="s">
        <v>1117</v>
      </c>
      <c r="D249" s="1096"/>
    </row>
    <row r="250" spans="1:4" ht="15.75" customHeight="1">
      <c r="A250" s="1096">
        <v>2019</v>
      </c>
      <c r="B250" s="1096" t="s">
        <v>1116</v>
      </c>
      <c r="C250" s="1096" t="s">
        <v>1117</v>
      </c>
      <c r="D250" s="1096"/>
    </row>
    <row r="251" spans="1:4" ht="15.75" customHeight="1">
      <c r="A251" s="1096">
        <v>2000</v>
      </c>
      <c r="B251" s="1096" t="s">
        <v>1119</v>
      </c>
      <c r="C251" s="1096" t="s">
        <v>1099</v>
      </c>
      <c r="D251" s="1096"/>
    </row>
    <row r="252" spans="1:4" ht="15.75" customHeight="1">
      <c r="A252" s="1096">
        <v>2001</v>
      </c>
      <c r="B252" s="1096" t="s">
        <v>1119</v>
      </c>
      <c r="C252" s="1096" t="s">
        <v>1099</v>
      </c>
      <c r="D252" s="1096"/>
    </row>
    <row r="253" spans="1:4" ht="15.75" customHeight="1">
      <c r="A253" s="1096">
        <v>2002</v>
      </c>
      <c r="B253" s="1096" t="s">
        <v>1119</v>
      </c>
      <c r="C253" s="1096" t="s">
        <v>1099</v>
      </c>
      <c r="D253" s="1096"/>
    </row>
    <row r="254" spans="1:4" ht="15.75" customHeight="1">
      <c r="A254" s="1096">
        <v>2003</v>
      </c>
      <c r="B254" s="1096" t="s">
        <v>1119</v>
      </c>
      <c r="C254" s="1096" t="s">
        <v>1099</v>
      </c>
      <c r="D254" s="1096"/>
    </row>
    <row r="255" spans="1:4" ht="15.75" customHeight="1">
      <c r="A255" s="1096">
        <v>2004</v>
      </c>
      <c r="B255" s="1096" t="s">
        <v>1119</v>
      </c>
      <c r="C255" s="1096" t="s">
        <v>1099</v>
      </c>
      <c r="D255" s="1096"/>
    </row>
    <row r="256" spans="1:4" ht="15.75" customHeight="1">
      <c r="A256" s="1096">
        <v>2005</v>
      </c>
      <c r="B256" s="1096" t="s">
        <v>1119</v>
      </c>
      <c r="C256" s="1096" t="s">
        <v>1099</v>
      </c>
      <c r="D256" s="1096"/>
    </row>
    <row r="257" spans="1:4" ht="15.75" customHeight="1">
      <c r="A257" s="1096">
        <v>2006</v>
      </c>
      <c r="B257" s="1096" t="s">
        <v>1119</v>
      </c>
      <c r="C257" s="1096" t="s">
        <v>1099</v>
      </c>
      <c r="D257" s="1096"/>
    </row>
    <row r="258" spans="1:4" ht="15.75" customHeight="1">
      <c r="A258" s="1096">
        <v>2007</v>
      </c>
      <c r="B258" s="1096" t="s">
        <v>1119</v>
      </c>
      <c r="C258" s="1096" t="s">
        <v>1099</v>
      </c>
      <c r="D258" s="1096"/>
    </row>
    <row r="259" spans="1:4" ht="15.75" customHeight="1">
      <c r="A259" s="1096">
        <v>2008</v>
      </c>
      <c r="B259" s="1096" t="s">
        <v>1119</v>
      </c>
      <c r="C259" s="1096" t="s">
        <v>1099</v>
      </c>
      <c r="D259" s="1096"/>
    </row>
    <row r="260" spans="1:4" ht="15.75" customHeight="1">
      <c r="A260" s="1096">
        <v>2009</v>
      </c>
      <c r="B260" s="1096" t="s">
        <v>1119</v>
      </c>
      <c r="C260" s="1096" t="s">
        <v>1099</v>
      </c>
      <c r="D260" s="1096"/>
    </row>
    <row r="261" spans="1:4" ht="15.75" customHeight="1">
      <c r="A261" s="1096">
        <v>2010</v>
      </c>
      <c r="B261" s="1096" t="s">
        <v>1119</v>
      </c>
      <c r="C261" s="1096" t="s">
        <v>1120</v>
      </c>
      <c r="D261" s="1096"/>
    </row>
    <row r="262" spans="1:4" ht="15.75" customHeight="1">
      <c r="A262" s="1096">
        <v>2011</v>
      </c>
      <c r="B262" s="1096" t="s">
        <v>1119</v>
      </c>
      <c r="C262" s="1096" t="s">
        <v>1113</v>
      </c>
      <c r="D262" s="1096"/>
    </row>
    <row r="263" spans="1:4" ht="15.75" customHeight="1">
      <c r="A263" s="1096">
        <v>2012</v>
      </c>
      <c r="B263" s="1096" t="s">
        <v>1119</v>
      </c>
      <c r="C263" s="1096" t="s">
        <v>1113</v>
      </c>
      <c r="D263" s="1096"/>
    </row>
    <row r="264" spans="1:4" ht="15.75" customHeight="1">
      <c r="A264" s="1096">
        <v>2013</v>
      </c>
      <c r="B264" s="1096" t="s">
        <v>1119</v>
      </c>
      <c r="C264" s="1096" t="s">
        <v>1113</v>
      </c>
      <c r="D264" s="1096"/>
    </row>
    <row r="265" spans="1:4" ht="15.75" customHeight="1">
      <c r="A265" s="1096">
        <v>2014</v>
      </c>
      <c r="B265" s="1096" t="s">
        <v>1119</v>
      </c>
      <c r="C265" s="1096" t="s">
        <v>1121</v>
      </c>
      <c r="D265" s="1096"/>
    </row>
    <row r="266" spans="1:4" ht="15.75" customHeight="1">
      <c r="A266" s="1096">
        <v>2015</v>
      </c>
      <c r="B266" s="1096" t="s">
        <v>1119</v>
      </c>
      <c r="C266" s="1096" t="s">
        <v>1121</v>
      </c>
      <c r="D266" s="1096"/>
    </row>
    <row r="267" spans="1:4" ht="15.75" customHeight="1">
      <c r="A267" s="1096">
        <v>2016</v>
      </c>
      <c r="B267" s="1096" t="s">
        <v>1119</v>
      </c>
      <c r="C267" s="1096" t="s">
        <v>1121</v>
      </c>
      <c r="D267" s="1096"/>
    </row>
    <row r="268" spans="1:4" ht="15.75" customHeight="1">
      <c r="A268" s="1096">
        <v>2017</v>
      </c>
      <c r="B268" s="1096" t="s">
        <v>1119</v>
      </c>
      <c r="C268" s="1096" t="s">
        <v>1121</v>
      </c>
      <c r="D268" s="1096"/>
    </row>
    <row r="269" spans="1:4" ht="15.75" customHeight="1">
      <c r="A269" s="1096">
        <v>2018</v>
      </c>
      <c r="B269" s="1096" t="s">
        <v>1119</v>
      </c>
      <c r="C269" s="1096" t="s">
        <v>1121</v>
      </c>
      <c r="D269" s="1096"/>
    </row>
    <row r="270" spans="1:4" ht="15.75" customHeight="1">
      <c r="A270" s="1096">
        <v>2019</v>
      </c>
      <c r="B270" s="1096" t="s">
        <v>1119</v>
      </c>
      <c r="C270" s="1096" t="s">
        <v>1122</v>
      </c>
      <c r="D270" s="1096"/>
    </row>
    <row r="271" spans="1:4" ht="15.75" customHeight="1">
      <c r="A271" s="1096">
        <v>2000</v>
      </c>
      <c r="B271" s="1096" t="s">
        <v>1123</v>
      </c>
      <c r="C271" s="1096" t="s">
        <v>1099</v>
      </c>
      <c r="D271" s="1096"/>
    </row>
    <row r="272" spans="1:4" ht="15.75" customHeight="1">
      <c r="A272" s="1096">
        <v>2001</v>
      </c>
      <c r="B272" s="1096" t="s">
        <v>1123</v>
      </c>
      <c r="C272" s="1096" t="s">
        <v>1099</v>
      </c>
      <c r="D272" s="1096"/>
    </row>
    <row r="273" spans="1:4" ht="15.75" customHeight="1">
      <c r="A273" s="1096">
        <v>2002</v>
      </c>
      <c r="B273" s="1096" t="s">
        <v>1123</v>
      </c>
      <c r="C273" s="1096" t="s">
        <v>1099</v>
      </c>
      <c r="D273" s="1096"/>
    </row>
    <row r="274" spans="1:4" ht="15.75" customHeight="1">
      <c r="A274" s="1096">
        <v>2003</v>
      </c>
      <c r="B274" s="1096" t="s">
        <v>1123</v>
      </c>
      <c r="C274" s="1096" t="s">
        <v>1099</v>
      </c>
      <c r="D274" s="1096"/>
    </row>
    <row r="275" spans="1:4" ht="15.75" customHeight="1">
      <c r="A275" s="1096">
        <v>2004</v>
      </c>
      <c r="B275" s="1096" t="s">
        <v>1123</v>
      </c>
      <c r="C275" s="1096" t="s">
        <v>1099</v>
      </c>
      <c r="D275" s="1096"/>
    </row>
    <row r="276" spans="1:4" ht="15.75" customHeight="1">
      <c r="A276" s="1096">
        <v>2005</v>
      </c>
      <c r="B276" s="1096" t="s">
        <v>1123</v>
      </c>
      <c r="C276" s="1096" t="s">
        <v>1099</v>
      </c>
      <c r="D276" s="1096"/>
    </row>
    <row r="277" spans="1:4" ht="15.75" customHeight="1">
      <c r="A277" s="1096">
        <v>2006</v>
      </c>
      <c r="B277" s="1096" t="s">
        <v>1123</v>
      </c>
      <c r="C277" s="1096" t="s">
        <v>1099</v>
      </c>
      <c r="D277" s="1096"/>
    </row>
    <row r="278" spans="1:4" ht="15.75" customHeight="1">
      <c r="A278" s="1096">
        <v>2007</v>
      </c>
      <c r="B278" s="1096" t="s">
        <v>1123</v>
      </c>
      <c r="C278" s="1096" t="s">
        <v>1099</v>
      </c>
      <c r="D278" s="1096"/>
    </row>
    <row r="279" spans="1:4" ht="15.75" customHeight="1">
      <c r="A279" s="1096">
        <v>2008</v>
      </c>
      <c r="B279" s="1096" t="s">
        <v>1123</v>
      </c>
      <c r="C279" s="1096" t="s">
        <v>1099</v>
      </c>
      <c r="D279" s="1096"/>
    </row>
    <row r="280" spans="1:4" ht="15.75" customHeight="1">
      <c r="A280" s="1096">
        <v>2009</v>
      </c>
      <c r="B280" s="1096" t="s">
        <v>1123</v>
      </c>
      <c r="C280" s="1096" t="s">
        <v>1099</v>
      </c>
      <c r="D280" s="1096"/>
    </row>
    <row r="281" spans="1:4" ht="15.75" customHeight="1">
      <c r="A281" s="1096">
        <v>2010</v>
      </c>
      <c r="B281" s="1096" t="s">
        <v>1123</v>
      </c>
      <c r="C281" s="1096" t="s">
        <v>1099</v>
      </c>
      <c r="D281" s="1096"/>
    </row>
    <row r="282" spans="1:4" ht="15.75" customHeight="1">
      <c r="A282" s="1096">
        <v>2011</v>
      </c>
      <c r="B282" s="1096" t="s">
        <v>1123</v>
      </c>
      <c r="C282" s="1096" t="s">
        <v>1099</v>
      </c>
      <c r="D282" s="1096"/>
    </row>
    <row r="283" spans="1:4" ht="15.75" customHeight="1">
      <c r="A283" s="1096">
        <v>2012</v>
      </c>
      <c r="B283" s="1096" t="s">
        <v>1123</v>
      </c>
      <c r="C283" s="1096" t="s">
        <v>1099</v>
      </c>
      <c r="D283" s="1096"/>
    </row>
    <row r="284" spans="1:4" ht="15.75" customHeight="1">
      <c r="A284" s="1096">
        <v>2013</v>
      </c>
      <c r="B284" s="1096" t="s">
        <v>1123</v>
      </c>
      <c r="C284" s="1096" t="s">
        <v>1099</v>
      </c>
      <c r="D284" s="1096"/>
    </row>
    <row r="285" spans="1:4" ht="15.75" customHeight="1">
      <c r="A285" s="1096">
        <v>2014</v>
      </c>
      <c r="B285" s="1096" t="s">
        <v>1123</v>
      </c>
      <c r="C285" s="1096" t="s">
        <v>1121</v>
      </c>
      <c r="D285" s="1096"/>
    </row>
    <row r="286" spans="1:4" ht="15.75" customHeight="1">
      <c r="A286" s="1096">
        <v>2015</v>
      </c>
      <c r="B286" s="1096" t="s">
        <v>1123</v>
      </c>
      <c r="C286" s="1096" t="s">
        <v>1121</v>
      </c>
      <c r="D286" s="1096"/>
    </row>
    <row r="287" spans="1:4" ht="15.75" customHeight="1">
      <c r="A287" s="1096">
        <v>2016</v>
      </c>
      <c r="B287" s="1096" t="s">
        <v>1123</v>
      </c>
      <c r="C287" s="1096" t="s">
        <v>1121</v>
      </c>
      <c r="D287" s="1096"/>
    </row>
    <row r="288" spans="1:4" ht="15.75" customHeight="1">
      <c r="A288" s="1096">
        <v>2017</v>
      </c>
      <c r="B288" s="1096" t="s">
        <v>1123</v>
      </c>
      <c r="C288" s="1096" t="s">
        <v>1121</v>
      </c>
      <c r="D288" s="1096"/>
    </row>
    <row r="289" spans="1:4" ht="15.75" customHeight="1">
      <c r="A289" s="1096">
        <v>2018</v>
      </c>
      <c r="B289" s="1096" t="s">
        <v>1123</v>
      </c>
      <c r="C289" s="1096" t="s">
        <v>1121</v>
      </c>
      <c r="D289" s="1096"/>
    </row>
    <row r="290" spans="1:4" ht="15.75" customHeight="1">
      <c r="A290" s="1096">
        <v>2019</v>
      </c>
      <c r="B290" s="1096" t="s">
        <v>1123</v>
      </c>
      <c r="C290" s="1096" t="s">
        <v>1099</v>
      </c>
      <c r="D290" s="1096"/>
    </row>
    <row r="291" spans="1:4" ht="15.75" customHeight="1">
      <c r="A291" s="1096">
        <v>2000</v>
      </c>
      <c r="B291" s="1096" t="s">
        <v>1124</v>
      </c>
      <c r="C291" s="1096" t="s">
        <v>1099</v>
      </c>
      <c r="D291" s="1096"/>
    </row>
    <row r="292" spans="1:4" ht="15.75" customHeight="1">
      <c r="A292" s="1096">
        <v>2001</v>
      </c>
      <c r="B292" s="1096" t="s">
        <v>1124</v>
      </c>
      <c r="C292" s="1096" t="s">
        <v>1099</v>
      </c>
      <c r="D292" s="1096"/>
    </row>
    <row r="293" spans="1:4" ht="15.75" customHeight="1">
      <c r="A293" s="1096">
        <v>2002</v>
      </c>
      <c r="B293" s="1096" t="s">
        <v>1124</v>
      </c>
      <c r="C293" s="1096" t="s">
        <v>1099</v>
      </c>
      <c r="D293" s="1096"/>
    </row>
    <row r="294" spans="1:4" ht="15.75" customHeight="1">
      <c r="A294" s="1096">
        <v>2003</v>
      </c>
      <c r="B294" s="1096" t="s">
        <v>1124</v>
      </c>
      <c r="C294" s="1096" t="s">
        <v>1099</v>
      </c>
      <c r="D294" s="1096"/>
    </row>
    <row r="295" spans="1:4" ht="15.75" customHeight="1">
      <c r="A295" s="1096">
        <v>2004</v>
      </c>
      <c r="B295" s="1096" t="s">
        <v>1124</v>
      </c>
      <c r="C295" s="1096" t="s">
        <v>1099</v>
      </c>
      <c r="D295" s="1096"/>
    </row>
    <row r="296" spans="1:4" ht="15.75" customHeight="1">
      <c r="A296" s="1096">
        <v>2005</v>
      </c>
      <c r="B296" s="1096" t="s">
        <v>1124</v>
      </c>
      <c r="C296" s="1096" t="s">
        <v>1099</v>
      </c>
      <c r="D296" s="1096"/>
    </row>
    <row r="297" spans="1:4" ht="15.75" customHeight="1">
      <c r="A297" s="1096">
        <v>2006</v>
      </c>
      <c r="B297" s="1096" t="s">
        <v>1124</v>
      </c>
      <c r="C297" s="1096" t="s">
        <v>1099</v>
      </c>
      <c r="D297" s="1096"/>
    </row>
    <row r="298" spans="1:4" ht="15.75" customHeight="1">
      <c r="A298" s="1096">
        <v>2007</v>
      </c>
      <c r="B298" s="1096" t="s">
        <v>1124</v>
      </c>
      <c r="C298" s="1096" t="s">
        <v>1099</v>
      </c>
      <c r="D298" s="1096"/>
    </row>
    <row r="299" spans="1:4" ht="15.75" customHeight="1">
      <c r="A299" s="1096">
        <v>2008</v>
      </c>
      <c r="B299" s="1096" t="s">
        <v>1124</v>
      </c>
      <c r="C299" s="1096" t="s">
        <v>1099</v>
      </c>
      <c r="D299" s="1096"/>
    </row>
    <row r="300" spans="1:4" ht="15.75" customHeight="1">
      <c r="A300" s="1096">
        <v>2009</v>
      </c>
      <c r="B300" s="1096" t="s">
        <v>1124</v>
      </c>
      <c r="C300" s="1096" t="s">
        <v>1099</v>
      </c>
      <c r="D300" s="1096"/>
    </row>
    <row r="301" spans="1:4" ht="15.75" customHeight="1">
      <c r="A301" s="1096">
        <v>2010</v>
      </c>
      <c r="B301" s="1096" t="s">
        <v>1124</v>
      </c>
      <c r="C301" s="1096" t="s">
        <v>1099</v>
      </c>
      <c r="D301" s="1096"/>
    </row>
    <row r="302" spans="1:4" ht="15.75" customHeight="1">
      <c r="A302" s="1096">
        <v>2011</v>
      </c>
      <c r="B302" s="1096" t="s">
        <v>1124</v>
      </c>
      <c r="C302" s="1096" t="s">
        <v>1099</v>
      </c>
      <c r="D302" s="1096"/>
    </row>
    <row r="303" spans="1:4" ht="15.75" customHeight="1">
      <c r="A303" s="1096">
        <v>2012</v>
      </c>
      <c r="B303" s="1096" t="s">
        <v>1124</v>
      </c>
      <c r="C303" s="1096" t="s">
        <v>1099</v>
      </c>
      <c r="D303" s="1096"/>
    </row>
    <row r="304" spans="1:4" ht="15.75" customHeight="1">
      <c r="A304" s="1096">
        <v>2013</v>
      </c>
      <c r="B304" s="1096" t="s">
        <v>1124</v>
      </c>
      <c r="C304" s="1096" t="s">
        <v>1099</v>
      </c>
      <c r="D304" s="1096"/>
    </row>
    <row r="305" spans="1:4" ht="15.75" customHeight="1">
      <c r="A305" s="1096">
        <v>2014</v>
      </c>
      <c r="B305" s="1096" t="s">
        <v>1124</v>
      </c>
      <c r="C305" s="1096" t="s">
        <v>1099</v>
      </c>
      <c r="D305" s="1096"/>
    </row>
    <row r="306" spans="1:4" ht="15.75" customHeight="1">
      <c r="A306" s="1096">
        <v>2015</v>
      </c>
      <c r="B306" s="1096" t="s">
        <v>1124</v>
      </c>
      <c r="C306" s="1096" t="s">
        <v>1099</v>
      </c>
      <c r="D306" s="1096"/>
    </row>
    <row r="307" spans="1:4" ht="15.75" customHeight="1">
      <c r="A307" s="1096">
        <v>2016</v>
      </c>
      <c r="B307" s="1096" t="s">
        <v>1124</v>
      </c>
      <c r="C307" s="1096" t="s">
        <v>1099</v>
      </c>
      <c r="D307" s="1096"/>
    </row>
    <row r="308" spans="1:4" ht="15.75" customHeight="1">
      <c r="A308" s="1096">
        <v>2017</v>
      </c>
      <c r="B308" s="1096" t="s">
        <v>1124</v>
      </c>
      <c r="C308" s="1096" t="s">
        <v>1099</v>
      </c>
      <c r="D308" s="1096"/>
    </row>
    <row r="309" spans="1:4" ht="15.75" customHeight="1">
      <c r="A309" s="1096">
        <v>2018</v>
      </c>
      <c r="B309" s="1096" t="s">
        <v>1124</v>
      </c>
      <c r="C309" s="1096" t="s">
        <v>1125</v>
      </c>
      <c r="D309" s="1096"/>
    </row>
    <row r="310" spans="1:4" ht="15.75" customHeight="1">
      <c r="A310" s="1096">
        <v>2019</v>
      </c>
      <c r="B310" s="1096" t="s">
        <v>1124</v>
      </c>
      <c r="C310" s="1096" t="s">
        <v>1125</v>
      </c>
      <c r="D310" s="1096"/>
    </row>
    <row r="311" spans="1:4" ht="15.75" customHeight="1">
      <c r="A311" s="1096">
        <v>2000</v>
      </c>
      <c r="B311" s="1096" t="s">
        <v>1086</v>
      </c>
      <c r="C311" s="1096" t="s">
        <v>1126</v>
      </c>
      <c r="D311" s="1096"/>
    </row>
    <row r="312" spans="1:4" ht="15.75" customHeight="1">
      <c r="A312" s="1096">
        <v>2001</v>
      </c>
      <c r="B312" s="1096" t="s">
        <v>1086</v>
      </c>
      <c r="C312" s="1096" t="s">
        <v>1126</v>
      </c>
      <c r="D312" s="1096"/>
    </row>
    <row r="313" spans="1:4" ht="15.75" customHeight="1">
      <c r="A313" s="1096">
        <v>2002</v>
      </c>
      <c r="B313" s="1096" t="s">
        <v>1086</v>
      </c>
      <c r="C313" s="1096" t="s">
        <v>1126</v>
      </c>
      <c r="D313" s="1096"/>
    </row>
    <row r="314" spans="1:4" ht="15.75" customHeight="1">
      <c r="A314" s="1096">
        <v>2003</v>
      </c>
      <c r="B314" s="1096" t="s">
        <v>1086</v>
      </c>
      <c r="C314" s="1096" t="s">
        <v>1126</v>
      </c>
      <c r="D314" s="1096"/>
    </row>
    <row r="315" spans="1:4" ht="15.75" customHeight="1">
      <c r="A315" s="1096">
        <v>2004</v>
      </c>
      <c r="B315" s="1096" t="s">
        <v>1086</v>
      </c>
      <c r="C315" s="1096" t="s">
        <v>1126</v>
      </c>
      <c r="D315" s="1096"/>
    </row>
    <row r="316" spans="1:4" ht="15.75" customHeight="1">
      <c r="A316" s="1096">
        <v>2005</v>
      </c>
      <c r="B316" s="1096" t="s">
        <v>1086</v>
      </c>
      <c r="C316" s="1096" t="s">
        <v>1126</v>
      </c>
      <c r="D316" s="1096"/>
    </row>
    <row r="317" spans="1:4" ht="15.75" customHeight="1">
      <c r="A317" s="1096">
        <v>2006</v>
      </c>
      <c r="B317" s="1096" t="s">
        <v>1086</v>
      </c>
      <c r="C317" s="1096" t="s">
        <v>1126</v>
      </c>
      <c r="D317" s="1096"/>
    </row>
    <row r="318" spans="1:4" ht="15.75" customHeight="1">
      <c r="A318" s="1096">
        <v>2007</v>
      </c>
      <c r="B318" s="1096" t="s">
        <v>1086</v>
      </c>
      <c r="C318" s="1096" t="s">
        <v>1126</v>
      </c>
      <c r="D318" s="1096"/>
    </row>
    <row r="319" spans="1:4" ht="15.75" customHeight="1">
      <c r="A319" s="1096">
        <v>2008</v>
      </c>
      <c r="B319" s="1096" t="s">
        <v>1086</v>
      </c>
      <c r="C319" s="1096" t="s">
        <v>1126</v>
      </c>
      <c r="D319" s="1096"/>
    </row>
    <row r="320" spans="1:4" ht="15.75" customHeight="1">
      <c r="A320" s="1096">
        <v>2009</v>
      </c>
      <c r="B320" s="1096" t="s">
        <v>1086</v>
      </c>
      <c r="C320" s="1096" t="s">
        <v>1126</v>
      </c>
      <c r="D320" s="1096"/>
    </row>
    <row r="321" spans="1:4" ht="15.75" customHeight="1">
      <c r="A321" s="1096">
        <v>2010</v>
      </c>
      <c r="B321" s="1096" t="s">
        <v>1086</v>
      </c>
      <c r="C321" s="1096" t="s">
        <v>1126</v>
      </c>
      <c r="D321" s="1096"/>
    </row>
    <row r="322" spans="1:4" ht="15.75" customHeight="1">
      <c r="A322" s="1096">
        <v>2011</v>
      </c>
      <c r="B322" s="1096" t="s">
        <v>1086</v>
      </c>
      <c r="C322" s="1096" t="s">
        <v>1126</v>
      </c>
      <c r="D322" s="1096"/>
    </row>
    <row r="323" spans="1:4" ht="15.75" customHeight="1">
      <c r="A323" s="1096">
        <v>2012</v>
      </c>
      <c r="B323" s="1096" t="s">
        <v>1086</v>
      </c>
      <c r="C323" s="1096" t="s">
        <v>1126</v>
      </c>
      <c r="D323" s="1096"/>
    </row>
    <row r="324" spans="1:4" ht="15.75" customHeight="1">
      <c r="A324" s="1096">
        <v>2013</v>
      </c>
      <c r="B324" s="1096" t="s">
        <v>1086</v>
      </c>
      <c r="C324" s="1096" t="s">
        <v>1126</v>
      </c>
      <c r="D324" s="1096"/>
    </row>
    <row r="325" spans="1:4" ht="15.75" customHeight="1">
      <c r="A325" s="1096">
        <v>2014</v>
      </c>
      <c r="B325" s="1096" t="s">
        <v>1086</v>
      </c>
      <c r="C325" s="1096" t="s">
        <v>1126</v>
      </c>
      <c r="D325" s="1096"/>
    </row>
    <row r="326" spans="1:4" ht="15.75" customHeight="1">
      <c r="A326" s="1096">
        <v>2015</v>
      </c>
      <c r="B326" s="1096" t="s">
        <v>1086</v>
      </c>
      <c r="C326" s="1096" t="s">
        <v>1126</v>
      </c>
      <c r="D326" s="1096"/>
    </row>
    <row r="327" spans="1:4" ht="15.75" customHeight="1">
      <c r="A327" s="1096">
        <v>2016</v>
      </c>
      <c r="B327" s="1096" t="s">
        <v>1086</v>
      </c>
      <c r="C327" s="1096" t="s">
        <v>1126</v>
      </c>
      <c r="D327" s="1096"/>
    </row>
    <row r="328" spans="1:4" ht="15.75" customHeight="1">
      <c r="A328" s="1096">
        <v>2017</v>
      </c>
      <c r="B328" s="1096" t="s">
        <v>1086</v>
      </c>
      <c r="C328" s="1096" t="s">
        <v>1126</v>
      </c>
      <c r="D328" s="1096"/>
    </row>
    <row r="329" spans="1:4" ht="15.75" customHeight="1">
      <c r="A329" s="1096">
        <v>2018</v>
      </c>
      <c r="B329" s="1096" t="s">
        <v>1086</v>
      </c>
      <c r="C329" s="1096" t="s">
        <v>1126</v>
      </c>
      <c r="D329" s="1096"/>
    </row>
    <row r="330" spans="1:4" ht="15.75" customHeight="1">
      <c r="A330" s="1096">
        <v>2019</v>
      </c>
      <c r="B330" s="1096" t="s">
        <v>1086</v>
      </c>
      <c r="C330" s="1096" t="s">
        <v>1126</v>
      </c>
      <c r="D330" s="1096"/>
    </row>
    <row r="331" spans="1:4" ht="15.75" customHeight="1">
      <c r="A331" s="1096">
        <v>2020</v>
      </c>
      <c r="B331" s="1096" t="s">
        <v>1086</v>
      </c>
      <c r="C331" s="1096" t="s">
        <v>1126</v>
      </c>
      <c r="D331" s="1096"/>
    </row>
    <row r="332" spans="1:4" ht="15.75" customHeight="1">
      <c r="A332" s="1096"/>
      <c r="B332" s="1096"/>
      <c r="C332" s="1096"/>
      <c r="D332" s="1096"/>
    </row>
    <row r="333" spans="1:4" ht="15.75" customHeight="1">
      <c r="A333" s="1096"/>
      <c r="B333" s="1096"/>
      <c r="C333" s="1096"/>
      <c r="D333" s="1096"/>
    </row>
    <row r="334" spans="1:4" ht="15.75" customHeight="1">
      <c r="A334" s="1096"/>
      <c r="B334" s="1096"/>
      <c r="C334" s="1096"/>
      <c r="D334" s="1096"/>
    </row>
    <row r="335" spans="1:4" ht="15.75" customHeight="1">
      <c r="A335" s="1096"/>
      <c r="B335" s="1096"/>
      <c r="C335" s="1096"/>
      <c r="D335" s="1096"/>
    </row>
    <row r="336" spans="1:4" ht="15.75" customHeight="1">
      <c r="A336" s="1096"/>
      <c r="B336" s="1096"/>
      <c r="C336" s="1096"/>
      <c r="D336" s="1096"/>
    </row>
    <row r="337" spans="1:4" ht="15.75" customHeight="1">
      <c r="A337" s="1096"/>
      <c r="B337" s="1096"/>
      <c r="C337" s="1096"/>
      <c r="D337" s="1096"/>
    </row>
    <row r="338" spans="1:4" ht="15.75" customHeight="1">
      <c r="A338" s="1096"/>
      <c r="B338" s="1096"/>
      <c r="C338" s="1096"/>
      <c r="D338" s="1096"/>
    </row>
    <row r="339" spans="1:4" ht="15.75" customHeight="1">
      <c r="A339" s="1096"/>
      <c r="B339" s="1096"/>
      <c r="C339" s="1096"/>
      <c r="D339" s="1096"/>
    </row>
    <row r="340" spans="1:4" ht="15.75" customHeight="1">
      <c r="A340" s="1096"/>
      <c r="B340" s="1096"/>
      <c r="C340" s="1096"/>
      <c r="D340" s="1096"/>
    </row>
    <row r="341" spans="1:4" ht="15.75" customHeight="1">
      <c r="A341" s="1096"/>
      <c r="B341" s="1096"/>
      <c r="C341" s="1096"/>
      <c r="D341" s="1096"/>
    </row>
    <row r="342" spans="1:4" ht="15.75" customHeight="1">
      <c r="A342" s="1096"/>
      <c r="B342" s="1096"/>
      <c r="C342" s="1096"/>
      <c r="D342" s="1096"/>
    </row>
    <row r="343" spans="1:4" ht="15.75" customHeight="1">
      <c r="A343" s="1096"/>
      <c r="B343" s="1096"/>
      <c r="C343" s="1096"/>
      <c r="D343" s="1096"/>
    </row>
    <row r="344" spans="1:4" ht="15.75" customHeight="1">
      <c r="A344" s="1096"/>
      <c r="B344" s="1096"/>
      <c r="C344" s="1096"/>
      <c r="D344" s="1096"/>
    </row>
    <row r="345" spans="1:4" ht="15.75" customHeight="1">
      <c r="A345" s="1096"/>
      <c r="B345" s="1096"/>
      <c r="C345" s="1096"/>
      <c r="D345" s="1096"/>
    </row>
    <row r="346" spans="1:4" ht="15.75" customHeight="1">
      <c r="A346" s="1096"/>
      <c r="B346" s="1096"/>
      <c r="C346" s="1096"/>
      <c r="D346" s="1096"/>
    </row>
    <row r="347" spans="1:4" ht="15.75" customHeight="1">
      <c r="A347" s="1096"/>
      <c r="B347" s="1096"/>
      <c r="C347" s="1096"/>
      <c r="D347" s="1096"/>
    </row>
    <row r="348" spans="1:4" ht="15.75" customHeight="1">
      <c r="A348" s="1096"/>
      <c r="B348" s="1096"/>
      <c r="C348" s="1096"/>
      <c r="D348" s="1096"/>
    </row>
    <row r="349" spans="1:4" ht="15.75" customHeight="1">
      <c r="A349" s="1096"/>
      <c r="B349" s="1096"/>
      <c r="C349" s="1096"/>
      <c r="D349" s="1096"/>
    </row>
    <row r="350" spans="1:4" ht="15.75" customHeight="1">
      <c r="A350" s="1096"/>
      <c r="B350" s="1096"/>
      <c r="C350" s="1096"/>
      <c r="D350" s="1096"/>
    </row>
    <row r="351" spans="1:4" ht="15.75" customHeight="1">
      <c r="A351" s="1096"/>
      <c r="B351" s="1096"/>
      <c r="C351" s="1096"/>
      <c r="D351" s="1096"/>
    </row>
    <row r="352" spans="1:4" ht="15.75" customHeight="1">
      <c r="A352" s="1096"/>
      <c r="B352" s="1096"/>
      <c r="C352" s="1096"/>
      <c r="D352" s="1096"/>
    </row>
    <row r="353" spans="1:4" ht="15.75" customHeight="1">
      <c r="A353" s="1096"/>
      <c r="B353" s="1096"/>
      <c r="C353" s="1096"/>
      <c r="D353" s="1096"/>
    </row>
    <row r="354" spans="1:4" ht="15.75" customHeight="1">
      <c r="A354" s="1096"/>
      <c r="B354" s="1096"/>
      <c r="C354" s="1096"/>
      <c r="D354" s="1096"/>
    </row>
    <row r="355" spans="1:4" ht="15.75" customHeight="1">
      <c r="A355" s="1096"/>
      <c r="B355" s="1096"/>
      <c r="C355" s="1096"/>
      <c r="D355" s="1096"/>
    </row>
    <row r="356" spans="1:4" ht="15.75" customHeight="1">
      <c r="A356" s="1096"/>
      <c r="B356" s="1096"/>
      <c r="C356" s="1096"/>
      <c r="D356" s="1096"/>
    </row>
    <row r="357" spans="1:4" ht="15.75" customHeight="1">
      <c r="A357" s="1096"/>
      <c r="B357" s="1096"/>
      <c r="C357" s="1096"/>
      <c r="D357" s="1096"/>
    </row>
    <row r="358" spans="1:4" ht="15.75" customHeight="1">
      <c r="A358" s="1096"/>
      <c r="B358" s="1096"/>
      <c r="C358" s="1096"/>
      <c r="D358" s="1096"/>
    </row>
    <row r="359" spans="1:4" ht="15.75" customHeight="1">
      <c r="A359" s="1096"/>
      <c r="B359" s="1096"/>
      <c r="C359" s="1096"/>
      <c r="D359" s="1096"/>
    </row>
    <row r="360" spans="1:4" ht="15.75" customHeight="1">
      <c r="A360" s="1096"/>
      <c r="B360" s="1096"/>
      <c r="C360" s="1096"/>
      <c r="D360" s="1096"/>
    </row>
    <row r="361" spans="1:4" ht="15.75" customHeight="1">
      <c r="A361" s="1096"/>
      <c r="B361" s="1096"/>
      <c r="C361" s="1096"/>
      <c r="D361" s="1096"/>
    </row>
    <row r="362" spans="1:4" ht="15.75" customHeight="1">
      <c r="A362" s="1096"/>
      <c r="B362" s="1096"/>
      <c r="C362" s="1096"/>
      <c r="D362" s="1096"/>
    </row>
    <row r="363" spans="1:4" ht="15.75" customHeight="1">
      <c r="A363" s="1096"/>
      <c r="B363" s="1096"/>
      <c r="C363" s="1096"/>
      <c r="D363" s="1096"/>
    </row>
    <row r="364" spans="1:4" ht="15.75" customHeight="1">
      <c r="A364" s="1096"/>
      <c r="B364" s="1096"/>
      <c r="C364" s="1096"/>
      <c r="D364" s="1096"/>
    </row>
    <row r="365" spans="1:4" ht="15.75" customHeight="1">
      <c r="A365" s="1096"/>
      <c r="B365" s="1096"/>
      <c r="C365" s="1096"/>
      <c r="D365" s="1096"/>
    </row>
    <row r="366" spans="1:4" ht="15.75" customHeight="1">
      <c r="A366" s="1096"/>
      <c r="B366" s="1096"/>
      <c r="C366" s="1096"/>
      <c r="D366" s="1096"/>
    </row>
    <row r="367" spans="1:4" ht="15.75" customHeight="1">
      <c r="A367" s="1096"/>
      <c r="B367" s="1096"/>
      <c r="C367" s="1096"/>
      <c r="D367" s="1096"/>
    </row>
    <row r="368" spans="1:4" ht="15.75" customHeight="1">
      <c r="A368" s="1096"/>
      <c r="B368" s="1096"/>
      <c r="C368" s="1096"/>
      <c r="D368" s="1096"/>
    </row>
    <row r="369" spans="1:4" ht="15.75" customHeight="1">
      <c r="A369" s="1096"/>
      <c r="B369" s="1096"/>
      <c r="C369" s="1096"/>
      <c r="D369" s="1096"/>
    </row>
    <row r="370" spans="1:4" ht="15.75" customHeight="1">
      <c r="A370" s="1096"/>
      <c r="B370" s="1096"/>
      <c r="C370" s="1096"/>
      <c r="D370" s="1096"/>
    </row>
    <row r="371" spans="1:4" ht="15.75" customHeight="1">
      <c r="A371" s="1096"/>
      <c r="B371" s="1096"/>
      <c r="C371" s="1096"/>
      <c r="D371" s="1096"/>
    </row>
    <row r="372" spans="1:4" ht="15.75" customHeight="1">
      <c r="A372" s="1096"/>
      <c r="B372" s="1096"/>
      <c r="C372" s="1096"/>
      <c r="D372" s="1096"/>
    </row>
    <row r="373" spans="1:4" ht="15.75" customHeight="1">
      <c r="A373" s="1096"/>
      <c r="B373" s="1096"/>
      <c r="C373" s="1096"/>
      <c r="D373" s="1096"/>
    </row>
    <row r="374" spans="1:4" ht="15.75" customHeight="1">
      <c r="A374" s="1096"/>
      <c r="B374" s="1096"/>
      <c r="C374" s="1096"/>
      <c r="D374" s="1096"/>
    </row>
    <row r="375" spans="1:4" ht="15.75" customHeight="1">
      <c r="A375" s="1096"/>
      <c r="B375" s="1096"/>
      <c r="C375" s="1096"/>
      <c r="D375" s="1096"/>
    </row>
    <row r="376" spans="1:4" ht="15.75" customHeight="1">
      <c r="A376" s="1096"/>
      <c r="B376" s="1096"/>
      <c r="C376" s="1096"/>
      <c r="D376" s="1096"/>
    </row>
    <row r="377" spans="1:4" ht="15.75" customHeight="1">
      <c r="A377" s="1096"/>
      <c r="B377" s="1096"/>
      <c r="C377" s="1096"/>
      <c r="D377" s="1096"/>
    </row>
    <row r="378" spans="1:4" ht="15.75" customHeight="1">
      <c r="A378" s="1096"/>
      <c r="B378" s="1096"/>
      <c r="C378" s="1096"/>
      <c r="D378" s="1096"/>
    </row>
    <row r="379" spans="1:4" ht="15.75" customHeight="1">
      <c r="A379" s="1096"/>
      <c r="B379" s="1096"/>
      <c r="C379" s="1096"/>
      <c r="D379" s="1096"/>
    </row>
    <row r="380" spans="1:4" ht="15.75" customHeight="1">
      <c r="A380" s="1096"/>
      <c r="B380" s="1096"/>
      <c r="C380" s="1096"/>
      <c r="D380" s="1096"/>
    </row>
    <row r="381" spans="1:4" ht="15.75" customHeight="1">
      <c r="A381" s="1096"/>
      <c r="B381" s="1096"/>
      <c r="C381" s="1096"/>
      <c r="D381" s="1096"/>
    </row>
    <row r="382" spans="1:4" ht="15.75" customHeight="1">
      <c r="A382" s="1096"/>
      <c r="B382" s="1096"/>
      <c r="C382" s="1096"/>
      <c r="D382" s="1096"/>
    </row>
    <row r="383" spans="1:4" ht="15.75" customHeight="1">
      <c r="A383" s="1096"/>
      <c r="B383" s="1096"/>
      <c r="C383" s="1096"/>
      <c r="D383" s="1096"/>
    </row>
    <row r="384" spans="1:4" ht="15.75" customHeight="1">
      <c r="A384" s="1096"/>
      <c r="B384" s="1096"/>
      <c r="C384" s="1096"/>
      <c r="D384" s="1096"/>
    </row>
    <row r="385" spans="1:4" ht="15.75" customHeight="1">
      <c r="A385" s="1096"/>
      <c r="B385" s="1096"/>
      <c r="C385" s="1096"/>
      <c r="D385" s="1096"/>
    </row>
    <row r="386" spans="1:4" ht="15.75" customHeight="1">
      <c r="A386" s="1096"/>
      <c r="B386" s="1096"/>
      <c r="C386" s="1096"/>
      <c r="D386" s="1096"/>
    </row>
    <row r="387" spans="1:4" ht="15.75" customHeight="1">
      <c r="A387" s="1096"/>
      <c r="B387" s="1096"/>
      <c r="C387" s="1096"/>
      <c r="D387" s="1096"/>
    </row>
    <row r="388" spans="1:4" ht="15.75" customHeight="1">
      <c r="A388" s="1096"/>
      <c r="B388" s="1096"/>
      <c r="C388" s="1096"/>
      <c r="D388" s="1096"/>
    </row>
    <row r="389" spans="1:4" ht="15.75" customHeight="1">
      <c r="A389" s="1096"/>
      <c r="B389" s="1096"/>
      <c r="C389" s="1096"/>
      <c r="D389" s="1096"/>
    </row>
    <row r="390" spans="1:4" ht="15.75" customHeight="1">
      <c r="A390" s="1096"/>
      <c r="B390" s="1096"/>
      <c r="C390" s="1096"/>
      <c r="D390" s="1096"/>
    </row>
    <row r="391" spans="1:4" ht="15.75" customHeight="1">
      <c r="A391" s="1096"/>
      <c r="B391" s="1096"/>
      <c r="C391" s="1096"/>
      <c r="D391" s="1096"/>
    </row>
    <row r="392" spans="1:4" ht="15.75" customHeight="1">
      <c r="A392" s="1096"/>
      <c r="B392" s="1096"/>
      <c r="C392" s="1096"/>
      <c r="D392" s="1096"/>
    </row>
    <row r="393" spans="1:4" ht="15.75" customHeight="1">
      <c r="A393" s="1096"/>
      <c r="B393" s="1096"/>
      <c r="C393" s="1096"/>
      <c r="D393" s="1096"/>
    </row>
    <row r="394" spans="1:4" ht="15.75" customHeight="1">
      <c r="A394" s="1096"/>
      <c r="B394" s="1096"/>
      <c r="C394" s="1096"/>
      <c r="D394" s="1096"/>
    </row>
    <row r="395" spans="1:4" ht="15.75" customHeight="1">
      <c r="A395" s="1096"/>
      <c r="B395" s="1096"/>
      <c r="C395" s="1096"/>
      <c r="D395" s="1096"/>
    </row>
    <row r="396" spans="1:4" ht="15.75" customHeight="1">
      <c r="A396" s="1096"/>
      <c r="B396" s="1096"/>
      <c r="C396" s="1096"/>
      <c r="D396" s="1096"/>
    </row>
    <row r="397" spans="1:4" ht="15.75" customHeight="1">
      <c r="A397" s="1096"/>
      <c r="B397" s="1096"/>
      <c r="C397" s="1096"/>
      <c r="D397" s="1096"/>
    </row>
    <row r="398" spans="1:4" ht="15.75" customHeight="1">
      <c r="A398" s="1096"/>
      <c r="B398" s="1096"/>
      <c r="C398" s="1096"/>
      <c r="D398" s="1096"/>
    </row>
    <row r="399" spans="1:4" ht="15.75" customHeight="1">
      <c r="A399" s="1096"/>
      <c r="B399" s="1096"/>
      <c r="C399" s="1096"/>
      <c r="D399" s="1096"/>
    </row>
    <row r="400" spans="1:4" ht="15.75" customHeight="1">
      <c r="A400" s="1096"/>
      <c r="B400" s="1096"/>
      <c r="C400" s="1096"/>
      <c r="D400" s="1096"/>
    </row>
    <row r="401" spans="1:4" ht="15.75" customHeight="1">
      <c r="A401" s="1096"/>
      <c r="B401" s="1096"/>
      <c r="C401" s="1096"/>
      <c r="D401" s="1096"/>
    </row>
    <row r="402" spans="1:4" ht="15.75" customHeight="1">
      <c r="A402" s="1096"/>
      <c r="B402" s="1096"/>
      <c r="C402" s="1096"/>
      <c r="D402" s="1096"/>
    </row>
    <row r="403" spans="1:4" ht="15.75" customHeight="1">
      <c r="A403" s="1096"/>
      <c r="B403" s="1096"/>
      <c r="C403" s="1096"/>
      <c r="D403" s="1096"/>
    </row>
    <row r="404" spans="1:4" ht="15.75" customHeight="1">
      <c r="A404" s="1096"/>
      <c r="B404" s="1096"/>
      <c r="C404" s="1096"/>
      <c r="D404" s="1096"/>
    </row>
    <row r="405" spans="1:4" ht="15.75" customHeight="1">
      <c r="A405" s="1096"/>
      <c r="B405" s="1096"/>
      <c r="C405" s="1096"/>
      <c r="D405" s="1096"/>
    </row>
    <row r="406" spans="1:4" ht="15.75" customHeight="1">
      <c r="A406" s="1096"/>
      <c r="B406" s="1096"/>
      <c r="C406" s="1096"/>
      <c r="D406" s="1096"/>
    </row>
    <row r="407" spans="1:4" ht="15.75" customHeight="1">
      <c r="A407" s="1096"/>
      <c r="B407" s="1096"/>
      <c r="C407" s="1096"/>
      <c r="D407" s="1096"/>
    </row>
    <row r="408" spans="1:4" ht="15.75" customHeight="1">
      <c r="A408" s="1096"/>
      <c r="B408" s="1096"/>
      <c r="C408" s="1096"/>
      <c r="D408" s="1096"/>
    </row>
    <row r="409" spans="1:4" ht="15.75" customHeight="1">
      <c r="A409" s="1096"/>
      <c r="B409" s="1096"/>
      <c r="C409" s="1096"/>
      <c r="D409" s="1096"/>
    </row>
    <row r="410" spans="1:4" ht="15.75" customHeight="1">
      <c r="A410" s="1096"/>
      <c r="B410" s="1096"/>
      <c r="C410" s="1096"/>
      <c r="D410" s="1096"/>
    </row>
    <row r="411" spans="1:4" ht="15.75" customHeight="1">
      <c r="A411" s="1096"/>
      <c r="B411" s="1096"/>
      <c r="C411" s="1096"/>
      <c r="D411" s="1096"/>
    </row>
    <row r="412" spans="1:4" ht="15.75" customHeight="1">
      <c r="A412" s="1096"/>
      <c r="B412" s="1096"/>
      <c r="C412" s="1096"/>
      <c r="D412" s="1096"/>
    </row>
    <row r="413" spans="1:4" ht="15.75" customHeight="1">
      <c r="A413" s="1096"/>
      <c r="B413" s="1096"/>
      <c r="C413" s="1096"/>
      <c r="D413" s="1096"/>
    </row>
    <row r="414" spans="1:4" ht="15.75" customHeight="1">
      <c r="A414" s="1096"/>
      <c r="B414" s="1096"/>
      <c r="C414" s="1096"/>
      <c r="D414" s="1096"/>
    </row>
    <row r="415" spans="1:4" ht="15.75" customHeight="1">
      <c r="A415" s="1096"/>
      <c r="B415" s="1096"/>
      <c r="C415" s="1096"/>
      <c r="D415" s="1096"/>
    </row>
    <row r="416" spans="1:4" ht="15.75" customHeight="1">
      <c r="A416" s="1096"/>
      <c r="B416" s="1096"/>
      <c r="C416" s="1096"/>
      <c r="D416" s="1096"/>
    </row>
    <row r="417" spans="1:4" ht="15.75" customHeight="1">
      <c r="A417" s="1096"/>
      <c r="B417" s="1096"/>
      <c r="C417" s="1096"/>
      <c r="D417" s="1096"/>
    </row>
    <row r="418" spans="1:4" ht="15.75" customHeight="1">
      <c r="A418" s="1096"/>
      <c r="B418" s="1096"/>
      <c r="C418" s="1096"/>
      <c r="D418" s="1096"/>
    </row>
    <row r="419" spans="1:4" ht="15.75" customHeight="1">
      <c r="A419" s="1096"/>
      <c r="B419" s="1096"/>
      <c r="C419" s="1096"/>
      <c r="D419" s="1096"/>
    </row>
    <row r="420" spans="1:4" ht="15.75" customHeight="1">
      <c r="A420" s="1096"/>
      <c r="B420" s="1096"/>
      <c r="C420" s="1096"/>
      <c r="D420" s="1096"/>
    </row>
    <row r="421" spans="1:4" ht="15.75" customHeight="1">
      <c r="A421" s="1096"/>
      <c r="B421" s="1096"/>
      <c r="C421" s="1096"/>
      <c r="D421" s="1096"/>
    </row>
    <row r="422" spans="1:4" ht="15.75" customHeight="1">
      <c r="A422" s="1096"/>
      <c r="B422" s="1096"/>
      <c r="C422" s="1096"/>
      <c r="D422" s="1096"/>
    </row>
    <row r="423" spans="1:4" ht="15.75" customHeight="1">
      <c r="A423" s="1096"/>
      <c r="B423" s="1096"/>
      <c r="C423" s="1096"/>
      <c r="D423" s="1096"/>
    </row>
    <row r="424" spans="1:4" ht="15.75" customHeight="1">
      <c r="A424" s="1096"/>
      <c r="B424" s="1096"/>
      <c r="C424" s="1096"/>
      <c r="D424" s="1096"/>
    </row>
    <row r="425" spans="1:4" ht="15.75" customHeight="1">
      <c r="A425" s="1096"/>
      <c r="B425" s="1096"/>
      <c r="C425" s="1096"/>
      <c r="D425" s="1096"/>
    </row>
    <row r="426" spans="1:4" ht="15.75" customHeight="1">
      <c r="A426" s="1096"/>
      <c r="B426" s="1096"/>
      <c r="C426" s="1096"/>
      <c r="D426" s="1096"/>
    </row>
    <row r="427" spans="1:4" ht="15.75" customHeight="1">
      <c r="A427" s="1096"/>
      <c r="B427" s="1096"/>
      <c r="C427" s="1096"/>
      <c r="D427" s="1096"/>
    </row>
    <row r="428" spans="1:4" ht="15.75" customHeight="1">
      <c r="A428" s="1096"/>
      <c r="B428" s="1096"/>
      <c r="C428" s="1096"/>
      <c r="D428" s="1096"/>
    </row>
    <row r="429" spans="1:4" ht="15.75" customHeight="1">
      <c r="A429" s="1096"/>
      <c r="B429" s="1096"/>
      <c r="C429" s="1096"/>
      <c r="D429" s="1096"/>
    </row>
    <row r="430" spans="1:4" ht="15.75" customHeight="1">
      <c r="A430" s="1096"/>
      <c r="B430" s="1096"/>
      <c r="C430" s="1096"/>
      <c r="D430" s="1096"/>
    </row>
    <row r="431" spans="1:4" ht="15.75" customHeight="1">
      <c r="A431" s="1096"/>
      <c r="B431" s="1096"/>
      <c r="C431" s="1096"/>
      <c r="D431" s="1096"/>
    </row>
    <row r="432" spans="1:4" ht="15.75" customHeight="1">
      <c r="A432" s="1096"/>
      <c r="B432" s="1096"/>
      <c r="C432" s="1096"/>
      <c r="D432" s="1096"/>
    </row>
    <row r="433" spans="1:4" ht="15.75" customHeight="1">
      <c r="A433" s="1096"/>
      <c r="B433" s="1096"/>
      <c r="C433" s="1096"/>
      <c r="D433" s="1096"/>
    </row>
    <row r="434" spans="1:4" ht="15.75" customHeight="1">
      <c r="A434" s="1096"/>
      <c r="B434" s="1096"/>
      <c r="C434" s="1096"/>
      <c r="D434" s="1096"/>
    </row>
    <row r="435" spans="1:4" ht="15.75" customHeight="1">
      <c r="A435" s="1096"/>
      <c r="B435" s="1096"/>
      <c r="C435" s="1096"/>
      <c r="D435" s="1096"/>
    </row>
    <row r="436" spans="1:4" ht="15.75" customHeight="1">
      <c r="A436" s="1096"/>
      <c r="B436" s="1096"/>
      <c r="C436" s="1096"/>
      <c r="D436" s="1096"/>
    </row>
    <row r="437" spans="1:4" ht="15.75" customHeight="1">
      <c r="A437" s="1096"/>
      <c r="B437" s="1096"/>
      <c r="C437" s="1096"/>
      <c r="D437" s="1096"/>
    </row>
    <row r="438" spans="1:4" ht="15.75" customHeight="1">
      <c r="A438" s="1096"/>
      <c r="B438" s="1096"/>
      <c r="C438" s="1096"/>
      <c r="D438" s="1096"/>
    </row>
    <row r="439" spans="1:4" ht="15.75" customHeight="1">
      <c r="A439" s="1096"/>
      <c r="B439" s="1096"/>
      <c r="C439" s="1096"/>
      <c r="D439" s="1096"/>
    </row>
    <row r="440" spans="1:4" ht="15.75" customHeight="1">
      <c r="A440" s="1096"/>
      <c r="B440" s="1096"/>
      <c r="C440" s="1096"/>
      <c r="D440" s="1096"/>
    </row>
    <row r="441" spans="1:4" ht="15.75" customHeight="1">
      <c r="A441" s="1096"/>
      <c r="B441" s="1096"/>
      <c r="C441" s="1096"/>
      <c r="D441" s="1096"/>
    </row>
    <row r="442" spans="1:4" ht="15.75" customHeight="1">
      <c r="A442" s="1096"/>
      <c r="B442" s="1096"/>
      <c r="C442" s="1096"/>
      <c r="D442" s="1096"/>
    </row>
    <row r="443" spans="1:4" ht="15.75" customHeight="1">
      <c r="A443" s="1096"/>
      <c r="B443" s="1096"/>
      <c r="C443" s="1096"/>
      <c r="D443" s="1096"/>
    </row>
    <row r="444" spans="1:4" ht="15.75" customHeight="1">
      <c r="A444" s="1096"/>
      <c r="B444" s="1096"/>
      <c r="C444" s="1096"/>
      <c r="D444" s="1096"/>
    </row>
    <row r="445" spans="1:4" ht="15.75" customHeight="1">
      <c r="A445" s="1096"/>
      <c r="B445" s="1096"/>
      <c r="C445" s="1096"/>
      <c r="D445" s="1096"/>
    </row>
    <row r="446" spans="1:4" ht="15.75" customHeight="1">
      <c r="A446" s="1096"/>
      <c r="B446" s="1096"/>
      <c r="C446" s="1096"/>
      <c r="D446" s="1096"/>
    </row>
    <row r="447" spans="1:4" ht="15.75" customHeight="1">
      <c r="A447" s="1096"/>
      <c r="B447" s="1096"/>
      <c r="C447" s="1096"/>
      <c r="D447" s="1096"/>
    </row>
    <row r="448" spans="1:4" ht="15.75" customHeight="1">
      <c r="A448" s="1096"/>
      <c r="B448" s="1096"/>
      <c r="C448" s="1096"/>
      <c r="D448" s="1096"/>
    </row>
    <row r="449" spans="1:4" ht="15.75" customHeight="1">
      <c r="A449" s="1096"/>
      <c r="B449" s="1096"/>
      <c r="C449" s="1096"/>
      <c r="D449" s="1096"/>
    </row>
    <row r="450" spans="1:4" ht="15.75" customHeight="1">
      <c r="A450" s="1096"/>
      <c r="B450" s="1096"/>
      <c r="C450" s="1096"/>
      <c r="D450" s="1096"/>
    </row>
    <row r="451" spans="1:4" ht="15.75" customHeight="1">
      <c r="A451" s="1096"/>
      <c r="B451" s="1096"/>
      <c r="C451" s="1096"/>
      <c r="D451" s="1096"/>
    </row>
    <row r="452" spans="1:4" ht="15.75" customHeight="1">
      <c r="A452" s="1096"/>
      <c r="B452" s="1096"/>
      <c r="C452" s="1096"/>
      <c r="D452" s="1096"/>
    </row>
    <row r="453" spans="1:4" ht="15.75" customHeight="1">
      <c r="A453" s="1096"/>
      <c r="B453" s="1096"/>
      <c r="C453" s="1096"/>
      <c r="D453" s="1096"/>
    </row>
    <row r="454" spans="1:4" ht="15.75" customHeight="1">
      <c r="A454" s="1096"/>
      <c r="B454" s="1096"/>
      <c r="C454" s="1096"/>
      <c r="D454" s="1096"/>
    </row>
    <row r="455" spans="1:4" ht="15.75" customHeight="1">
      <c r="A455" s="1096"/>
      <c r="B455" s="1096"/>
      <c r="C455" s="1096"/>
      <c r="D455" s="1096"/>
    </row>
    <row r="456" spans="1:4" ht="15.75" customHeight="1">
      <c r="A456" s="1096"/>
      <c r="B456" s="1096"/>
      <c r="C456" s="1096"/>
      <c r="D456" s="1096"/>
    </row>
    <row r="457" spans="1:4" ht="15.75" customHeight="1">
      <c r="A457" s="1096"/>
      <c r="B457" s="1096"/>
      <c r="C457" s="1096"/>
      <c r="D457" s="1096"/>
    </row>
    <row r="458" spans="1:4" ht="15.75" customHeight="1">
      <c r="A458" s="1096"/>
      <c r="B458" s="1096"/>
      <c r="C458" s="1096"/>
      <c r="D458" s="1096"/>
    </row>
    <row r="459" spans="1:4" ht="15.75" customHeight="1">
      <c r="A459" s="1096"/>
      <c r="B459" s="1096"/>
      <c r="C459" s="1096"/>
      <c r="D459" s="1096"/>
    </row>
    <row r="460" spans="1:4" ht="15.75" customHeight="1">
      <c r="A460" s="1096"/>
      <c r="B460" s="1096"/>
      <c r="C460" s="1096"/>
      <c r="D460" s="1096"/>
    </row>
    <row r="461" spans="1:4" ht="15.75" customHeight="1">
      <c r="A461" s="1096"/>
      <c r="B461" s="1096"/>
      <c r="C461" s="1096"/>
      <c r="D461" s="1096"/>
    </row>
    <row r="462" spans="1:4" ht="15.75" customHeight="1">
      <c r="A462" s="1096"/>
      <c r="B462" s="1096"/>
      <c r="C462" s="1096"/>
      <c r="D462" s="1096"/>
    </row>
    <row r="463" spans="1:4" ht="15.75" customHeight="1">
      <c r="A463" s="1096"/>
      <c r="B463" s="1096"/>
      <c r="C463" s="1096"/>
      <c r="D463" s="1096"/>
    </row>
    <row r="464" spans="1:4" ht="15.75" customHeight="1">
      <c r="A464" s="1096"/>
      <c r="B464" s="1096"/>
      <c r="C464" s="1096"/>
      <c r="D464" s="1096"/>
    </row>
    <row r="465" spans="1:4" ht="15.75" customHeight="1">
      <c r="A465" s="1096"/>
      <c r="B465" s="1096"/>
      <c r="C465" s="1096"/>
      <c r="D465" s="1096"/>
    </row>
    <row r="466" spans="1:4" ht="15.75" customHeight="1">
      <c r="A466" s="1096"/>
      <c r="B466" s="1096"/>
      <c r="C466" s="1096"/>
      <c r="D466" s="1096"/>
    </row>
    <row r="467" spans="1:4" ht="15.75" customHeight="1">
      <c r="A467" s="1096"/>
      <c r="B467" s="1096"/>
      <c r="C467" s="1096"/>
      <c r="D467" s="1096"/>
    </row>
    <row r="468" spans="1:4" ht="15.75" customHeight="1">
      <c r="A468" s="1096"/>
      <c r="B468" s="1096"/>
      <c r="C468" s="1096"/>
      <c r="D468" s="1096"/>
    </row>
    <row r="469" spans="1:4" ht="15.75" customHeight="1">
      <c r="A469" s="1096"/>
      <c r="B469" s="1096"/>
      <c r="C469" s="1096"/>
      <c r="D469" s="1096"/>
    </row>
    <row r="470" spans="1:4" ht="15.75" customHeight="1">
      <c r="A470" s="1096"/>
      <c r="B470" s="1096"/>
      <c r="C470" s="1096"/>
      <c r="D470" s="1096"/>
    </row>
    <row r="471" spans="1:4" ht="15.75" customHeight="1">
      <c r="A471" s="1096"/>
      <c r="B471" s="1096"/>
      <c r="C471" s="1096"/>
      <c r="D471" s="1096"/>
    </row>
    <row r="472" spans="1:4" ht="15.75" customHeight="1">
      <c r="A472" s="1096"/>
      <c r="B472" s="1096"/>
      <c r="C472" s="1096"/>
      <c r="D472" s="1096"/>
    </row>
    <row r="473" spans="1:4" ht="15.75" customHeight="1">
      <c r="A473" s="1096"/>
      <c r="B473" s="1096"/>
      <c r="C473" s="1096"/>
      <c r="D473" s="1096"/>
    </row>
    <row r="474" spans="1:4" ht="15.75" customHeight="1">
      <c r="A474" s="1096"/>
      <c r="B474" s="1096"/>
      <c r="C474" s="1096"/>
      <c r="D474" s="1096"/>
    </row>
    <row r="475" spans="1:4" ht="15.75" customHeight="1">
      <c r="A475" s="1096"/>
      <c r="B475" s="1096"/>
      <c r="C475" s="1096"/>
      <c r="D475" s="1096"/>
    </row>
    <row r="476" spans="1:4" ht="15.75" customHeight="1">
      <c r="A476" s="1096"/>
      <c r="B476" s="1096"/>
      <c r="C476" s="1096"/>
      <c r="D476" s="1096"/>
    </row>
    <row r="477" spans="1:4" ht="15.75" customHeight="1">
      <c r="A477" s="1096"/>
      <c r="B477" s="1096"/>
      <c r="C477" s="1096"/>
      <c r="D477" s="1096"/>
    </row>
    <row r="478" spans="1:4" ht="15.75" customHeight="1">
      <c r="A478" s="1096"/>
      <c r="B478" s="1096"/>
      <c r="C478" s="1096"/>
      <c r="D478" s="1096"/>
    </row>
    <row r="479" spans="1:4" ht="15.75" customHeight="1">
      <c r="A479" s="1096"/>
      <c r="B479" s="1096"/>
      <c r="C479" s="1096"/>
      <c r="D479" s="1096"/>
    </row>
    <row r="480" spans="1:4" ht="15.75" customHeight="1">
      <c r="A480" s="1096"/>
      <c r="B480" s="1096"/>
      <c r="C480" s="1096"/>
      <c r="D480" s="1096"/>
    </row>
    <row r="481" spans="1:4" ht="15.75" customHeight="1">
      <c r="A481" s="1096"/>
      <c r="B481" s="1096"/>
      <c r="C481" s="1096"/>
      <c r="D481" s="1096"/>
    </row>
    <row r="482" spans="1:4" ht="15.75" customHeight="1">
      <c r="A482" s="1096"/>
      <c r="B482" s="1096"/>
      <c r="C482" s="1096"/>
      <c r="D482" s="1096"/>
    </row>
    <row r="483" spans="1:4" ht="15.75" customHeight="1">
      <c r="A483" s="1096"/>
      <c r="B483" s="1096"/>
      <c r="C483" s="1096"/>
      <c r="D483" s="1096"/>
    </row>
    <row r="484" spans="1:4" ht="15.75" customHeight="1">
      <c r="A484" s="1096"/>
      <c r="B484" s="1096"/>
      <c r="C484" s="1096"/>
      <c r="D484" s="1096"/>
    </row>
    <row r="485" spans="1:4" ht="15.75" customHeight="1">
      <c r="A485" s="1096"/>
      <c r="B485" s="1096"/>
      <c r="C485" s="1096"/>
      <c r="D485" s="1096"/>
    </row>
    <row r="486" spans="1:4" ht="15.75" customHeight="1">
      <c r="A486" s="1096"/>
      <c r="B486" s="1096"/>
      <c r="C486" s="1096"/>
      <c r="D486" s="1096"/>
    </row>
    <row r="487" spans="1:4" ht="15.75" customHeight="1">
      <c r="A487" s="1096"/>
      <c r="B487" s="1096"/>
      <c r="C487" s="1096"/>
      <c r="D487" s="1096"/>
    </row>
    <row r="488" spans="1:4" ht="15.75" customHeight="1">
      <c r="A488" s="1096"/>
      <c r="B488" s="1096"/>
      <c r="C488" s="1096"/>
      <c r="D488" s="1096"/>
    </row>
    <row r="489" spans="1:4" ht="15.75" customHeight="1">
      <c r="A489" s="1096"/>
      <c r="B489" s="1096"/>
      <c r="C489" s="1096"/>
      <c r="D489" s="1096"/>
    </row>
    <row r="490" spans="1:4" ht="15.75" customHeight="1">
      <c r="A490" s="1096"/>
      <c r="B490" s="1096"/>
      <c r="C490" s="1096"/>
      <c r="D490" s="1096"/>
    </row>
    <row r="491" spans="1:4" ht="15.75" customHeight="1">
      <c r="A491" s="1096"/>
      <c r="B491" s="1096"/>
      <c r="C491" s="1096"/>
      <c r="D491" s="1096"/>
    </row>
    <row r="492" spans="1:4" ht="15.75" customHeight="1">
      <c r="A492" s="1096"/>
      <c r="B492" s="1096"/>
      <c r="C492" s="1096"/>
      <c r="D492" s="1096"/>
    </row>
    <row r="493" spans="1:4" ht="15.75" customHeight="1">
      <c r="A493" s="1096"/>
      <c r="B493" s="1096"/>
      <c r="C493" s="1096"/>
      <c r="D493" s="1096"/>
    </row>
    <row r="494" spans="1:4" ht="15.75" customHeight="1">
      <c r="A494" s="1096"/>
      <c r="B494" s="1096"/>
      <c r="C494" s="1096"/>
      <c r="D494" s="1096"/>
    </row>
    <row r="495" spans="1:4" ht="15.75" customHeight="1">
      <c r="A495" s="1096"/>
      <c r="B495" s="1096"/>
      <c r="C495" s="1096"/>
      <c r="D495" s="1096"/>
    </row>
    <row r="496" spans="1:4" ht="15.75" customHeight="1">
      <c r="A496" s="1096"/>
      <c r="B496" s="1096"/>
      <c r="C496" s="1096"/>
      <c r="D496" s="1096"/>
    </row>
    <row r="497" spans="1:4" ht="15.75" customHeight="1">
      <c r="A497" s="1096"/>
      <c r="B497" s="1096"/>
      <c r="C497" s="1096"/>
      <c r="D497" s="1096"/>
    </row>
    <row r="498" spans="1:4" ht="15.75" customHeight="1">
      <c r="A498" s="1096"/>
      <c r="B498" s="1096"/>
      <c r="C498" s="1096"/>
      <c r="D498" s="1096"/>
    </row>
    <row r="499" spans="1:4" ht="15.75" customHeight="1">
      <c r="A499" s="1096"/>
      <c r="B499" s="1096"/>
      <c r="C499" s="1096"/>
      <c r="D499" s="1096"/>
    </row>
    <row r="500" spans="1:4" ht="15.75" customHeight="1">
      <c r="A500" s="1096"/>
      <c r="B500" s="1096"/>
      <c r="C500" s="1096"/>
      <c r="D500" s="1096"/>
    </row>
    <row r="501" spans="1:4" ht="15.75" customHeight="1">
      <c r="A501" s="1096"/>
      <c r="B501" s="1096"/>
      <c r="C501" s="1096"/>
      <c r="D501" s="1096"/>
    </row>
    <row r="502" spans="1:4" ht="15.75" customHeight="1">
      <c r="A502" s="1096"/>
      <c r="B502" s="1096"/>
      <c r="C502" s="1096"/>
      <c r="D502" s="1096"/>
    </row>
    <row r="503" spans="1:4" ht="15.75" customHeight="1">
      <c r="A503" s="1096"/>
      <c r="B503" s="1096"/>
      <c r="C503" s="1096"/>
      <c r="D503" s="1096"/>
    </row>
    <row r="504" spans="1:4" ht="15.75" customHeight="1">
      <c r="A504" s="1096"/>
      <c r="B504" s="1096"/>
      <c r="C504" s="1096"/>
      <c r="D504" s="1096"/>
    </row>
    <row r="505" spans="1:4" ht="15.75" customHeight="1">
      <c r="A505" s="1096"/>
      <c r="B505" s="1096"/>
      <c r="C505" s="1096"/>
      <c r="D505" s="1096"/>
    </row>
    <row r="506" spans="1:4" ht="15.75" customHeight="1">
      <c r="A506" s="1096"/>
      <c r="B506" s="1096"/>
      <c r="C506" s="1096"/>
      <c r="D506" s="1096"/>
    </row>
    <row r="507" spans="1:4" ht="15.75" customHeight="1">
      <c r="A507" s="1096"/>
      <c r="B507" s="1096"/>
      <c r="C507" s="1096"/>
      <c r="D507" s="1096"/>
    </row>
    <row r="508" spans="1:4" ht="15.75" customHeight="1">
      <c r="A508" s="1096"/>
      <c r="B508" s="1096"/>
      <c r="C508" s="1096"/>
      <c r="D508" s="1096"/>
    </row>
    <row r="509" spans="1:4" ht="15.75" customHeight="1">
      <c r="A509" s="1096"/>
      <c r="B509" s="1096"/>
      <c r="C509" s="1096"/>
      <c r="D509" s="1096"/>
    </row>
    <row r="510" spans="1:4" ht="15.75" customHeight="1">
      <c r="A510" s="1096"/>
      <c r="B510" s="1096"/>
      <c r="C510" s="1096"/>
      <c r="D510" s="1096"/>
    </row>
    <row r="511" spans="1:4" ht="15.75" customHeight="1">
      <c r="A511" s="1096"/>
      <c r="B511" s="1096"/>
      <c r="C511" s="1096"/>
      <c r="D511" s="1096"/>
    </row>
    <row r="512" spans="1:4" ht="15.75" customHeight="1">
      <c r="A512" s="1096"/>
      <c r="B512" s="1096"/>
      <c r="C512" s="1096"/>
      <c r="D512" s="1096"/>
    </row>
    <row r="513" spans="1:4" ht="15.75" customHeight="1">
      <c r="A513" s="1096"/>
      <c r="B513" s="1096"/>
      <c r="C513" s="1096"/>
      <c r="D513" s="1096"/>
    </row>
    <row r="514" spans="1:4" ht="15.75" customHeight="1">
      <c r="A514" s="1096"/>
      <c r="B514" s="1096"/>
      <c r="C514" s="1096"/>
      <c r="D514" s="1096"/>
    </row>
    <row r="515" spans="1:4" ht="15.75" customHeight="1">
      <c r="A515" s="1096"/>
      <c r="B515" s="1096"/>
      <c r="C515" s="1096"/>
      <c r="D515" s="1096"/>
    </row>
    <row r="516" spans="1:4" ht="15.75" customHeight="1">
      <c r="A516" s="1096"/>
      <c r="B516" s="1096"/>
      <c r="C516" s="1096"/>
      <c r="D516" s="1096"/>
    </row>
    <row r="517" spans="1:4" ht="15.75" customHeight="1">
      <c r="A517" s="1096"/>
      <c r="B517" s="1096"/>
      <c r="C517" s="1096"/>
      <c r="D517" s="1096"/>
    </row>
    <row r="518" spans="1:4" ht="15.75" customHeight="1">
      <c r="A518" s="1096"/>
      <c r="B518" s="1096"/>
      <c r="C518" s="1096"/>
      <c r="D518" s="1096"/>
    </row>
    <row r="519" spans="1:4" ht="15.75" customHeight="1">
      <c r="A519" s="1096"/>
      <c r="B519" s="1096"/>
      <c r="C519" s="1096"/>
      <c r="D519" s="1096"/>
    </row>
    <row r="520" spans="1:4" ht="15.75" customHeight="1">
      <c r="A520" s="1096"/>
      <c r="B520" s="1096"/>
      <c r="C520" s="1096"/>
      <c r="D520" s="1096"/>
    </row>
    <row r="521" spans="1:4" ht="15.75" customHeight="1">
      <c r="A521" s="1096"/>
      <c r="B521" s="1096"/>
      <c r="C521" s="1096"/>
      <c r="D521" s="1096"/>
    </row>
    <row r="522" spans="1:4" ht="15.75" customHeight="1">
      <c r="A522" s="1096"/>
      <c r="B522" s="1096"/>
      <c r="C522" s="1096"/>
      <c r="D522" s="1096"/>
    </row>
    <row r="523" spans="1:4" ht="15.75" customHeight="1">
      <c r="A523" s="1096"/>
      <c r="B523" s="1096"/>
      <c r="C523" s="1096"/>
      <c r="D523" s="1096"/>
    </row>
    <row r="524" spans="1:4" ht="15.75" customHeight="1">
      <c r="A524" s="1096"/>
      <c r="B524" s="1096"/>
      <c r="C524" s="1096"/>
      <c r="D524" s="1096"/>
    </row>
    <row r="525" spans="1:4" ht="15.75" customHeight="1">
      <c r="A525" s="1096"/>
      <c r="B525" s="1096"/>
      <c r="C525" s="1096"/>
      <c r="D525" s="1096"/>
    </row>
    <row r="526" spans="1:4" ht="15.75" customHeight="1">
      <c r="A526" s="1096"/>
      <c r="B526" s="1096"/>
      <c r="C526" s="1096"/>
      <c r="D526" s="1096"/>
    </row>
    <row r="527" spans="1:4" ht="15.75" customHeight="1">
      <c r="A527" s="1096"/>
      <c r="B527" s="1096"/>
      <c r="C527" s="1096"/>
      <c r="D527" s="1096"/>
    </row>
    <row r="528" spans="1:4" ht="15.75" customHeight="1">
      <c r="A528" s="1096"/>
      <c r="B528" s="1096"/>
      <c r="C528" s="1096"/>
      <c r="D528" s="1096"/>
    </row>
    <row r="529" spans="1:4" ht="15.75" customHeight="1">
      <c r="A529" s="1096"/>
      <c r="B529" s="1096"/>
      <c r="C529" s="1096"/>
      <c r="D529" s="1096"/>
    </row>
    <row r="530" spans="1:4" ht="15.75" customHeight="1">
      <c r="A530" s="1096"/>
      <c r="B530" s="1096"/>
      <c r="C530" s="1096"/>
      <c r="D530" s="1096"/>
    </row>
    <row r="531" spans="1:4" ht="15.75" customHeight="1">
      <c r="A531" s="1096"/>
      <c r="B531" s="1096"/>
      <c r="C531" s="1096"/>
      <c r="D531" s="1096"/>
    </row>
    <row r="532" spans="1:4" ht="15.75" customHeight="1"/>
    <row r="533" spans="1:4" ht="15.75" customHeight="1"/>
    <row r="534" spans="1:4" ht="15.75" customHeight="1"/>
    <row r="535" spans="1:4" ht="15.75" customHeight="1"/>
    <row r="536" spans="1:4" ht="15.75" customHeight="1"/>
    <row r="537" spans="1:4" ht="15.75" customHeight="1"/>
    <row r="538" spans="1:4" ht="15.75" customHeight="1"/>
    <row r="539" spans="1:4" ht="15.75" customHeight="1"/>
    <row r="540" spans="1:4" ht="15.75" customHeight="1"/>
    <row r="541" spans="1:4" ht="15.75" customHeight="1"/>
    <row r="542" spans="1:4" ht="15.75" customHeight="1"/>
    <row r="543" spans="1:4" ht="15.75" customHeight="1"/>
    <row r="544" spans="1: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999"/>
  <sheetViews>
    <sheetView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12.6640625" defaultRowHeight="15" customHeight="1"/>
  <cols>
    <col min="1" max="1" width="5.83203125" customWidth="1"/>
    <col min="2" max="2" width="41.33203125" customWidth="1"/>
    <col min="3" max="7" width="10.33203125" customWidth="1"/>
    <col min="8" max="9" width="11.33203125" customWidth="1"/>
    <col min="10" max="12" width="10.33203125" customWidth="1"/>
    <col min="13" max="13" width="8.33203125" customWidth="1"/>
    <col min="14" max="14" width="16.5" customWidth="1"/>
    <col min="15" max="15" width="10.5" customWidth="1"/>
    <col min="16" max="16" width="15.1640625" customWidth="1"/>
    <col min="17" max="17" width="7.6640625" customWidth="1"/>
  </cols>
  <sheetData>
    <row r="1" spans="1:17" ht="15.75" customHeight="1"/>
    <row r="2" spans="1:17" ht="15.75" customHeight="1">
      <c r="A2" s="270" t="s">
        <v>198</v>
      </c>
      <c r="B2" s="270" t="s">
        <v>1</v>
      </c>
      <c r="C2" s="271">
        <v>2016</v>
      </c>
      <c r="D2" s="271">
        <v>2017</v>
      </c>
      <c r="E2" s="271">
        <v>2018</v>
      </c>
      <c r="F2" s="271">
        <v>2019</v>
      </c>
      <c r="G2" s="271">
        <v>2020</v>
      </c>
      <c r="H2" s="271">
        <v>2021</v>
      </c>
      <c r="I2" s="272">
        <v>2022</v>
      </c>
      <c r="J2" s="273" t="s">
        <v>199</v>
      </c>
      <c r="K2" s="273" t="s">
        <v>200</v>
      </c>
      <c r="L2" s="273" t="s">
        <v>201</v>
      </c>
      <c r="M2" s="274" t="s">
        <v>313</v>
      </c>
      <c r="N2" s="274" t="s">
        <v>409</v>
      </c>
      <c r="O2" s="275" t="s">
        <v>410</v>
      </c>
      <c r="P2" s="275" t="s">
        <v>411</v>
      </c>
    </row>
    <row r="3" spans="1:17" ht="27" customHeight="1">
      <c r="A3" s="1290">
        <v>1</v>
      </c>
      <c r="B3" s="28" t="s">
        <v>153</v>
      </c>
      <c r="C3" s="3">
        <v>74.400000000000006</v>
      </c>
      <c r="D3" s="3">
        <v>74.400000000000006</v>
      </c>
      <c r="E3" s="3">
        <v>74.599999999999994</v>
      </c>
      <c r="F3" s="3">
        <v>74.8</v>
      </c>
      <c r="G3" s="166">
        <v>75.099999999999994</v>
      </c>
      <c r="H3" s="276">
        <v>74.5</v>
      </c>
      <c r="I3" s="277"/>
      <c r="J3" s="30"/>
      <c r="K3" s="18" t="s">
        <v>412</v>
      </c>
      <c r="L3" s="18"/>
      <c r="M3" s="2"/>
      <c r="N3" s="278">
        <v>77.7</v>
      </c>
    </row>
    <row r="4" spans="1:17" ht="24" customHeight="1">
      <c r="A4" s="1280"/>
      <c r="B4" s="279" t="s">
        <v>413</v>
      </c>
      <c r="C4" s="3">
        <v>72.099999999999994</v>
      </c>
      <c r="D4" s="3">
        <v>72.099999999999994</v>
      </c>
      <c r="E4" s="3">
        <v>72.3</v>
      </c>
      <c r="F4" s="3">
        <v>72.5</v>
      </c>
      <c r="G4" s="166">
        <v>72.400000000000006</v>
      </c>
      <c r="H4" s="276">
        <v>72.3</v>
      </c>
      <c r="I4" s="277"/>
      <c r="J4" s="30">
        <v>73</v>
      </c>
      <c r="K4" s="280" t="s">
        <v>414</v>
      </c>
      <c r="L4" s="280"/>
      <c r="M4" s="281"/>
      <c r="N4" s="278">
        <v>74.400000000000006</v>
      </c>
      <c r="P4" s="282"/>
      <c r="Q4" s="41" t="s">
        <v>415</v>
      </c>
    </row>
    <row r="5" spans="1:17" ht="24" customHeight="1">
      <c r="A5" s="1281"/>
      <c r="B5" s="279" t="s">
        <v>416</v>
      </c>
      <c r="C5" s="3">
        <v>77</v>
      </c>
      <c r="D5" s="3">
        <v>77.099999999999994</v>
      </c>
      <c r="E5" s="3">
        <v>77.2</v>
      </c>
      <c r="F5" s="3">
        <v>77.400000000000006</v>
      </c>
      <c r="G5" s="166">
        <v>77.599999999999994</v>
      </c>
      <c r="H5" s="283">
        <v>77</v>
      </c>
      <c r="I5" s="284"/>
      <c r="J5" s="30">
        <v>78.17</v>
      </c>
      <c r="K5" s="280" t="s">
        <v>417</v>
      </c>
      <c r="L5" s="280"/>
      <c r="M5" s="281"/>
      <c r="N5" s="278">
        <v>81</v>
      </c>
      <c r="P5" s="285"/>
      <c r="Q5" s="41" t="s">
        <v>418</v>
      </c>
    </row>
    <row r="6" spans="1:17" ht="15.75" customHeight="1">
      <c r="A6" s="27">
        <v>2</v>
      </c>
      <c r="B6" s="28" t="s">
        <v>419</v>
      </c>
      <c r="C6" s="3">
        <v>3.7</v>
      </c>
      <c r="D6" s="3">
        <v>3.7</v>
      </c>
      <c r="E6" s="3">
        <v>3.8</v>
      </c>
      <c r="F6" s="3">
        <v>3.8</v>
      </c>
      <c r="G6" s="166">
        <v>4.0999999999999996</v>
      </c>
      <c r="H6" s="286" t="s">
        <v>420</v>
      </c>
      <c r="I6" s="287"/>
      <c r="J6" s="288" t="s">
        <v>421</v>
      </c>
      <c r="K6" s="289"/>
      <c r="L6" s="290"/>
      <c r="M6" s="281"/>
      <c r="P6" s="291"/>
      <c r="Q6" s="41" t="s">
        <v>422</v>
      </c>
    </row>
    <row r="7" spans="1:17" ht="15.75" customHeight="1">
      <c r="A7" s="27">
        <v>3</v>
      </c>
      <c r="B7" s="28" t="s">
        <v>155</v>
      </c>
      <c r="C7" s="230" t="s">
        <v>423</v>
      </c>
      <c r="D7" s="292"/>
      <c r="E7" s="292"/>
      <c r="F7" s="292"/>
      <c r="G7" s="293"/>
      <c r="H7" s="294"/>
      <c r="I7" s="295"/>
      <c r="J7" s="296"/>
      <c r="K7" s="297"/>
      <c r="L7" s="297"/>
      <c r="M7" s="298"/>
    </row>
    <row r="8" spans="1:17" ht="15.75" customHeight="1">
      <c r="A8" s="27">
        <v>4</v>
      </c>
      <c r="B8" s="28" t="s">
        <v>157</v>
      </c>
      <c r="C8" s="230" t="s">
        <v>424</v>
      </c>
      <c r="D8" s="292"/>
      <c r="E8" s="292"/>
      <c r="F8" s="292"/>
      <c r="G8" s="293"/>
      <c r="H8" s="294"/>
      <c r="I8" s="295"/>
      <c r="J8" s="296"/>
      <c r="K8" s="297"/>
      <c r="L8" s="297"/>
      <c r="M8" s="298"/>
    </row>
    <row r="9" spans="1:17" ht="30" customHeight="1">
      <c r="A9" s="27">
        <v>5</v>
      </c>
      <c r="B9" s="28" t="s">
        <v>158</v>
      </c>
      <c r="C9" s="8">
        <v>70.13</v>
      </c>
      <c r="D9" s="8">
        <v>60.47</v>
      </c>
      <c r="E9" s="8">
        <v>68.36</v>
      </c>
      <c r="F9" s="3">
        <v>70.010000000000005</v>
      </c>
      <c r="G9" s="166">
        <v>64.72</v>
      </c>
      <c r="H9" s="299">
        <v>0.7752</v>
      </c>
      <c r="I9" s="300"/>
      <c r="J9" s="301"/>
      <c r="K9" s="302">
        <v>0.70799999999999996</v>
      </c>
      <c r="L9" s="303"/>
      <c r="M9" s="281"/>
    </row>
    <row r="10" spans="1:17" ht="15.75" customHeight="1">
      <c r="A10" s="27">
        <v>6</v>
      </c>
      <c r="B10" s="28" t="s">
        <v>159</v>
      </c>
      <c r="C10" s="304">
        <v>97.97</v>
      </c>
      <c r="D10" s="304">
        <v>98.89</v>
      </c>
      <c r="E10" s="304">
        <v>100.22</v>
      </c>
      <c r="F10" s="305">
        <v>98.4</v>
      </c>
      <c r="G10" s="306">
        <v>97.7</v>
      </c>
      <c r="H10" s="307" t="s">
        <v>425</v>
      </c>
      <c r="I10" s="308"/>
      <c r="J10" s="309" t="s">
        <v>210</v>
      </c>
      <c r="K10" s="310" t="s">
        <v>426</v>
      </c>
      <c r="L10" s="310"/>
      <c r="M10" s="311"/>
    </row>
    <row r="11" spans="1:17" ht="27" customHeight="1">
      <c r="A11" s="27">
        <v>7</v>
      </c>
      <c r="B11" s="28" t="s">
        <v>160</v>
      </c>
      <c r="C11" s="8">
        <v>96.6</v>
      </c>
      <c r="D11" s="8">
        <v>94.4</v>
      </c>
      <c r="E11" s="8">
        <v>96.1</v>
      </c>
      <c r="F11" s="312">
        <v>97.7</v>
      </c>
      <c r="G11" s="313">
        <v>97.4</v>
      </c>
      <c r="H11" s="314" t="s">
        <v>427</v>
      </c>
      <c r="I11" s="315"/>
      <c r="J11" s="265" t="s">
        <v>210</v>
      </c>
      <c r="K11" s="310" t="s">
        <v>426</v>
      </c>
      <c r="L11" s="316"/>
      <c r="M11" s="281"/>
    </row>
    <row r="12" spans="1:17" ht="29.25" customHeight="1">
      <c r="A12" s="27">
        <v>8</v>
      </c>
      <c r="B12" s="28" t="s">
        <v>161</v>
      </c>
      <c r="C12" s="8">
        <v>5.2</v>
      </c>
      <c r="D12" s="8">
        <v>5.4</v>
      </c>
      <c r="E12" s="8">
        <v>5.5</v>
      </c>
      <c r="F12" s="3">
        <v>5.4</v>
      </c>
      <c r="G12" s="166">
        <v>5.0999999999999996</v>
      </c>
      <c r="H12" s="317">
        <v>5</v>
      </c>
      <c r="I12" s="318"/>
      <c r="J12" s="30" t="s">
        <v>428</v>
      </c>
      <c r="K12" s="319"/>
      <c r="L12" s="320"/>
      <c r="M12" s="281"/>
    </row>
    <row r="13" spans="1:17" ht="37.5" customHeight="1">
      <c r="A13" s="27">
        <v>9</v>
      </c>
      <c r="B13" s="28" t="s">
        <v>162</v>
      </c>
      <c r="C13" s="321">
        <v>2.95</v>
      </c>
      <c r="D13" s="321">
        <v>0.39</v>
      </c>
      <c r="E13" s="321">
        <v>2.67</v>
      </c>
      <c r="F13" s="321">
        <v>4.66</v>
      </c>
      <c r="G13" s="322">
        <v>6.37</v>
      </c>
      <c r="H13" s="323">
        <v>5.1557599926474378</v>
      </c>
      <c r="I13" s="324"/>
      <c r="J13" s="325" t="s">
        <v>429</v>
      </c>
      <c r="K13" s="326" t="s">
        <v>429</v>
      </c>
      <c r="L13" s="327"/>
      <c r="M13" s="281"/>
    </row>
    <row r="14" spans="1:17" ht="15.75" customHeight="1">
      <c r="A14" s="27">
        <v>10</v>
      </c>
      <c r="B14" s="28" t="s">
        <v>163</v>
      </c>
      <c r="C14" s="312">
        <v>47.1</v>
      </c>
      <c r="D14" s="328"/>
      <c r="E14" s="328"/>
      <c r="F14" s="328"/>
      <c r="G14" s="328"/>
      <c r="H14" s="314" t="s">
        <v>430</v>
      </c>
      <c r="I14" s="329"/>
      <c r="J14" s="330" t="s">
        <v>431</v>
      </c>
      <c r="K14" s="331" t="s">
        <v>432</v>
      </c>
      <c r="L14" s="331"/>
      <c r="M14" s="332"/>
    </row>
    <row r="15" spans="1:17" ht="15.75" customHeight="1">
      <c r="A15" s="27">
        <v>11</v>
      </c>
      <c r="B15" s="28" t="s">
        <v>164</v>
      </c>
      <c r="C15" s="8">
        <v>11.4</v>
      </c>
      <c r="D15" s="8">
        <v>11.7</v>
      </c>
      <c r="E15" s="8">
        <v>11.8</v>
      </c>
      <c r="F15" s="3">
        <v>12.1</v>
      </c>
      <c r="G15" s="166">
        <v>11.7</v>
      </c>
      <c r="H15" s="276">
        <v>12.2</v>
      </c>
      <c r="I15" s="277"/>
      <c r="J15" s="333" t="s">
        <v>433</v>
      </c>
      <c r="K15" s="334" t="s">
        <v>434</v>
      </c>
      <c r="L15" s="334"/>
      <c r="M15" s="281"/>
    </row>
    <row r="16" spans="1:17" ht="15.75" customHeight="1">
      <c r="A16" s="27">
        <v>12</v>
      </c>
      <c r="B16" s="28" t="s">
        <v>165</v>
      </c>
      <c r="C16" s="8" t="s">
        <v>435</v>
      </c>
      <c r="D16" s="328"/>
      <c r="E16" s="328"/>
      <c r="F16" s="3">
        <v>29.9</v>
      </c>
      <c r="G16" s="328"/>
      <c r="H16" s="335"/>
      <c r="I16" s="336"/>
      <c r="J16" s="330" t="s">
        <v>436</v>
      </c>
      <c r="K16" s="337" t="s">
        <v>437</v>
      </c>
      <c r="L16" s="337"/>
      <c r="M16" s="281"/>
    </row>
    <row r="17" spans="1:16" ht="15.75" customHeight="1">
      <c r="A17" s="7">
        <v>13</v>
      </c>
      <c r="B17" s="338" t="s">
        <v>166</v>
      </c>
      <c r="C17" s="339"/>
      <c r="D17" s="340"/>
      <c r="E17" s="340"/>
      <c r="F17" s="340"/>
      <c r="G17" s="328"/>
      <c r="H17" s="341" t="s">
        <v>438</v>
      </c>
      <c r="I17" s="341"/>
      <c r="J17" s="342"/>
      <c r="K17" s="334"/>
      <c r="L17" s="343"/>
    </row>
    <row r="18" spans="1:16" ht="15.75" customHeight="1">
      <c r="A18" s="42">
        <v>14</v>
      </c>
      <c r="B18" s="43" t="s">
        <v>167</v>
      </c>
      <c r="C18" s="230" t="s">
        <v>439</v>
      </c>
      <c r="D18" s="328"/>
      <c r="E18" s="328"/>
      <c r="F18" s="312">
        <v>16.5</v>
      </c>
      <c r="G18" s="328"/>
      <c r="H18" s="344"/>
      <c r="I18" s="345"/>
      <c r="J18" s="346" t="s">
        <v>440</v>
      </c>
      <c r="K18" s="347" t="s">
        <v>441</v>
      </c>
      <c r="L18" s="348"/>
      <c r="M18" s="311"/>
    </row>
    <row r="19" spans="1:16" ht="15.75" customHeight="1">
      <c r="A19" s="1290">
        <v>15</v>
      </c>
      <c r="B19" s="36" t="s">
        <v>442</v>
      </c>
      <c r="C19" s="3"/>
      <c r="D19" s="328"/>
      <c r="E19" s="328"/>
      <c r="F19" s="3"/>
      <c r="G19" s="328"/>
      <c r="H19" s="335"/>
      <c r="I19" s="349"/>
      <c r="J19" s="350" t="s">
        <v>443</v>
      </c>
      <c r="K19" s="351"/>
      <c r="L19" s="352"/>
      <c r="M19" s="2"/>
    </row>
    <row r="20" spans="1:16" ht="15.75" customHeight="1">
      <c r="A20" s="1280"/>
      <c r="B20" s="353" t="s">
        <v>444</v>
      </c>
      <c r="C20" s="312" t="s">
        <v>445</v>
      </c>
      <c r="D20" s="328"/>
      <c r="E20" s="328"/>
      <c r="F20" s="312">
        <v>42.7</v>
      </c>
      <c r="G20" s="328"/>
      <c r="H20" s="335"/>
      <c r="I20" s="349"/>
      <c r="J20" s="30"/>
      <c r="K20" s="1291" t="s">
        <v>446</v>
      </c>
      <c r="L20" s="158"/>
      <c r="M20" s="2"/>
    </row>
    <row r="21" spans="1:16" ht="51.75" customHeight="1">
      <c r="A21" s="1281"/>
      <c r="B21" s="353" t="s">
        <v>447</v>
      </c>
      <c r="C21" s="312" t="s">
        <v>448</v>
      </c>
      <c r="D21" s="328"/>
      <c r="E21" s="328"/>
      <c r="F21" s="312">
        <v>16.5</v>
      </c>
      <c r="G21" s="328"/>
      <c r="H21" s="335"/>
      <c r="I21" s="349"/>
      <c r="J21" s="30"/>
      <c r="K21" s="1281"/>
      <c r="L21" s="158"/>
      <c r="M21" s="2"/>
      <c r="N21" s="354" t="s">
        <v>449</v>
      </c>
      <c r="O21" s="41">
        <v>13.1</v>
      </c>
      <c r="P21" s="41">
        <v>6.4</v>
      </c>
    </row>
    <row r="22" spans="1:16" ht="15.75" customHeight="1">
      <c r="A22" s="27">
        <v>16</v>
      </c>
      <c r="B22" s="28" t="s">
        <v>169</v>
      </c>
      <c r="C22" s="230" t="s">
        <v>450</v>
      </c>
      <c r="D22" s="328"/>
      <c r="E22" s="328"/>
      <c r="F22" s="312">
        <v>22.9</v>
      </c>
      <c r="G22" s="328"/>
      <c r="H22" s="335"/>
      <c r="I22" s="355"/>
      <c r="J22" s="265" t="s">
        <v>451</v>
      </c>
      <c r="K22" s="265" t="s">
        <v>451</v>
      </c>
      <c r="L22" s="356"/>
      <c r="M22" s="2"/>
      <c r="N22" s="49" t="s">
        <v>452</v>
      </c>
      <c r="O22" s="41">
        <v>33.1</v>
      </c>
      <c r="P22" s="41">
        <v>28.3</v>
      </c>
    </row>
    <row r="23" spans="1:16" ht="15.75" customHeight="1">
      <c r="A23" s="27">
        <v>17</v>
      </c>
      <c r="B23" s="28" t="s">
        <v>170</v>
      </c>
      <c r="C23" s="230" t="s">
        <v>453</v>
      </c>
      <c r="D23" s="328"/>
      <c r="E23" s="328"/>
      <c r="F23" s="312">
        <v>20.100000000000001</v>
      </c>
      <c r="G23" s="328"/>
      <c r="H23" s="335"/>
      <c r="I23" s="355"/>
      <c r="J23" s="357" t="s">
        <v>454</v>
      </c>
      <c r="K23" s="357" t="s">
        <v>454</v>
      </c>
      <c r="L23" s="358"/>
      <c r="M23" s="2"/>
    </row>
    <row r="24" spans="1:16" ht="15.75" customHeight="1">
      <c r="A24" s="27">
        <v>18</v>
      </c>
      <c r="B24" s="28" t="s">
        <v>171</v>
      </c>
      <c r="C24" s="328"/>
      <c r="D24" s="359">
        <v>0.94299999999999995</v>
      </c>
      <c r="E24" s="328"/>
      <c r="F24" s="328"/>
      <c r="G24" s="328"/>
      <c r="H24" s="314" t="s">
        <v>430</v>
      </c>
      <c r="I24" s="315"/>
      <c r="J24" s="357" t="s">
        <v>455</v>
      </c>
      <c r="K24" s="357" t="s">
        <v>455</v>
      </c>
      <c r="L24" s="358"/>
      <c r="M24" s="2"/>
    </row>
    <row r="25" spans="1:16" ht="39" customHeight="1">
      <c r="A25" s="27">
        <v>19</v>
      </c>
      <c r="B25" s="28" t="s">
        <v>456</v>
      </c>
      <c r="C25" s="360">
        <v>0.42</v>
      </c>
      <c r="D25" s="360">
        <v>0.54</v>
      </c>
      <c r="E25" s="360">
        <v>0.55000000000000004</v>
      </c>
      <c r="F25" s="360">
        <v>0.56999999999999995</v>
      </c>
      <c r="G25" s="361">
        <v>0.57999999999999996</v>
      </c>
      <c r="H25" s="362" t="s">
        <v>457</v>
      </c>
      <c r="I25" s="363"/>
      <c r="J25" s="364" t="s">
        <v>458</v>
      </c>
      <c r="K25" s="365" t="s">
        <v>426</v>
      </c>
      <c r="L25" s="366"/>
      <c r="M25" s="281"/>
    </row>
    <row r="26" spans="1:16" ht="15.75" customHeight="1">
      <c r="A26" s="27">
        <v>20</v>
      </c>
      <c r="B26" s="28" t="s">
        <v>459</v>
      </c>
      <c r="C26" s="360">
        <v>0.51</v>
      </c>
      <c r="D26" s="360">
        <v>0.64</v>
      </c>
      <c r="E26" s="321" t="s">
        <v>460</v>
      </c>
      <c r="F26" s="360">
        <v>0.62</v>
      </c>
      <c r="G26" s="361">
        <v>0.67</v>
      </c>
      <c r="H26" s="367">
        <v>0.55000000000000004</v>
      </c>
      <c r="I26" s="368"/>
      <c r="J26" s="364" t="s">
        <v>432</v>
      </c>
      <c r="K26" s="364" t="s">
        <v>432</v>
      </c>
      <c r="L26" s="364"/>
      <c r="M26" s="311"/>
    </row>
    <row r="27" spans="1:16" ht="15.75" customHeight="1">
      <c r="A27" s="27">
        <v>21</v>
      </c>
      <c r="B27" s="28" t="s">
        <v>461</v>
      </c>
      <c r="D27" s="278" t="s">
        <v>462</v>
      </c>
      <c r="E27" s="278" t="s">
        <v>463</v>
      </c>
      <c r="F27" s="278" t="s">
        <v>464</v>
      </c>
      <c r="G27" s="278" t="s">
        <v>465</v>
      </c>
      <c r="H27" s="166" t="s">
        <v>466</v>
      </c>
      <c r="I27" s="369" t="s">
        <v>467</v>
      </c>
      <c r="J27" s="30" t="s">
        <v>468</v>
      </c>
      <c r="K27" s="370" t="s">
        <v>469</v>
      </c>
      <c r="L27" s="371"/>
      <c r="M27" s="311"/>
    </row>
    <row r="28" spans="1:16" ht="15.75" customHeight="1">
      <c r="A28" s="27">
        <v>22</v>
      </c>
      <c r="B28" s="28" t="s">
        <v>470</v>
      </c>
      <c r="C28" s="328"/>
      <c r="D28" s="328"/>
      <c r="E28" s="328"/>
      <c r="F28" s="328"/>
      <c r="G28" s="328"/>
      <c r="H28" s="328"/>
      <c r="I28" s="328"/>
      <c r="J28" s="328"/>
      <c r="K28" s="328"/>
      <c r="L28" s="328"/>
      <c r="M28" s="328"/>
    </row>
    <row r="29" spans="1:16" ht="15.75" customHeight="1">
      <c r="A29" s="225">
        <v>23</v>
      </c>
      <c r="B29" s="372" t="s">
        <v>176</v>
      </c>
      <c r="C29" s="3">
        <v>51.2</v>
      </c>
      <c r="D29" s="3">
        <v>51.9</v>
      </c>
      <c r="E29" s="3">
        <v>51.4</v>
      </c>
      <c r="F29" s="3">
        <v>52.5</v>
      </c>
      <c r="G29" s="166">
        <v>52.9</v>
      </c>
      <c r="H29" s="286" t="s">
        <v>420</v>
      </c>
      <c r="I29" s="287"/>
      <c r="J29" s="30"/>
      <c r="K29" s="373"/>
      <c r="L29" s="374"/>
      <c r="M29" s="281"/>
    </row>
    <row r="30" spans="1:16" ht="40.5" customHeight="1">
      <c r="A30" s="225">
        <v>24</v>
      </c>
      <c r="B30" s="338" t="s">
        <v>177</v>
      </c>
      <c r="C30" s="328"/>
      <c r="D30" s="328"/>
      <c r="E30" s="328"/>
      <c r="F30" s="18">
        <v>56.5</v>
      </c>
      <c r="G30" s="328"/>
      <c r="H30" s="335"/>
      <c r="I30" s="336"/>
      <c r="J30" s="375"/>
      <c r="K30" s="376"/>
      <c r="L30" s="376"/>
      <c r="M30" s="377" t="s">
        <v>471</v>
      </c>
    </row>
    <row r="31" spans="1:16" ht="15.75" customHeight="1">
      <c r="A31" s="225">
        <v>25</v>
      </c>
      <c r="B31" s="372" t="s">
        <v>472</v>
      </c>
      <c r="C31" s="8">
        <v>87.44</v>
      </c>
      <c r="D31" s="8">
        <v>88.83</v>
      </c>
      <c r="E31" s="8">
        <v>89.78</v>
      </c>
      <c r="F31" s="3">
        <v>85.23</v>
      </c>
      <c r="G31" s="378">
        <v>92.6</v>
      </c>
      <c r="H31" s="379">
        <v>87.69</v>
      </c>
      <c r="I31" s="380"/>
      <c r="J31" s="375">
        <v>91.38</v>
      </c>
      <c r="K31" s="280">
        <v>94.78</v>
      </c>
      <c r="L31" s="280"/>
      <c r="M31" s="281"/>
    </row>
    <row r="32" spans="1:16" ht="15.75" customHeight="1">
      <c r="A32" s="1292">
        <v>26</v>
      </c>
      <c r="B32" s="372" t="s">
        <v>473</v>
      </c>
      <c r="C32" s="3"/>
      <c r="D32" s="3"/>
      <c r="E32" s="3"/>
      <c r="F32" s="3"/>
      <c r="G32" s="166"/>
      <c r="H32" s="376"/>
      <c r="I32" s="381"/>
      <c r="J32" s="375"/>
      <c r="K32" s="376"/>
      <c r="L32" s="382"/>
      <c r="M32" s="383"/>
    </row>
    <row r="33" spans="1:14" ht="15.75" customHeight="1">
      <c r="A33" s="1280"/>
      <c r="B33" s="384" t="s">
        <v>474</v>
      </c>
      <c r="C33" s="3">
        <v>5.51</v>
      </c>
      <c r="D33" s="3">
        <v>2.54</v>
      </c>
      <c r="E33" s="3">
        <v>2.5099999999999998</v>
      </c>
      <c r="F33" s="3">
        <v>2.2400000000000002</v>
      </c>
      <c r="G33" s="166">
        <v>2.08</v>
      </c>
      <c r="H33" s="377" t="s">
        <v>259</v>
      </c>
      <c r="I33" s="385"/>
      <c r="J33" s="333"/>
      <c r="K33" s="50" t="s">
        <v>475</v>
      </c>
      <c r="L33" s="50"/>
      <c r="M33" s="281"/>
    </row>
    <row r="34" spans="1:14" ht="15.75" customHeight="1">
      <c r="A34" s="1281"/>
      <c r="B34" s="384" t="s">
        <v>476</v>
      </c>
      <c r="C34" s="3">
        <v>2.11</v>
      </c>
      <c r="D34" s="3">
        <v>1.8</v>
      </c>
      <c r="E34" s="3">
        <v>1.79</v>
      </c>
      <c r="F34" s="3">
        <v>2.5</v>
      </c>
      <c r="G34" s="166">
        <v>2.62</v>
      </c>
      <c r="H34" s="377" t="s">
        <v>259</v>
      </c>
      <c r="I34" s="385"/>
      <c r="J34" s="333"/>
      <c r="K34" s="50" t="s">
        <v>475</v>
      </c>
      <c r="L34" s="50"/>
      <c r="M34" s="281"/>
    </row>
    <row r="35" spans="1:14" ht="32.25" customHeight="1">
      <c r="A35" s="225">
        <v>27</v>
      </c>
      <c r="B35" s="372" t="s">
        <v>181</v>
      </c>
      <c r="C35" s="8">
        <v>96.3</v>
      </c>
      <c r="D35" s="8">
        <v>96.77</v>
      </c>
      <c r="E35" s="8">
        <v>97</v>
      </c>
      <c r="F35" s="3">
        <v>95.65</v>
      </c>
      <c r="G35" s="378"/>
      <c r="H35" s="377" t="s">
        <v>259</v>
      </c>
      <c r="I35" s="386"/>
      <c r="J35" s="375" t="s">
        <v>210</v>
      </c>
      <c r="K35" s="377" t="s">
        <v>477</v>
      </c>
      <c r="L35" s="377"/>
      <c r="M35" s="281"/>
    </row>
    <row r="36" spans="1:14" ht="15.75" customHeight="1">
      <c r="A36" s="225">
        <v>28</v>
      </c>
      <c r="B36" s="372" t="s">
        <v>182</v>
      </c>
      <c r="C36" s="3">
        <v>100</v>
      </c>
      <c r="D36" s="3">
        <v>100</v>
      </c>
      <c r="E36" s="3">
        <v>100</v>
      </c>
      <c r="F36" s="3">
        <v>100</v>
      </c>
      <c r="G36" s="166">
        <v>100</v>
      </c>
      <c r="H36" s="377">
        <v>100</v>
      </c>
      <c r="I36" s="385"/>
      <c r="J36" s="333" t="s">
        <v>478</v>
      </c>
      <c r="K36" s="377">
        <v>100</v>
      </c>
      <c r="L36" s="377"/>
      <c r="M36" s="281"/>
    </row>
    <row r="37" spans="1:14" ht="15.75" customHeight="1">
      <c r="A37" s="225">
        <v>29</v>
      </c>
      <c r="B37" s="372" t="s">
        <v>184</v>
      </c>
      <c r="C37" s="3">
        <v>100</v>
      </c>
      <c r="D37" s="3">
        <v>100</v>
      </c>
      <c r="E37" s="3">
        <v>100</v>
      </c>
      <c r="F37" s="3">
        <v>100</v>
      </c>
      <c r="G37" s="166">
        <v>100</v>
      </c>
      <c r="H37" s="377">
        <v>79.44</v>
      </c>
      <c r="I37" s="385"/>
      <c r="J37" s="333" t="s">
        <v>478</v>
      </c>
      <c r="K37" s="377" t="s">
        <v>432</v>
      </c>
      <c r="L37" s="377"/>
      <c r="M37" s="387"/>
    </row>
    <row r="38" spans="1:14" ht="15.75" customHeight="1">
      <c r="A38" s="225">
        <v>30</v>
      </c>
      <c r="B38" s="372" t="s">
        <v>185</v>
      </c>
      <c r="C38" s="8">
        <v>4.07</v>
      </c>
      <c r="D38" s="8">
        <v>3.87</v>
      </c>
      <c r="E38" s="8">
        <v>3.95</v>
      </c>
      <c r="F38" s="3">
        <v>4.0199999999999996</v>
      </c>
      <c r="G38" s="166">
        <v>4.2699999999999996</v>
      </c>
      <c r="H38" s="377">
        <v>5.17</v>
      </c>
      <c r="I38" s="385"/>
      <c r="J38" s="333"/>
      <c r="K38" s="377">
        <v>4.75</v>
      </c>
      <c r="L38" s="388"/>
      <c r="M38" s="389"/>
    </row>
    <row r="39" spans="1:14" ht="30" customHeight="1">
      <c r="A39" s="225">
        <v>31</v>
      </c>
      <c r="B39" s="372" t="s">
        <v>479</v>
      </c>
      <c r="C39" s="321">
        <v>0.75</v>
      </c>
      <c r="D39" s="321">
        <v>0.55000000000000004</v>
      </c>
      <c r="E39" s="321">
        <v>0.45</v>
      </c>
      <c r="F39" s="321">
        <v>0.56000000000000005</v>
      </c>
      <c r="G39" s="322">
        <v>0.44</v>
      </c>
      <c r="H39" s="314">
        <v>0.06</v>
      </c>
      <c r="I39" s="390"/>
      <c r="J39" s="391" t="s">
        <v>480</v>
      </c>
      <c r="K39" s="391" t="s">
        <v>480</v>
      </c>
      <c r="L39" s="392"/>
      <c r="M39" s="281"/>
    </row>
    <row r="40" spans="1:14" ht="15.75" customHeight="1">
      <c r="A40" s="1292">
        <v>32</v>
      </c>
      <c r="B40" s="393" t="s">
        <v>481</v>
      </c>
      <c r="C40" s="373"/>
      <c r="D40" s="394">
        <v>1.86</v>
      </c>
      <c r="E40" s="394">
        <v>1.85</v>
      </c>
      <c r="F40" s="321">
        <v>1.84</v>
      </c>
      <c r="G40" s="322">
        <v>1.84</v>
      </c>
      <c r="H40" s="314">
        <v>1.87</v>
      </c>
      <c r="I40" s="390"/>
      <c r="J40" s="391" t="s">
        <v>482</v>
      </c>
      <c r="K40" s="376" t="s">
        <v>482</v>
      </c>
      <c r="L40" s="376"/>
      <c r="M40" s="281"/>
      <c r="N40" s="395" t="s">
        <v>483</v>
      </c>
    </row>
    <row r="41" spans="1:14" ht="15.75" customHeight="1">
      <c r="A41" s="1281"/>
      <c r="B41" s="396" t="s">
        <v>484</v>
      </c>
      <c r="C41" s="3">
        <v>0.19</v>
      </c>
      <c r="D41" s="3">
        <v>0.17</v>
      </c>
      <c r="E41" s="3">
        <v>0.21</v>
      </c>
      <c r="F41" s="357"/>
      <c r="G41" s="378"/>
      <c r="H41" s="376">
        <v>0.16</v>
      </c>
      <c r="I41" s="397"/>
      <c r="J41" s="357"/>
      <c r="K41" s="398"/>
      <c r="L41" s="399"/>
      <c r="M41" s="2"/>
    </row>
    <row r="42" spans="1:14" ht="15.75" customHeight="1">
      <c r="A42" s="225">
        <v>33</v>
      </c>
      <c r="B42" s="372" t="s">
        <v>485</v>
      </c>
      <c r="C42" s="400">
        <v>99.1</v>
      </c>
      <c r="D42" s="400">
        <v>99.5</v>
      </c>
      <c r="E42" s="400">
        <v>99.5</v>
      </c>
      <c r="F42" s="3">
        <v>99.6</v>
      </c>
      <c r="G42" s="166">
        <v>99.6</v>
      </c>
      <c r="H42" s="401">
        <v>99.6</v>
      </c>
      <c r="I42" s="401"/>
      <c r="J42" s="30" t="s">
        <v>210</v>
      </c>
      <c r="K42" s="30" t="s">
        <v>210</v>
      </c>
      <c r="L42" s="346"/>
      <c r="M42" s="281"/>
    </row>
    <row r="43" spans="1:14" ht="15.75" customHeight="1">
      <c r="A43" s="225">
        <v>34</v>
      </c>
      <c r="B43" s="372" t="s">
        <v>486</v>
      </c>
      <c r="C43" s="328"/>
      <c r="D43" s="394">
        <v>14.8</v>
      </c>
      <c r="E43" s="402"/>
      <c r="F43" s="328"/>
      <c r="G43" s="328"/>
      <c r="H43" s="335"/>
      <c r="I43" s="349"/>
      <c r="J43" s="30" t="s">
        <v>487</v>
      </c>
      <c r="K43" s="30" t="s">
        <v>487</v>
      </c>
      <c r="L43" s="346"/>
      <c r="M43" s="281"/>
    </row>
    <row r="44" spans="1:14" ht="27.75" customHeight="1">
      <c r="A44" s="225">
        <v>35</v>
      </c>
      <c r="B44" s="372" t="s">
        <v>190</v>
      </c>
      <c r="C44" s="8">
        <v>2.4</v>
      </c>
      <c r="D44" s="8">
        <v>2.46</v>
      </c>
      <c r="E44" s="8">
        <v>2.7</v>
      </c>
      <c r="F44" s="357">
        <v>2.7</v>
      </c>
      <c r="G44" s="378">
        <v>2.5</v>
      </c>
      <c r="H44" s="276">
        <v>2.4</v>
      </c>
      <c r="I44" s="403"/>
      <c r="J44" s="357"/>
      <c r="K44" s="373"/>
      <c r="L44" s="404"/>
      <c r="M44" s="2"/>
    </row>
    <row r="45" spans="1:14" ht="30.75" customHeight="1">
      <c r="A45" s="225">
        <v>36</v>
      </c>
      <c r="B45" s="372" t="s">
        <v>191</v>
      </c>
      <c r="C45" s="328"/>
      <c r="D45" s="328"/>
      <c r="E45" s="328"/>
      <c r="F45" s="328"/>
      <c r="G45" s="328"/>
      <c r="H45" s="328"/>
      <c r="I45" s="328"/>
      <c r="J45" s="328"/>
      <c r="K45" s="328"/>
      <c r="L45" s="328"/>
      <c r="M45" s="328"/>
    </row>
    <row r="46" spans="1:14" ht="15.75" customHeight="1">
      <c r="A46" s="225">
        <v>37</v>
      </c>
      <c r="B46" s="372" t="s">
        <v>488</v>
      </c>
      <c r="C46" s="3">
        <v>0.39</v>
      </c>
      <c r="D46" s="3">
        <v>0.57999999999999996</v>
      </c>
      <c r="E46" s="3">
        <v>0.35</v>
      </c>
      <c r="F46" s="18">
        <v>0.61</v>
      </c>
      <c r="G46" s="378">
        <v>0.51</v>
      </c>
      <c r="H46" s="280" t="s">
        <v>259</v>
      </c>
      <c r="I46" s="405"/>
      <c r="J46" s="333" t="s">
        <v>480</v>
      </c>
      <c r="K46" s="346" t="s">
        <v>489</v>
      </c>
      <c r="L46" s="346"/>
      <c r="M46" s="281"/>
    </row>
    <row r="47" spans="1:14" ht="15.75" customHeight="1">
      <c r="A47" s="27">
        <v>38</v>
      </c>
      <c r="B47" s="28" t="s">
        <v>490</v>
      </c>
      <c r="C47" s="3">
        <v>7.0000000000000007E-2</v>
      </c>
      <c r="D47" s="3">
        <v>0.09</v>
      </c>
      <c r="E47" s="3">
        <v>0.08</v>
      </c>
      <c r="F47" s="18">
        <v>7.0000000000000007E-2</v>
      </c>
      <c r="G47" s="378">
        <v>0.05</v>
      </c>
      <c r="H47" s="377" t="s">
        <v>259</v>
      </c>
      <c r="I47" s="385"/>
      <c r="J47" s="333" t="s">
        <v>224</v>
      </c>
      <c r="K47" s="346" t="s">
        <v>491</v>
      </c>
      <c r="L47" s="346"/>
      <c r="M47" s="281"/>
    </row>
    <row r="48" spans="1:14" ht="15.75" customHeight="1">
      <c r="A48" s="7">
        <v>39</v>
      </c>
      <c r="B48" s="338" t="s">
        <v>492</v>
      </c>
      <c r="C48" s="406"/>
      <c r="D48" s="406"/>
      <c r="E48" s="406"/>
      <c r="F48" s="18">
        <v>53.8</v>
      </c>
      <c r="G48" s="407"/>
      <c r="H48" s="408"/>
      <c r="I48" s="409"/>
      <c r="J48" s="375"/>
      <c r="K48" s="376"/>
      <c r="L48" s="382"/>
      <c r="M48" s="383" t="s">
        <v>471</v>
      </c>
    </row>
    <row r="49" spans="1:13" ht="15.75" customHeight="1">
      <c r="A49" s="42">
        <v>40</v>
      </c>
      <c r="B49" s="43" t="s">
        <v>493</v>
      </c>
      <c r="C49" s="321">
        <v>95</v>
      </c>
      <c r="D49" s="365">
        <v>83</v>
      </c>
      <c r="E49" s="365">
        <v>86</v>
      </c>
      <c r="F49" s="365">
        <v>89</v>
      </c>
      <c r="G49" s="410">
        <v>89</v>
      </c>
      <c r="H49" s="347">
        <v>83</v>
      </c>
      <c r="I49" s="411"/>
      <c r="J49" s="412" t="s">
        <v>458</v>
      </c>
      <c r="K49" s="347" t="s">
        <v>210</v>
      </c>
      <c r="L49" s="411"/>
      <c r="M49" s="413"/>
    </row>
    <row r="50" spans="1:13" ht="15.75" customHeight="1">
      <c r="A50" s="27">
        <v>41</v>
      </c>
      <c r="B50" s="28" t="s">
        <v>494</v>
      </c>
      <c r="C50" s="321">
        <v>94</v>
      </c>
      <c r="D50" s="365">
        <v>95</v>
      </c>
      <c r="E50" s="365">
        <v>97</v>
      </c>
      <c r="F50" s="365">
        <v>85</v>
      </c>
      <c r="G50" s="410">
        <v>85</v>
      </c>
      <c r="H50" s="347">
        <v>82</v>
      </c>
      <c r="I50" s="411"/>
      <c r="J50" s="412" t="s">
        <v>458</v>
      </c>
      <c r="K50" s="347" t="s">
        <v>210</v>
      </c>
      <c r="L50" s="411"/>
      <c r="M50" s="413"/>
    </row>
    <row r="51" spans="1:13" ht="15.75" customHeight="1"/>
    <row r="52" spans="1:13" ht="15.75" customHeight="1"/>
    <row r="53" spans="1:13" ht="15.75" customHeight="1">
      <c r="C53" s="41" t="s">
        <v>495</v>
      </c>
    </row>
    <row r="54" spans="1:13" ht="15.75" customHeight="1">
      <c r="C54" s="291"/>
      <c r="D54" s="41" t="s">
        <v>496</v>
      </c>
    </row>
    <row r="55" spans="1:13" ht="15.75" customHeight="1">
      <c r="C55" s="414"/>
      <c r="D55" s="41" t="s">
        <v>497</v>
      </c>
    </row>
    <row r="56" spans="1:13" ht="15.75" customHeight="1">
      <c r="C56" s="415"/>
      <c r="D56" s="41" t="s">
        <v>498</v>
      </c>
    </row>
    <row r="57" spans="1:13" ht="15.75" customHeight="1">
      <c r="C57" s="285"/>
      <c r="D57" s="41" t="s">
        <v>499</v>
      </c>
    </row>
    <row r="58" spans="1:13" ht="15.75" customHeight="1">
      <c r="C58" s="281"/>
      <c r="D58" s="41" t="s">
        <v>500</v>
      </c>
    </row>
    <row r="59" spans="1:13" ht="15.75" customHeight="1"/>
    <row r="60" spans="1:13" ht="15.75" customHeight="1"/>
    <row r="61" spans="1:13" ht="15.75" customHeight="1"/>
    <row r="62" spans="1:13" ht="15.75" customHeight="1"/>
    <row r="63" spans="1:13" ht="15.75" customHeight="1"/>
    <row r="64" spans="1:13"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5">
    <mergeCell ref="A3:A5"/>
    <mergeCell ref="A19:A21"/>
    <mergeCell ref="K20:K21"/>
    <mergeCell ref="A32:A34"/>
    <mergeCell ref="A40:A41"/>
  </mergeCells>
  <pageMargins left="0.7" right="0.7" top="0.75" bottom="0.75" header="0" footer="0"/>
  <pageSetup orientation="landscape"/>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000"/>
  <sheetViews>
    <sheetView workbookViewId="0"/>
  </sheetViews>
  <sheetFormatPr baseColWidth="10" defaultColWidth="12.6640625" defaultRowHeight="15" customHeight="1"/>
  <cols>
    <col min="1" max="1" width="12.83203125" customWidth="1"/>
    <col min="2" max="2" width="3.33203125" customWidth="1"/>
    <col min="3" max="5" width="7.6640625" customWidth="1"/>
    <col min="6" max="6" width="11.33203125" customWidth="1"/>
    <col min="7" max="7" width="11.5" customWidth="1"/>
    <col min="8" max="8" width="20" customWidth="1"/>
  </cols>
  <sheetData>
    <row r="1" spans="1:8" ht="15.75" customHeight="1"/>
    <row r="2" spans="1:8" ht="15.75" customHeight="1">
      <c r="A2" s="416" t="s">
        <v>501</v>
      </c>
      <c r="B2" s="416" t="s">
        <v>502</v>
      </c>
      <c r="C2" s="1293" t="s">
        <v>503</v>
      </c>
      <c r="D2" s="1294"/>
      <c r="E2" s="1294"/>
      <c r="F2" s="1294"/>
      <c r="G2" s="1294"/>
      <c r="H2" s="1294"/>
    </row>
    <row r="3" spans="1:8" ht="15.75" customHeight="1">
      <c r="A3" s="418" t="s">
        <v>504</v>
      </c>
      <c r="B3" s="419" t="s">
        <v>502</v>
      </c>
      <c r="C3" s="1295" t="s">
        <v>505</v>
      </c>
      <c r="D3" s="1294"/>
      <c r="E3" s="1294"/>
      <c r="F3" s="1294"/>
      <c r="G3" s="1294"/>
      <c r="H3" s="1294"/>
    </row>
    <row r="4" spans="1:8" ht="15.75" customHeight="1">
      <c r="A4" s="420"/>
      <c r="B4" s="419"/>
      <c r="C4" s="420"/>
      <c r="D4" s="420"/>
      <c r="E4" s="420"/>
      <c r="F4" s="420"/>
      <c r="G4" s="418"/>
      <c r="H4" s="420"/>
    </row>
    <row r="5" spans="1:8" ht="46.5" customHeight="1">
      <c r="A5" s="416" t="s">
        <v>506</v>
      </c>
      <c r="B5" s="416" t="s">
        <v>502</v>
      </c>
      <c r="C5" s="1293" t="s">
        <v>507</v>
      </c>
      <c r="D5" s="1294"/>
      <c r="E5" s="1294"/>
      <c r="F5" s="1294"/>
      <c r="G5" s="1294"/>
      <c r="H5" s="1294"/>
    </row>
    <row r="6" spans="1:8" ht="35.25" customHeight="1">
      <c r="A6" s="418" t="s">
        <v>508</v>
      </c>
      <c r="B6" s="419" t="s">
        <v>502</v>
      </c>
      <c r="C6" s="1296" t="s">
        <v>509</v>
      </c>
      <c r="D6" s="1294"/>
      <c r="E6" s="1294"/>
      <c r="F6" s="1294"/>
      <c r="G6" s="1294"/>
      <c r="H6" s="1294"/>
    </row>
    <row r="7" spans="1:8" ht="15.75" customHeight="1">
      <c r="A7" s="422"/>
      <c r="B7" s="41"/>
      <c r="C7" s="423"/>
      <c r="D7" s="423"/>
      <c r="E7" s="419"/>
      <c r="F7" s="419"/>
      <c r="G7" s="424"/>
      <c r="H7" s="41"/>
    </row>
    <row r="8" spans="1:8" ht="15.75" customHeight="1">
      <c r="A8" s="41"/>
      <c r="B8" s="419"/>
      <c r="C8" s="419"/>
      <c r="D8" s="419"/>
      <c r="E8" s="419"/>
      <c r="F8" s="419"/>
      <c r="G8" s="41"/>
      <c r="H8" s="425" t="s">
        <v>510</v>
      </c>
    </row>
    <row r="9" spans="1:8" ht="15.75" customHeight="1">
      <c r="A9" s="426"/>
      <c r="B9" s="427"/>
      <c r="C9" s="428"/>
      <c r="D9" s="428"/>
      <c r="E9" s="429"/>
      <c r="F9" s="429">
        <v>2015</v>
      </c>
      <c r="G9" s="429">
        <v>2019</v>
      </c>
      <c r="H9" s="430">
        <v>2021</v>
      </c>
    </row>
    <row r="10" spans="1:8" ht="15.75" customHeight="1">
      <c r="A10" s="431"/>
      <c r="B10" s="431"/>
      <c r="C10" s="432"/>
      <c r="D10" s="432"/>
      <c r="E10" s="432"/>
      <c r="F10" s="432"/>
      <c r="G10" s="432"/>
      <c r="H10" s="433"/>
    </row>
    <row r="11" spans="1:8" ht="15.75" customHeight="1">
      <c r="A11" s="434" t="s">
        <v>511</v>
      </c>
      <c r="B11" s="434"/>
      <c r="C11" s="435"/>
      <c r="D11" s="435"/>
      <c r="E11" s="436"/>
      <c r="F11" s="436">
        <v>12.4</v>
      </c>
      <c r="G11" s="436">
        <v>14.1</v>
      </c>
      <c r="H11" s="437"/>
    </row>
    <row r="12" spans="1:8" ht="15.75" customHeight="1">
      <c r="A12" s="438"/>
      <c r="B12" s="438"/>
      <c r="C12" s="439"/>
      <c r="D12" s="439"/>
      <c r="E12" s="440"/>
      <c r="F12" s="440"/>
      <c r="G12" s="441"/>
      <c r="H12" s="442"/>
    </row>
    <row r="13" spans="1:8" ht="15.75" customHeight="1">
      <c r="A13" s="443"/>
      <c r="B13" s="443"/>
      <c r="C13" s="444"/>
      <c r="D13" s="444"/>
      <c r="E13" s="445"/>
      <c r="F13" s="445"/>
      <c r="G13" s="445"/>
      <c r="H13" s="446" t="s">
        <v>512</v>
      </c>
    </row>
    <row r="14" spans="1:8" ht="15.75" customHeight="1">
      <c r="A14" s="443"/>
      <c r="B14" s="443"/>
      <c r="C14" s="444"/>
      <c r="D14" s="444"/>
      <c r="E14" s="445"/>
      <c r="F14" s="445"/>
      <c r="G14" s="445"/>
      <c r="H14" s="446" t="s">
        <v>513</v>
      </c>
    </row>
    <row r="15" spans="1:8" ht="15.75" customHeight="1">
      <c r="A15" s="443"/>
      <c r="B15" s="443"/>
      <c r="C15" s="444"/>
      <c r="D15" s="444"/>
      <c r="E15" s="445"/>
      <c r="F15" s="445"/>
      <c r="G15" s="445"/>
      <c r="H15" s="447" t="s">
        <v>514</v>
      </c>
    </row>
    <row r="16" spans="1:8" ht="15.75" customHeight="1">
      <c r="A16" s="443"/>
      <c r="B16" s="443"/>
      <c r="C16" s="444"/>
      <c r="D16" s="444"/>
      <c r="E16" s="445"/>
      <c r="F16" s="445"/>
      <c r="G16" s="445"/>
      <c r="H16" s="447" t="s">
        <v>515</v>
      </c>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C2:H2"/>
    <mergeCell ref="C3:H3"/>
    <mergeCell ref="C5:H5"/>
    <mergeCell ref="C6:H6"/>
  </mergeCells>
  <conditionalFormatting sqref="G12">
    <cfRule type="cellIs" dxfId="141" priority="1" stopIfTrue="1" operator="lessThan">
      <formula>0</formula>
    </cfRule>
  </conditionalFormatting>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000"/>
  <sheetViews>
    <sheetView workbookViewId="0"/>
  </sheetViews>
  <sheetFormatPr baseColWidth="10" defaultColWidth="12.6640625" defaultRowHeight="15" customHeight="1"/>
  <cols>
    <col min="1" max="1" width="13.6640625" customWidth="1"/>
    <col min="2" max="2" width="3.33203125" customWidth="1"/>
    <col min="3" max="8" width="7.6640625" customWidth="1"/>
  </cols>
  <sheetData>
    <row r="1" spans="1:8" ht="15.75" customHeight="1"/>
    <row r="2" spans="1:8" ht="45" customHeight="1">
      <c r="A2" s="416" t="s">
        <v>516</v>
      </c>
      <c r="B2" s="416" t="s">
        <v>502</v>
      </c>
      <c r="C2" s="1293" t="s">
        <v>517</v>
      </c>
      <c r="D2" s="1294"/>
      <c r="E2" s="1294"/>
      <c r="F2" s="1294"/>
      <c r="G2" s="1294"/>
      <c r="H2" s="1294"/>
    </row>
    <row r="3" spans="1:8" ht="43.5" customHeight="1">
      <c r="A3" s="418" t="s">
        <v>518</v>
      </c>
      <c r="B3" s="419" t="s">
        <v>502</v>
      </c>
      <c r="C3" s="1296" t="s">
        <v>97</v>
      </c>
      <c r="D3" s="1294"/>
      <c r="E3" s="1294"/>
      <c r="F3" s="1294"/>
      <c r="G3" s="1294"/>
      <c r="H3" s="1294"/>
    </row>
    <row r="4" spans="1:8" ht="15.75" customHeight="1">
      <c r="A4" s="420"/>
      <c r="B4" s="419"/>
      <c r="C4" s="420"/>
      <c r="D4" s="420"/>
      <c r="E4" s="420"/>
      <c r="F4" s="418"/>
      <c r="G4" s="418"/>
      <c r="H4" s="418"/>
    </row>
    <row r="5" spans="1:8" ht="42.75" customHeight="1">
      <c r="A5" s="416" t="s">
        <v>519</v>
      </c>
      <c r="B5" s="416" t="s">
        <v>502</v>
      </c>
      <c r="C5" s="1293" t="s">
        <v>520</v>
      </c>
      <c r="D5" s="1294"/>
      <c r="E5" s="1294"/>
      <c r="F5" s="1294"/>
      <c r="G5" s="1294"/>
      <c r="H5" s="1294"/>
    </row>
    <row r="6" spans="1:8" ht="33.75" customHeight="1">
      <c r="A6" s="418" t="s">
        <v>521</v>
      </c>
      <c r="B6" s="419" t="s">
        <v>502</v>
      </c>
      <c r="C6" s="1296" t="s">
        <v>522</v>
      </c>
      <c r="D6" s="1294"/>
      <c r="E6" s="1294"/>
      <c r="F6" s="1294"/>
      <c r="G6" s="1294"/>
      <c r="H6" s="1294"/>
    </row>
    <row r="7" spans="1:8" ht="15.75" customHeight="1">
      <c r="A7" s="419"/>
      <c r="B7" s="41"/>
      <c r="C7" s="448"/>
      <c r="D7" s="448"/>
      <c r="E7" s="419"/>
      <c r="F7" s="424"/>
      <c r="G7" s="424"/>
      <c r="H7" s="424"/>
    </row>
    <row r="8" spans="1:8" ht="15.75" customHeight="1">
      <c r="A8" s="420"/>
      <c r="B8" s="449"/>
      <c r="C8" s="450"/>
      <c r="D8" s="450"/>
      <c r="E8" s="451"/>
      <c r="F8" s="451"/>
      <c r="G8" s="41"/>
      <c r="H8" s="432" t="s">
        <v>510</v>
      </c>
    </row>
    <row r="9" spans="1:8" ht="15.75" customHeight="1">
      <c r="A9" s="452"/>
      <c r="B9" s="453"/>
      <c r="C9" s="453"/>
      <c r="D9" s="453"/>
      <c r="E9" s="453"/>
      <c r="F9" s="453"/>
      <c r="G9" s="429">
        <v>2014</v>
      </c>
      <c r="H9" s="430">
        <v>2021</v>
      </c>
    </row>
    <row r="10" spans="1:8" ht="15.75" customHeight="1">
      <c r="A10" s="454"/>
      <c r="B10" s="431"/>
      <c r="C10" s="431"/>
      <c r="D10" s="431"/>
      <c r="E10" s="431"/>
      <c r="F10" s="431"/>
      <c r="G10" s="435"/>
      <c r="H10" s="455"/>
    </row>
    <row r="11" spans="1:8" ht="42" customHeight="1">
      <c r="A11" s="1297" t="s">
        <v>523</v>
      </c>
      <c r="B11" s="1294"/>
      <c r="C11" s="1294"/>
      <c r="D11" s="1294"/>
      <c r="E11" s="457"/>
      <c r="F11" s="457"/>
      <c r="G11" s="458">
        <v>24.95</v>
      </c>
      <c r="H11" s="459"/>
    </row>
    <row r="12" spans="1:8" ht="42" customHeight="1">
      <c r="A12" s="1296" t="s">
        <v>524</v>
      </c>
      <c r="B12" s="1294"/>
      <c r="C12" s="1294"/>
      <c r="D12" s="1294"/>
      <c r="E12" s="460"/>
      <c r="F12" s="460"/>
      <c r="G12" s="458"/>
      <c r="H12" s="459"/>
    </row>
    <row r="13" spans="1:8" ht="15" customHeight="1">
      <c r="A13" s="421"/>
      <c r="B13" s="421"/>
      <c r="C13" s="421"/>
      <c r="D13" s="421"/>
      <c r="E13" s="421"/>
      <c r="F13" s="421"/>
      <c r="G13" s="458"/>
      <c r="H13" s="459"/>
    </row>
    <row r="14" spans="1:8" ht="42" customHeight="1">
      <c r="A14" s="1297" t="s">
        <v>525</v>
      </c>
      <c r="B14" s="1294"/>
      <c r="C14" s="1294"/>
      <c r="D14" s="1294"/>
      <c r="E14" s="457"/>
      <c r="F14" s="457"/>
      <c r="G14" s="458">
        <v>25.52</v>
      </c>
      <c r="H14" s="459"/>
    </row>
    <row r="15" spans="1:8" ht="42" customHeight="1">
      <c r="A15" s="1296" t="s">
        <v>526</v>
      </c>
      <c r="B15" s="1294"/>
      <c r="C15" s="1294"/>
      <c r="D15" s="1294"/>
      <c r="E15" s="460"/>
      <c r="F15" s="460"/>
      <c r="G15" s="458"/>
      <c r="H15" s="459"/>
    </row>
    <row r="16" spans="1:8" ht="15" customHeight="1">
      <c r="A16" s="421"/>
      <c r="B16" s="421"/>
      <c r="C16" s="421"/>
      <c r="D16" s="421"/>
      <c r="E16" s="421"/>
      <c r="F16" s="421"/>
      <c r="G16" s="458"/>
      <c r="H16" s="459"/>
    </row>
    <row r="17" spans="1:8" ht="42" customHeight="1">
      <c r="A17" s="1297" t="s">
        <v>527</v>
      </c>
      <c r="B17" s="1294"/>
      <c r="C17" s="1294"/>
      <c r="D17" s="1294"/>
      <c r="E17" s="457"/>
      <c r="F17" s="457"/>
      <c r="G17" s="458">
        <v>21.86</v>
      </c>
      <c r="H17" s="459"/>
    </row>
    <row r="18" spans="1:8" ht="30" customHeight="1">
      <c r="A18" s="1296" t="s">
        <v>528</v>
      </c>
      <c r="B18" s="1294"/>
      <c r="C18" s="1294"/>
      <c r="D18" s="1294"/>
      <c r="E18" s="460"/>
      <c r="F18" s="460"/>
      <c r="G18" s="458"/>
      <c r="H18" s="459"/>
    </row>
    <row r="19" spans="1:8" ht="15" customHeight="1">
      <c r="A19" s="421"/>
      <c r="B19" s="421"/>
      <c r="C19" s="421"/>
      <c r="D19" s="421"/>
      <c r="E19" s="421"/>
      <c r="F19" s="421"/>
      <c r="G19" s="458"/>
      <c r="H19" s="459"/>
    </row>
    <row r="20" spans="1:8" ht="42" customHeight="1">
      <c r="A20" s="1297" t="s">
        <v>529</v>
      </c>
      <c r="B20" s="1294"/>
      <c r="C20" s="1294"/>
      <c r="D20" s="1294"/>
      <c r="E20" s="457"/>
      <c r="F20" s="457"/>
      <c r="G20" s="458">
        <v>15.18</v>
      </c>
      <c r="H20" s="459"/>
    </row>
    <row r="21" spans="1:8" ht="30" customHeight="1">
      <c r="A21" s="1296" t="s">
        <v>530</v>
      </c>
      <c r="B21" s="1294"/>
      <c r="C21" s="1294"/>
      <c r="D21" s="1294"/>
      <c r="E21" s="460"/>
      <c r="F21" s="460"/>
      <c r="G21" s="458"/>
      <c r="H21" s="459"/>
    </row>
    <row r="22" spans="1:8" ht="15" customHeight="1">
      <c r="A22" s="421"/>
      <c r="B22" s="421"/>
      <c r="C22" s="421"/>
      <c r="D22" s="421"/>
      <c r="E22" s="421"/>
      <c r="F22" s="421"/>
      <c r="G22" s="458"/>
      <c r="H22" s="459"/>
    </row>
    <row r="23" spans="1:8" ht="42" customHeight="1">
      <c r="A23" s="1297" t="s">
        <v>531</v>
      </c>
      <c r="B23" s="1294"/>
      <c r="C23" s="1294"/>
      <c r="D23" s="1294"/>
      <c r="E23" s="457"/>
      <c r="F23" s="457"/>
      <c r="G23" s="458">
        <v>23.65</v>
      </c>
      <c r="H23" s="459"/>
    </row>
    <row r="24" spans="1:8" ht="30" customHeight="1">
      <c r="A24" s="1296" t="s">
        <v>532</v>
      </c>
      <c r="B24" s="1294"/>
      <c r="C24" s="1294"/>
      <c r="D24" s="1294"/>
      <c r="E24" s="460"/>
      <c r="F24" s="460"/>
      <c r="G24" s="458"/>
      <c r="H24" s="461"/>
    </row>
    <row r="25" spans="1:8" ht="15" customHeight="1">
      <c r="A25" s="421"/>
      <c r="B25" s="421"/>
      <c r="C25" s="421"/>
      <c r="D25" s="421"/>
      <c r="E25" s="421"/>
      <c r="F25" s="421"/>
      <c r="G25" s="458"/>
      <c r="H25" s="455"/>
    </row>
    <row r="26" spans="1:8" ht="42" customHeight="1">
      <c r="A26" s="1297" t="s">
        <v>533</v>
      </c>
      <c r="B26" s="1294"/>
      <c r="C26" s="1294"/>
      <c r="D26" s="1294"/>
      <c r="E26" s="457"/>
      <c r="F26" s="457"/>
      <c r="G26" s="462">
        <v>20.75</v>
      </c>
      <c r="H26" s="459"/>
    </row>
    <row r="27" spans="1:8" ht="30" customHeight="1">
      <c r="A27" s="1296" t="s">
        <v>534</v>
      </c>
      <c r="B27" s="1294"/>
      <c r="C27" s="1294"/>
      <c r="D27" s="1294"/>
      <c r="E27" s="460"/>
      <c r="F27" s="460"/>
      <c r="G27" s="419"/>
      <c r="H27" s="459"/>
    </row>
    <row r="28" spans="1:8" ht="15.75" customHeight="1">
      <c r="A28" s="440"/>
      <c r="B28" s="440"/>
      <c r="C28" s="440"/>
      <c r="D28" s="440"/>
      <c r="E28" s="463"/>
      <c r="F28" s="463"/>
      <c r="G28" s="439"/>
      <c r="H28" s="439"/>
    </row>
    <row r="29" spans="1:8" ht="15.75" customHeight="1">
      <c r="A29" s="464"/>
      <c r="B29" s="445"/>
      <c r="C29" s="445"/>
      <c r="D29" s="445"/>
      <c r="E29" s="465"/>
      <c r="F29" s="465"/>
      <c r="G29" s="445"/>
      <c r="H29" s="446" t="s">
        <v>535</v>
      </c>
    </row>
    <row r="30" spans="1:8" ht="15.75" customHeight="1">
      <c r="A30" s="464"/>
      <c r="B30" s="445"/>
      <c r="C30" s="445"/>
      <c r="D30" s="445"/>
      <c r="E30" s="465"/>
      <c r="F30" s="465"/>
      <c r="G30" s="445"/>
      <c r="H30" s="446" t="s">
        <v>513</v>
      </c>
    </row>
    <row r="31" spans="1:8" ht="15.75" customHeight="1">
      <c r="A31" s="464"/>
      <c r="B31" s="445"/>
      <c r="C31" s="445"/>
      <c r="D31" s="445"/>
      <c r="E31" s="465"/>
      <c r="F31" s="465"/>
      <c r="G31" s="445"/>
      <c r="H31" s="466" t="s">
        <v>536</v>
      </c>
    </row>
    <row r="32" spans="1:8" ht="15.75" customHeight="1">
      <c r="A32" s="464"/>
      <c r="B32" s="445"/>
      <c r="C32" s="445"/>
      <c r="D32" s="445"/>
      <c r="E32" s="465"/>
      <c r="F32" s="465"/>
      <c r="G32" s="445"/>
      <c r="H32" s="466" t="s">
        <v>515</v>
      </c>
    </row>
    <row r="33" spans="1:8" ht="15.75" customHeight="1">
      <c r="A33" s="445" t="s">
        <v>537</v>
      </c>
      <c r="B33" s="467"/>
      <c r="C33" s="467"/>
      <c r="D33" s="467"/>
      <c r="E33" s="467"/>
      <c r="F33" s="467"/>
      <c r="G33" s="467"/>
      <c r="H33" s="467"/>
    </row>
    <row r="34" spans="1:8" ht="15.75" customHeight="1">
      <c r="A34" s="443" t="s">
        <v>538</v>
      </c>
      <c r="B34" s="443"/>
      <c r="C34" s="443"/>
      <c r="D34" s="443"/>
      <c r="E34" s="443"/>
      <c r="F34" s="443"/>
      <c r="G34" s="443"/>
      <c r="H34" s="443"/>
    </row>
    <row r="35" spans="1:8" ht="15.75" customHeight="1">
      <c r="A35" s="443" t="s">
        <v>539</v>
      </c>
      <c r="B35" s="443"/>
      <c r="C35" s="443"/>
      <c r="D35" s="443"/>
      <c r="E35" s="443"/>
      <c r="F35" s="443"/>
      <c r="G35" s="443"/>
      <c r="H35" s="443"/>
    </row>
    <row r="36" spans="1:8" ht="15.75" customHeight="1">
      <c r="A36" s="468" t="s">
        <v>540</v>
      </c>
      <c r="B36" s="469"/>
      <c r="C36" s="469"/>
      <c r="D36" s="469"/>
      <c r="E36" s="469"/>
      <c r="F36" s="469"/>
      <c r="G36" s="469"/>
      <c r="H36" s="469"/>
    </row>
    <row r="37" spans="1:8" ht="15.75" customHeight="1">
      <c r="A37" s="468" t="s">
        <v>541</v>
      </c>
      <c r="B37" s="469"/>
      <c r="C37" s="469"/>
      <c r="D37" s="469"/>
      <c r="E37" s="469"/>
      <c r="F37" s="469"/>
      <c r="G37" s="469"/>
      <c r="H37" s="469"/>
    </row>
    <row r="38" spans="1:8" ht="15.75" customHeight="1"/>
    <row r="39" spans="1:8" ht="15.75" customHeight="1"/>
    <row r="40" spans="1:8" ht="15.75" customHeight="1"/>
    <row r="41" spans="1:8" ht="15.75" customHeight="1"/>
    <row r="42" spans="1:8" ht="15.75" customHeight="1"/>
    <row r="43" spans="1:8" ht="15.75" customHeight="1"/>
    <row r="44" spans="1:8" ht="15.75" customHeight="1"/>
    <row r="45" spans="1:8" ht="15.75" customHeight="1"/>
    <row r="46" spans="1:8" ht="15.75" customHeight="1"/>
    <row r="47" spans="1:8" ht="15.75" customHeight="1"/>
    <row r="48" spans="1: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C2:H2"/>
    <mergeCell ref="C3:H3"/>
    <mergeCell ref="C5:H5"/>
    <mergeCell ref="C6:H6"/>
    <mergeCell ref="A11:D11"/>
    <mergeCell ref="A12:D12"/>
    <mergeCell ref="A14:D14"/>
    <mergeCell ref="A26:D26"/>
    <mergeCell ref="A27:D27"/>
    <mergeCell ref="A15:D15"/>
    <mergeCell ref="A17:D17"/>
    <mergeCell ref="A18:D18"/>
    <mergeCell ref="A20:D20"/>
    <mergeCell ref="A21:D21"/>
    <mergeCell ref="A23:D23"/>
    <mergeCell ref="A24:D24"/>
  </mergeCells>
  <conditionalFormatting sqref="E8:F8 E28:F32">
    <cfRule type="cellIs" dxfId="140" priority="1" stopIfTrue="1" operator="lessThan">
      <formula>0</formula>
    </cfRule>
  </conditionalFormatting>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000"/>
  <sheetViews>
    <sheetView workbookViewId="0"/>
  </sheetViews>
  <sheetFormatPr baseColWidth="10" defaultColWidth="12.6640625" defaultRowHeight="15" customHeight="1"/>
  <cols>
    <col min="1" max="1" width="13.6640625" customWidth="1"/>
    <col min="2" max="2" width="3.33203125" customWidth="1"/>
    <col min="3" max="3" width="7.6640625" customWidth="1"/>
    <col min="4" max="8" width="10.1640625" customWidth="1"/>
  </cols>
  <sheetData>
    <row r="1" spans="1:8" ht="15.75" customHeight="1"/>
    <row r="2" spans="1:8" ht="39" customHeight="1">
      <c r="A2" s="416" t="s">
        <v>542</v>
      </c>
      <c r="B2" s="416" t="s">
        <v>502</v>
      </c>
      <c r="C2" s="1293" t="s">
        <v>543</v>
      </c>
      <c r="D2" s="1294"/>
      <c r="E2" s="1294"/>
      <c r="F2" s="1294"/>
      <c r="G2" s="1294"/>
      <c r="H2" s="1294"/>
    </row>
    <row r="3" spans="1:8" ht="43.5" customHeight="1">
      <c r="A3" s="418" t="s">
        <v>544</v>
      </c>
      <c r="B3" s="420" t="s">
        <v>502</v>
      </c>
      <c r="C3" s="1296" t="s">
        <v>545</v>
      </c>
      <c r="D3" s="1294"/>
      <c r="E3" s="1294"/>
      <c r="F3" s="1294"/>
      <c r="G3" s="1294"/>
      <c r="H3" s="1294"/>
    </row>
    <row r="4" spans="1:8" ht="15.75" customHeight="1">
      <c r="A4" s="423"/>
      <c r="B4" s="419"/>
      <c r="C4" s="420"/>
      <c r="D4" s="423"/>
      <c r="E4" s="423"/>
      <c r="F4" s="423"/>
      <c r="G4" s="420"/>
      <c r="H4" s="418"/>
    </row>
    <row r="5" spans="1:8" ht="15.75" customHeight="1">
      <c r="A5" s="416" t="s">
        <v>546</v>
      </c>
      <c r="B5" s="416" t="s">
        <v>502</v>
      </c>
      <c r="C5" s="1293" t="s">
        <v>547</v>
      </c>
      <c r="D5" s="1294"/>
      <c r="E5" s="1294"/>
      <c r="F5" s="1294"/>
      <c r="G5" s="1294"/>
      <c r="H5" s="1294"/>
    </row>
    <row r="6" spans="1:8" ht="27" customHeight="1">
      <c r="A6" s="418" t="s">
        <v>548</v>
      </c>
      <c r="B6" s="419" t="s">
        <v>502</v>
      </c>
      <c r="C6" s="1296" t="s">
        <v>549</v>
      </c>
      <c r="D6" s="1294"/>
      <c r="E6" s="1294"/>
      <c r="F6" s="1294"/>
      <c r="G6" s="1294"/>
      <c r="H6" s="1294"/>
    </row>
    <row r="7" spans="1:8" ht="15.75" customHeight="1">
      <c r="A7" s="420"/>
      <c r="B7" s="419"/>
      <c r="C7" s="470"/>
      <c r="D7" s="470"/>
      <c r="E7" s="470"/>
      <c r="F7" s="470"/>
      <c r="G7" s="470"/>
      <c r="H7" s="470"/>
    </row>
    <row r="8" spans="1:8" ht="15.75" customHeight="1">
      <c r="A8" s="471"/>
      <c r="B8" s="41"/>
      <c r="C8" s="41"/>
      <c r="D8" s="422"/>
      <c r="E8" s="422"/>
      <c r="F8" s="422"/>
      <c r="G8" s="41"/>
      <c r="H8" s="425" t="s">
        <v>510</v>
      </c>
    </row>
    <row r="9" spans="1:8" ht="15.75" customHeight="1">
      <c r="A9" s="426"/>
      <c r="B9" s="427"/>
      <c r="C9" s="427"/>
      <c r="D9" s="472"/>
      <c r="E9" s="472"/>
      <c r="F9" s="472">
        <v>2015</v>
      </c>
      <c r="G9" s="429">
        <v>2019</v>
      </c>
      <c r="H9" s="430">
        <v>2021</v>
      </c>
    </row>
    <row r="10" spans="1:8" ht="15.75" customHeight="1">
      <c r="A10" s="431"/>
      <c r="B10" s="431"/>
      <c r="C10" s="431"/>
      <c r="D10" s="432"/>
      <c r="E10" s="432"/>
      <c r="F10" s="432"/>
      <c r="G10" s="432"/>
      <c r="H10" s="473"/>
    </row>
    <row r="11" spans="1:8" ht="15.75" customHeight="1">
      <c r="A11" s="434" t="s">
        <v>511</v>
      </c>
      <c r="B11" s="434"/>
      <c r="C11" s="434"/>
      <c r="D11" s="474"/>
      <c r="E11" s="474"/>
      <c r="F11" s="474">
        <v>17.686564381700766</v>
      </c>
      <c r="G11" s="475">
        <v>21.8</v>
      </c>
      <c r="H11" s="476"/>
    </row>
    <row r="12" spans="1:8" ht="15.75" customHeight="1">
      <c r="A12" s="438"/>
      <c r="B12" s="438"/>
      <c r="C12" s="438"/>
      <c r="D12" s="477"/>
      <c r="E12" s="477"/>
      <c r="F12" s="477"/>
      <c r="G12" s="478"/>
      <c r="H12" s="479"/>
    </row>
    <row r="13" spans="1:8" ht="15.75" customHeight="1">
      <c r="A13" s="443"/>
      <c r="B13" s="443"/>
      <c r="C13" s="444"/>
      <c r="D13" s="445"/>
      <c r="E13" s="445"/>
      <c r="F13" s="445"/>
      <c r="G13" s="445"/>
      <c r="H13" s="446" t="s">
        <v>512</v>
      </c>
    </row>
    <row r="14" spans="1:8" ht="15.75" customHeight="1">
      <c r="A14" s="443"/>
      <c r="B14" s="443"/>
      <c r="C14" s="444"/>
      <c r="D14" s="445"/>
      <c r="E14" s="445"/>
      <c r="F14" s="445"/>
      <c r="G14" s="445"/>
      <c r="H14" s="446" t="s">
        <v>513</v>
      </c>
    </row>
    <row r="15" spans="1:8" ht="15.75" customHeight="1">
      <c r="A15" s="443"/>
      <c r="B15" s="443"/>
      <c r="C15" s="444"/>
      <c r="D15" s="445"/>
      <c r="E15" s="445"/>
      <c r="F15" s="445"/>
      <c r="G15" s="445"/>
      <c r="H15" s="447" t="s">
        <v>514</v>
      </c>
    </row>
    <row r="16" spans="1:8" ht="15.75" customHeight="1">
      <c r="A16" s="443"/>
      <c r="B16" s="443"/>
      <c r="C16" s="444"/>
      <c r="D16" s="445"/>
      <c r="E16" s="445"/>
      <c r="F16" s="445"/>
      <c r="G16" s="445"/>
      <c r="H16" s="447" t="s">
        <v>515</v>
      </c>
    </row>
    <row r="17" spans="1:8" ht="15.75" customHeight="1">
      <c r="A17" s="41"/>
      <c r="B17" s="41"/>
      <c r="C17" s="41"/>
      <c r="D17" s="41"/>
      <c r="E17" s="41"/>
      <c r="F17" s="41"/>
      <c r="G17" s="41"/>
      <c r="H17" s="41"/>
    </row>
    <row r="18" spans="1:8" ht="15.75" customHeight="1">
      <c r="A18" s="41"/>
      <c r="B18" s="41"/>
      <c r="C18" s="41"/>
      <c r="D18" s="41"/>
      <c r="E18" s="41"/>
      <c r="F18" s="41"/>
      <c r="G18" s="41"/>
      <c r="H18" s="41"/>
    </row>
    <row r="19" spans="1:8" ht="15.75" customHeight="1">
      <c r="A19" s="416" t="s">
        <v>550</v>
      </c>
      <c r="B19" s="416" t="s">
        <v>502</v>
      </c>
      <c r="C19" s="1293" t="s">
        <v>551</v>
      </c>
      <c r="D19" s="1294"/>
      <c r="E19" s="1294"/>
      <c r="F19" s="1294"/>
      <c r="G19" s="1294"/>
      <c r="H19" s="1294"/>
    </row>
    <row r="20" spans="1:8" ht="15.75" customHeight="1">
      <c r="A20" s="418" t="s">
        <v>552</v>
      </c>
      <c r="B20" s="419" t="s">
        <v>502</v>
      </c>
      <c r="C20" s="1296" t="s">
        <v>553</v>
      </c>
      <c r="D20" s="1294"/>
      <c r="E20" s="1294"/>
      <c r="F20" s="1294"/>
      <c r="G20" s="1294"/>
      <c r="H20" s="1294"/>
    </row>
    <row r="21" spans="1:8" ht="15.75" customHeight="1">
      <c r="A21" s="420"/>
      <c r="B21" s="419"/>
      <c r="C21" s="470"/>
      <c r="D21" s="470"/>
      <c r="E21" s="470"/>
      <c r="F21" s="470"/>
      <c r="G21" s="470"/>
      <c r="H21" s="470"/>
    </row>
    <row r="22" spans="1:8" ht="15.75" customHeight="1">
      <c r="A22" s="471"/>
      <c r="B22" s="41"/>
      <c r="C22" s="41"/>
      <c r="D22" s="422"/>
      <c r="E22" s="422"/>
      <c r="F22" s="422"/>
      <c r="G22" s="41"/>
      <c r="H22" s="425" t="s">
        <v>510</v>
      </c>
    </row>
    <row r="23" spans="1:8" ht="15.75" customHeight="1">
      <c r="A23" s="426" t="s">
        <v>554</v>
      </c>
      <c r="B23" s="427"/>
      <c r="C23" s="427"/>
      <c r="D23" s="480" t="s">
        <v>555</v>
      </c>
      <c r="E23" s="480" t="s">
        <v>556</v>
      </c>
      <c r="F23" s="480"/>
      <c r="G23" s="480" t="s">
        <v>557</v>
      </c>
      <c r="H23" s="428"/>
    </row>
    <row r="24" spans="1:8" ht="15.75" customHeight="1">
      <c r="A24" s="431"/>
      <c r="B24" s="431"/>
      <c r="C24" s="431"/>
      <c r="D24" s="432"/>
      <c r="E24" s="432"/>
      <c r="F24" s="432"/>
      <c r="G24" s="432"/>
      <c r="H24" s="431"/>
    </row>
    <row r="25" spans="1:8" ht="15.75" customHeight="1">
      <c r="A25" s="434" t="s">
        <v>511</v>
      </c>
      <c r="B25" s="434"/>
      <c r="C25" s="434"/>
      <c r="D25" s="475">
        <v>21.8</v>
      </c>
      <c r="E25" s="475">
        <v>20.2</v>
      </c>
      <c r="F25" s="475"/>
      <c r="G25" s="475">
        <v>23.5</v>
      </c>
      <c r="H25" s="481"/>
    </row>
    <row r="26" spans="1:8" ht="15.75" customHeight="1">
      <c r="A26" s="438"/>
      <c r="B26" s="438"/>
      <c r="C26" s="438"/>
      <c r="D26" s="477"/>
      <c r="E26" s="477"/>
      <c r="F26" s="477"/>
      <c r="G26" s="478"/>
      <c r="H26" s="478"/>
    </row>
    <row r="27" spans="1:8" ht="15.75" customHeight="1">
      <c r="A27" s="443"/>
      <c r="B27" s="443"/>
      <c r="C27" s="444"/>
      <c r="D27" s="445"/>
      <c r="E27" s="445"/>
      <c r="F27" s="445"/>
      <c r="G27" s="445"/>
      <c r="H27" s="446" t="s">
        <v>558</v>
      </c>
    </row>
    <row r="28" spans="1:8" ht="15.75" customHeight="1">
      <c r="A28" s="443"/>
      <c r="B28" s="443"/>
      <c r="C28" s="444"/>
      <c r="D28" s="445"/>
      <c r="E28" s="445"/>
      <c r="F28" s="445"/>
      <c r="G28" s="445"/>
      <c r="H28" s="446" t="s">
        <v>513</v>
      </c>
    </row>
    <row r="29" spans="1:8" ht="15.75" customHeight="1">
      <c r="A29" s="443"/>
      <c r="B29" s="443"/>
      <c r="C29" s="444"/>
      <c r="D29" s="445"/>
      <c r="E29" s="445"/>
      <c r="F29" s="445"/>
      <c r="G29" s="445"/>
      <c r="H29" s="447" t="s">
        <v>559</v>
      </c>
    </row>
    <row r="30" spans="1:8" ht="15.75" customHeight="1">
      <c r="A30" s="443"/>
      <c r="B30" s="443"/>
      <c r="C30" s="444"/>
      <c r="D30" s="445"/>
      <c r="E30" s="445"/>
      <c r="F30" s="445"/>
      <c r="G30" s="445"/>
      <c r="H30" s="447" t="s">
        <v>515</v>
      </c>
    </row>
    <row r="31" spans="1:8" ht="15.75" customHeight="1">
      <c r="A31" s="443"/>
      <c r="B31" s="443"/>
      <c r="C31" s="444"/>
      <c r="D31" s="445"/>
      <c r="E31" s="445"/>
      <c r="F31" s="445"/>
      <c r="G31" s="445"/>
      <c r="H31" s="444"/>
    </row>
    <row r="32" spans="1:8" ht="15.75" customHeight="1">
      <c r="A32" s="445"/>
      <c r="B32" s="443"/>
      <c r="C32" s="444"/>
      <c r="D32" s="445"/>
      <c r="E32" s="445"/>
      <c r="F32" s="445"/>
      <c r="G32" s="445"/>
      <c r="H32" s="444"/>
    </row>
    <row r="33" spans="1:8" ht="15.75" customHeight="1">
      <c r="A33" s="416" t="s">
        <v>560</v>
      </c>
      <c r="B33" s="416" t="s">
        <v>502</v>
      </c>
      <c r="C33" s="1293" t="s">
        <v>561</v>
      </c>
      <c r="D33" s="1294"/>
      <c r="E33" s="1294"/>
      <c r="F33" s="1294"/>
      <c r="G33" s="1294"/>
      <c r="H33" s="1294"/>
    </row>
    <row r="34" spans="1:8" ht="15.75" customHeight="1">
      <c r="A34" s="418" t="s">
        <v>562</v>
      </c>
      <c r="B34" s="419" t="s">
        <v>502</v>
      </c>
      <c r="C34" s="1296" t="s">
        <v>563</v>
      </c>
      <c r="D34" s="1294"/>
      <c r="E34" s="1294"/>
      <c r="F34" s="1294"/>
      <c r="G34" s="1294"/>
      <c r="H34" s="1294"/>
    </row>
    <row r="35" spans="1:8" ht="15.75" customHeight="1">
      <c r="A35" s="420"/>
      <c r="B35" s="419"/>
      <c r="C35" s="470"/>
      <c r="D35" s="470"/>
      <c r="E35" s="470"/>
      <c r="F35" s="470"/>
      <c r="G35" s="470"/>
      <c r="H35" s="470"/>
    </row>
    <row r="36" spans="1:8" ht="15.75" customHeight="1">
      <c r="A36" s="471"/>
      <c r="B36" s="41"/>
      <c r="C36" s="41"/>
      <c r="D36" s="422"/>
      <c r="E36" s="422"/>
      <c r="F36" s="422"/>
      <c r="G36" s="41"/>
      <c r="H36" s="425" t="s">
        <v>510</v>
      </c>
    </row>
    <row r="37" spans="1:8" ht="15.75" customHeight="1">
      <c r="A37" s="426" t="s">
        <v>564</v>
      </c>
      <c r="B37" s="427"/>
      <c r="C37" s="427"/>
      <c r="D37" s="480" t="s">
        <v>565</v>
      </c>
      <c r="E37" s="480" t="s">
        <v>566</v>
      </c>
      <c r="F37" s="1298" t="s">
        <v>567</v>
      </c>
      <c r="G37" s="1299"/>
      <c r="H37" s="428"/>
    </row>
    <row r="38" spans="1:8" ht="15.75" customHeight="1">
      <c r="A38" s="431"/>
      <c r="B38" s="431"/>
      <c r="C38" s="431"/>
      <c r="D38" s="432"/>
      <c r="E38" s="432"/>
      <c r="F38" s="432"/>
      <c r="G38" s="432"/>
      <c r="H38" s="431"/>
    </row>
    <row r="39" spans="1:8" ht="15.75" customHeight="1">
      <c r="A39" s="434" t="s">
        <v>511</v>
      </c>
      <c r="B39" s="434"/>
      <c r="C39" s="434"/>
      <c r="D39" s="475">
        <v>21.8</v>
      </c>
      <c r="E39" s="475">
        <v>22.2</v>
      </c>
      <c r="F39" s="475"/>
      <c r="G39" s="475">
        <v>21.7</v>
      </c>
      <c r="H39" s="481"/>
    </row>
    <row r="40" spans="1:8" ht="15.75" customHeight="1">
      <c r="A40" s="438"/>
      <c r="B40" s="438"/>
      <c r="C40" s="438"/>
      <c r="D40" s="477"/>
      <c r="E40" s="477"/>
      <c r="F40" s="477"/>
      <c r="G40" s="478"/>
      <c r="H40" s="478"/>
    </row>
    <row r="41" spans="1:8" ht="15.75" customHeight="1">
      <c r="A41" s="443"/>
      <c r="B41" s="443"/>
      <c r="C41" s="444"/>
      <c r="D41" s="445"/>
      <c r="E41" s="445"/>
      <c r="F41" s="445"/>
      <c r="G41" s="445"/>
      <c r="H41" s="446" t="s">
        <v>558</v>
      </c>
    </row>
    <row r="42" spans="1:8" ht="15.75" customHeight="1">
      <c r="A42" s="443"/>
      <c r="B42" s="443"/>
      <c r="C42" s="444"/>
      <c r="D42" s="445"/>
      <c r="E42" s="445"/>
      <c r="F42" s="445"/>
      <c r="G42" s="445"/>
      <c r="H42" s="446" t="s">
        <v>513</v>
      </c>
    </row>
    <row r="43" spans="1:8" ht="15.75" customHeight="1">
      <c r="A43" s="443"/>
      <c r="B43" s="443"/>
      <c r="C43" s="444"/>
      <c r="D43" s="445"/>
      <c r="E43" s="445"/>
      <c r="F43" s="445"/>
      <c r="G43" s="445"/>
      <c r="H43" s="447" t="s">
        <v>559</v>
      </c>
    </row>
    <row r="44" spans="1:8" ht="15.75" customHeight="1">
      <c r="A44" s="443"/>
      <c r="B44" s="443"/>
      <c r="C44" s="444"/>
      <c r="D44" s="445"/>
      <c r="E44" s="445"/>
      <c r="F44" s="445"/>
      <c r="G44" s="445"/>
      <c r="H44" s="447" t="s">
        <v>515</v>
      </c>
    </row>
    <row r="45" spans="1:8" ht="15.75" customHeight="1"/>
    <row r="46" spans="1:8" ht="15.75" customHeight="1"/>
    <row r="47" spans="1:8" ht="15.75" customHeight="1"/>
    <row r="48" spans="1: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C34:H34"/>
    <mergeCell ref="F37:G37"/>
    <mergeCell ref="C2:H2"/>
    <mergeCell ref="C3:H3"/>
    <mergeCell ref="C5:H5"/>
    <mergeCell ref="C6:H6"/>
    <mergeCell ref="C19:H19"/>
    <mergeCell ref="C20:H20"/>
    <mergeCell ref="C33:H33"/>
  </mergeCells>
  <conditionalFormatting sqref="D12:H12">
    <cfRule type="cellIs" dxfId="139" priority="1" stopIfTrue="1" operator="lessThan">
      <formula>0</formula>
    </cfRule>
  </conditionalFormatting>
  <conditionalFormatting sqref="D26:H26 D40:H40">
    <cfRule type="cellIs" dxfId="138" priority="2" stopIfTrue="1" operator="lessThan">
      <formula>0</formula>
    </cfRule>
  </conditionalFormatting>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000"/>
  <sheetViews>
    <sheetView workbookViewId="0"/>
  </sheetViews>
  <sheetFormatPr baseColWidth="10" defaultColWidth="12.6640625" defaultRowHeight="15" customHeight="1"/>
  <cols>
    <col min="1" max="1" width="13.6640625" customWidth="1"/>
    <col min="2" max="2" width="3.33203125" customWidth="1"/>
    <col min="3" max="7" width="7.6640625" customWidth="1"/>
  </cols>
  <sheetData>
    <row r="1" spans="1:7" ht="15.75" customHeight="1"/>
    <row r="2" spans="1:7" ht="78.75" customHeight="1">
      <c r="A2" s="416" t="s">
        <v>568</v>
      </c>
      <c r="B2" s="416" t="s">
        <v>502</v>
      </c>
      <c r="C2" s="1297" t="s">
        <v>569</v>
      </c>
      <c r="D2" s="1294"/>
      <c r="E2" s="1294"/>
      <c r="F2" s="1294"/>
      <c r="G2" s="1294"/>
    </row>
    <row r="3" spans="1:7" ht="51.75" customHeight="1">
      <c r="A3" s="418" t="s">
        <v>570</v>
      </c>
      <c r="B3" s="419" t="s">
        <v>502</v>
      </c>
      <c r="C3" s="1296" t="s">
        <v>101</v>
      </c>
      <c r="D3" s="1294"/>
      <c r="E3" s="1294"/>
      <c r="F3" s="1294"/>
      <c r="G3" s="1294"/>
    </row>
    <row r="4" spans="1:7" ht="15.75" customHeight="1">
      <c r="A4" s="423"/>
      <c r="B4" s="41"/>
      <c r="C4" s="482"/>
      <c r="D4" s="423" t="s">
        <v>571</v>
      </c>
      <c r="E4" s="423"/>
      <c r="F4" s="456"/>
      <c r="G4" s="456"/>
    </row>
    <row r="5" spans="1:7" ht="41.25" customHeight="1">
      <c r="A5" s="416" t="s">
        <v>572</v>
      </c>
      <c r="B5" s="416" t="s">
        <v>502</v>
      </c>
      <c r="C5" s="1297" t="s">
        <v>573</v>
      </c>
      <c r="D5" s="1294"/>
      <c r="E5" s="1294"/>
      <c r="F5" s="1294"/>
      <c r="G5" s="1294"/>
    </row>
    <row r="6" spans="1:7" ht="28.5" customHeight="1">
      <c r="A6" s="418" t="s">
        <v>574</v>
      </c>
      <c r="B6" s="419" t="s">
        <v>502</v>
      </c>
      <c r="C6" s="1296" t="s">
        <v>575</v>
      </c>
      <c r="D6" s="1294"/>
      <c r="E6" s="1294"/>
      <c r="F6" s="1294"/>
      <c r="G6" s="1294"/>
    </row>
    <row r="7" spans="1:7" ht="15.75" customHeight="1">
      <c r="A7" s="448"/>
      <c r="B7" s="41"/>
      <c r="C7" s="41"/>
      <c r="D7" s="483"/>
      <c r="E7" s="483"/>
      <c r="F7" s="483"/>
      <c r="G7" s="483"/>
    </row>
    <row r="8" spans="1:7" ht="15.75" customHeight="1">
      <c r="A8" s="41"/>
      <c r="B8" s="424"/>
      <c r="C8" s="424"/>
      <c r="D8" s="424"/>
      <c r="E8" s="424"/>
      <c r="F8" s="41"/>
      <c r="G8" s="432" t="s">
        <v>510</v>
      </c>
    </row>
    <row r="9" spans="1:7" ht="15.75" customHeight="1">
      <c r="A9" s="426"/>
      <c r="B9" s="427"/>
      <c r="C9" s="427"/>
      <c r="D9" s="472"/>
      <c r="E9" s="472">
        <v>2015</v>
      </c>
      <c r="F9" s="472">
        <v>2019</v>
      </c>
      <c r="G9" s="484">
        <v>2021</v>
      </c>
    </row>
    <row r="10" spans="1:7" ht="15.75" customHeight="1">
      <c r="A10" s="485"/>
      <c r="B10" s="485"/>
      <c r="C10" s="485"/>
      <c r="D10" s="485"/>
      <c r="E10" s="485"/>
      <c r="F10" s="485"/>
      <c r="G10" s="486"/>
    </row>
    <row r="11" spans="1:7" ht="15.75" customHeight="1">
      <c r="A11" s="434" t="s">
        <v>511</v>
      </c>
      <c r="B11" s="434"/>
      <c r="C11" s="434"/>
      <c r="D11" s="487"/>
      <c r="E11" s="487">
        <v>8.0248873828118423</v>
      </c>
      <c r="F11" s="487">
        <v>9.6999999999999993</v>
      </c>
      <c r="G11" s="488"/>
    </row>
    <row r="12" spans="1:7" ht="15.75" customHeight="1">
      <c r="A12" s="438"/>
      <c r="B12" s="438"/>
      <c r="C12" s="438"/>
      <c r="D12" s="489"/>
      <c r="E12" s="489"/>
      <c r="F12" s="490"/>
      <c r="G12" s="491"/>
    </row>
    <row r="13" spans="1:7" ht="15.75" customHeight="1">
      <c r="A13" s="443"/>
      <c r="B13" s="443"/>
      <c r="C13" s="444"/>
      <c r="D13" s="445"/>
      <c r="E13" s="445"/>
      <c r="F13" s="445"/>
      <c r="G13" s="446" t="s">
        <v>512</v>
      </c>
    </row>
    <row r="14" spans="1:7" ht="15.75" customHeight="1">
      <c r="A14" s="443"/>
      <c r="B14" s="443"/>
      <c r="C14" s="444"/>
      <c r="D14" s="445"/>
      <c r="E14" s="445"/>
      <c r="F14" s="445"/>
      <c r="G14" s="446" t="s">
        <v>513</v>
      </c>
    </row>
    <row r="15" spans="1:7" ht="15.75" customHeight="1">
      <c r="A15" s="443"/>
      <c r="B15" s="443"/>
      <c r="C15" s="444"/>
      <c r="D15" s="445"/>
      <c r="E15" s="445"/>
      <c r="F15" s="445"/>
      <c r="G15" s="447" t="s">
        <v>514</v>
      </c>
    </row>
    <row r="16" spans="1:7" ht="15.75" customHeight="1">
      <c r="A16" s="443"/>
      <c r="B16" s="443"/>
      <c r="C16" s="444"/>
      <c r="D16" s="445"/>
      <c r="E16" s="445"/>
      <c r="F16" s="445"/>
      <c r="G16" s="447" t="s">
        <v>515</v>
      </c>
    </row>
    <row r="17" spans="1:7" ht="15.75" customHeight="1">
      <c r="A17" s="445"/>
      <c r="B17" s="443"/>
      <c r="C17" s="444"/>
      <c r="D17" s="445"/>
      <c r="E17" s="445"/>
      <c r="F17" s="445"/>
      <c r="G17" s="444"/>
    </row>
    <row r="18" spans="1:7" ht="15.75" customHeight="1">
      <c r="A18" s="445"/>
      <c r="B18" s="468"/>
      <c r="C18" s="492"/>
      <c r="D18" s="445"/>
      <c r="E18" s="445"/>
      <c r="F18" s="444"/>
      <c r="G18" s="445"/>
    </row>
    <row r="19" spans="1:7" ht="42.75" customHeight="1">
      <c r="A19" s="417" t="s">
        <v>576</v>
      </c>
      <c r="B19" s="416" t="s">
        <v>502</v>
      </c>
      <c r="C19" s="1297" t="s">
        <v>577</v>
      </c>
      <c r="D19" s="1294"/>
      <c r="E19" s="1294"/>
      <c r="F19" s="1294"/>
      <c r="G19" s="1294"/>
    </row>
    <row r="20" spans="1:7" ht="27.75" customHeight="1">
      <c r="A20" s="418" t="s">
        <v>578</v>
      </c>
      <c r="B20" s="419" t="s">
        <v>502</v>
      </c>
      <c r="C20" s="1296" t="s">
        <v>579</v>
      </c>
      <c r="D20" s="1294"/>
      <c r="E20" s="1294"/>
      <c r="F20" s="1294"/>
      <c r="G20" s="1294"/>
    </row>
    <row r="21" spans="1:7" ht="15.75" customHeight="1">
      <c r="A21" s="469"/>
      <c r="B21" s="469"/>
      <c r="C21" s="469"/>
      <c r="D21" s="424"/>
      <c r="E21" s="424"/>
      <c r="F21" s="41"/>
      <c r="G21" s="432" t="s">
        <v>510</v>
      </c>
    </row>
    <row r="22" spans="1:7" ht="15.75" customHeight="1">
      <c r="A22" s="426"/>
      <c r="B22" s="427"/>
      <c r="C22" s="427"/>
      <c r="D22" s="429"/>
      <c r="E22" s="429">
        <v>2015</v>
      </c>
      <c r="F22" s="429">
        <v>2019</v>
      </c>
      <c r="G22" s="493"/>
    </row>
    <row r="23" spans="1:7" ht="15.75" customHeight="1">
      <c r="A23" s="431"/>
      <c r="B23" s="431"/>
      <c r="C23" s="431"/>
      <c r="D23" s="432"/>
      <c r="E23" s="432"/>
      <c r="F23" s="432"/>
      <c r="G23" s="431"/>
    </row>
    <row r="24" spans="1:7" ht="15.75" customHeight="1">
      <c r="A24" s="434" t="s">
        <v>511</v>
      </c>
      <c r="B24" s="434"/>
      <c r="C24" s="434"/>
      <c r="D24" s="494"/>
      <c r="E24" s="494">
        <v>7.1</v>
      </c>
      <c r="F24" s="494">
        <v>5.6</v>
      </c>
      <c r="G24" s="495"/>
    </row>
    <row r="25" spans="1:7" ht="15.75" customHeight="1">
      <c r="A25" s="496"/>
      <c r="B25" s="496"/>
      <c r="C25" s="496"/>
      <c r="D25" s="497"/>
      <c r="E25" s="497"/>
      <c r="F25" s="498"/>
      <c r="G25" s="499"/>
    </row>
    <row r="26" spans="1:7" ht="15.75" customHeight="1">
      <c r="A26" s="443"/>
      <c r="B26" s="443"/>
      <c r="C26" s="444"/>
      <c r="D26" s="445"/>
      <c r="E26" s="445"/>
      <c r="F26" s="445"/>
      <c r="G26" s="446" t="s">
        <v>512</v>
      </c>
    </row>
    <row r="27" spans="1:7" ht="15.75" customHeight="1">
      <c r="A27" s="443"/>
      <c r="B27" s="443"/>
      <c r="C27" s="444"/>
      <c r="D27" s="445"/>
      <c r="E27" s="445"/>
      <c r="F27" s="445"/>
      <c r="G27" s="446" t="s">
        <v>513</v>
      </c>
    </row>
    <row r="28" spans="1:7" ht="15.75" customHeight="1">
      <c r="A28" s="443"/>
      <c r="B28" s="443"/>
      <c r="C28" s="444"/>
      <c r="D28" s="445"/>
      <c r="E28" s="445"/>
      <c r="F28" s="445"/>
      <c r="G28" s="447" t="s">
        <v>514</v>
      </c>
    </row>
    <row r="29" spans="1:7" ht="15.75" customHeight="1">
      <c r="A29" s="443"/>
      <c r="B29" s="443"/>
      <c r="C29" s="444"/>
      <c r="D29" s="445"/>
      <c r="E29" s="445"/>
      <c r="F29" s="445"/>
      <c r="G29" s="447" t="s">
        <v>515</v>
      </c>
    </row>
    <row r="30" spans="1:7" ht="15.75" customHeight="1">
      <c r="A30" s="443"/>
      <c r="B30" s="443"/>
      <c r="C30" s="444"/>
      <c r="D30" s="445"/>
      <c r="E30" s="445"/>
      <c r="F30" s="445"/>
      <c r="G30" s="444"/>
    </row>
    <row r="31" spans="1:7" ht="15.75" customHeight="1">
      <c r="A31" s="500"/>
      <c r="B31" s="501"/>
      <c r="C31" s="501"/>
      <c r="D31" s="502"/>
      <c r="E31" s="502"/>
      <c r="F31" s="502"/>
      <c r="G31" s="502"/>
    </row>
    <row r="32" spans="1:7" ht="15.75" customHeight="1">
      <c r="A32" s="417"/>
      <c r="B32" s="416"/>
      <c r="C32" s="1293"/>
      <c r="D32" s="1294"/>
      <c r="E32" s="1294"/>
      <c r="F32" s="1294"/>
      <c r="G32" s="1294"/>
    </row>
    <row r="33" spans="1:7" ht="15.75" customHeight="1">
      <c r="A33" s="418"/>
      <c r="B33" s="419"/>
      <c r="C33" s="1295"/>
      <c r="D33" s="1294"/>
      <c r="E33" s="1294"/>
      <c r="F33" s="1294"/>
      <c r="G33" s="1294"/>
    </row>
    <row r="34" spans="1:7" ht="15.75" customHeight="1">
      <c r="A34" s="420"/>
      <c r="B34" s="41"/>
      <c r="C34" s="419"/>
      <c r="D34" s="419"/>
      <c r="E34" s="419"/>
      <c r="F34" s="419"/>
      <c r="G34" s="41"/>
    </row>
    <row r="35" spans="1:7" ht="15.75" customHeight="1">
      <c r="A35" s="417"/>
      <c r="B35" s="416"/>
      <c r="C35" s="1297"/>
      <c r="D35" s="1294"/>
      <c r="E35" s="1294"/>
      <c r="F35" s="1294"/>
      <c r="G35" s="1294"/>
    </row>
    <row r="36" spans="1:7" ht="15.75" customHeight="1">
      <c r="A36" s="418"/>
      <c r="B36" s="419"/>
      <c r="C36" s="1296"/>
      <c r="D36" s="1294"/>
      <c r="E36" s="1294"/>
      <c r="F36" s="1294"/>
      <c r="G36" s="1294"/>
    </row>
    <row r="37" spans="1:7" ht="15.75" customHeight="1">
      <c r="A37" s="422"/>
      <c r="B37" s="41"/>
      <c r="C37" s="423"/>
      <c r="D37" s="419"/>
      <c r="E37" s="419"/>
      <c r="F37" s="419"/>
      <c r="G37" s="41"/>
    </row>
    <row r="38" spans="1:7" ht="15.75" customHeight="1">
      <c r="A38" s="41"/>
      <c r="B38" s="419"/>
      <c r="C38" s="419"/>
      <c r="D38" s="419"/>
      <c r="E38" s="419"/>
      <c r="F38" s="419"/>
      <c r="G38" s="425"/>
    </row>
    <row r="39" spans="1:7" ht="15.75" customHeight="1">
      <c r="A39" s="426"/>
      <c r="B39" s="427"/>
      <c r="C39" s="428"/>
      <c r="D39" s="429"/>
      <c r="E39" s="429"/>
      <c r="F39" s="429"/>
      <c r="G39" s="503"/>
    </row>
    <row r="40" spans="1:7" ht="15.75" customHeight="1">
      <c r="A40" s="504"/>
      <c r="B40" s="504"/>
      <c r="C40" s="505"/>
      <c r="D40" s="505"/>
      <c r="E40" s="505"/>
      <c r="F40" s="505"/>
      <c r="G40" s="506"/>
    </row>
    <row r="41" spans="1:7" ht="15.75" customHeight="1">
      <c r="A41" s="507"/>
      <c r="B41" s="507"/>
      <c r="C41" s="508"/>
      <c r="D41" s="509"/>
      <c r="E41" s="509"/>
      <c r="F41" s="509"/>
      <c r="G41" s="510"/>
    </row>
    <row r="42" spans="1:7" ht="15.75" customHeight="1">
      <c r="A42" s="423"/>
      <c r="B42" s="423"/>
      <c r="C42" s="471"/>
      <c r="D42" s="511"/>
      <c r="E42" s="512"/>
      <c r="F42" s="512"/>
      <c r="G42" s="448"/>
    </row>
    <row r="43" spans="1:7" ht="15.75" customHeight="1">
      <c r="A43" s="423"/>
      <c r="B43" s="423"/>
      <c r="C43" s="471"/>
      <c r="D43" s="512"/>
      <c r="E43" s="512"/>
      <c r="F43" s="512"/>
      <c r="G43" s="448"/>
    </row>
    <row r="44" spans="1:7" ht="15.75" customHeight="1">
      <c r="A44" s="423"/>
      <c r="B44" s="423"/>
      <c r="C44" s="471"/>
      <c r="D44" s="512"/>
      <c r="E44" s="512"/>
      <c r="F44" s="512"/>
      <c r="G44" s="448"/>
    </row>
    <row r="45" spans="1:7" ht="15.75" customHeight="1">
      <c r="A45" s="423"/>
      <c r="B45" s="423"/>
      <c r="C45" s="471"/>
      <c r="D45" s="512"/>
      <c r="E45" s="512"/>
      <c r="F45" s="512"/>
      <c r="G45" s="448"/>
    </row>
    <row r="46" spans="1:7" ht="15.75" customHeight="1">
      <c r="A46" s="423"/>
      <c r="B46" s="423"/>
      <c r="C46" s="471"/>
      <c r="D46" s="512"/>
      <c r="E46" s="512"/>
      <c r="F46" s="512"/>
      <c r="G46" s="448"/>
    </row>
    <row r="47" spans="1:7" ht="15.75" customHeight="1">
      <c r="A47" s="423"/>
      <c r="B47" s="423"/>
      <c r="C47" s="471"/>
      <c r="D47" s="512"/>
      <c r="E47" s="512"/>
      <c r="F47" s="512"/>
      <c r="G47" s="448"/>
    </row>
    <row r="48" spans="1:7" ht="15.75" customHeight="1">
      <c r="A48" s="423"/>
      <c r="B48" s="423"/>
      <c r="C48" s="471"/>
      <c r="D48" s="512"/>
      <c r="E48" s="512"/>
      <c r="F48" s="512"/>
      <c r="G48" s="448"/>
    </row>
    <row r="49" spans="1:7" ht="15.75" customHeight="1">
      <c r="A49" s="423"/>
      <c r="B49" s="423"/>
      <c r="C49" s="471"/>
      <c r="D49" s="512"/>
      <c r="E49" s="512"/>
      <c r="F49" s="512"/>
      <c r="G49" s="448"/>
    </row>
    <row r="50" spans="1:7" ht="15.75" customHeight="1">
      <c r="A50" s="423"/>
      <c r="B50" s="423"/>
      <c r="C50" s="471"/>
      <c r="D50" s="512"/>
      <c r="E50" s="512"/>
      <c r="F50" s="512"/>
      <c r="G50" s="448"/>
    </row>
    <row r="51" spans="1:7" ht="15.75" customHeight="1">
      <c r="A51" s="423"/>
      <c r="B51" s="423"/>
      <c r="C51" s="471"/>
      <c r="D51" s="512"/>
      <c r="E51" s="512"/>
      <c r="F51" s="512"/>
      <c r="G51" s="448"/>
    </row>
    <row r="52" spans="1:7" ht="15.75" customHeight="1">
      <c r="A52" s="423"/>
      <c r="B52" s="423"/>
      <c r="C52" s="471"/>
      <c r="D52" s="512"/>
      <c r="E52" s="512"/>
      <c r="F52" s="512"/>
      <c r="G52" s="448"/>
    </row>
    <row r="53" spans="1:7" ht="15.75" customHeight="1">
      <c r="A53" s="423"/>
      <c r="B53" s="423"/>
      <c r="C53" s="471"/>
      <c r="D53" s="512"/>
      <c r="E53" s="512"/>
      <c r="F53" s="512"/>
      <c r="G53" s="448"/>
    </row>
    <row r="54" spans="1:7" ht="15.75" customHeight="1">
      <c r="A54" s="423"/>
      <c r="B54" s="423"/>
      <c r="C54" s="471"/>
      <c r="D54" s="512"/>
      <c r="E54" s="512"/>
      <c r="F54" s="512"/>
      <c r="G54" s="448"/>
    </row>
    <row r="55" spans="1:7" ht="15.75" customHeight="1">
      <c r="A55" s="423"/>
      <c r="B55" s="423"/>
      <c r="C55" s="471"/>
      <c r="D55" s="512"/>
      <c r="E55" s="512"/>
      <c r="F55" s="512"/>
      <c r="G55" s="448"/>
    </row>
    <row r="56" spans="1:7" ht="15.75" customHeight="1">
      <c r="A56" s="423"/>
      <c r="B56" s="423"/>
      <c r="C56" s="471"/>
      <c r="D56" s="512"/>
      <c r="E56" s="512"/>
      <c r="F56" s="512"/>
      <c r="G56" s="448"/>
    </row>
    <row r="57" spans="1:7" ht="15.75" customHeight="1">
      <c r="A57" s="423"/>
      <c r="B57" s="423"/>
      <c r="C57" s="471"/>
      <c r="D57" s="512"/>
      <c r="E57" s="512"/>
      <c r="F57" s="512"/>
      <c r="G57" s="448"/>
    </row>
    <row r="58" spans="1:7" ht="15.75" customHeight="1">
      <c r="A58" s="496"/>
      <c r="B58" s="496"/>
      <c r="C58" s="513"/>
      <c r="D58" s="514"/>
      <c r="E58" s="514"/>
      <c r="F58" s="514"/>
      <c r="G58" s="514"/>
    </row>
    <row r="59" spans="1:7" ht="15.75" customHeight="1">
      <c r="A59" s="443"/>
      <c r="B59" s="443"/>
      <c r="C59" s="444"/>
      <c r="D59" s="445"/>
      <c r="E59" s="445"/>
      <c r="F59" s="445"/>
      <c r="G59" s="446"/>
    </row>
    <row r="60" spans="1:7" ht="15.75" customHeight="1">
      <c r="A60" s="443"/>
      <c r="B60" s="443"/>
      <c r="C60" s="444"/>
      <c r="D60" s="445"/>
      <c r="E60" s="445"/>
      <c r="F60" s="445"/>
      <c r="G60" s="446"/>
    </row>
    <row r="61" spans="1:7" ht="15.75" customHeight="1">
      <c r="A61" s="443"/>
      <c r="B61" s="443"/>
      <c r="C61" s="444"/>
      <c r="D61" s="445"/>
      <c r="E61" s="445"/>
      <c r="F61" s="445"/>
      <c r="G61" s="447"/>
    </row>
    <row r="62" spans="1:7" ht="15.75" customHeight="1">
      <c r="A62" s="443"/>
      <c r="B62" s="443"/>
      <c r="C62" s="444"/>
      <c r="D62" s="445"/>
      <c r="E62" s="445"/>
      <c r="F62" s="445"/>
      <c r="G62" s="447"/>
    </row>
    <row r="63" spans="1:7" ht="15.75" customHeight="1"/>
    <row r="64" spans="1: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C33:G33"/>
    <mergeCell ref="C35:G35"/>
    <mergeCell ref="C36:G36"/>
    <mergeCell ref="C2:G2"/>
    <mergeCell ref="C3:G3"/>
    <mergeCell ref="C5:G5"/>
    <mergeCell ref="C6:G6"/>
    <mergeCell ref="C19:G19"/>
    <mergeCell ref="C20:G20"/>
    <mergeCell ref="C32:G32"/>
  </mergeCells>
  <conditionalFormatting sqref="D12:G12">
    <cfRule type="cellIs" dxfId="137" priority="1" stopIfTrue="1" operator="lessThan">
      <formula>0</formula>
    </cfRule>
  </conditionalFormatting>
  <conditionalFormatting sqref="F57">
    <cfRule type="cellIs" dxfId="136" priority="2" stopIfTrue="1" operator="lessThan">
      <formula>0</formula>
    </cfRule>
  </conditionalFormatting>
  <conditionalFormatting sqref="D25:G25 D31:G31">
    <cfRule type="cellIs" dxfId="135" priority="3" stopIfTrue="1" operator="lessThan">
      <formula>0</formula>
    </cfRule>
  </conditionalFormatting>
  <conditionalFormatting sqref="D42:D57 F42:F57">
    <cfRule type="cellIs" dxfId="134" priority="4" stopIfTrue="1" operator="lessThan">
      <formula>0</formula>
    </cfRule>
  </conditionalFormatting>
  <conditionalFormatting sqref="F44">
    <cfRule type="cellIs" dxfId="133" priority="5" stopIfTrue="1" operator="lessThan">
      <formula>0</formula>
    </cfRule>
  </conditionalFormatting>
  <conditionalFormatting sqref="F45">
    <cfRule type="cellIs" dxfId="132" priority="6" stopIfTrue="1" operator="lessThan">
      <formula>0</formula>
    </cfRule>
  </conditionalFormatting>
  <conditionalFormatting sqref="F46">
    <cfRule type="cellIs" dxfId="131" priority="7" stopIfTrue="1" operator="lessThan">
      <formula>0</formula>
    </cfRule>
  </conditionalFormatting>
  <conditionalFormatting sqref="F47">
    <cfRule type="cellIs" dxfId="130" priority="8" stopIfTrue="1" operator="lessThan">
      <formula>0</formula>
    </cfRule>
  </conditionalFormatting>
  <conditionalFormatting sqref="F48">
    <cfRule type="cellIs" dxfId="129" priority="9" stopIfTrue="1" operator="lessThan">
      <formula>0</formula>
    </cfRule>
  </conditionalFormatting>
  <conditionalFormatting sqref="F49">
    <cfRule type="cellIs" dxfId="128" priority="10" stopIfTrue="1" operator="lessThan">
      <formula>0</formula>
    </cfRule>
  </conditionalFormatting>
  <conditionalFormatting sqref="F50">
    <cfRule type="cellIs" dxfId="127" priority="11" stopIfTrue="1" operator="lessThan">
      <formula>0</formula>
    </cfRule>
  </conditionalFormatting>
  <conditionalFormatting sqref="F51">
    <cfRule type="cellIs" dxfId="126" priority="12" stopIfTrue="1" operator="lessThan">
      <formula>0</formula>
    </cfRule>
  </conditionalFormatting>
  <conditionalFormatting sqref="F51">
    <cfRule type="cellIs" dxfId="125" priority="13" stopIfTrue="1" operator="lessThan">
      <formula>0</formula>
    </cfRule>
  </conditionalFormatting>
  <conditionalFormatting sqref="F55">
    <cfRule type="cellIs" dxfId="124" priority="14" stopIfTrue="1" operator="lessThan">
      <formula>0</formula>
    </cfRule>
  </conditionalFormatting>
  <conditionalFormatting sqref="F56">
    <cfRule type="cellIs" dxfId="123" priority="15" stopIfTrue="1" operator="lessThan">
      <formula>0</formula>
    </cfRule>
  </conditionalFormatting>
  <conditionalFormatting sqref="E42:E57">
    <cfRule type="cellIs" dxfId="122" priority="16" stopIfTrue="1" operator="lessThan">
      <formula>0</formula>
    </cfRule>
  </conditionalFormatting>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1000"/>
  <sheetViews>
    <sheetView workbookViewId="0"/>
  </sheetViews>
  <sheetFormatPr baseColWidth="10" defaultColWidth="12.6640625" defaultRowHeight="15" customHeight="1"/>
  <cols>
    <col min="1" max="1" width="13.6640625" customWidth="1"/>
    <col min="2" max="2" width="3.33203125" customWidth="1"/>
    <col min="3" max="3" width="13.33203125" customWidth="1"/>
    <col min="4" max="4" width="13" customWidth="1"/>
    <col min="5" max="5" width="16" customWidth="1"/>
    <col min="6" max="6" width="11.83203125" customWidth="1"/>
    <col min="7" max="7" width="17" customWidth="1"/>
  </cols>
  <sheetData>
    <row r="1" spans="1:7" ht="15.75" customHeight="1"/>
    <row r="2" spans="1:7" ht="15.75" customHeight="1"/>
    <row r="3" spans="1:7" ht="29.25" customHeight="1">
      <c r="A3" s="417" t="s">
        <v>580</v>
      </c>
      <c r="B3" s="416" t="s">
        <v>502</v>
      </c>
      <c r="C3" s="1293" t="s">
        <v>581</v>
      </c>
      <c r="D3" s="1294"/>
      <c r="E3" s="1294"/>
      <c r="F3" s="1294"/>
      <c r="G3" s="1294"/>
    </row>
    <row r="4" spans="1:7" ht="29.25" customHeight="1">
      <c r="A4" s="418" t="s">
        <v>582</v>
      </c>
      <c r="B4" s="419" t="s">
        <v>502</v>
      </c>
      <c r="C4" s="1295" t="s">
        <v>583</v>
      </c>
      <c r="D4" s="1294"/>
      <c r="E4" s="1294"/>
      <c r="F4" s="1294"/>
      <c r="G4" s="1294"/>
    </row>
    <row r="5" spans="1:7" ht="29.25" customHeight="1">
      <c r="A5" s="420"/>
      <c r="B5" s="41"/>
      <c r="C5" s="419"/>
      <c r="D5" s="419"/>
      <c r="E5" s="419"/>
      <c r="F5" s="419"/>
      <c r="G5" s="41"/>
    </row>
    <row r="6" spans="1:7" ht="29.25" customHeight="1">
      <c r="A6" s="417" t="s">
        <v>584</v>
      </c>
      <c r="B6" s="416" t="s">
        <v>502</v>
      </c>
      <c r="C6" s="1297" t="s">
        <v>585</v>
      </c>
      <c r="D6" s="1294"/>
      <c r="E6" s="1294"/>
      <c r="F6" s="1294"/>
      <c r="G6" s="1294"/>
    </row>
    <row r="7" spans="1:7" ht="29.25" customHeight="1">
      <c r="A7" s="418" t="s">
        <v>586</v>
      </c>
      <c r="B7" s="419" t="s">
        <v>502</v>
      </c>
      <c r="C7" s="1296" t="s">
        <v>587</v>
      </c>
      <c r="D7" s="1294"/>
      <c r="E7" s="1294"/>
      <c r="F7" s="1294"/>
      <c r="G7" s="1294"/>
    </row>
    <row r="8" spans="1:7" ht="15.75" customHeight="1">
      <c r="A8" s="422"/>
      <c r="B8" s="41"/>
      <c r="C8" s="423"/>
      <c r="D8" s="419"/>
      <c r="E8" s="419"/>
      <c r="F8" s="419"/>
      <c r="G8" s="41"/>
    </row>
    <row r="9" spans="1:7" ht="15.75" customHeight="1">
      <c r="A9" s="41"/>
      <c r="B9" s="419"/>
      <c r="C9" s="419"/>
      <c r="D9" s="419"/>
      <c r="E9" s="419"/>
      <c r="F9" s="419"/>
      <c r="G9" s="425" t="s">
        <v>510</v>
      </c>
    </row>
    <row r="10" spans="1:7" ht="15.75" customHeight="1">
      <c r="A10" s="426" t="s">
        <v>588</v>
      </c>
      <c r="B10" s="427"/>
      <c r="C10" s="428"/>
      <c r="D10" s="429"/>
      <c r="E10" s="429">
        <v>2015</v>
      </c>
      <c r="F10" s="429">
        <v>2019</v>
      </c>
      <c r="G10" s="430">
        <v>2021</v>
      </c>
    </row>
    <row r="11" spans="1:7" ht="15.75" customHeight="1">
      <c r="A11" s="504"/>
      <c r="B11" s="504"/>
      <c r="C11" s="505"/>
      <c r="D11" s="505"/>
      <c r="E11" s="505"/>
      <c r="F11" s="505"/>
      <c r="G11" s="433"/>
    </row>
    <row r="12" spans="1:7" ht="15.75" customHeight="1">
      <c r="A12" s="507" t="s">
        <v>511</v>
      </c>
      <c r="B12" s="507"/>
      <c r="C12" s="508"/>
      <c r="D12" s="509"/>
      <c r="E12" s="509">
        <v>34.799999999999997</v>
      </c>
      <c r="F12" s="509">
        <v>29.9</v>
      </c>
      <c r="G12" s="437"/>
    </row>
    <row r="13" spans="1:7" ht="15.75" customHeight="1">
      <c r="A13" s="423" t="s">
        <v>589</v>
      </c>
      <c r="B13" s="423"/>
      <c r="C13" s="471"/>
      <c r="D13" s="511"/>
      <c r="E13" s="512">
        <v>36.720000000000006</v>
      </c>
      <c r="F13" s="512">
        <v>28.783093700104189</v>
      </c>
      <c r="G13" s="437"/>
    </row>
    <row r="14" spans="1:7" ht="15.75" customHeight="1">
      <c r="A14" s="423" t="s">
        <v>590</v>
      </c>
      <c r="B14" s="423"/>
      <c r="C14" s="471"/>
      <c r="D14" s="512"/>
      <c r="E14" s="512">
        <v>33.989999999999995</v>
      </c>
      <c r="F14" s="512">
        <v>25.016764850996793</v>
      </c>
      <c r="G14" s="437"/>
    </row>
    <row r="15" spans="1:7" ht="15.75" customHeight="1">
      <c r="A15" s="423" t="s">
        <v>591</v>
      </c>
      <c r="B15" s="423"/>
      <c r="C15" s="471"/>
      <c r="D15" s="512"/>
      <c r="E15" s="512">
        <v>28.860000000000003</v>
      </c>
      <c r="F15" s="512">
        <v>29.807135260725797</v>
      </c>
      <c r="G15" s="437"/>
    </row>
    <row r="16" spans="1:7" ht="15.75" customHeight="1">
      <c r="A16" s="423" t="s">
        <v>592</v>
      </c>
      <c r="B16" s="423"/>
      <c r="C16" s="471"/>
      <c r="D16" s="512"/>
      <c r="E16" s="512">
        <v>38.019999999999996</v>
      </c>
      <c r="F16" s="512">
        <v>32.852130121895641</v>
      </c>
      <c r="G16" s="437"/>
    </row>
    <row r="17" spans="1:7" ht="15.75" customHeight="1">
      <c r="A17" s="423" t="s">
        <v>593</v>
      </c>
      <c r="B17" s="423"/>
      <c r="C17" s="471"/>
      <c r="D17" s="512"/>
      <c r="E17" s="512">
        <v>40.22</v>
      </c>
      <c r="F17" s="512">
        <v>37.835529760527379</v>
      </c>
      <c r="G17" s="437"/>
    </row>
    <row r="18" spans="1:7" ht="15.75" customHeight="1">
      <c r="A18" s="423" t="s">
        <v>594</v>
      </c>
      <c r="B18" s="423"/>
      <c r="C18" s="471"/>
      <c r="D18" s="512"/>
      <c r="E18" s="512">
        <v>25.8</v>
      </c>
      <c r="F18" s="512">
        <v>18.069683564438684</v>
      </c>
      <c r="G18" s="437"/>
    </row>
    <row r="19" spans="1:7" ht="15.75" customHeight="1">
      <c r="A19" s="423" t="s">
        <v>595</v>
      </c>
      <c r="B19" s="423"/>
      <c r="C19" s="471"/>
      <c r="D19" s="512"/>
      <c r="E19" s="512">
        <v>37.22</v>
      </c>
      <c r="F19" s="512">
        <v>32.970080504866637</v>
      </c>
      <c r="G19" s="437"/>
    </row>
    <row r="20" spans="1:7" ht="15.75" customHeight="1">
      <c r="A20" s="423" t="s">
        <v>596</v>
      </c>
      <c r="B20" s="423"/>
      <c r="C20" s="471"/>
      <c r="D20" s="512"/>
      <c r="E20" s="512">
        <v>32.28</v>
      </c>
      <c r="F20" s="512">
        <v>28.062811417576111</v>
      </c>
      <c r="G20" s="437"/>
    </row>
    <row r="21" spans="1:7" ht="15.75" customHeight="1">
      <c r="A21" s="423" t="s">
        <v>597</v>
      </c>
      <c r="B21" s="423"/>
      <c r="C21" s="471"/>
      <c r="D21" s="512"/>
      <c r="E21" s="512">
        <v>38.630000000000003</v>
      </c>
      <c r="F21" s="512">
        <v>38.063319090855671</v>
      </c>
      <c r="G21" s="437"/>
    </row>
    <row r="22" spans="1:7" ht="15.75" customHeight="1">
      <c r="A22" s="423" t="s">
        <v>598</v>
      </c>
      <c r="B22" s="423"/>
      <c r="C22" s="471"/>
      <c r="D22" s="512"/>
      <c r="E22" s="512">
        <v>35.090000000000003</v>
      </c>
      <c r="F22" s="512">
        <v>36.625780452059026</v>
      </c>
      <c r="G22" s="437"/>
    </row>
    <row r="23" spans="1:7" ht="15.75" customHeight="1">
      <c r="A23" s="423" t="s">
        <v>599</v>
      </c>
      <c r="B23" s="423"/>
      <c r="C23" s="471"/>
      <c r="D23" s="512"/>
      <c r="E23" s="512">
        <v>25.27</v>
      </c>
      <c r="F23" s="512">
        <v>30.756952585316622</v>
      </c>
      <c r="G23" s="437"/>
    </row>
    <row r="24" spans="1:7" ht="15.75" customHeight="1">
      <c r="A24" s="423" t="s">
        <v>600</v>
      </c>
      <c r="B24" s="423"/>
      <c r="C24" s="471"/>
      <c r="D24" s="512"/>
      <c r="E24" s="512">
        <v>38.01</v>
      </c>
      <c r="F24" s="512">
        <v>27.485928730922804</v>
      </c>
      <c r="G24" s="437"/>
    </row>
    <row r="25" spans="1:7" ht="15.75" customHeight="1">
      <c r="A25" s="423" t="s">
        <v>601</v>
      </c>
      <c r="B25" s="423"/>
      <c r="C25" s="471"/>
      <c r="D25" s="512"/>
      <c r="E25" s="512">
        <v>33.79</v>
      </c>
      <c r="F25" s="512">
        <v>24.498979764035024</v>
      </c>
      <c r="G25" s="437"/>
    </row>
    <row r="26" spans="1:7" ht="15.75" customHeight="1">
      <c r="A26" s="423" t="s">
        <v>602</v>
      </c>
      <c r="B26" s="423"/>
      <c r="C26" s="471"/>
      <c r="D26" s="512"/>
      <c r="E26" s="512">
        <v>37.54</v>
      </c>
      <c r="F26" s="512">
        <v>25.16438922945693</v>
      </c>
      <c r="G26" s="437"/>
    </row>
    <row r="27" spans="1:7" ht="15.75" customHeight="1">
      <c r="A27" s="423" t="s">
        <v>603</v>
      </c>
      <c r="B27" s="423"/>
      <c r="C27" s="471"/>
      <c r="D27" s="512"/>
      <c r="E27" s="512">
        <v>22.5</v>
      </c>
      <c r="F27" s="512">
        <v>36.516267851305159</v>
      </c>
      <c r="G27" s="437"/>
    </row>
    <row r="28" spans="1:7" ht="15.75" customHeight="1">
      <c r="A28" s="423" t="s">
        <v>604</v>
      </c>
      <c r="B28" s="423"/>
      <c r="C28" s="471"/>
      <c r="D28" s="512"/>
      <c r="E28" s="512">
        <v>28.58</v>
      </c>
      <c r="F28" s="512">
        <v>27.768396995752941</v>
      </c>
      <c r="G28" s="437"/>
    </row>
    <row r="29" spans="1:7" ht="15.75" customHeight="1">
      <c r="A29" s="496"/>
      <c r="B29" s="496"/>
      <c r="C29" s="513"/>
      <c r="D29" s="514"/>
      <c r="E29" s="514"/>
      <c r="F29" s="514"/>
      <c r="G29" s="515"/>
    </row>
    <row r="30" spans="1:7" ht="15.75" customHeight="1">
      <c r="A30" s="443"/>
      <c r="B30" s="443"/>
      <c r="C30" s="444"/>
      <c r="D30" s="445"/>
      <c r="E30" s="445"/>
      <c r="F30" s="445"/>
      <c r="G30" s="446" t="s">
        <v>512</v>
      </c>
    </row>
    <row r="31" spans="1:7" ht="15.75" customHeight="1">
      <c r="A31" s="443"/>
      <c r="B31" s="443"/>
      <c r="C31" s="444"/>
      <c r="D31" s="445"/>
      <c r="E31" s="445"/>
      <c r="F31" s="445"/>
      <c r="G31" s="446" t="s">
        <v>513</v>
      </c>
    </row>
    <row r="32" spans="1:7" ht="15.75" customHeight="1">
      <c r="A32" s="443"/>
      <c r="B32" s="443"/>
      <c r="C32" s="444"/>
      <c r="D32" s="445"/>
      <c r="E32" s="445"/>
      <c r="F32" s="445"/>
      <c r="G32" s="447" t="s">
        <v>514</v>
      </c>
    </row>
    <row r="33" spans="1:7" ht="15.75" customHeight="1">
      <c r="A33" s="443"/>
      <c r="B33" s="443"/>
      <c r="C33" s="444"/>
      <c r="D33" s="445"/>
      <c r="E33" s="445"/>
      <c r="F33" s="445"/>
      <c r="G33" s="447" t="s">
        <v>515</v>
      </c>
    </row>
    <row r="34" spans="1:7" ht="15.75" customHeight="1"/>
    <row r="35" spans="1:7" ht="15.75" customHeight="1"/>
    <row r="36" spans="1:7" ht="15.75" customHeight="1"/>
    <row r="37" spans="1:7" ht="15.75" customHeight="1"/>
    <row r="38" spans="1:7" ht="15.75" customHeight="1"/>
    <row r="39" spans="1:7" ht="15.75" customHeight="1"/>
    <row r="40" spans="1:7" ht="15.75" customHeight="1"/>
    <row r="41" spans="1:7" ht="15.75" customHeight="1"/>
    <row r="42" spans="1:7" ht="15.75" customHeight="1"/>
    <row r="43" spans="1:7" ht="15.75" customHeight="1"/>
    <row r="44" spans="1:7" ht="15.75" customHeight="1"/>
    <row r="45" spans="1:7" ht="15.75" customHeight="1"/>
    <row r="46" spans="1:7" ht="15.75" customHeight="1"/>
    <row r="47" spans="1:7" ht="15.75" customHeight="1"/>
    <row r="48" spans="1:7"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C3:G3"/>
    <mergeCell ref="C4:G4"/>
    <mergeCell ref="C6:G6"/>
    <mergeCell ref="C7:G7"/>
  </mergeCells>
  <conditionalFormatting sqref="F28">
    <cfRule type="cellIs" dxfId="121" priority="1" stopIfTrue="1" operator="lessThan">
      <formula>0</formula>
    </cfRule>
  </conditionalFormatting>
  <conditionalFormatting sqref="D13:D28 F13:F28">
    <cfRule type="cellIs" dxfId="120" priority="2" stopIfTrue="1" operator="lessThan">
      <formula>0</formula>
    </cfRule>
  </conditionalFormatting>
  <conditionalFormatting sqref="F15">
    <cfRule type="cellIs" dxfId="119" priority="3" stopIfTrue="1" operator="lessThan">
      <formula>0</formula>
    </cfRule>
  </conditionalFormatting>
  <conditionalFormatting sqref="F16">
    <cfRule type="cellIs" dxfId="118" priority="4" stopIfTrue="1" operator="lessThan">
      <formula>0</formula>
    </cfRule>
  </conditionalFormatting>
  <conditionalFormatting sqref="F17">
    <cfRule type="cellIs" dxfId="117" priority="5" stopIfTrue="1" operator="lessThan">
      <formula>0</formula>
    </cfRule>
  </conditionalFormatting>
  <conditionalFormatting sqref="F18">
    <cfRule type="cellIs" dxfId="116" priority="6" stopIfTrue="1" operator="lessThan">
      <formula>0</formula>
    </cfRule>
  </conditionalFormatting>
  <conditionalFormatting sqref="F19">
    <cfRule type="cellIs" dxfId="115" priority="7" stopIfTrue="1" operator="lessThan">
      <formula>0</formula>
    </cfRule>
  </conditionalFormatting>
  <conditionalFormatting sqref="F20">
    <cfRule type="cellIs" dxfId="114" priority="8" stopIfTrue="1" operator="lessThan">
      <formula>0</formula>
    </cfRule>
  </conditionalFormatting>
  <conditionalFormatting sqref="F21">
    <cfRule type="cellIs" dxfId="113" priority="9" stopIfTrue="1" operator="lessThan">
      <formula>0</formula>
    </cfRule>
  </conditionalFormatting>
  <conditionalFormatting sqref="F22">
    <cfRule type="cellIs" dxfId="112" priority="10" stopIfTrue="1" operator="lessThan">
      <formula>0</formula>
    </cfRule>
  </conditionalFormatting>
  <conditionalFormatting sqref="F22">
    <cfRule type="cellIs" dxfId="111" priority="11" stopIfTrue="1" operator="lessThan">
      <formula>0</formula>
    </cfRule>
  </conditionalFormatting>
  <conditionalFormatting sqref="F26">
    <cfRule type="cellIs" dxfId="110" priority="12" stopIfTrue="1" operator="lessThan">
      <formula>0</formula>
    </cfRule>
  </conditionalFormatting>
  <conditionalFormatting sqref="F27">
    <cfRule type="cellIs" dxfId="109" priority="13" stopIfTrue="1" operator="lessThan">
      <formula>0</formula>
    </cfRule>
  </conditionalFormatting>
  <conditionalFormatting sqref="E13:E28">
    <cfRule type="cellIs" dxfId="108" priority="14" stopIfTrue="1" operator="lessThan">
      <formula>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39</vt:i4>
      </vt:variant>
    </vt:vector>
  </HeadingPairs>
  <TitlesOfParts>
    <vt:vector size="39" baseType="lpstr">
      <vt:lpstr>Full List of indicators</vt:lpstr>
      <vt:lpstr>SDG 3 Ind</vt:lpstr>
      <vt:lpstr>Health-related SDG Ind</vt:lpstr>
      <vt:lpstr>UHC ind</vt:lpstr>
      <vt:lpstr>2.1.1</vt:lpstr>
      <vt:lpstr>2.1.2</vt:lpstr>
      <vt:lpstr> 2.2.1</vt:lpstr>
      <vt:lpstr>2.2.2</vt:lpstr>
      <vt:lpstr>2.2.3</vt:lpstr>
      <vt:lpstr>3.1.1</vt:lpstr>
      <vt:lpstr> 3.1.2</vt:lpstr>
      <vt:lpstr>3.2.1</vt:lpstr>
      <vt:lpstr>3.2.2</vt:lpstr>
      <vt:lpstr> 3.3.1</vt:lpstr>
      <vt:lpstr>3.3.2</vt:lpstr>
      <vt:lpstr> 3.3.3</vt:lpstr>
      <vt:lpstr> 3.3.4</vt:lpstr>
      <vt:lpstr> 3.3.5</vt:lpstr>
      <vt:lpstr>3.4.1</vt:lpstr>
      <vt:lpstr>3.4.2</vt:lpstr>
      <vt:lpstr> 3.5.2</vt:lpstr>
      <vt:lpstr>3.6.1</vt:lpstr>
      <vt:lpstr> 3.7.1</vt:lpstr>
      <vt:lpstr>3.7.2</vt:lpstr>
      <vt:lpstr>3.8.1</vt:lpstr>
      <vt:lpstr>3.8.2</vt:lpstr>
      <vt:lpstr> 3.9.2</vt:lpstr>
      <vt:lpstr>3.9.3</vt:lpstr>
      <vt:lpstr> 3.a.1</vt:lpstr>
      <vt:lpstr>3.b.1</vt:lpstr>
      <vt:lpstr>3.c.1</vt:lpstr>
      <vt:lpstr>3.c.1(cont)</vt:lpstr>
      <vt:lpstr> 3.d.1</vt:lpstr>
      <vt:lpstr>3.d.2</vt:lpstr>
      <vt:lpstr>3.d.2 latest</vt:lpstr>
      <vt:lpstr>4.2.1</vt:lpstr>
      <vt:lpstr> 16.2.1</vt:lpstr>
      <vt:lpstr>UHC index es</vt:lpstr>
      <vt:lpstr>UHC Index Data sources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Mohan</cp:lastModifiedBy>
  <dcterms:created xsi:type="dcterms:W3CDTF">2022-10-14T09:32:01Z</dcterms:created>
  <dcterms:modified xsi:type="dcterms:W3CDTF">2023-11-27T04:16:29Z</dcterms:modified>
</cp:coreProperties>
</file>