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D:\OneDriveSysncOsa\OneDrive - Taibah University\DropBox\1440-1441 Second Semester\Udacity Reviewer\My own projects\ML Project\Github Repo\Delivering-an-ML-AI-Strategy\"/>
    </mc:Choice>
  </mc:AlternateContent>
  <xr:revisionPtr revIDLastSave="134" documentId="13_ncr:1_{F6D73E04-F98F-4F45-82A3-AB2F1AC194F4}" xr6:coauthVersionLast="45" xr6:coauthVersionMax="45" xr10:uidLastSave="{CAB5FA55-28F4-4479-A901-97D01CCE0C6C}"/>
  <bookViews>
    <workbookView xWindow="-120" yWindow="-120" windowWidth="29040" windowHeight="15840" firstSheet="5" activeTab="10" xr2:uid="{00000000-000D-0000-FFFF-FFFF00000000}"/>
  </bookViews>
  <sheets>
    <sheet name="DIRECTIONS" sheetId="1" r:id="rId1"/>
    <sheet name="Step 0" sheetId="2" r:id="rId2"/>
    <sheet name="Step 1A - UC 1" sheetId="3" r:id="rId3"/>
    <sheet name="Step 1A - UC 2" sheetId="4" r:id="rId4"/>
    <sheet name="Step 1A - UC 3" sheetId="5" r:id="rId5"/>
    <sheet name="Step 1A - UC 4" sheetId="6" r:id="rId6"/>
    <sheet name="Step 1A - UC 5" sheetId="7" r:id="rId7"/>
    <sheet name="Step 1B - UC 1" sheetId="8" r:id="rId8"/>
    <sheet name="Step 1B - UC 2" sheetId="9" r:id="rId9"/>
    <sheet name="Step 1B - UC 3" sheetId="10" r:id="rId10"/>
    <sheet name="Step 1B - UC 4" sheetId="11" r:id="rId11"/>
    <sheet name="Step 1B - UC 5" sheetId="12" r:id="rId12"/>
    <sheet name="Step 2A - UC 1" sheetId="13" r:id="rId13"/>
    <sheet name="Step 2A - UC 2" sheetId="14" r:id="rId14"/>
    <sheet name="Step 2A - UC 3" sheetId="15" r:id="rId15"/>
    <sheet name="Step 2A - UC 4" sheetId="16" r:id="rId16"/>
    <sheet name="Step 2A - UC 5" sheetId="17" r:id="rId17"/>
    <sheet name="Step 2B - UC 1" sheetId="18" r:id="rId18"/>
    <sheet name="Step 2B - UC 2" sheetId="19" r:id="rId19"/>
    <sheet name="Step 2B - UC 3" sheetId="20" r:id="rId20"/>
    <sheet name="Step 2B - UC 4" sheetId="21" r:id="rId21"/>
    <sheet name="Step 2B - UC 5" sheetId="22" r:id="rId22"/>
    <sheet name="Step 2C (in slides)" sheetId="23" r:id="rId23"/>
    <sheet name="Step 3 (in slides)" sheetId="24" r:id="rId24"/>
    <sheet name="Step 4A - one UC" sheetId="25" r:id="rId25"/>
    <sheet name="Step 4A - a second UC" sheetId="26" r:id="rId26"/>
    <sheet name="Step 4A - a third UC" sheetId="27" r:id="rId27"/>
    <sheet name="Step 4B" sheetId="28" r:id="rId28"/>
    <sheet name="Step 4C (in slides)" sheetId="29" r:id="rId29"/>
    <sheet name="Step 5 (in slides)" sheetId="30" r:id="rId30"/>
    <sheet name="Step 6A (Google Form)" sheetId="31" r:id="rId31"/>
    <sheet name="Step 6B (in slides)" sheetId="32" r:id="rId32"/>
    <sheet name="Step 7 (in slides)"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28" l="1"/>
  <c r="G12" i="28" s="1"/>
  <c r="E10" i="28"/>
  <c r="C10" i="28"/>
  <c r="G9" i="28"/>
  <c r="G11" i="28" s="1"/>
  <c r="E9" i="28"/>
  <c r="E11" i="28" s="1"/>
  <c r="C9" i="28"/>
  <c r="C11" i="28" s="1"/>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2" i="14"/>
  <c r="B3" i="13"/>
  <c r="B2" i="13"/>
  <c r="F8" i="12"/>
  <c r="E8" i="12"/>
  <c r="D8" i="12"/>
  <c r="C8" i="12"/>
  <c r="C7" i="12"/>
  <c r="F8" i="11"/>
  <c r="E8" i="11"/>
  <c r="D8" i="11"/>
  <c r="C8" i="11"/>
  <c r="C7" i="11"/>
  <c r="F8" i="10"/>
  <c r="E8" i="10"/>
  <c r="D8" i="10"/>
  <c r="C8" i="10"/>
  <c r="C7" i="10"/>
  <c r="F8" i="9"/>
  <c r="E8" i="9"/>
  <c r="D8" i="9"/>
  <c r="C8" i="9"/>
  <c r="C7" i="9"/>
  <c r="F8" i="8"/>
  <c r="E8" i="8"/>
  <c r="D8" i="8"/>
  <c r="C8" i="8"/>
  <c r="C7" i="8"/>
  <c r="C12" i="28" l="1"/>
  <c r="E1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9" authorId="0" shapeId="0" xr:uid="{00000000-0006-0000-1800-00000100000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<sst xmlns="http://schemas.openxmlformats.org/spreadsheetml/2006/main" count="940" uniqueCount="333">
  <si>
    <t>Step 0: Choose Your Business Context</t>
  </si>
  <si>
    <t>Step 1A - There are five Step 1A tabs. Follow the directions below for any five of the use cases for your business:</t>
  </si>
  <si>
    <t>Read the Project Business Context Options section on the Project Overview page in the classroom, for more information on these choices.</t>
  </si>
  <si>
    <t xml:space="preserve">    a) Create a short name in cell B9, between two and five words, for your Use Case 1. Strong names will make it easy for you </t>
  </si>
  <si>
    <t>Directions for working on your AIBL project using this spreadsheet</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</si>
  <si>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</si>
  <si>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</si>
  <si>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</si>
  <si>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1. Welcome to the project! We've tried to organize everything here for you so you can easily focus on your project work. :)</t>
  </si>
  <si>
    <t xml:space="preserve">    b) For this Use Case 1, complete this storyboard in cells B10 - E10, and B13 - E13, for the setup, transformation, resolution, and result phases.</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</si>
  <si>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</si>
  <si>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</si>
  <si>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</si>
  <si>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for you.</t>
  </si>
  <si>
    <t xml:space="preserve">    c) It may be helpful for you to review Lesson One in the classroom for more details and an example of this process.</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</si>
  <si>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</si>
  <si>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</si>
  <si>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</si>
  <si>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Option 1 - A business of your choice</t>
  </si>
  <si>
    <t>Option 2 - TeknoVe</t>
  </si>
  <si>
    <t>b) If you chose Option 1, a business of your choice, please provide whatever basic information you can below.</t>
  </si>
  <si>
    <t xml:space="preserve">Nature of the business: </t>
  </si>
  <si>
    <t>Past/Present - How Do You Think of the Process Today?</t>
  </si>
  <si>
    <t>6. You will include this entire sheet in your project submission (as a pdf) to demonstrate completion of these steps.</t>
  </si>
  <si>
    <t>Size of the business:</t>
  </si>
  <si>
    <t>When the business started:</t>
  </si>
  <si>
    <t>Primary location(s) of the business:</t>
  </si>
  <si>
    <t xml:space="preserve">Key business partners: </t>
  </si>
  <si>
    <t>setup</t>
  </si>
  <si>
    <t>transformation</t>
  </si>
  <si>
    <t>resolution</t>
  </si>
  <si>
    <t>result</t>
  </si>
  <si>
    <t>Future - How Do You Think of the Process After the AI/ML Implementation?</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</si>
  <si>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</si>
  <si>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</si>
  <si>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</si>
  <si>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</si>
  <si>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 xml:space="preserve">    a) Create a short name in cell B9, between two and five words, for your Use Case 2. Strong names will make it easy for you </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</si>
  <si>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</si>
  <si>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</si>
  <si>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b) For this Use Case 2,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</si>
  <si>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</si>
  <si>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</si>
  <si>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 xml:space="preserve">    a) Create a short name in cell B9, between two and five words, for your Use Case 5. Strong names will make it easy for you </t>
  </si>
  <si>
    <t xml:space="preserve">    b) For this Use Case 5, complete this storyboard in cells B10 - E10, and B13 - E13, for the setup, transformation, resolution, and result phases.</t>
  </si>
  <si>
    <t>Step 1B - There are five Step 1B tabs. Follow the directions below on each of these tabs:</t>
  </si>
  <si>
    <t xml:space="preserve">    a) What is your inspiration for this use case? Provide one or more links to news articles, academic papers, or company postings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</si>
  <si>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</si>
  <si>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</si>
  <si>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</si>
  <si>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</si>
  <si>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</si>
  <si>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</si>
  <si>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</si>
  <si>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</si>
  <si>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</si>
  <si>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</si>
  <si>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</si>
  <si>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</si>
  <si>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</si>
  <si>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</si>
  <si>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</si>
  <si>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</si>
  <si>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</si>
  <si>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</si>
  <si>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</si>
  <si>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</si>
  <si>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</si>
  <si>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</si>
  <si>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</si>
  <si>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t xml:space="preserve">           that get you excited about your idea for Use Case 5. (Your Use Case 5 "after" storyboard has been brought here for your convenience.)</t>
  </si>
  <si>
    <r>
      <t xml:space="preserve">Your vision for your Use Case 5 process </t>
    </r>
    <r>
      <rPr>
        <b/>
        <sz val="10"/>
        <rFont val="Arial"/>
      </rPr>
      <t>after</t>
    </r>
    <r>
      <rPr>
        <sz val="10"/>
        <color rgb="FF000000"/>
        <rFont val="Arial"/>
      </rPr>
      <t xml:space="preserve"> the AI/ML Implementation</t>
    </r>
  </si>
  <si>
    <t>Use Case 1</t>
  </si>
  <si>
    <t>Use Case 2</t>
  </si>
  <si>
    <t>Use Case 3</t>
  </si>
  <si>
    <t>Step 2A : For each Step 2A tab, please answer these Five V questions in the boxes in column K</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</si>
  <si>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</si>
  <si>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</si>
  <si>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t>(On a scale of 1 = Small Amount to 7 = Large Amount):</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</si>
  <si>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</si>
  <si>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</si>
  <si>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</si>
  <si>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</si>
  <si>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</si>
  <si>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</si>
  <si>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</si>
  <si>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</si>
  <si>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</si>
  <si>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</si>
  <si>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</si>
  <si>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</si>
  <si>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t xml:space="preserve">      without creating the risk of rapid data drift?</t>
  </si>
  <si>
    <t>(On a scale of 1 = Low Velocity or High Risk of Data Drift to</t>
  </si>
  <si>
    <t xml:space="preserve">      7 = Sufficient Velocity but Little Risk of Data Drift):     </t>
  </si>
  <si>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</si>
  <si>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</si>
  <si>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</si>
  <si>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t>(On a scale of 1 = Low Accuracy to 7 = High Accuracy):</t>
  </si>
  <si>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</si>
  <si>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</si>
  <si>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</si>
  <si>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r>
      <rPr>
        <b/>
        <sz val="10"/>
        <rFont val="Arial"/>
      </rPr>
      <t>Value</t>
    </r>
    <r>
      <rPr>
        <sz val="10"/>
        <color rgb="FF000000"/>
        <rFont val="Arial"/>
      </rPr>
      <t xml:space="preserve"> - How valuable is the data as is? Does the impact you think the data</t>
    </r>
  </si>
  <si>
    <t xml:space="preserve">      7 = Little Cleaning Required or Is Worthwhile Because of Positive Impact):</t>
  </si>
  <si>
    <r>
      <rPr>
        <b/>
        <sz val="10"/>
        <rFont val="Arial"/>
      </rPr>
      <t>Value</t>
    </r>
    <r>
      <rPr>
        <sz val="10"/>
        <color rgb="FF000000"/>
        <rFont val="Arial"/>
      </rPr>
      <t xml:space="preserve"> - How valuable is the data as is? Does the impact you think the data</t>
    </r>
  </si>
  <si>
    <t>Use Case 4</t>
  </si>
  <si>
    <t>Use Case 5</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</si>
  <si>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</si>
  <si>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</si>
  <si>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</si>
  <si>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</si>
  <si>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</si>
  <si>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</si>
  <si>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</si>
  <si>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</si>
  <si>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</si>
  <si>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Value</t>
    </r>
    <r>
      <rPr>
        <sz val="10"/>
        <color rgb="FF000000"/>
        <rFont val="Arial"/>
      </rPr>
      <t xml:space="preserve"> - How valuable is the data as is? Does the impact you think the data</t>
    </r>
  </si>
  <si>
    <t>Step 2B : Which ML/AI operations will be required for this use case?</t>
  </si>
  <si>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</si>
  <si>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</si>
  <si>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</si>
  <si>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</si>
  <si>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</si>
  <si>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</si>
  <si>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</si>
  <si>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</si>
  <si>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</si>
  <si>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</si>
  <si>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</si>
  <si>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</si>
  <si>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First, indicate in column D for each ML/AI capability whether you want to use it with this use case ('y' or 'n' or just leave it blank for 'n')</t>
  </si>
  <si>
    <t xml:space="preserve">      b) If you said 'y', then answer the five questions for that capability, on a scale from 1 (Definitely no) to 5 (Definitely yes), in column D </t>
  </si>
  <si>
    <t>(Get this winnowed UC name from somewhere)</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</si>
  <si>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</si>
  <si>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</si>
  <si>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</si>
  <si>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</si>
  <si>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</si>
  <si>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</si>
  <si>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</si>
  <si>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</si>
  <si>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</si>
  <si>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</si>
  <si>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</si>
  <si>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</si>
  <si>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</si>
  <si>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</si>
  <si>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</si>
  <si>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</si>
  <si>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</si>
  <si>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</si>
  <si>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</si>
  <si>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</si>
  <si>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</si>
  <si>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</si>
  <si>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</si>
  <si>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</si>
  <si>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</si>
  <si>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</si>
  <si>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</si>
  <si>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</si>
  <si>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</si>
  <si>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</si>
  <si>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</si>
  <si>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</si>
  <si>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</si>
  <si>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</si>
  <si>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</si>
  <si>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</si>
  <si>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</si>
  <si>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</si>
  <si>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</si>
  <si>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</si>
  <si>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</si>
  <si>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</si>
  <si>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</si>
  <si>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</si>
  <si>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</si>
  <si>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</si>
  <si>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</si>
  <si>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</si>
  <si>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</si>
  <si>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</si>
  <si>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</si>
  <si>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</si>
  <si>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</si>
  <si>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</si>
  <si>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</si>
  <si>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</si>
  <si>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</si>
  <si>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</si>
  <si>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</si>
  <si>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</si>
  <si>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</si>
  <si>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</si>
  <si>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</si>
  <si>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</si>
  <si>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</si>
  <si>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</si>
  <si>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</si>
  <si>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</si>
  <si>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</si>
  <si>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</si>
  <si>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</si>
  <si>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</si>
  <si>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</si>
  <si>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</si>
  <si>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</si>
  <si>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</si>
  <si>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</si>
  <si>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</si>
  <si>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</si>
  <si>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</si>
  <si>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</si>
  <si>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</si>
  <si>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</si>
  <si>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</si>
  <si>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</si>
  <si>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</si>
  <si>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</si>
  <si>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</si>
  <si>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</si>
  <si>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</si>
  <si>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</si>
  <si>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</si>
  <si>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</si>
  <si>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</si>
  <si>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</si>
  <si>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</si>
  <si>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</si>
  <si>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</si>
  <si>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</si>
  <si>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</si>
  <si>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</si>
  <si>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</si>
  <si>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</si>
  <si>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</si>
  <si>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</si>
  <si>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</si>
  <si>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</si>
  <si>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</si>
  <si>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</si>
  <si>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</si>
  <si>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</si>
  <si>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</si>
  <si>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</si>
  <si>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</si>
  <si>
    <t>This option</t>
  </si>
  <si>
    <t>(Quality Control with Computer Vision )</t>
  </si>
  <si>
    <t>collecting random samples</t>
  </si>
  <si>
    <t>more increase in random samples</t>
  </si>
  <si>
    <t>stop machine / line</t>
  </si>
  <si>
    <t>The entire dataset will be explored instead of random sample</t>
  </si>
  <si>
    <t>The devices will be checked using CV to check if it is defective or not</t>
  </si>
  <si>
    <t xml:space="preserve">if number of defective devices &gt; threshold </t>
  </si>
  <si>
    <t>stop machine /line. The accuracy if very hight the machine/line will be stopped only if there are defectives</t>
  </si>
  <si>
    <t xml:space="preserve">if number of defectives in the random sample  &gt; threshold </t>
  </si>
  <si>
    <t>(Optimal tax strategy predictor)</t>
  </si>
  <si>
    <t>collecting tax codes</t>
  </si>
  <si>
    <t>finding connections with organization tax policies</t>
  </si>
  <si>
    <t>update policies</t>
  </si>
  <si>
    <t>create tax strategy</t>
  </si>
  <si>
    <t>tax codes are collected</t>
  </si>
  <si>
    <t>generic predictors are used in accordance with the organization's ERP</t>
  </si>
  <si>
    <t>tax codes are segmented using NLP</t>
  </si>
  <si>
    <t>predict the best tax strategy</t>
  </si>
  <si>
    <t>(Car Detection of Customer ID)</t>
  </si>
  <si>
    <t>The car preferences</t>
  </si>
  <si>
    <t>The customer should change it manually</t>
  </si>
  <si>
    <t>In case the customer find uncomfortable thing, he shall do it manually</t>
  </si>
  <si>
    <t>Customer service may help him in changing preferences manually</t>
  </si>
  <si>
    <t>car preferences are collected</t>
  </si>
  <si>
    <t>we should join preferences to each corresponding customer id</t>
  </si>
  <si>
    <t>Camera can detect the customer face to define the customer id</t>
  </si>
  <si>
    <t>car preferences are changed automatically</t>
  </si>
  <si>
    <t>(Car Maintenance Expector)</t>
  </si>
  <si>
    <t xml:space="preserve">defitiancy is encountered </t>
  </si>
  <si>
    <t>check each problem to see the corresponding fix plan</t>
  </si>
  <si>
    <t>prepare the fix process</t>
  </si>
  <si>
    <t>apply the fix process</t>
  </si>
  <si>
    <t>collect data from sensors</t>
  </si>
  <si>
    <t xml:space="preserve">expect time of next problem occurrence </t>
  </si>
  <si>
    <t>get ready to make the fix ahead of time</t>
  </si>
  <si>
    <t>at the detected time, apply the fix immediately</t>
  </si>
  <si>
    <t>(Supply Chain Costs Prediction)</t>
  </si>
  <si>
    <t>collect factory locations and pick up locations</t>
  </si>
  <si>
    <t>miles are measure and costs are calculated</t>
  </si>
  <si>
    <t>is switching happening</t>
  </si>
  <si>
    <t>predict next supply costs</t>
  </si>
  <si>
    <t>collect data about transportation and costs and switching costs</t>
  </si>
  <si>
    <t>collect miles needed and cost involved</t>
  </si>
  <si>
    <t>train prediction model on the collected data</t>
  </si>
  <si>
    <t xml:space="preserve">predict the supply costs. </t>
  </si>
  <si>
    <t>https://www.sciencedirect.com/science/article/abs/pii/036083529190078K</t>
  </si>
  <si>
    <t>https://softengi.com/blog/computer-vision-for-quality-control/</t>
  </si>
  <si>
    <t>https://www.electronicsforu.com/electronics-projects/software-projects-ideas/computer-vision-based-quality-control-using-python</t>
  </si>
  <si>
    <t>Enabling non-contact, thus non-destructive inspection</t>
  </si>
  <si>
    <t>minimize human intervention</t>
  </si>
  <si>
    <t>optimize operational efficiency</t>
  </si>
  <si>
    <t>reduce labour costs</t>
  </si>
  <si>
    <t> increased profits of the enterprise</t>
  </si>
  <si>
    <t>https://www.jdsupra.com/legalnews/beyond-predictions-using-machine-59906/</t>
  </si>
  <si>
    <t>https://turbotax.intuit.com/tax-tools/calculators/taxcaster/</t>
  </si>
  <si>
    <t>https://www.mckinsey.com/industries/public-sector/our-insights/four-innovations-reshaping-tax-administration</t>
  </si>
  <si>
    <t>tax automation</t>
  </si>
  <si>
    <t>tax calculator with build in machine learning</t>
  </si>
  <si>
    <t>reducing labor</t>
  </si>
  <si>
    <t>accuracy</t>
  </si>
  <si>
    <t xml:space="preserve">automation leads to tax commitment </t>
  </si>
  <si>
    <t>https://ieeexplore.ieee.org/document/7613199</t>
  </si>
  <si>
    <t>https://visagetechnologies.com/face-recognition-in-cars/</t>
  </si>
  <si>
    <t>https://skybiometry.com/face-recognition-in-cars/</t>
  </si>
  <si>
    <t>adapted to illumination in outdoor scenes</t>
  </si>
  <si>
    <t>unlocking the care with the face</t>
  </si>
  <si>
    <t>personlized in cabin experience</t>
  </si>
  <si>
    <t>keeping the driver focused and safe</t>
  </si>
  <si>
    <t>child protection</t>
  </si>
  <si>
    <t>https://www.diva-portal.org/smash/get/diva2:789498/FULLTEXT01.pdf</t>
  </si>
  <si>
    <t>https://www.pwc.nl/nl/assets/documents/pwc-predictive-maintenance-4-0.pdf</t>
  </si>
  <si>
    <t>https://transportation.trimble.com/article/vehicle-maintenance-machine-learning/</t>
  </si>
  <si>
    <t>proactive maintenance predictor</t>
  </si>
  <si>
    <t>By relying on data-based decisions, you can identify and prioritize trucks that require immediate service</t>
  </si>
  <si>
    <t> you can reliably predict faults before they occur, based on data anomalies instead of a more arbitrary maintenance schedule</t>
  </si>
  <si>
    <t>off-board and on-board data can be used</t>
  </si>
  <si>
    <t>learning from real-time data stream</t>
  </si>
  <si>
    <t>https://www.forbes.com/sites/louiscolumbus/2019/04/28/how-to-improve-supply-chains-with-machine-learning-10-proven-ways</t>
  </si>
  <si>
    <t>https://towardsdatascience.com/https-medium-com-h-javedani-how-smart-are-your-supply-chain-predictions-daf5a154ac6d</t>
  </si>
  <si>
    <t>https://medium.com/analytics-vidhya/machine-learning-for-supply-chain-forecast-66ef297f58f2</t>
  </si>
  <si>
    <t>advanced resource scheduling systems</t>
  </si>
  <si>
    <t>Machine learning shows the potential to reduce logistics costs by finding patterns in track-and-trace data captured using IoT-enabled sensors</t>
  </si>
  <si>
    <t>Reducing forecast errors up to 50% is achievable using machine learning-based techniques</t>
  </si>
  <si>
    <t>Research is finding that machine learning enables logistics and supply chain operations to optimize capacity utilization, improve customer experience, reduce risk, and create new business models</t>
  </si>
  <si>
    <t>machine learning is forcing inspection’s inflection point across supply chains today</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</si>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</sst>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font>
    <font>
      <b/>
      <sz val="14"/>
      <color theme="1"/>
      <name val="Arial"/>
    </font>
    <font>
      <b/>
      <sz val="12"/>
      <color rgb="FF000000"/>
      <name val="Arial"/>
    </font>
    <font>
      <sz val="12"/>
      <color theme="1"/>
      <name val="Arial"/>
    </font>
    <font>
      <b/>
      <sz val="14"/>
      <color rgb="FF000000"/>
      <name val="Arial"/>
    </font>
    <font>
      <b/>
      <sz val="14"/>
      <color theme="1"/>
      <name val="Open Sans"/>
    </font>
    <font>
      <sz val="12"/>
      <color rgb="FF000000"/>
      <name val="Arial"/>
    </font>
    <font>
      <sz val="10"/>
      <color theme="1"/>
      <name val="Arial"/>
    </font>
    <font>
      <sz val="14"/>
      <color theme="1"/>
      <name val="Arial"/>
    </font>
    <font>
      <i/>
      <sz val="9"/>
      <color rgb="FF000000"/>
      <name val="Arial"/>
    </font>
    <font>
      <i/>
      <sz val="12"/>
      <color rgb="FF000000"/>
      <name val="Arial"/>
    </font>
    <font>
      <i/>
      <sz val="12"/>
      <color rgb="FF000000"/>
      <name val="Open Sans"/>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i/>
      <sz val="10"/>
      <color theme="1"/>
      <name val="Arial"/>
    </font>
    <font>
      <i/>
      <sz val="10"/>
      <color theme="1"/>
      <name val="Arial"/>
    </font>
    <font>
      <b/>
      <sz val="12"/>
      <color rgb="FF000000"/>
      <name val="Calibri"/>
    </font>
    <font>
      <b/>
      <sz val="14"/>
      <name val="Arial"/>
    </font>
    <font>
      <b/>
      <sz val="10"/>
      <name val="Arial"/>
    </font>
    <font>
      <b/>
      <sz val="12"/>
      <color theme="1"/>
      <name val="Arial"/>
      <family val="2"/>
    </font>
    <font>
      <b/>
      <sz val="10"/>
      <color rgb="FF000000"/>
      <name val="Arial"/>
      <family val="2"/>
    </font>
    <font>
      <b/>
      <sz val="14"/>
      <color rgb="FF000000"/>
      <name val="Arial"/>
      <family val="2"/>
    </font>
    <font>
      <sz val="12"/>
      <color rgb="FF000000"/>
      <name val="Arial"/>
      <family val="2"/>
    </font>
    <font>
      <u/>
      <sz val="10"/>
      <color theme="10"/>
      <name val="Arial"/>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ck">
        <color rgb="FF00FF00"/>
      </left>
      <right style="thick">
        <color rgb="FF00FF00"/>
      </right>
      <top style="thick">
        <color rgb="FF00FF00"/>
      </top>
      <bottom style="thick">
        <color rgb="FF00FF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s>
  <cellStyleXfs count="2">
    <xf numFmtId="0" fontId="0" fillId="0" borderId="0"/>
    <xf numFmtId="0" fontId="28" fillId="0" borderId="0" applyNumberFormat="0" applyFill="0" applyBorder="0" applyAlignment="0" applyProtection="0"/>
  </cellStyleXfs>
  <cellXfs count="93">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0" borderId="0" xfId="0" applyFont="1"/>
    <xf numFmtId="0" fontId="4" fillId="2" borderId="0" xfId="0" applyFont="1" applyFill="1" applyAlignment="1">
      <alignment horizontal="left"/>
    </xf>
    <xf numFmtId="0" fontId="1" fillId="0" borderId="0" xfId="0" applyFont="1"/>
    <xf numFmtId="0" fontId="5" fillId="0" borderId="0" xfId="0" applyFont="1" applyAlignment="1"/>
    <xf numFmtId="0" fontId="3" fillId="0" borderId="0" xfId="0" applyFont="1" applyAlignment="1"/>
    <xf numFmtId="0" fontId="3" fillId="0" borderId="1" xfId="0" applyFont="1" applyBorder="1"/>
    <xf numFmtId="0" fontId="6" fillId="2" borderId="0" xfId="0" applyFont="1" applyFill="1" applyAlignment="1"/>
    <xf numFmtId="0" fontId="7" fillId="0" borderId="1" xfId="0" applyFont="1" applyBorder="1" applyAlignment="1"/>
    <xf numFmtId="0" fontId="4" fillId="0" borderId="2" xfId="0" applyFont="1" applyBorder="1" applyAlignment="1">
      <alignment horizontal="right" vertical="center" wrapText="1"/>
    </xf>
    <xf numFmtId="0" fontId="8" fillId="0" borderId="0" xfId="0" applyFont="1" applyAlignment="1"/>
    <xf numFmtId="0" fontId="6" fillId="0" borderId="1" xfId="0" applyFont="1" applyBorder="1" applyAlignment="1">
      <alignment horizontal="left" vertical="top" wrapText="1"/>
    </xf>
    <xf numFmtId="0" fontId="9" fillId="2" borderId="0" xfId="0" applyFont="1" applyFill="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11" fillId="2" borderId="4" xfId="0" applyFont="1" applyFill="1" applyBorder="1" applyAlignment="1">
      <alignment horizontal="center"/>
    </xf>
    <xf numFmtId="0" fontId="4" fillId="0" borderId="0" xfId="0" applyFont="1" applyAlignment="1">
      <alignment horizontal="center" vertical="center" wrapText="1"/>
    </xf>
    <xf numFmtId="0" fontId="2" fillId="0" borderId="5" xfId="0" applyFont="1" applyBorder="1" applyAlignment="1">
      <alignment horizontal="center" vertical="top" wrapText="1"/>
    </xf>
    <xf numFmtId="0" fontId="4" fillId="0" borderId="6" xfId="0" applyFont="1" applyBorder="1" applyAlignment="1">
      <alignment horizontal="right" vertical="center" wrapText="1"/>
    </xf>
    <xf numFmtId="0" fontId="6" fillId="0" borderId="7" xfId="0" applyFont="1" applyBorder="1" applyAlignment="1">
      <alignment horizontal="center" vertical="top" wrapText="1"/>
    </xf>
    <xf numFmtId="0" fontId="11" fillId="2" borderId="3" xfId="0" applyFont="1" applyFill="1" applyBorder="1" applyAlignment="1">
      <alignment horizontal="center"/>
    </xf>
    <xf numFmtId="0" fontId="7" fillId="0" borderId="8" xfId="0" applyFont="1" applyBorder="1"/>
    <xf numFmtId="0" fontId="12" fillId="0" borderId="0" xfId="0" applyFont="1"/>
    <xf numFmtId="0" fontId="4" fillId="2" borderId="0" xfId="0" applyFont="1" applyFill="1" applyAlignment="1"/>
    <xf numFmtId="0" fontId="7" fillId="0" borderId="9" xfId="0" applyFont="1" applyBorder="1"/>
    <xf numFmtId="0" fontId="15" fillId="0" borderId="12" xfId="0" applyFont="1" applyBorder="1" applyAlignment="1">
      <alignment wrapText="1"/>
    </xf>
    <xf numFmtId="0" fontId="15" fillId="0" borderId="13" xfId="0" applyFont="1" applyBorder="1"/>
    <xf numFmtId="0" fontId="16" fillId="0" borderId="14" xfId="0" applyFont="1" applyBorder="1" applyAlignment="1">
      <alignment horizontal="center"/>
    </xf>
    <xf numFmtId="0" fontId="10" fillId="2" borderId="13" xfId="0" applyFont="1" applyFill="1" applyBorder="1" applyAlignment="1">
      <alignment horizontal="center"/>
    </xf>
    <xf numFmtId="0" fontId="11" fillId="2" borderId="13" xfId="0" applyFont="1" applyFill="1" applyBorder="1" applyAlignment="1">
      <alignment horizontal="center"/>
    </xf>
    <xf numFmtId="0" fontId="3" fillId="0" borderId="0" xfId="0" applyFont="1" applyAlignment="1">
      <alignment horizontal="right"/>
    </xf>
    <xf numFmtId="0" fontId="15" fillId="0" borderId="16" xfId="0" applyFont="1" applyBorder="1" applyAlignment="1">
      <alignment wrapText="1"/>
    </xf>
    <xf numFmtId="0" fontId="16" fillId="0" borderId="17" xfId="0" applyFont="1" applyBorder="1" applyAlignment="1">
      <alignment horizontal="center"/>
    </xf>
    <xf numFmtId="0" fontId="10" fillId="2" borderId="17" xfId="0" applyFont="1" applyFill="1" applyBorder="1" applyAlignment="1">
      <alignment horizontal="center"/>
    </xf>
    <xf numFmtId="0" fontId="11" fillId="2" borderId="17" xfId="0" applyFont="1" applyFill="1" applyBorder="1" applyAlignment="1">
      <alignment horizontal="center"/>
    </xf>
    <xf numFmtId="0" fontId="4" fillId="0" borderId="0" xfId="0" applyFont="1" applyAlignment="1"/>
    <xf numFmtId="0" fontId="3" fillId="0" borderId="0" xfId="0" applyFont="1" applyAlignment="1">
      <alignment horizontal="center"/>
    </xf>
    <xf numFmtId="0" fontId="17" fillId="0" borderId="13" xfId="0" applyFont="1" applyBorder="1" applyAlignment="1">
      <alignment horizontal="center" wrapText="1"/>
    </xf>
    <xf numFmtId="0" fontId="17" fillId="0" borderId="9" xfId="0" applyFont="1" applyBorder="1" applyAlignment="1">
      <alignment horizontal="center" wrapText="1"/>
    </xf>
    <xf numFmtId="0" fontId="3" fillId="0" borderId="12" xfId="0" applyFont="1" applyBorder="1" applyAlignment="1">
      <alignment horizontal="left" wrapText="1"/>
    </xf>
    <xf numFmtId="0" fontId="3" fillId="0" borderId="13" xfId="0" applyFont="1" applyBorder="1" applyAlignment="1">
      <alignment wrapText="1"/>
    </xf>
    <xf numFmtId="0" fontId="18" fillId="0" borderId="0" xfId="0" applyFont="1" applyAlignment="1"/>
    <xf numFmtId="0" fontId="3" fillId="0" borderId="1" xfId="0" applyFont="1" applyBorder="1" applyAlignment="1">
      <alignment horizontal="center"/>
    </xf>
    <xf numFmtId="0" fontId="3" fillId="0" borderId="0" xfId="0" applyFont="1" applyAlignment="1">
      <alignment horizontal="center"/>
    </xf>
    <xf numFmtId="0" fontId="4" fillId="0" borderId="0" xfId="0" applyFont="1"/>
    <xf numFmtId="0" fontId="3" fillId="0" borderId="13" xfId="0" applyFont="1" applyBorder="1"/>
    <xf numFmtId="0" fontId="18" fillId="0" borderId="0" xfId="0" applyFont="1"/>
    <xf numFmtId="0" fontId="16" fillId="0" borderId="13" xfId="0" applyFont="1" applyBorder="1" applyAlignment="1">
      <alignment horizontal="center"/>
    </xf>
    <xf numFmtId="0" fontId="3" fillId="0" borderId="1" xfId="0" applyFont="1" applyBorder="1" applyAlignment="1">
      <alignment horizontal="center"/>
    </xf>
    <xf numFmtId="0" fontId="16" fillId="0" borderId="0" xfId="0" applyFont="1" applyAlignment="1">
      <alignment horizontal="center"/>
    </xf>
    <xf numFmtId="0" fontId="7" fillId="0" borderId="0" xfId="0" applyFont="1" applyAlignment="1"/>
    <xf numFmtId="0" fontId="19" fillId="0" borderId="0" xfId="0" applyFont="1" applyAlignment="1">
      <alignment horizontal="center" wrapText="1"/>
    </xf>
    <xf numFmtId="0" fontId="20" fillId="0" borderId="0" xfId="0" applyFont="1" applyAlignment="1">
      <alignment horizontal="center"/>
    </xf>
    <xf numFmtId="0" fontId="1" fillId="0" borderId="0" xfId="0" applyFont="1" applyAlignment="1">
      <alignment horizontal="left"/>
    </xf>
    <xf numFmtId="0" fontId="7" fillId="0" borderId="0" xfId="0" applyFont="1" applyAlignment="1">
      <alignment horizontal="center"/>
    </xf>
    <xf numFmtId="0" fontId="17" fillId="0" borderId="0" xfId="0" applyFont="1" applyAlignment="1">
      <alignment horizontal="center"/>
    </xf>
    <xf numFmtId="0" fontId="7" fillId="0" borderId="0" xfId="0" applyFont="1" applyAlignment="1">
      <alignment horizontal="center"/>
    </xf>
    <xf numFmtId="0" fontId="6" fillId="0" borderId="0" xfId="0" applyFont="1" applyAlignment="1">
      <alignment wrapText="1"/>
    </xf>
    <xf numFmtId="0" fontId="2" fillId="0" borderId="0" xfId="0" applyFont="1" applyAlignment="1">
      <alignment horizontal="center" wrapText="1"/>
    </xf>
    <xf numFmtId="0" fontId="21" fillId="3" borderId="0" xfId="0" applyFont="1" applyFill="1" applyAlignment="1">
      <alignment horizontal="center" wrapText="1"/>
    </xf>
    <xf numFmtId="0" fontId="7" fillId="3" borderId="0" xfId="0" applyFont="1" applyFill="1" applyAlignment="1"/>
    <xf numFmtId="0" fontId="7" fillId="3" borderId="20" xfId="0" applyFont="1" applyFill="1" applyBorder="1" applyAlignment="1">
      <alignment horizontal="center"/>
    </xf>
    <xf numFmtId="0" fontId="7" fillId="3" borderId="0" xfId="0" applyFont="1" applyFill="1"/>
    <xf numFmtId="0" fontId="6" fillId="0" borderId="0" xfId="0" applyFont="1" applyAlignment="1">
      <alignment wrapText="1"/>
    </xf>
    <xf numFmtId="0" fontId="7" fillId="0" borderId="0" xfId="0" applyFont="1" applyAlignment="1">
      <alignment horizontal="center" wrapText="1"/>
    </xf>
    <xf numFmtId="0" fontId="21" fillId="3" borderId="0" xfId="0" applyFont="1" applyFill="1" applyAlignment="1">
      <alignment horizontal="center" wrapText="1"/>
    </xf>
    <xf numFmtId="0" fontId="3" fillId="0" borderId="0" xfId="0" applyFont="1" applyAlignment="1">
      <alignment wrapText="1"/>
    </xf>
    <xf numFmtId="0" fontId="17" fillId="0" borderId="0" xfId="0" applyFont="1" applyAlignment="1">
      <alignment horizontal="center" wrapText="1"/>
    </xf>
    <xf numFmtId="0" fontId="17" fillId="0" borderId="0" xfId="0" applyFont="1" applyAlignment="1">
      <alignment horizontal="center" wrapText="1"/>
    </xf>
    <xf numFmtId="0" fontId="1" fillId="0" borderId="0" xfId="0" applyFont="1" applyAlignment="1">
      <alignment horizontal="center"/>
    </xf>
    <xf numFmtId="0" fontId="7" fillId="0" borderId="0" xfId="0" applyFont="1" applyAlignment="1">
      <alignment horizontal="left"/>
    </xf>
    <xf numFmtId="0" fontId="7" fillId="0" borderId="12" xfId="0" applyFont="1" applyBorder="1"/>
    <xf numFmtId="0" fontId="7" fillId="0" borderId="17" xfId="0" applyFont="1" applyBorder="1"/>
    <xf numFmtId="0" fontId="22" fillId="0" borderId="0" xfId="0" applyFont="1" applyAlignment="1"/>
    <xf numFmtId="0" fontId="24" fillId="0" borderId="1" xfId="0" applyFont="1" applyBorder="1"/>
    <xf numFmtId="0" fontId="24" fillId="0" borderId="0" xfId="0" applyFont="1"/>
    <xf numFmtId="0" fontId="24" fillId="0" borderId="0" xfId="0" applyFont="1" applyAlignment="1"/>
    <xf numFmtId="0" fontId="25" fillId="0" borderId="0" xfId="0" applyFont="1" applyAlignment="1"/>
    <xf numFmtId="0" fontId="27" fillId="0" borderId="1" xfId="0" applyFont="1" applyBorder="1" applyAlignment="1">
      <alignment horizontal="left" vertical="top" wrapText="1"/>
    </xf>
    <xf numFmtId="0" fontId="0" fillId="0" borderId="0" xfId="0" applyFont="1" applyAlignment="1"/>
    <xf numFmtId="0" fontId="28" fillId="0" borderId="0" xfId="1" applyAlignment="1"/>
    <xf numFmtId="0" fontId="29" fillId="0" borderId="0" xfId="0" applyFont="1" applyAlignment="1"/>
    <xf numFmtId="0" fontId="26" fillId="0" borderId="0" xfId="0" applyFont="1" applyAlignment="1">
      <alignment horizontal="center" vertical="top" wrapText="1"/>
    </xf>
    <xf numFmtId="0" fontId="0" fillId="0" borderId="0" xfId="0" applyFont="1" applyAlignment="1"/>
    <xf numFmtId="0" fontId="4" fillId="0" borderId="0" xfId="0" applyFont="1" applyAlignment="1">
      <alignment horizontal="center" vertical="top" wrapText="1"/>
    </xf>
    <xf numFmtId="0" fontId="13" fillId="0" borderId="10" xfId="0" applyFont="1" applyBorder="1" applyAlignment="1">
      <alignment horizontal="center"/>
    </xf>
    <xf numFmtId="0" fontId="14" fillId="0" borderId="10" xfId="0" applyFont="1" applyBorder="1"/>
    <xf numFmtId="0" fontId="14" fillId="0" borderId="11" xfId="0" applyFont="1" applyBorder="1"/>
    <xf numFmtId="0" fontId="13" fillId="0" borderId="15" xfId="0" applyFont="1" applyBorder="1" applyAlignment="1">
      <alignment horizontal="center"/>
    </xf>
    <xf numFmtId="0" fontId="17" fillId="0" borderId="18" xfId="0" applyFont="1" applyBorder="1" applyAlignment="1">
      <alignment horizontal="center" wrapText="1"/>
    </xf>
    <xf numFmtId="0" fontId="14" fillId="0" borderId="19" xfId="0" applyFont="1" applyBorder="1"/>
  </cellXfs>
  <cellStyles count="2">
    <cellStyle name="Hyperlink" xfId="1" builtinId="8"/>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skybiometry.com/face-recognition-in-cars/" TargetMode="External"/><Relationship Id="rId2" Type="http://schemas.openxmlformats.org/officeDocument/2006/relationships/hyperlink" Target="https://visagetechnologies.com/face-recognition-in-cars/" TargetMode="External"/><Relationship Id="rId1" Type="http://schemas.openxmlformats.org/officeDocument/2006/relationships/hyperlink" Target="https://ieeexplore.ieee.org/document/7613199"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transportation.trimble.com/article/vehicle-maintenance-machine-learning/" TargetMode="External"/><Relationship Id="rId2" Type="http://schemas.openxmlformats.org/officeDocument/2006/relationships/hyperlink" Target="https://www.pwc.nl/nl/assets/documents/pwc-predictive-maintenance-4-0.pdf" TargetMode="External"/><Relationship Id="rId1" Type="http://schemas.openxmlformats.org/officeDocument/2006/relationships/hyperlink" Target="https://www.diva-portal.org/smash/get/diva2:789498/FULLTEXT01.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medium.com/analytics-vidhya/machine-learning-for-supply-chain-forecast-66ef297f58f2" TargetMode="External"/><Relationship Id="rId2" Type="http://schemas.openxmlformats.org/officeDocument/2006/relationships/hyperlink" Target="https://towardsdatascience.com/https-medium-com-h-javedani-how-smart-are-your-supply-chain-predictions-daf5a154ac6d" TargetMode="External"/><Relationship Id="rId1" Type="http://schemas.openxmlformats.org/officeDocument/2006/relationships/hyperlink" Target="https://www.forbes.com/sites/louiscolumbus/2019/04/28/how-to-improve-supply-chains-with-machine-learning-10-proven-ways" TargetMode="Externa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electronicsforu.com/electronics-projects/software-projects-ideas/computer-vision-based-quality-control-using-python" TargetMode="External"/><Relationship Id="rId2" Type="http://schemas.openxmlformats.org/officeDocument/2006/relationships/hyperlink" Target="https://softengi.com/blog/computer-vision-for-quality-control/" TargetMode="External"/><Relationship Id="rId1" Type="http://schemas.openxmlformats.org/officeDocument/2006/relationships/hyperlink" Target="https://www.sciencedirect.com/science/article/abs/pii/036083529190078K" TargetMode="External"/><Relationship Id="rId4"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mckinsey.com/industries/public-sector/our-insights/four-innovations-reshaping-tax-administration" TargetMode="External"/><Relationship Id="rId2" Type="http://schemas.openxmlformats.org/officeDocument/2006/relationships/hyperlink" Target="https://turbotax.intuit.com/tax-tools/calculators/taxcaster/" TargetMode="External"/><Relationship Id="rId1" Type="http://schemas.openxmlformats.org/officeDocument/2006/relationships/hyperlink" Target="https://www.jdsupra.com/legalnews/beyond-predictions-using-machine-599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heetViews>
  <sheetFormatPr defaultColWidth="14.42578125" defaultRowHeight="15.75" customHeight="1"/>
  <cols>
    <col min="1" max="1" width="10.5703125" customWidth="1"/>
  </cols>
  <sheetData>
    <row r="1" spans="1:2" ht="18">
      <c r="A1" s="6" t="s">
        <v>4</v>
      </c>
    </row>
    <row r="3" spans="1:2" ht="23.25" customHeight="1">
      <c r="B3" s="7" t="s">
        <v>8</v>
      </c>
    </row>
    <row r="4" spans="1:2" ht="26.25" customHeight="1">
      <c r="B4" s="7" t="s">
        <v>10</v>
      </c>
    </row>
    <row r="5" spans="1:2" ht="27.75" customHeight="1">
      <c r="B5" s="7" t="s">
        <v>12</v>
      </c>
    </row>
    <row r="6" spans="1:2" ht="27" customHeight="1">
      <c r="B6" s="7" t="s">
        <v>13</v>
      </c>
    </row>
    <row r="7" spans="1:2" ht="28.5" customHeight="1">
      <c r="B7" s="7" t="s">
        <v>15</v>
      </c>
    </row>
    <row r="8" spans="1:2" ht="15">
      <c r="B8" s="7" t="s">
        <v>16</v>
      </c>
    </row>
    <row r="9" spans="1:2" ht="19.5" customHeight="1">
      <c r="B9" s="9" t="s">
        <v>17</v>
      </c>
    </row>
    <row r="10" spans="1:2" ht="27" customHeight="1">
      <c r="B10" s="7" t="s">
        <v>23</v>
      </c>
    </row>
    <row r="13" spans="1:2" ht="18">
      <c r="B13" s="1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E599"/>
    <outlinePr summaryBelow="0" summaryRight="0"/>
  </sheetPr>
  <dimension ref="A1:F23"/>
  <sheetViews>
    <sheetView workbookViewId="0">
      <selection activeCell="D21" sqref="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66</v>
      </c>
    </row>
    <row r="4" spans="1:6" ht="15.75" customHeight="1">
      <c r="A4" s="1" t="s">
        <v>48</v>
      </c>
    </row>
    <row r="5" spans="1:6" ht="15.75" customHeight="1">
      <c r="A5" s="25" t="s">
        <v>49</v>
      </c>
    </row>
    <row r="7" spans="1:6" ht="15.75" customHeight="1">
      <c r="B7" s="26"/>
      <c r="C7" s="90" t="str">
        <f>'Step 1A - UC 3'!B9</f>
        <v>(Car Detection of Customer ID)</v>
      </c>
      <c r="D7" s="88"/>
      <c r="E7" s="88"/>
      <c r="F7" s="89"/>
    </row>
    <row r="8" spans="1:6" ht="42.75">
      <c r="B8" s="33" t="s">
        <v>67</v>
      </c>
      <c r="C8" s="28" t="str">
        <f>'Step 1A - UC 3'!B14</f>
        <v>car preferences are collected</v>
      </c>
      <c r="D8" s="28" t="str">
        <f>'Step 1A - UC 3'!C14</f>
        <v>we should join preferences to each corresponding customer id</v>
      </c>
      <c r="E8" s="28" t="str">
        <f>'Step 1A - UC 3'!D14</f>
        <v>Camera can detect the customer face to define the customer id</v>
      </c>
      <c r="F8" s="28" t="str">
        <f>'Step 1A - UC 3'!E14</f>
        <v>car preferences are changed automatically</v>
      </c>
    </row>
    <row r="9" spans="1:6" ht="15">
      <c r="B9" s="34"/>
      <c r="C9" s="35" t="s">
        <v>28</v>
      </c>
      <c r="D9" s="35" t="s">
        <v>29</v>
      </c>
      <c r="E9" s="36" t="s">
        <v>30</v>
      </c>
      <c r="F9" s="35" t="s">
        <v>31</v>
      </c>
    </row>
    <row r="12" spans="1:6" ht="15">
      <c r="B12" s="3"/>
    </row>
    <row r="13" spans="1:6" ht="15">
      <c r="B13" s="7" t="s">
        <v>51</v>
      </c>
      <c r="C13" s="32" t="s">
        <v>52</v>
      </c>
      <c r="D13" s="82" t="s">
        <v>308</v>
      </c>
      <c r="E13" s="3"/>
    </row>
    <row r="14" spans="1:6" ht="15">
      <c r="C14" s="32" t="s">
        <v>53</v>
      </c>
      <c r="D14" s="82" t="s">
        <v>309</v>
      </c>
    </row>
    <row r="15" spans="1:6" ht="15">
      <c r="C15" s="32" t="s">
        <v>54</v>
      </c>
      <c r="D15" s="82" t="s">
        <v>310</v>
      </c>
    </row>
    <row r="17" spans="2:4" ht="15">
      <c r="B17" s="7" t="s">
        <v>55</v>
      </c>
      <c r="C17" s="32" t="s">
        <v>56</v>
      </c>
      <c r="D17" s="83" t="s">
        <v>311</v>
      </c>
    </row>
    <row r="18" spans="2:4" ht="15">
      <c r="C18" s="32" t="s">
        <v>57</v>
      </c>
      <c r="D18" s="83" t="s">
        <v>312</v>
      </c>
    </row>
    <row r="19" spans="2:4" ht="15">
      <c r="C19" s="32" t="s">
        <v>58</v>
      </c>
      <c r="D19" s="83" t="s">
        <v>313</v>
      </c>
    </row>
    <row r="20" spans="2:4" ht="15">
      <c r="C20" s="32" t="s">
        <v>59</v>
      </c>
      <c r="D20" s="83" t="s">
        <v>314</v>
      </c>
    </row>
    <row r="21" spans="2:4" ht="15">
      <c r="C21" s="32" t="s">
        <v>60</v>
      </c>
      <c r="D21" s="83" t="s">
        <v>315</v>
      </c>
    </row>
    <row r="22" spans="2:4" ht="15">
      <c r="C22" s="32" t="s">
        <v>61</v>
      </c>
    </row>
    <row r="23" spans="2:4" ht="15">
      <c r="C23" s="32" t="s">
        <v>62</v>
      </c>
    </row>
  </sheetData>
  <mergeCells count="1">
    <mergeCell ref="C7:F7"/>
  </mergeCells>
  <hyperlinks>
    <hyperlink ref="D13" r:id="rId1" xr:uid="{E48C2C4C-221A-4476-9340-441A70B29FF1}"/>
    <hyperlink ref="D14" r:id="rId2" xr:uid="{125675F2-3DB3-4DFF-AC1D-6DD02CA089EB}"/>
    <hyperlink ref="D15" r:id="rId3" xr:uid="{135A551D-C535-46E6-9E63-F69EFDC95DA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E599"/>
    <outlinePr summaryBelow="0" summaryRight="0"/>
  </sheetPr>
  <dimension ref="A1:F23"/>
  <sheetViews>
    <sheetView tabSelected="1" workbookViewId="0">
      <selection activeCell="D13" sqref="D13"/>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68</v>
      </c>
    </row>
    <row r="4" spans="1:6" ht="15.75" customHeight="1">
      <c r="A4" s="1" t="s">
        <v>48</v>
      </c>
    </row>
    <row r="5" spans="1:6" ht="15.75" customHeight="1">
      <c r="A5" s="25" t="s">
        <v>49</v>
      </c>
    </row>
    <row r="7" spans="1:6" ht="15.75" customHeight="1">
      <c r="B7" s="26"/>
      <c r="C7" s="90" t="str">
        <f>'Step 1A - UC 4'!B9</f>
        <v>(Car Maintenance Expector)</v>
      </c>
      <c r="D7" s="88"/>
      <c r="E7" s="88"/>
      <c r="F7" s="89"/>
    </row>
    <row r="8" spans="1:6" ht="42.75">
      <c r="B8" s="27" t="s">
        <v>69</v>
      </c>
      <c r="C8" s="28" t="str">
        <f>'Step 1A - UC 4'!B14</f>
        <v>collect data from sensors</v>
      </c>
      <c r="D8" s="28" t="str">
        <f>'Step 1A - UC 4'!C14</f>
        <v xml:space="preserve">expect time of next problem occurrence </v>
      </c>
      <c r="E8" s="28" t="str">
        <f>'Step 1A - UC 4'!D14</f>
        <v>get ready to make the fix ahead of time</v>
      </c>
      <c r="F8" s="28" t="str">
        <f>'Step 1A - UC 4'!E14</f>
        <v>at the detected time, apply the fix immediately</v>
      </c>
    </row>
    <row r="9" spans="1:6" ht="15">
      <c r="B9" s="34"/>
      <c r="C9" s="30" t="s">
        <v>28</v>
      </c>
      <c r="D9" s="30" t="s">
        <v>29</v>
      </c>
      <c r="E9" s="31" t="s">
        <v>30</v>
      </c>
      <c r="F9" s="30" t="s">
        <v>31</v>
      </c>
    </row>
    <row r="12" spans="1:6" ht="15">
      <c r="B12" s="3"/>
    </row>
    <row r="13" spans="1:6" ht="15">
      <c r="B13" s="7" t="s">
        <v>51</v>
      </c>
      <c r="C13" s="32" t="s">
        <v>52</v>
      </c>
      <c r="D13" s="82" t="s">
        <v>316</v>
      </c>
      <c r="E13" s="3"/>
    </row>
    <row r="14" spans="1:6" ht="15">
      <c r="C14" s="32" t="s">
        <v>53</v>
      </c>
      <c r="D14" s="82" t="s">
        <v>317</v>
      </c>
    </row>
    <row r="15" spans="1:6" ht="15">
      <c r="C15" s="32" t="s">
        <v>54</v>
      </c>
      <c r="D15" s="82" t="s">
        <v>318</v>
      </c>
    </row>
    <row r="17" spans="2:4" ht="15">
      <c r="B17" s="7" t="s">
        <v>55</v>
      </c>
      <c r="C17" s="32" t="s">
        <v>56</v>
      </c>
      <c r="D17" s="83" t="s">
        <v>319</v>
      </c>
    </row>
    <row r="18" spans="2:4" ht="15">
      <c r="C18" s="32" t="s">
        <v>57</v>
      </c>
      <c r="D18" s="81" t="s">
        <v>320</v>
      </c>
    </row>
    <row r="19" spans="2:4" ht="15">
      <c r="C19" s="32" t="s">
        <v>58</v>
      </c>
      <c r="D19" s="81" t="s">
        <v>321</v>
      </c>
    </row>
    <row r="20" spans="2:4" ht="15">
      <c r="C20" s="32" t="s">
        <v>59</v>
      </c>
      <c r="D20" s="81" t="s">
        <v>322</v>
      </c>
    </row>
    <row r="21" spans="2:4" ht="15">
      <c r="C21" s="32" t="s">
        <v>60</v>
      </c>
      <c r="D21" s="81" t="s">
        <v>323</v>
      </c>
    </row>
    <row r="22" spans="2:4" ht="15">
      <c r="C22" s="32" t="s">
        <v>61</v>
      </c>
    </row>
    <row r="23" spans="2:4" ht="15">
      <c r="C23" s="32" t="s">
        <v>62</v>
      </c>
    </row>
  </sheetData>
  <mergeCells count="1">
    <mergeCell ref="C7:F7"/>
  </mergeCells>
  <hyperlinks>
    <hyperlink ref="D13" r:id="rId1" xr:uid="{3FAA5F8A-8A1F-447E-8456-375B4139F22C}"/>
    <hyperlink ref="D14" r:id="rId2" xr:uid="{9D1B38EA-6771-42EB-8BB9-D93EF03DA314}"/>
    <hyperlink ref="D15" r:id="rId3" xr:uid="{E3A55E12-2963-42E5-9E0E-85C718632F4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E599"/>
    <outlinePr summaryBelow="0" summaryRight="0"/>
  </sheetPr>
  <dimension ref="A1:F23"/>
  <sheetViews>
    <sheetView workbookViewId="0">
      <selection activeCell="E26" sqref="E26"/>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70</v>
      </c>
    </row>
    <row r="4" spans="1:6" ht="15.75" customHeight="1">
      <c r="A4" s="1" t="s">
        <v>48</v>
      </c>
    </row>
    <row r="5" spans="1:6" ht="15.75" customHeight="1">
      <c r="A5" s="25" t="s">
        <v>49</v>
      </c>
    </row>
    <row r="7" spans="1:6" ht="15.75" customHeight="1">
      <c r="B7" s="26"/>
      <c r="C7" s="90" t="str">
        <f>'Step 1A - UC 5'!B9</f>
        <v>(Supply Chain Costs Prediction)</v>
      </c>
      <c r="D7" s="88"/>
      <c r="E7" s="88"/>
      <c r="F7" s="89"/>
    </row>
    <row r="8" spans="1:6" ht="42.75">
      <c r="B8" s="27" t="s">
        <v>71</v>
      </c>
      <c r="C8" s="28" t="str">
        <f>'Step 1A - UC 5'!B14</f>
        <v>collect data about transportation and costs and switching costs</v>
      </c>
      <c r="D8" s="28" t="str">
        <f>'Step 1A - UC 5'!C14</f>
        <v>collect miles needed and cost involved</v>
      </c>
      <c r="E8" s="28" t="str">
        <f>'Step 1A - UC 5'!D14</f>
        <v>train prediction model on the collected data</v>
      </c>
      <c r="F8" s="28" t="str">
        <f>'Step 1A - UC 5'!E14</f>
        <v xml:space="preserve">predict the supply costs. </v>
      </c>
    </row>
    <row r="9" spans="1:6" ht="15">
      <c r="B9" s="34"/>
      <c r="C9" s="30" t="s">
        <v>28</v>
      </c>
      <c r="D9" s="30" t="s">
        <v>29</v>
      </c>
      <c r="E9" s="31" t="s">
        <v>30</v>
      </c>
      <c r="F9" s="30" t="s">
        <v>31</v>
      </c>
    </row>
    <row r="12" spans="1:6" ht="15">
      <c r="B12" s="3"/>
    </row>
    <row r="13" spans="1:6" ht="15">
      <c r="B13" s="7" t="s">
        <v>51</v>
      </c>
      <c r="C13" s="32" t="s">
        <v>52</v>
      </c>
      <c r="D13" s="82" t="s">
        <v>324</v>
      </c>
      <c r="E13" s="3"/>
    </row>
    <row r="14" spans="1:6" ht="15">
      <c r="C14" s="32" t="s">
        <v>53</v>
      </c>
      <c r="D14" s="82" t="s">
        <v>325</v>
      </c>
    </row>
    <row r="15" spans="1:6" ht="15">
      <c r="C15" s="32" t="s">
        <v>54</v>
      </c>
      <c r="D15" s="82" t="s">
        <v>326</v>
      </c>
    </row>
    <row r="17" spans="2:4" ht="15">
      <c r="B17" s="7" t="s">
        <v>55</v>
      </c>
      <c r="C17" s="32" t="s">
        <v>56</v>
      </c>
      <c r="D17" s="81" t="s">
        <v>327</v>
      </c>
    </row>
    <row r="18" spans="2:4" ht="15">
      <c r="C18" s="32" t="s">
        <v>57</v>
      </c>
      <c r="D18" s="81" t="s">
        <v>328</v>
      </c>
    </row>
    <row r="19" spans="2:4" ht="15">
      <c r="C19" s="32" t="s">
        <v>58</v>
      </c>
      <c r="D19" s="81" t="s">
        <v>329</v>
      </c>
    </row>
    <row r="20" spans="2:4" ht="15">
      <c r="C20" s="32" t="s">
        <v>59</v>
      </c>
      <c r="D20" s="81" t="s">
        <v>330</v>
      </c>
    </row>
    <row r="21" spans="2:4" ht="15">
      <c r="C21" s="32" t="s">
        <v>60</v>
      </c>
      <c r="D21" s="81" t="s">
        <v>331</v>
      </c>
    </row>
    <row r="22" spans="2:4" ht="15">
      <c r="C22" s="32" t="s">
        <v>61</v>
      </c>
    </row>
    <row r="23" spans="2:4" ht="15">
      <c r="C23" s="32" t="s">
        <v>62</v>
      </c>
    </row>
  </sheetData>
  <mergeCells count="1">
    <mergeCell ref="C7:F7"/>
  </mergeCells>
  <hyperlinks>
    <hyperlink ref="D13" r:id="rId1" xr:uid="{D463C172-1CB0-4836-B16F-155D456893BC}"/>
    <hyperlink ref="D14" r:id="rId2" xr:uid="{4CE8EC05-4823-4FF0-B9D9-F99BFB204C93}"/>
    <hyperlink ref="D15" r:id="rId3" xr:uid="{BB9A2E22-5D69-4B2F-BC74-8F6257A4670C}"/>
  </hyperlinks>
  <pageMargins left="0.7" right="0.7" top="0.75" bottom="0.75" header="0.3" footer="0.3"/>
  <pageSetup orientation="portrait" horizontalDpi="1200" verticalDpi="1200"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06666"/>
    <outlinePr summaryBelow="0" summaryRight="0"/>
  </sheetPr>
  <dimension ref="A1:K1001"/>
  <sheetViews>
    <sheetView workbookViewId="0">
      <selection activeCell="K30" sqref="K30"/>
    </sheetView>
  </sheetViews>
  <sheetFormatPr defaultColWidth="14.42578125" defaultRowHeight="15.75" customHeight="1"/>
  <cols>
    <col min="1" max="1" width="15.7109375" customWidth="1"/>
    <col min="2" max="2" width="45.85546875" customWidth="1"/>
    <col min="3" max="3" width="8.85546875" customWidth="1"/>
    <col min="9" max="9" width="8.28515625" customWidth="1"/>
  </cols>
  <sheetData>
    <row r="1" spans="1:11" ht="15.75" customHeight="1">
      <c r="A1" s="1" t="s">
        <v>72</v>
      </c>
      <c r="C1" s="37"/>
      <c r="D1" s="37" t="s">
        <v>75</v>
      </c>
      <c r="K1" s="38"/>
    </row>
    <row r="2" spans="1:11" ht="15.75" customHeight="1">
      <c r="B2" s="40" t="str">
        <f>'Step 1A - UC 1'!B9</f>
        <v>(Quality Control with Computer Vision )</v>
      </c>
      <c r="C2" s="37"/>
      <c r="D2" s="37"/>
      <c r="K2" s="38"/>
    </row>
    <row r="3" spans="1:11" ht="15.75" customHeight="1">
      <c r="B3" s="42" t="str">
        <f>'Step 1A - UC 1'!B14</f>
        <v>The entire dataset will be explored instead of random sample</v>
      </c>
      <c r="D3" s="43" t="s">
        <v>77</v>
      </c>
      <c r="K3" s="38"/>
    </row>
    <row r="4" spans="1:11" ht="15">
      <c r="B4" s="30" t="s">
        <v>28</v>
      </c>
      <c r="E4" s="7" t="s">
        <v>78</v>
      </c>
      <c r="K4" s="44">
        <v>7</v>
      </c>
    </row>
    <row r="5" spans="1:11" ht="15.75" customHeight="1">
      <c r="C5" s="37"/>
      <c r="D5" s="43"/>
      <c r="K5" s="38"/>
    </row>
    <row r="6" spans="1:11" ht="15.75" customHeight="1">
      <c r="D6" s="12" t="s">
        <v>81</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5</v>
      </c>
    </row>
    <row r="11" spans="1:11" ht="15.75" customHeight="1">
      <c r="D11" s="43"/>
      <c r="K11" s="38"/>
    </row>
    <row r="12" spans="1:11" ht="15.75" customHeight="1">
      <c r="D12" s="43" t="s">
        <v>90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5</v>
      </c>
    </row>
    <row r="17" spans="4:11" ht="15">
      <c r="K17" s="38"/>
    </row>
    <row r="18" spans="4:11" ht="15.75" customHeight="1">
      <c r="D18" s="43" t="s">
        <v>95</v>
      </c>
      <c r="K18" s="38"/>
    </row>
    <row r="19" spans="4:11" ht="15.75" customHeight="1">
      <c r="D19" s="43"/>
      <c r="E19" s="7" t="s">
        <v>97</v>
      </c>
      <c r="K19" s="44">
        <v>7</v>
      </c>
    </row>
    <row r="20" spans="4:11" ht="15.75" customHeight="1">
      <c r="D20" s="46"/>
      <c r="K20" s="38"/>
    </row>
    <row r="21" spans="4:11" ht="15.75" customHeight="1">
      <c r="D21" s="12" t="s">
        <v>103</v>
      </c>
      <c r="K21" s="38"/>
    </row>
    <row r="22" spans="4:11" ht="15.75" customHeight="1">
      <c r="D22" s="12" t="s">
        <v>99</v>
      </c>
      <c r="K22" s="38"/>
    </row>
    <row r="23" spans="4:11" ht="15">
      <c r="E23" s="7" t="s">
        <v>100</v>
      </c>
      <c r="K23" s="38"/>
    </row>
    <row r="24" spans="4:11" ht="15">
      <c r="E24" s="9" t="s">
        <v>102</v>
      </c>
      <c r="K24" s="44">
        <v>6</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C00-000000000000}">
      <formula1>1</formula1>
      <formula2>7</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06666"/>
    <outlinePr summaryBelow="0" summaryRight="0"/>
  </sheetPr>
  <dimension ref="A1:K1001"/>
  <sheetViews>
    <sheetView workbookViewId="0">
      <selection activeCell="K27" sqref="K27"/>
    </sheetView>
  </sheetViews>
  <sheetFormatPr defaultColWidth="14.42578125" defaultRowHeight="15.75" customHeight="1"/>
  <cols>
    <col min="1" max="1" width="15.7109375" customWidth="1"/>
    <col min="2" max="2" width="40.140625" customWidth="1"/>
    <col min="3" max="3" width="8.85546875" customWidth="1"/>
    <col min="9" max="9" width="6.85546875" customWidth="1"/>
  </cols>
  <sheetData>
    <row r="1" spans="1:11" ht="15.75" customHeight="1">
      <c r="A1" s="1" t="s">
        <v>73</v>
      </c>
      <c r="C1" s="37"/>
      <c r="D1" s="37" t="s">
        <v>75</v>
      </c>
      <c r="K1" s="38"/>
    </row>
    <row r="2" spans="1:11" ht="15.75" customHeight="1">
      <c r="B2" s="39" t="str">
        <f>'Step 1A - UC 2'!B9</f>
        <v>(Optimal tax strategy predictor)</v>
      </c>
      <c r="C2" s="37"/>
      <c r="D2" s="37"/>
      <c r="K2" s="38"/>
    </row>
    <row r="3" spans="1:11" ht="15.75" customHeight="1">
      <c r="B3" s="41" t="str">
        <f>'Step 1A - UC 2'!B14</f>
        <v>tax codes are collected</v>
      </c>
      <c r="D3" s="43" t="s">
        <v>79</v>
      </c>
      <c r="K3" s="38"/>
    </row>
    <row r="4" spans="1:11" ht="15">
      <c r="B4" s="30" t="s">
        <v>28</v>
      </c>
      <c r="E4" s="7" t="s">
        <v>78</v>
      </c>
      <c r="K4" s="44">
        <v>7</v>
      </c>
    </row>
    <row r="5" spans="1:11" ht="15.75" customHeight="1">
      <c r="C5" s="37"/>
      <c r="D5" s="43"/>
      <c r="K5" s="38"/>
    </row>
    <row r="6" spans="1:11" ht="15.75" customHeight="1">
      <c r="D6" s="12" t="s">
        <v>82</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89</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3</v>
      </c>
    </row>
    <row r="17" spans="4:11" ht="15">
      <c r="K17" s="38"/>
    </row>
    <row r="18" spans="4:11" ht="15.75" customHeight="1">
      <c r="D18" s="43" t="s">
        <v>94</v>
      </c>
      <c r="K18" s="38"/>
    </row>
    <row r="19" spans="4:11" ht="15.75" customHeight="1">
      <c r="D19" s="43"/>
      <c r="E19" s="7" t="s">
        <v>97</v>
      </c>
      <c r="K19" s="44">
        <v>7</v>
      </c>
    </row>
    <row r="20" spans="4:11" ht="15.75" customHeight="1">
      <c r="D20" s="46"/>
      <c r="K20" s="38"/>
    </row>
    <row r="21" spans="4:11" ht="15.75" customHeight="1">
      <c r="D21" s="12" t="s">
        <v>98</v>
      </c>
      <c r="K21" s="38"/>
    </row>
    <row r="22" spans="4:11" ht="15.75" customHeight="1">
      <c r="D22" s="12" t="s">
        <v>99</v>
      </c>
      <c r="K22" s="38"/>
    </row>
    <row r="23" spans="4:11" ht="15">
      <c r="E23" s="7" t="s">
        <v>100</v>
      </c>
      <c r="K23" s="38"/>
    </row>
    <row r="24" spans="4:11" ht="15">
      <c r="E24" s="9" t="s">
        <v>102</v>
      </c>
      <c r="K24" s="44">
        <v>2</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D00-000000000000}">
      <formula1>1</formula1>
      <formula2>7</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06666"/>
    <outlinePr summaryBelow="0" summaryRight="0"/>
  </sheetPr>
  <dimension ref="A1:K1002"/>
  <sheetViews>
    <sheetView workbookViewId="0">
      <selection activeCell="K24" sqref="K24"/>
    </sheetView>
  </sheetViews>
  <sheetFormatPr defaultColWidth="14.42578125" defaultRowHeight="15.75" customHeight="1"/>
  <cols>
    <col min="1" max="1" width="15.7109375" customWidth="1"/>
    <col min="2" max="2" width="40.5703125" customWidth="1"/>
    <col min="3" max="3" width="8.85546875" customWidth="1"/>
    <col min="9" max="9" width="6.140625" customWidth="1"/>
  </cols>
  <sheetData>
    <row r="1" spans="1:11" ht="15.75" customHeight="1">
      <c r="A1" s="1" t="s">
        <v>74</v>
      </c>
      <c r="C1" s="37"/>
      <c r="D1" s="37" t="s">
        <v>75</v>
      </c>
      <c r="K1" s="38"/>
    </row>
    <row r="2" spans="1:11" ht="15.75" customHeight="1">
      <c r="B2" s="39" t="str">
        <f>'Step 1A - UC 3'!B9</f>
        <v>(Car Detection of Customer ID)</v>
      </c>
      <c r="C2" s="37"/>
      <c r="D2" s="37"/>
      <c r="K2" s="38"/>
    </row>
    <row r="3" spans="1:11" ht="15.75" customHeight="1">
      <c r="B3" s="41" t="str">
        <f>'Step 1A - UC 3'!B14</f>
        <v>car preferences are collected</v>
      </c>
      <c r="D3" s="43" t="s">
        <v>76</v>
      </c>
      <c r="K3" s="38"/>
    </row>
    <row r="4" spans="1:11" ht="15">
      <c r="B4" s="30" t="s">
        <v>28</v>
      </c>
      <c r="E4" s="7" t="s">
        <v>78</v>
      </c>
      <c r="K4" s="44">
        <v>6</v>
      </c>
    </row>
    <row r="5" spans="1:11" ht="15.75" customHeight="1">
      <c r="C5" s="37"/>
      <c r="D5" s="43"/>
      <c r="K5" s="38"/>
    </row>
    <row r="6" spans="1:11" ht="15.75" customHeight="1">
      <c r="D6" s="12" t="s">
        <v>80</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87</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4</v>
      </c>
    </row>
    <row r="17" spans="4:11" ht="15">
      <c r="K17" s="38"/>
    </row>
    <row r="18" spans="4:11" ht="15.75" customHeight="1">
      <c r="D18" s="43" t="s">
        <v>96</v>
      </c>
      <c r="K18" s="38"/>
    </row>
    <row r="19" spans="4:11" ht="15.75" customHeight="1">
      <c r="D19" s="43"/>
      <c r="E19" s="7" t="s">
        <v>97</v>
      </c>
      <c r="K19" s="44">
        <v>6</v>
      </c>
    </row>
    <row r="20" spans="4:11" ht="15.75" customHeight="1">
      <c r="D20" s="46"/>
      <c r="K20" s="38"/>
    </row>
    <row r="21" spans="4:11" ht="15.75" customHeight="1">
      <c r="D21" s="12" t="s">
        <v>101</v>
      </c>
      <c r="K21" s="38"/>
    </row>
    <row r="22" spans="4:11" ht="15.75" customHeight="1">
      <c r="D22" s="12" t="s">
        <v>99</v>
      </c>
      <c r="K22" s="38"/>
    </row>
    <row r="23" spans="4:11" ht="15">
      <c r="E23" s="7" t="s">
        <v>100</v>
      </c>
      <c r="K23" s="38"/>
    </row>
    <row r="24" spans="4:11" ht="15">
      <c r="E24" s="9" t="s">
        <v>102</v>
      </c>
      <c r="K24" s="44">
        <v>7</v>
      </c>
    </row>
    <row r="25" spans="4:11" ht="15.75" customHeight="1">
      <c r="D25" s="12"/>
      <c r="K25" s="38"/>
    </row>
    <row r="26" spans="4:11" ht="15.75" customHeight="1">
      <c r="D26" s="12"/>
      <c r="K26" s="38"/>
    </row>
    <row r="27" spans="4:11" ht="15">
      <c r="E27" s="7"/>
      <c r="K27" s="38"/>
    </row>
    <row r="28" spans="4:11" ht="15">
      <c r="E28" s="9"/>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row r="1002" spans="11:11" ht="15">
      <c r="K1002" s="38"/>
    </row>
  </sheetData>
  <dataValidations count="1">
    <dataValidation type="decimal" allowBlank="1" showDropDown="1" showInputMessage="1" showErrorMessage="1" prompt="Enter a number between 1 and 7" sqref="J13:J14" xr:uid="{00000000-0002-0000-0E00-000000000000}">
      <formula1>1</formula1>
      <formula2>7</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06666"/>
    <outlinePr summaryBelow="0" summaryRight="0"/>
  </sheetPr>
  <dimension ref="A1:K1001"/>
  <sheetViews>
    <sheetView workbookViewId="0">
      <selection activeCell="M20" sqref="M20"/>
    </sheetView>
  </sheetViews>
  <sheetFormatPr defaultColWidth="14.42578125" defaultRowHeight="15.75" customHeight="1"/>
  <cols>
    <col min="1" max="1" width="15.7109375" customWidth="1"/>
    <col min="2" max="2" width="43.7109375" customWidth="1"/>
    <col min="3" max="3" width="8.85546875" customWidth="1"/>
    <col min="9" max="9" width="7.28515625" customWidth="1"/>
  </cols>
  <sheetData>
    <row r="1" spans="1:11" ht="15.75" customHeight="1">
      <c r="A1" s="1" t="s">
        <v>104</v>
      </c>
      <c r="C1" s="37"/>
      <c r="D1" s="37" t="s">
        <v>75</v>
      </c>
      <c r="K1" s="38"/>
    </row>
    <row r="2" spans="1:11" ht="15.75" customHeight="1">
      <c r="B2" s="39" t="str">
        <f>'Step 1A - UC 4'!B9</f>
        <v>(Car Maintenance Expector)</v>
      </c>
      <c r="C2" s="37"/>
      <c r="D2" s="37"/>
      <c r="K2" s="38"/>
    </row>
    <row r="3" spans="1:11" ht="15.75" customHeight="1">
      <c r="B3" s="41" t="str">
        <f>'Step 1A - UC 4'!B14</f>
        <v>collect data from sensors</v>
      </c>
      <c r="D3" s="43" t="s">
        <v>106</v>
      </c>
      <c r="K3" s="38"/>
    </row>
    <row r="4" spans="1:11" ht="15">
      <c r="B4" s="30" t="s">
        <v>28</v>
      </c>
      <c r="E4" s="7" t="s">
        <v>78</v>
      </c>
      <c r="K4" s="44">
        <v>7</v>
      </c>
    </row>
    <row r="5" spans="1:11" ht="15.75" customHeight="1">
      <c r="C5" s="37"/>
      <c r="D5" s="43"/>
      <c r="K5" s="38"/>
    </row>
    <row r="6" spans="1:11" ht="15.75" customHeight="1">
      <c r="D6" s="12" t="s">
        <v>108</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110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112</v>
      </c>
      <c r="K18" s="38"/>
    </row>
    <row r="19" spans="4:11" ht="15.75" customHeight="1">
      <c r="D19" s="43"/>
      <c r="E19" s="7" t="s">
        <v>97</v>
      </c>
      <c r="K19" s="44">
        <v>3</v>
      </c>
    </row>
    <row r="20" spans="4:11" ht="15.75" customHeight="1">
      <c r="D20" s="46"/>
      <c r="K20" s="38"/>
    </row>
    <row r="21" spans="4:11" ht="15.75" customHeight="1">
      <c r="D21" s="12" t="s">
        <v>114</v>
      </c>
      <c r="K21" s="38"/>
    </row>
    <row r="22" spans="4:11" ht="15.75" customHeight="1">
      <c r="D22" s="12" t="s">
        <v>99</v>
      </c>
      <c r="K22" s="38"/>
    </row>
    <row r="23" spans="4:11" ht="15">
      <c r="E23" s="7" t="s">
        <v>100</v>
      </c>
      <c r="K23" s="38"/>
    </row>
    <row r="24" spans="4:11" ht="15">
      <c r="E24" s="9" t="s">
        <v>102</v>
      </c>
      <c r="K24" s="44">
        <v>5</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F00-000000000000}">
      <formula1>1</formula1>
      <formula2>7</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06666"/>
    <outlinePr summaryBelow="0" summaryRight="0"/>
  </sheetPr>
  <dimension ref="A1:K1001"/>
  <sheetViews>
    <sheetView workbookViewId="0">
      <selection activeCell="K24" sqref="K24"/>
    </sheetView>
  </sheetViews>
  <sheetFormatPr defaultColWidth="14.42578125" defaultRowHeight="15.75" customHeight="1"/>
  <cols>
    <col min="1" max="1" width="15.7109375" customWidth="1"/>
    <col min="2" max="2" width="40.140625" customWidth="1"/>
    <col min="3" max="3" width="8.85546875" customWidth="1"/>
    <col min="9" max="9" width="6.140625" customWidth="1"/>
  </cols>
  <sheetData>
    <row r="1" spans="1:11" ht="15.75" customHeight="1">
      <c r="A1" s="1" t="s">
        <v>105</v>
      </c>
      <c r="C1" s="37"/>
      <c r="D1" s="37" t="s">
        <v>75</v>
      </c>
      <c r="K1" s="38"/>
    </row>
    <row r="2" spans="1:11" ht="15.75" customHeight="1">
      <c r="B2" s="39" t="str">
        <f>'Step 1A - UC 5'!B9</f>
        <v>(Supply Chain Costs Prediction)</v>
      </c>
      <c r="C2" s="37"/>
      <c r="D2" s="37"/>
      <c r="K2" s="38"/>
    </row>
    <row r="3" spans="1:11" ht="15.75" customHeight="1">
      <c r="B3" s="41" t="str">
        <f>'Step 1A - UC 5'!B14</f>
        <v>collect data about transportation and costs and switching costs</v>
      </c>
      <c r="D3" s="43" t="s">
        <v>107</v>
      </c>
      <c r="K3" s="38"/>
    </row>
    <row r="4" spans="1:11" ht="15">
      <c r="B4" s="30" t="s">
        <v>28</v>
      </c>
      <c r="E4" s="7" t="s">
        <v>78</v>
      </c>
      <c r="K4" s="44">
        <v>7</v>
      </c>
    </row>
    <row r="5" spans="1:11" ht="15.75" customHeight="1">
      <c r="C5" s="37"/>
      <c r="D5" s="43"/>
      <c r="K5" s="38"/>
    </row>
    <row r="6" spans="1:11" ht="15.75" customHeight="1">
      <c r="D6" s="12" t="s">
        <v>109</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111</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113</v>
      </c>
      <c r="K18" s="38"/>
    </row>
    <row r="19" spans="4:11" ht="15.75" customHeight="1">
      <c r="D19" s="43"/>
      <c r="E19" s="7" t="s">
        <v>97</v>
      </c>
      <c r="K19" s="44">
        <v>6</v>
      </c>
    </row>
    <row r="20" spans="4:11" ht="15.75" customHeight="1">
      <c r="D20" s="46"/>
      <c r="K20" s="38"/>
    </row>
    <row r="21" spans="4:11" ht="15.75" customHeight="1">
      <c r="D21" s="12" t="s">
        <v>115</v>
      </c>
      <c r="K21" s="38"/>
    </row>
    <row r="22" spans="4:11" ht="15.75" customHeight="1">
      <c r="D22" s="12" t="s">
        <v>99</v>
      </c>
      <c r="K22" s="38"/>
    </row>
    <row r="23" spans="4:11" ht="15">
      <c r="E23" s="7" t="s">
        <v>100</v>
      </c>
      <c r="K23" s="38"/>
    </row>
    <row r="24" spans="4:11" ht="15">
      <c r="E24" s="9" t="s">
        <v>102</v>
      </c>
      <c r="K24" s="44">
        <v>7</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1000-000000000000}">
      <formula1>1</formula1>
      <formula2>7</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outlinePr summaryBelow="0" summaryRight="0"/>
  </sheetPr>
  <dimension ref="A1:H9"/>
  <sheetViews>
    <sheetView workbookViewId="0">
      <selection activeCell="E6" sqref="E6"/>
    </sheetView>
  </sheetViews>
  <sheetFormatPr defaultColWidth="14.42578125" defaultRowHeight="15.75" customHeight="1"/>
  <cols>
    <col min="1" max="1" width="15.5703125" customWidth="1"/>
    <col min="2" max="2" width="20.42578125" customWidth="1"/>
    <col min="3" max="3" width="20.140625" customWidth="1"/>
  </cols>
  <sheetData>
    <row r="1" spans="1:8" ht="15.75" customHeight="1">
      <c r="A1" s="1" t="s">
        <v>72</v>
      </c>
      <c r="E1" s="37" t="s">
        <v>116</v>
      </c>
    </row>
    <row r="2" spans="1:8" ht="15.75" customHeight="1">
      <c r="B2" s="91" t="str">
        <f>'Step 1A - UC 1'!B9</f>
        <v>(Quality Control with Computer Vision )</v>
      </c>
      <c r="C2" s="92"/>
      <c r="E2" s="43" t="s">
        <v>117</v>
      </c>
    </row>
    <row r="3" spans="1:8" ht="15.75" customHeight="1">
      <c r="B3" s="47" t="str">
        <f>'Step 1A - UC 1'!C14</f>
        <v>The devices will be checked using CV to check if it is defective or not</v>
      </c>
      <c r="C3" s="47" t="str">
        <f>'Step 1A - UC 1'!D14</f>
        <v xml:space="preserve">if number of defective devices &gt; threshold </v>
      </c>
      <c r="E3" s="48"/>
    </row>
    <row r="4" spans="1:8" ht="15.75" customHeight="1">
      <c r="B4" s="49" t="str">
        <f>'Step 1A - UC 1'!C15</f>
        <v>transformation</v>
      </c>
      <c r="C4" s="49" t="str">
        <f>'Step 1A - UC 1'!D15</f>
        <v>resolution</v>
      </c>
      <c r="E4" s="50" t="s">
        <v>332</v>
      </c>
      <c r="F4" s="43" t="s">
        <v>118</v>
      </c>
    </row>
    <row r="5" spans="1:8" ht="15.75" customHeight="1">
      <c r="B5" s="51"/>
      <c r="C5" s="51"/>
      <c r="E5" s="50"/>
      <c r="F5" s="43" t="s">
        <v>119</v>
      </c>
    </row>
    <row r="6" spans="1:8" ht="15.75" customHeight="1">
      <c r="E6" s="50"/>
      <c r="F6" s="43" t="s">
        <v>120</v>
      </c>
    </row>
    <row r="7" spans="1:8" ht="15.75" customHeight="1">
      <c r="E7" s="50"/>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outlinePr summaryBelow="0" summaryRight="0"/>
  </sheetPr>
  <dimension ref="A1:H9"/>
  <sheetViews>
    <sheetView workbookViewId="0">
      <selection activeCell="E4" sqref="E4"/>
    </sheetView>
  </sheetViews>
  <sheetFormatPr defaultColWidth="14.42578125" defaultRowHeight="15.75" customHeight="1"/>
  <cols>
    <col min="1" max="1" width="15.5703125" customWidth="1"/>
    <col min="2" max="2" width="20.5703125" customWidth="1"/>
    <col min="3" max="3" width="21.140625" customWidth="1"/>
  </cols>
  <sheetData>
    <row r="1" spans="1:8" ht="15.75" customHeight="1">
      <c r="A1" s="1" t="s">
        <v>73</v>
      </c>
      <c r="E1" s="37" t="s">
        <v>124</v>
      </c>
    </row>
    <row r="2" spans="1:8" ht="15.75" customHeight="1">
      <c r="B2" s="91" t="str">
        <f>'Step 1A - UC 2'!B9</f>
        <v>(Optimal tax strategy predictor)</v>
      </c>
      <c r="C2" s="92"/>
      <c r="E2" s="43" t="s">
        <v>117</v>
      </c>
    </row>
    <row r="3" spans="1:8" ht="15.75" customHeight="1">
      <c r="B3" s="47" t="str">
        <f>'Step 1A - UC 2'!C14</f>
        <v>tax codes are segmented using NLP</v>
      </c>
      <c r="C3" s="47" t="str">
        <f>'Step 1A - UC 2'!D14</f>
        <v>generic predictors are used in accordance with the organization's ERP</v>
      </c>
      <c r="E3" s="48"/>
    </row>
    <row r="4" spans="1:8" ht="15.75" customHeight="1">
      <c r="B4" s="49" t="str">
        <f>'Step 1A - UC 2'!C15</f>
        <v>transformation</v>
      </c>
      <c r="C4" s="49" t="str">
        <f>'Step 1A - UC 2'!D15</f>
        <v>resolution</v>
      </c>
      <c r="E4" s="50" t="s">
        <v>332</v>
      </c>
      <c r="F4" s="43" t="s">
        <v>118</v>
      </c>
    </row>
    <row r="5" spans="1:8" ht="15.75" customHeight="1">
      <c r="B5" s="53">
        <f>'Step 1A - UC 2'!C9</f>
        <v>0</v>
      </c>
      <c r="C5" s="53">
        <f>'Step 1A - UC 2'!D9</f>
        <v>0</v>
      </c>
      <c r="E5" s="44" t="s">
        <v>332</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80000"/>
    <outlinePr summaryBelow="0" summaryRight="0"/>
  </sheetPr>
  <dimension ref="A1:F13"/>
  <sheetViews>
    <sheetView workbookViewId="0">
      <selection activeCell="E27" sqref="E27"/>
    </sheetView>
  </sheetViews>
  <sheetFormatPr defaultColWidth="14.42578125" defaultRowHeight="15.75" customHeight="1"/>
  <cols>
    <col min="3" max="3" width="8.85546875" customWidth="1"/>
    <col min="5" max="5" width="13.28515625" customWidth="1"/>
    <col min="6" max="6" width="120.85546875" customWidth="1"/>
  </cols>
  <sheetData>
    <row r="1" spans="1:6" ht="15.75" customHeight="1">
      <c r="A1" s="1" t="s">
        <v>0</v>
      </c>
    </row>
    <row r="2" spans="1:6" ht="15.75" customHeight="1">
      <c r="B2" s="1" t="s">
        <v>2</v>
      </c>
      <c r="C2" s="3"/>
      <c r="D2" s="5"/>
    </row>
    <row r="3" spans="1:6" ht="15.75" customHeight="1">
      <c r="B3" s="7"/>
      <c r="C3" s="3"/>
      <c r="D3" s="5"/>
    </row>
    <row r="4" spans="1:6" ht="15.75" customHeight="1">
      <c r="B4" s="7" t="s">
        <v>11</v>
      </c>
      <c r="C4" s="3"/>
      <c r="D4" s="5"/>
    </row>
    <row r="5" spans="1:6" ht="15">
      <c r="B5" s="3"/>
      <c r="C5" s="8"/>
      <c r="D5" s="7" t="s">
        <v>18</v>
      </c>
    </row>
    <row r="6" spans="1:6">
      <c r="B6" s="77"/>
      <c r="C6" s="76" t="s">
        <v>246</v>
      </c>
      <c r="D6" s="78" t="s">
        <v>19</v>
      </c>
      <c r="E6" s="79"/>
      <c r="F6" s="79"/>
    </row>
    <row r="7" spans="1:6" ht="15">
      <c r="B7" s="3"/>
      <c r="C7" s="3"/>
    </row>
    <row r="8" spans="1:6" ht="15">
      <c r="B8" s="7" t="s">
        <v>20</v>
      </c>
      <c r="C8" s="3"/>
    </row>
    <row r="9" spans="1:6" ht="15">
      <c r="B9" s="3"/>
      <c r="C9" s="7" t="s">
        <v>21</v>
      </c>
      <c r="F9" s="10"/>
    </row>
    <row r="10" spans="1:6" ht="15">
      <c r="C10" s="7" t="s">
        <v>24</v>
      </c>
      <c r="F10" s="10"/>
    </row>
    <row r="11" spans="1:6" ht="15">
      <c r="C11" s="7" t="s">
        <v>25</v>
      </c>
      <c r="F11" s="10"/>
    </row>
    <row r="12" spans="1:6" ht="15">
      <c r="C12" s="7" t="s">
        <v>26</v>
      </c>
      <c r="F12" s="10"/>
    </row>
    <row r="13" spans="1:6" ht="15">
      <c r="C13" s="7" t="s">
        <v>27</v>
      </c>
      <c r="F13" s="10"/>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outlinePr summaryBelow="0" summaryRight="0"/>
  </sheetPr>
  <dimension ref="A1:H9"/>
  <sheetViews>
    <sheetView workbookViewId="0">
      <selection activeCell="E7" sqref="E7"/>
    </sheetView>
  </sheetViews>
  <sheetFormatPr defaultColWidth="14.42578125" defaultRowHeight="15.75" customHeight="1"/>
  <cols>
    <col min="1" max="1" width="15.5703125" customWidth="1"/>
    <col min="2" max="2" width="20.7109375" customWidth="1"/>
    <col min="3" max="3" width="20.85546875" customWidth="1"/>
  </cols>
  <sheetData>
    <row r="1" spans="1:8" ht="15.75" customHeight="1">
      <c r="A1" s="1" t="s">
        <v>74</v>
      </c>
      <c r="E1" s="37" t="s">
        <v>124</v>
      </c>
    </row>
    <row r="2" spans="1:8" ht="15.75" customHeight="1">
      <c r="B2" s="91" t="str">
        <f>'Step 1A - UC 3'!B9</f>
        <v>(Car Detection of Customer ID)</v>
      </c>
      <c r="C2" s="92"/>
      <c r="E2" s="43" t="s">
        <v>117</v>
      </c>
    </row>
    <row r="3" spans="1:8" ht="15.75" customHeight="1">
      <c r="B3" s="47" t="str">
        <f>'Step 1A - UC 3'!C14</f>
        <v>we should join preferences to each corresponding customer id</v>
      </c>
      <c r="C3" s="47" t="str">
        <f>'Step 1A - UC 3'!D14</f>
        <v>Camera can detect the customer face to define the customer id</v>
      </c>
      <c r="E3" s="48"/>
    </row>
    <row r="4" spans="1:8" ht="15.75" customHeight="1">
      <c r="B4" s="49" t="str">
        <f>'Step 1A - UC 3'!C15</f>
        <v>transformation</v>
      </c>
      <c r="C4" s="49" t="str">
        <f>'Step 1A - UC 3'!D15</f>
        <v>resolution</v>
      </c>
      <c r="E4" s="50" t="s">
        <v>332</v>
      </c>
      <c r="F4" s="43" t="s">
        <v>118</v>
      </c>
    </row>
    <row r="5" spans="1:8" ht="15.75" customHeight="1">
      <c r="B5" s="53">
        <f>'Step 1A - UC 3'!C9</f>
        <v>0</v>
      </c>
      <c r="C5" s="53">
        <f>'Step 1A - UC 3'!D9</f>
        <v>0</v>
      </c>
      <c r="E5" s="44"/>
      <c r="F5" s="43" t="s">
        <v>119</v>
      </c>
    </row>
    <row r="6" spans="1:8" ht="15.75" customHeight="1">
      <c r="E6" s="44"/>
      <c r="F6" s="43" t="s">
        <v>120</v>
      </c>
    </row>
    <row r="7" spans="1:8" ht="15.75" customHeight="1">
      <c r="E7" s="44" t="s">
        <v>332</v>
      </c>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outlinePr summaryBelow="0" summaryRight="0"/>
  </sheetPr>
  <dimension ref="A1:H9"/>
  <sheetViews>
    <sheetView workbookViewId="0">
      <selection activeCell="E5" sqref="E5"/>
    </sheetView>
  </sheetViews>
  <sheetFormatPr defaultColWidth="14.42578125" defaultRowHeight="15.75" customHeight="1"/>
  <cols>
    <col min="1" max="1" width="15.5703125" customWidth="1"/>
    <col min="2" max="2" width="21.42578125" customWidth="1"/>
    <col min="3" max="3" width="21.140625" customWidth="1"/>
  </cols>
  <sheetData>
    <row r="1" spans="1:8" ht="15.75" customHeight="1">
      <c r="A1" s="1" t="s">
        <v>104</v>
      </c>
      <c r="E1" s="37" t="s">
        <v>124</v>
      </c>
    </row>
    <row r="2" spans="1:8" ht="15.75" customHeight="1">
      <c r="B2" s="91" t="str">
        <f>'Step 1A - UC 4'!B9</f>
        <v>(Car Maintenance Expector)</v>
      </c>
      <c r="C2" s="92"/>
      <c r="E2" s="43" t="s">
        <v>117</v>
      </c>
    </row>
    <row r="3" spans="1:8" ht="15.75" customHeight="1">
      <c r="B3" s="47" t="str">
        <f>'Step 1A - UC 4'!C14</f>
        <v xml:space="preserve">expect time of next problem occurrence </v>
      </c>
      <c r="C3" s="47" t="str">
        <f>'Step 1A - UC 4'!D14</f>
        <v>get ready to make the fix ahead of time</v>
      </c>
      <c r="E3" s="48"/>
    </row>
    <row r="4" spans="1:8" ht="15.75" customHeight="1">
      <c r="B4" s="49" t="str">
        <f>'Step 1A - UC 4'!C15</f>
        <v>transformation</v>
      </c>
      <c r="C4" s="49" t="str">
        <f>'Step 1A - UC 4'!D15</f>
        <v>resolution</v>
      </c>
      <c r="E4" s="50"/>
      <c r="F4" s="43" t="s">
        <v>118</v>
      </c>
    </row>
    <row r="5" spans="1:8" ht="15.75" customHeight="1">
      <c r="B5" s="54">
        <f>'Step 1A - UC 4'!C9</f>
        <v>0</v>
      </c>
      <c r="C5" s="54">
        <f>'Step 1A - UC 4'!D9</f>
        <v>0</v>
      </c>
      <c r="E5" s="44" t="s">
        <v>332</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outlinePr summaryBelow="0" summaryRight="0"/>
  </sheetPr>
  <dimension ref="A1:H9"/>
  <sheetViews>
    <sheetView workbookViewId="0">
      <selection activeCell="E5" sqref="E5"/>
    </sheetView>
  </sheetViews>
  <sheetFormatPr defaultColWidth="14.42578125" defaultRowHeight="15.75" customHeight="1"/>
  <cols>
    <col min="1" max="1" width="15.5703125" customWidth="1"/>
    <col min="2" max="2" width="20.140625" customWidth="1"/>
    <col min="3" max="3" width="21.28515625" customWidth="1"/>
  </cols>
  <sheetData>
    <row r="1" spans="1:8" ht="15.75" customHeight="1">
      <c r="A1" s="1" t="s">
        <v>105</v>
      </c>
      <c r="E1" s="37" t="s">
        <v>124</v>
      </c>
    </row>
    <row r="2" spans="1:8" ht="15.75" customHeight="1">
      <c r="B2" s="91" t="str">
        <f>'Step 1A - UC 5'!B9</f>
        <v>(Supply Chain Costs Prediction)</v>
      </c>
      <c r="C2" s="92"/>
      <c r="E2" s="43" t="s">
        <v>117</v>
      </c>
    </row>
    <row r="3" spans="1:8" ht="15.75" customHeight="1">
      <c r="B3" s="47" t="str">
        <f>'Step 1A - UC 5'!C14</f>
        <v>collect miles needed and cost involved</v>
      </c>
      <c r="C3" s="47" t="str">
        <f>'Step 1A - UC 5'!D14</f>
        <v>train prediction model on the collected data</v>
      </c>
      <c r="E3" s="48"/>
    </row>
    <row r="4" spans="1:8" ht="15.75" customHeight="1">
      <c r="B4" s="49" t="str">
        <f>'Step 1A - UC 5'!C15</f>
        <v>transformation</v>
      </c>
      <c r="C4" s="49" t="str">
        <f>'Step 1A - UC 5'!D15</f>
        <v>resolution</v>
      </c>
      <c r="E4" s="50"/>
      <c r="F4" s="43" t="s">
        <v>118</v>
      </c>
    </row>
    <row r="5" spans="1:8" ht="15.75" customHeight="1">
      <c r="B5" s="54">
        <f>'Step 1A - UC 5'!C9</f>
        <v>0</v>
      </c>
      <c r="C5" s="54">
        <f>'Step 1A - UC 5'!D9</f>
        <v>0</v>
      </c>
      <c r="E5" s="44" t="s">
        <v>332</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9900"/>
    <outlinePr summaryBelow="0" summaryRight="0"/>
  </sheetPr>
  <dimension ref="A1"/>
  <sheetViews>
    <sheetView workbookViewId="0"/>
  </sheetViews>
  <sheetFormatPr defaultColWidth="14.42578125" defaultRowHeight="15.75" customHeight="1"/>
  <sheetData>
    <row r="1" spans="1:1" ht="15.75" customHeight="1">
      <c r="A1" s="1" t="s">
        <v>125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D9EEB"/>
    <outlinePr summaryBelow="0" summaryRight="0"/>
  </sheetPr>
  <dimension ref="A1"/>
  <sheetViews>
    <sheetView workbookViewId="0"/>
  </sheetViews>
  <sheetFormatPr defaultColWidth="14.42578125" defaultRowHeight="15.75" customHeight="1"/>
  <sheetData>
    <row r="1" spans="1:1" ht="15.75" customHeight="1">
      <c r="A1" s="1" t="s">
        <v>126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AB1005"/>
  <sheetViews>
    <sheetView workbookViewId="0"/>
  </sheetViews>
  <sheetFormatPr defaultColWidth="14.42578125" defaultRowHeight="15.75" customHeight="1"/>
  <cols>
    <col min="1" max="1" width="57.140625" customWidth="1"/>
    <col min="2" max="2" width="8" customWidth="1"/>
  </cols>
  <sheetData>
    <row r="1" spans="1:28" ht="15.75" customHeight="1">
      <c r="A1" s="55" t="s">
        <v>127</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c r="E13" s="66" t="s">
        <v>135</v>
      </c>
    </row>
    <row r="14" spans="1:28" ht="15">
      <c r="A14" s="65" t="s">
        <v>141</v>
      </c>
      <c r="D14" s="56"/>
    </row>
    <row r="15" spans="1:28" ht="30">
      <c r="A15" s="59" t="s">
        <v>137</v>
      </c>
      <c r="D15" s="56"/>
    </row>
    <row r="16" spans="1:28" ht="45">
      <c r="A16" s="59" t="s">
        <v>138</v>
      </c>
      <c r="D16" s="56"/>
    </row>
    <row r="17" spans="1:28" ht="30">
      <c r="A17" s="59" t="s">
        <v>139</v>
      </c>
      <c r="D17" s="56"/>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c r="E49" s="66" t="s">
        <v>135</v>
      </c>
    </row>
    <row r="50" spans="1:28" ht="30">
      <c r="A50" s="59" t="s">
        <v>171</v>
      </c>
      <c r="D50" s="56"/>
    </row>
    <row r="51" spans="1:28" ht="30">
      <c r="A51" s="65" t="s">
        <v>172</v>
      </c>
      <c r="D51" s="56"/>
    </row>
    <row r="52" spans="1:28" ht="45">
      <c r="A52" s="65" t="s">
        <v>173</v>
      </c>
      <c r="D52" s="56"/>
    </row>
    <row r="53" spans="1:28" ht="45">
      <c r="A53" s="65" t="s">
        <v>174</v>
      </c>
      <c r="D53" s="56"/>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c r="E97" s="66" t="s">
        <v>135</v>
      </c>
    </row>
    <row r="98" spans="1:28" ht="30">
      <c r="A98" s="65" t="s">
        <v>217</v>
      </c>
      <c r="D98" s="58"/>
    </row>
    <row r="99" spans="1:28" ht="30">
      <c r="A99" s="59" t="s">
        <v>218</v>
      </c>
      <c r="D99" s="58"/>
    </row>
    <row r="100" spans="1:28" ht="30">
      <c r="A100" s="59" t="s">
        <v>208</v>
      </c>
      <c r="D100" s="58"/>
    </row>
    <row r="101" spans="1:28" ht="45">
      <c r="A101" s="59" t="s">
        <v>219</v>
      </c>
      <c r="D101" s="58"/>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c r="E109" s="66" t="s">
        <v>135</v>
      </c>
    </row>
    <row r="110" spans="1:28" ht="30">
      <c r="A110" s="68" t="s">
        <v>226</v>
      </c>
      <c r="D110" s="56"/>
    </row>
    <row r="111" spans="1:28" ht="30">
      <c r="A111" s="68" t="s">
        <v>227</v>
      </c>
      <c r="D111" s="56"/>
    </row>
    <row r="112" spans="1:28" ht="30">
      <c r="A112" s="68" t="s">
        <v>228</v>
      </c>
      <c r="D112" s="56"/>
    </row>
    <row r="113" spans="1:4" ht="45">
      <c r="A113" s="68" t="s">
        <v>229</v>
      </c>
      <c r="D113" s="56"/>
    </row>
    <row r="114" spans="1:4" ht="12.75">
      <c r="D114" s="56"/>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95" priority="1">
      <formula>$D$6&lt;&gt;"y"</formula>
    </cfRule>
  </conditionalFormatting>
  <conditionalFormatting sqref="D5:D6 D12 D18 D24 D30 D36 D42 D48 D54 D60 D66 D72 D78 D84 D90 D96 D102 D108">
    <cfRule type="beginsWith" dxfId="94" priority="2" operator="beginsWith" text="y">
      <formula>LEFT((D5),LEN("y"))=("y")</formula>
    </cfRule>
  </conditionalFormatting>
  <conditionalFormatting sqref="G12">
    <cfRule type="expression" dxfId="93" priority="3">
      <formula>E12&gt;0</formula>
    </cfRule>
  </conditionalFormatting>
  <conditionalFormatting sqref="G11">
    <cfRule type="expression" dxfId="92" priority="4">
      <formula>E12&gt;10</formula>
    </cfRule>
  </conditionalFormatting>
  <conditionalFormatting sqref="G10">
    <cfRule type="expression" dxfId="91" priority="5">
      <formula>E12&gt;20</formula>
    </cfRule>
  </conditionalFormatting>
  <conditionalFormatting sqref="D13:D17">
    <cfRule type="expression" dxfId="90" priority="6">
      <formula>$D$12&lt;&gt;"y"</formula>
    </cfRule>
  </conditionalFormatting>
  <conditionalFormatting sqref="D19:D23">
    <cfRule type="expression" dxfId="89" priority="7">
      <formula>$D$18&lt;&gt;"y"</formula>
    </cfRule>
  </conditionalFormatting>
  <conditionalFormatting sqref="D25:D29">
    <cfRule type="expression" dxfId="88" priority="8">
      <formula>$D$24&lt;&gt;"y"</formula>
    </cfRule>
  </conditionalFormatting>
  <conditionalFormatting sqref="D31:D35">
    <cfRule type="expression" dxfId="87" priority="9">
      <formula>$D$30&lt;&gt;"y"</formula>
    </cfRule>
  </conditionalFormatting>
  <conditionalFormatting sqref="D37:D41">
    <cfRule type="expression" dxfId="86" priority="10">
      <formula>$D$36&lt;&gt;"y"</formula>
    </cfRule>
  </conditionalFormatting>
  <conditionalFormatting sqref="D43:D47">
    <cfRule type="expression" dxfId="85" priority="11">
      <formula>$D$42&lt;&gt;"y"</formula>
    </cfRule>
  </conditionalFormatting>
  <conditionalFormatting sqref="D49:D53">
    <cfRule type="expression" dxfId="84" priority="12">
      <formula>$D$48&lt;&gt;"y"</formula>
    </cfRule>
  </conditionalFormatting>
  <conditionalFormatting sqref="D55:D59">
    <cfRule type="expression" dxfId="83" priority="13">
      <formula>$D$54&lt;&gt;"y"</formula>
    </cfRule>
  </conditionalFormatting>
  <conditionalFormatting sqref="D61:D65">
    <cfRule type="expression" dxfId="82" priority="14">
      <formula>$D$60&lt;&gt;"y"</formula>
    </cfRule>
  </conditionalFormatting>
  <conditionalFormatting sqref="D67:D71">
    <cfRule type="expression" dxfId="81" priority="15">
      <formula>$D$66&lt;&gt;"y"</formula>
    </cfRule>
  </conditionalFormatting>
  <conditionalFormatting sqref="D73:D77">
    <cfRule type="expression" dxfId="80" priority="16">
      <formula>$D$72&lt;&gt;"y"</formula>
    </cfRule>
  </conditionalFormatting>
  <conditionalFormatting sqref="D79:D83">
    <cfRule type="expression" dxfId="79" priority="17">
      <formula>$D$78&lt;&gt;"y"</formula>
    </cfRule>
  </conditionalFormatting>
  <conditionalFormatting sqref="D85:D89">
    <cfRule type="expression" dxfId="78" priority="18">
      <formula>$D$84&lt;&gt;"y"</formula>
    </cfRule>
  </conditionalFormatting>
  <conditionalFormatting sqref="D91:D95">
    <cfRule type="expression" dxfId="77" priority="19">
      <formula>$D$90&lt;&gt;"y"</formula>
    </cfRule>
  </conditionalFormatting>
  <conditionalFormatting sqref="D97:D101">
    <cfRule type="expression" dxfId="76" priority="20">
      <formula>$D$96&lt;&gt;"y"</formula>
    </cfRule>
  </conditionalFormatting>
  <conditionalFormatting sqref="D103:D107">
    <cfRule type="expression" dxfId="75" priority="21">
      <formula>$D$102&lt;&gt;"y"</formula>
    </cfRule>
  </conditionalFormatting>
  <conditionalFormatting sqref="D109:D113">
    <cfRule type="expression" dxfId="74"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800-000000000000}">
      <formula1>"1,2,3,4,5"</formula1>
    </dataValidation>
    <dataValidation type="list" allowBlank="1" showInputMessage="1" showErrorMessage="1" prompt="Choose either 'y' or 'n' (blank interpreted as 'n')" sqref="D6 D12 D18 D24 D30 D36 D42 D48 D54 D60 D66 D72 D78 D84 D90 D96 D102 D108" xr:uid="{00000000-0002-0000-1800-000001000000}">
      <formula1>"y,n"</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AB1005"/>
  <sheetViews>
    <sheetView workbookViewId="0"/>
  </sheetViews>
  <sheetFormatPr defaultColWidth="14.42578125" defaultRowHeight="15.75" customHeight="1"/>
  <cols>
    <col min="1" max="1" width="57.140625" customWidth="1"/>
    <col min="2" max="2" width="8" customWidth="1"/>
  </cols>
  <sheetData>
    <row r="1" spans="1:28" ht="15.75" customHeight="1">
      <c r="A1" s="55" t="s">
        <v>128</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v>2</v>
      </c>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c r="E13" s="66" t="s">
        <v>135</v>
      </c>
    </row>
    <row r="14" spans="1:28" ht="15">
      <c r="A14" s="65" t="s">
        <v>141</v>
      </c>
      <c r="D14" s="56"/>
    </row>
    <row r="15" spans="1:28" ht="30">
      <c r="A15" s="59" t="s">
        <v>137</v>
      </c>
      <c r="D15" s="56"/>
    </row>
    <row r="16" spans="1:28" ht="45">
      <c r="A16" s="59" t="s">
        <v>138</v>
      </c>
      <c r="D16" s="56"/>
    </row>
    <row r="17" spans="1:28" ht="30">
      <c r="A17" s="59" t="s">
        <v>139</v>
      </c>
      <c r="D17" s="56"/>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v>5</v>
      </c>
      <c r="E49" s="66" t="s">
        <v>135</v>
      </c>
    </row>
    <row r="50" spans="1:28" ht="30">
      <c r="A50" s="59" t="s">
        <v>171</v>
      </c>
      <c r="D50" s="56">
        <v>4</v>
      </c>
    </row>
    <row r="51" spans="1:28" ht="30">
      <c r="A51" s="65" t="s">
        <v>172</v>
      </c>
      <c r="D51" s="56">
        <v>4</v>
      </c>
    </row>
    <row r="52" spans="1:28" ht="45">
      <c r="A52" s="65" t="s">
        <v>173</v>
      </c>
      <c r="D52" s="56">
        <v>5</v>
      </c>
    </row>
    <row r="53" spans="1:28" ht="45">
      <c r="A53" s="65" t="s">
        <v>174</v>
      </c>
      <c r="D53" s="56">
        <v>5</v>
      </c>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c r="E97" s="66" t="s">
        <v>135</v>
      </c>
    </row>
    <row r="98" spans="1:28" ht="30">
      <c r="A98" s="65" t="s">
        <v>217</v>
      </c>
      <c r="D98" s="58"/>
    </row>
    <row r="99" spans="1:28" ht="30">
      <c r="A99" s="59" t="s">
        <v>218</v>
      </c>
      <c r="D99" s="58"/>
    </row>
    <row r="100" spans="1:28" ht="30">
      <c r="A100" s="59" t="s">
        <v>208</v>
      </c>
      <c r="D100" s="58"/>
    </row>
    <row r="101" spans="1:28" ht="45">
      <c r="A101" s="59" t="s">
        <v>219</v>
      </c>
      <c r="D101" s="58"/>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c r="E109" s="66" t="s">
        <v>135</v>
      </c>
    </row>
    <row r="110" spans="1:28" ht="30">
      <c r="A110" s="68" t="s">
        <v>226</v>
      </c>
      <c r="D110" s="56"/>
    </row>
    <row r="111" spans="1:28" ht="30">
      <c r="A111" s="68" t="s">
        <v>227</v>
      </c>
      <c r="D111" s="56"/>
    </row>
    <row r="112" spans="1:28" ht="30">
      <c r="A112" s="68" t="s">
        <v>228</v>
      </c>
      <c r="D112" s="56"/>
    </row>
    <row r="113" spans="1:4" ht="45">
      <c r="A113" s="68" t="s">
        <v>229</v>
      </c>
      <c r="D113" s="56"/>
    </row>
    <row r="114" spans="1:4" ht="12.75">
      <c r="D114" s="58"/>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73" priority="1">
      <formula>$D$6&lt;&gt;"y"</formula>
    </cfRule>
  </conditionalFormatting>
  <conditionalFormatting sqref="D5:D6 D12 D18 D24 D30 D36 D42 D48 D54 D60 D66 D72 D78 D84 D90 D96 D102 D108">
    <cfRule type="beginsWith" dxfId="72" priority="2" operator="beginsWith" text="y">
      <formula>LEFT((D5),LEN("y"))=("y")</formula>
    </cfRule>
  </conditionalFormatting>
  <conditionalFormatting sqref="G12">
    <cfRule type="expression" dxfId="71" priority="3">
      <formula>E12&gt;0</formula>
    </cfRule>
  </conditionalFormatting>
  <conditionalFormatting sqref="G11">
    <cfRule type="expression" dxfId="70" priority="4">
      <formula>E12&gt;10</formula>
    </cfRule>
  </conditionalFormatting>
  <conditionalFormatting sqref="G10">
    <cfRule type="expression" dxfId="69" priority="5">
      <formula>E12&gt;20</formula>
    </cfRule>
  </conditionalFormatting>
  <conditionalFormatting sqref="D13:D17">
    <cfRule type="expression" dxfId="68" priority="6">
      <formula>$D$12&lt;&gt;"y"</formula>
    </cfRule>
  </conditionalFormatting>
  <conditionalFormatting sqref="D19:D23">
    <cfRule type="expression" dxfId="67" priority="7">
      <formula>$D$18&lt;&gt;"y"</formula>
    </cfRule>
  </conditionalFormatting>
  <conditionalFormatting sqref="D25:D29">
    <cfRule type="expression" dxfId="66" priority="8">
      <formula>$D$24&lt;&gt;"y"</formula>
    </cfRule>
  </conditionalFormatting>
  <conditionalFormatting sqref="D31:D35">
    <cfRule type="expression" dxfId="65" priority="9">
      <formula>$D$30&lt;&gt;"y"</formula>
    </cfRule>
  </conditionalFormatting>
  <conditionalFormatting sqref="D37:D41">
    <cfRule type="expression" dxfId="64" priority="10">
      <formula>$D$36&lt;&gt;"y"</formula>
    </cfRule>
  </conditionalFormatting>
  <conditionalFormatting sqref="D43:D47">
    <cfRule type="expression" dxfId="63" priority="11">
      <formula>$D$42&lt;&gt;"y"</formula>
    </cfRule>
  </conditionalFormatting>
  <conditionalFormatting sqref="D49:D53">
    <cfRule type="expression" dxfId="62" priority="12">
      <formula>$D$48&lt;&gt;"y"</formula>
    </cfRule>
  </conditionalFormatting>
  <conditionalFormatting sqref="D55:D59">
    <cfRule type="expression" dxfId="61" priority="13">
      <formula>$D$54&lt;&gt;"y"</formula>
    </cfRule>
  </conditionalFormatting>
  <conditionalFormatting sqref="D61:D65">
    <cfRule type="expression" dxfId="60" priority="14">
      <formula>$D$60&lt;&gt;"y"</formula>
    </cfRule>
  </conditionalFormatting>
  <conditionalFormatting sqref="D67:D71">
    <cfRule type="expression" dxfId="59" priority="15">
      <formula>$D$66&lt;&gt;"y"</formula>
    </cfRule>
  </conditionalFormatting>
  <conditionalFormatting sqref="D73:D77">
    <cfRule type="expression" dxfId="58" priority="16">
      <formula>$D$72&lt;&gt;"y"</formula>
    </cfRule>
  </conditionalFormatting>
  <conditionalFormatting sqref="D79:D83">
    <cfRule type="expression" dxfId="57" priority="17">
      <formula>$D$78&lt;&gt;"y"</formula>
    </cfRule>
  </conditionalFormatting>
  <conditionalFormatting sqref="D85:D89">
    <cfRule type="expression" dxfId="56" priority="18">
      <formula>$D$84&lt;&gt;"y"</formula>
    </cfRule>
  </conditionalFormatting>
  <conditionalFormatting sqref="D91:D95">
    <cfRule type="expression" dxfId="55" priority="19">
      <formula>$D$90&lt;&gt;"y"</formula>
    </cfRule>
  </conditionalFormatting>
  <conditionalFormatting sqref="D97:D101">
    <cfRule type="expression" dxfId="54" priority="20">
      <formula>$D$96&lt;&gt;"y"</formula>
    </cfRule>
  </conditionalFormatting>
  <conditionalFormatting sqref="D103:D107">
    <cfRule type="expression" dxfId="53" priority="21">
      <formula>$D$102&lt;&gt;"y"</formula>
    </cfRule>
  </conditionalFormatting>
  <conditionalFormatting sqref="D109:D113">
    <cfRule type="expression" dxfId="52"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900-000000000000}">
      <formula1>"1,2,3,4,5"</formula1>
    </dataValidation>
    <dataValidation type="list" allowBlank="1" showInputMessage="1" showErrorMessage="1" prompt="Choose either 'y' or 'n' (blank interpreted as 'n')" sqref="D6 D12 D18 D24 D30 D36 D42 D48 D54 D60 D66 D72 D78 D84 D90 D96 D102 D108" xr:uid="{00000000-0002-0000-1900-000001000000}">
      <formula1>"y,n"</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J113"/>
  <sheetViews>
    <sheetView workbookViewId="0"/>
  </sheetViews>
  <sheetFormatPr defaultColWidth="14.42578125" defaultRowHeight="15.75" customHeight="1"/>
  <cols>
    <col min="1" max="1" width="57.140625" customWidth="1"/>
    <col min="2" max="2" width="8" customWidth="1"/>
  </cols>
  <sheetData>
    <row r="1" spans="1:10" ht="15.75" customHeight="1">
      <c r="A1" s="55" t="s">
        <v>128</v>
      </c>
      <c r="B1" s="56"/>
      <c r="C1" s="56"/>
      <c r="D1" s="57"/>
      <c r="E1" s="58"/>
      <c r="F1" s="58"/>
      <c r="G1" s="58"/>
      <c r="H1" s="58"/>
      <c r="I1" s="58"/>
      <c r="J1" s="58"/>
    </row>
    <row r="2" spans="1:10" ht="15.75" customHeight="1">
      <c r="A2" s="55" t="s">
        <v>129</v>
      </c>
      <c r="B2" s="56"/>
      <c r="C2" s="56"/>
      <c r="D2" s="58"/>
      <c r="E2" s="58"/>
      <c r="F2" s="58"/>
      <c r="G2" s="58"/>
      <c r="H2" s="58"/>
      <c r="I2" s="58"/>
      <c r="J2" s="58"/>
    </row>
    <row r="3" spans="1:10" ht="15.75" customHeight="1">
      <c r="A3" s="55" t="s">
        <v>130</v>
      </c>
      <c r="B3" s="52"/>
      <c r="C3" s="52"/>
      <c r="D3" s="58"/>
    </row>
    <row r="4" spans="1:10" ht="15">
      <c r="A4" s="59"/>
      <c r="B4" s="52"/>
      <c r="C4" s="52"/>
      <c r="D4" s="58"/>
    </row>
    <row r="5" spans="1:10" ht="15.75" customHeight="1">
      <c r="A5" s="60" t="s">
        <v>131</v>
      </c>
      <c r="B5" s="52"/>
      <c r="C5" s="52"/>
      <c r="D5" s="56"/>
    </row>
    <row r="6" spans="1:10" ht="15.75" customHeight="1">
      <c r="A6" s="61" t="s">
        <v>132</v>
      </c>
      <c r="B6" s="62"/>
      <c r="C6" s="62"/>
      <c r="D6" s="63"/>
      <c r="E6" s="64"/>
      <c r="F6" s="64"/>
      <c r="G6" s="64"/>
      <c r="H6" s="64"/>
      <c r="I6" s="64"/>
      <c r="J6" s="64"/>
    </row>
    <row r="7" spans="1:10" ht="30">
      <c r="A7" s="65" t="s">
        <v>133</v>
      </c>
      <c r="B7" s="66"/>
      <c r="C7" s="66" t="s">
        <v>134</v>
      </c>
      <c r="D7" s="56"/>
      <c r="E7" s="66" t="s">
        <v>135</v>
      </c>
    </row>
    <row r="8" spans="1:10" ht="15">
      <c r="A8" s="65" t="s">
        <v>136</v>
      </c>
      <c r="B8" s="52"/>
      <c r="C8" s="52"/>
      <c r="D8" s="56"/>
    </row>
    <row r="9" spans="1:10" ht="30">
      <c r="A9" s="59" t="s">
        <v>137</v>
      </c>
      <c r="B9" s="52"/>
      <c r="C9" s="52"/>
      <c r="D9" s="56"/>
    </row>
    <row r="10" spans="1:10" ht="45">
      <c r="A10" s="59" t="s">
        <v>138</v>
      </c>
      <c r="B10" s="52"/>
      <c r="C10" s="52"/>
      <c r="D10" s="56"/>
    </row>
    <row r="11" spans="1:10" ht="30">
      <c r="A11" s="59" t="s">
        <v>139</v>
      </c>
      <c r="B11" s="52"/>
      <c r="C11" s="52"/>
      <c r="D11" s="56"/>
    </row>
    <row r="12" spans="1:10" ht="15.75" customHeight="1">
      <c r="A12" s="61" t="s">
        <v>140</v>
      </c>
      <c r="B12" s="62"/>
      <c r="C12" s="62"/>
      <c r="D12" s="63"/>
      <c r="E12" s="64"/>
      <c r="F12" s="64"/>
      <c r="G12" s="64"/>
      <c r="H12" s="64"/>
      <c r="I12" s="64"/>
      <c r="J12" s="64"/>
    </row>
    <row r="13" spans="1:10" ht="30">
      <c r="A13" s="65" t="s">
        <v>133</v>
      </c>
      <c r="B13" s="66"/>
      <c r="C13" s="66" t="s">
        <v>134</v>
      </c>
      <c r="D13" s="56"/>
      <c r="E13" s="66" t="s">
        <v>135</v>
      </c>
    </row>
    <row r="14" spans="1:10" ht="15">
      <c r="A14" s="65" t="s">
        <v>141</v>
      </c>
      <c r="D14" s="56"/>
    </row>
    <row r="15" spans="1:10" ht="30">
      <c r="A15" s="59" t="s">
        <v>137</v>
      </c>
      <c r="D15" s="56"/>
    </row>
    <row r="16" spans="1:10" ht="45">
      <c r="A16" s="59" t="s">
        <v>138</v>
      </c>
      <c r="D16" s="56"/>
    </row>
    <row r="17" spans="1:10" ht="30">
      <c r="A17" s="59" t="s">
        <v>139</v>
      </c>
      <c r="D17" s="56"/>
    </row>
    <row r="18" spans="1:10" ht="15.75" customHeight="1">
      <c r="A18" s="61" t="s">
        <v>142</v>
      </c>
      <c r="B18" s="64"/>
      <c r="C18" s="64"/>
      <c r="D18" s="63"/>
      <c r="E18" s="64"/>
      <c r="F18" s="64"/>
      <c r="G18" s="64"/>
      <c r="H18" s="64"/>
      <c r="I18" s="64"/>
      <c r="J18" s="64"/>
    </row>
    <row r="19" spans="1:10" ht="30">
      <c r="A19" s="65" t="s">
        <v>143</v>
      </c>
      <c r="B19" s="66"/>
      <c r="C19" s="66" t="s">
        <v>134</v>
      </c>
      <c r="D19" s="58"/>
      <c r="E19" s="66" t="s">
        <v>135</v>
      </c>
    </row>
    <row r="20" spans="1:10" ht="30">
      <c r="A20" s="59" t="s">
        <v>144</v>
      </c>
      <c r="D20" s="58"/>
    </row>
    <row r="21" spans="1:10" ht="15">
      <c r="A21" s="59" t="s">
        <v>145</v>
      </c>
      <c r="D21" s="58"/>
    </row>
    <row r="22" spans="1:10" ht="30">
      <c r="A22" s="65" t="s">
        <v>146</v>
      </c>
      <c r="D22" s="58"/>
    </row>
    <row r="23" spans="1:10" ht="45">
      <c r="A23" s="65" t="s">
        <v>147</v>
      </c>
      <c r="D23" s="58"/>
    </row>
    <row r="24" spans="1:10" ht="15.75" customHeight="1">
      <c r="A24" s="61" t="s">
        <v>148</v>
      </c>
      <c r="B24" s="64"/>
      <c r="C24" s="64"/>
      <c r="D24" s="63"/>
      <c r="E24" s="64"/>
      <c r="F24" s="64"/>
      <c r="G24" s="64"/>
      <c r="H24" s="64"/>
      <c r="I24" s="64"/>
      <c r="J24" s="64"/>
    </row>
    <row r="25" spans="1:10" ht="25.5">
      <c r="A25" s="59" t="s">
        <v>149</v>
      </c>
      <c r="B25" s="66"/>
      <c r="C25" s="66" t="s">
        <v>134</v>
      </c>
      <c r="D25" s="58"/>
      <c r="E25" s="66" t="s">
        <v>135</v>
      </c>
    </row>
    <row r="26" spans="1:10" ht="30">
      <c r="A26" s="59" t="s">
        <v>150</v>
      </c>
      <c r="D26" s="58"/>
    </row>
    <row r="27" spans="1:10" ht="30">
      <c r="A27" s="59" t="s">
        <v>151</v>
      </c>
      <c r="D27" s="58"/>
    </row>
    <row r="28" spans="1:10" ht="30">
      <c r="A28" s="65" t="s">
        <v>146</v>
      </c>
      <c r="D28" s="58"/>
    </row>
    <row r="29" spans="1:10" ht="45">
      <c r="A29" s="65" t="s">
        <v>152</v>
      </c>
      <c r="D29" s="58"/>
    </row>
    <row r="30" spans="1:10" ht="15.75" customHeight="1">
      <c r="A30" s="61" t="s">
        <v>153</v>
      </c>
      <c r="B30" s="64"/>
      <c r="C30" s="64"/>
      <c r="D30" s="63"/>
      <c r="E30" s="64"/>
      <c r="F30" s="64"/>
      <c r="G30" s="64"/>
      <c r="H30" s="64"/>
      <c r="I30" s="64"/>
      <c r="J30" s="64"/>
    </row>
    <row r="31" spans="1:10" ht="30">
      <c r="A31" s="59" t="s">
        <v>154</v>
      </c>
      <c r="B31" s="66"/>
      <c r="C31" s="66" t="s">
        <v>134</v>
      </c>
      <c r="D31" s="58"/>
      <c r="E31" s="66" t="s">
        <v>135</v>
      </c>
    </row>
    <row r="32" spans="1:10" ht="30">
      <c r="A32" s="59" t="s">
        <v>155</v>
      </c>
      <c r="D32" s="58"/>
    </row>
    <row r="33" spans="1:10" ht="45">
      <c r="A33" s="65" t="s">
        <v>156</v>
      </c>
      <c r="D33" s="58"/>
    </row>
    <row r="34" spans="1:10" ht="30">
      <c r="A34" s="59" t="s">
        <v>157</v>
      </c>
      <c r="D34" s="58"/>
    </row>
    <row r="35" spans="1:10" ht="30">
      <c r="A35" s="59" t="s">
        <v>158</v>
      </c>
      <c r="D35" s="58"/>
    </row>
    <row r="36" spans="1:10" ht="15.75" customHeight="1">
      <c r="A36" s="61" t="s">
        <v>159</v>
      </c>
      <c r="B36" s="64"/>
      <c r="C36" s="64"/>
      <c r="D36" s="63"/>
      <c r="E36" s="64"/>
      <c r="F36" s="64"/>
      <c r="G36" s="64"/>
      <c r="H36" s="64"/>
      <c r="I36" s="64"/>
      <c r="J36" s="64"/>
    </row>
    <row r="37" spans="1:10" ht="45">
      <c r="A37" s="65" t="s">
        <v>160</v>
      </c>
      <c r="B37" s="66"/>
      <c r="C37" s="66" t="s">
        <v>134</v>
      </c>
      <c r="D37" s="58"/>
      <c r="E37" s="66" t="s">
        <v>135</v>
      </c>
    </row>
    <row r="38" spans="1:10" ht="30">
      <c r="A38" s="65" t="s">
        <v>161</v>
      </c>
      <c r="D38" s="58"/>
    </row>
    <row r="39" spans="1:10" ht="45">
      <c r="A39" s="59" t="s">
        <v>162</v>
      </c>
      <c r="D39" s="58"/>
    </row>
    <row r="40" spans="1:10" ht="45">
      <c r="A40" s="59" t="s">
        <v>138</v>
      </c>
      <c r="D40" s="58"/>
    </row>
    <row r="41" spans="1:10" ht="45">
      <c r="A41" s="65" t="s">
        <v>163</v>
      </c>
      <c r="D41" s="58"/>
    </row>
    <row r="42" spans="1:10">
      <c r="A42" s="61" t="s">
        <v>164</v>
      </c>
      <c r="B42" s="64"/>
      <c r="C42" s="64"/>
      <c r="D42" s="63"/>
      <c r="E42" s="64"/>
      <c r="F42" s="64"/>
      <c r="G42" s="64"/>
      <c r="H42" s="64"/>
      <c r="I42" s="64"/>
      <c r="J42" s="64"/>
    </row>
    <row r="43" spans="1:10" ht="30">
      <c r="A43" s="59" t="s">
        <v>165</v>
      </c>
      <c r="B43" s="66"/>
      <c r="C43" s="66" t="s">
        <v>134</v>
      </c>
      <c r="D43" s="58"/>
      <c r="E43" s="66" t="s">
        <v>135</v>
      </c>
    </row>
    <row r="44" spans="1:10" ht="15">
      <c r="A44" s="65" t="s">
        <v>166</v>
      </c>
      <c r="D44" s="58"/>
    </row>
    <row r="45" spans="1:10" ht="30">
      <c r="A45" s="65" t="s">
        <v>167</v>
      </c>
      <c r="D45" s="58"/>
    </row>
    <row r="46" spans="1:10" ht="45">
      <c r="A46" s="59" t="s">
        <v>138</v>
      </c>
      <c r="D46" s="58"/>
    </row>
    <row r="47" spans="1:10" ht="30">
      <c r="A47" s="59" t="s">
        <v>168</v>
      </c>
      <c r="D47" s="58"/>
    </row>
    <row r="48" spans="1:10">
      <c r="A48" s="61" t="s">
        <v>169</v>
      </c>
      <c r="B48" s="64"/>
      <c r="C48" s="64"/>
      <c r="D48" s="63"/>
      <c r="E48" s="64"/>
      <c r="F48" s="64"/>
      <c r="G48" s="64"/>
      <c r="H48" s="64"/>
      <c r="I48" s="64"/>
      <c r="J48" s="64"/>
    </row>
    <row r="49" spans="1:10" ht="30">
      <c r="A49" s="59" t="s">
        <v>170</v>
      </c>
      <c r="B49" s="66"/>
      <c r="C49" s="66" t="s">
        <v>134</v>
      </c>
      <c r="D49" s="56"/>
      <c r="E49" s="66" t="s">
        <v>135</v>
      </c>
    </row>
    <row r="50" spans="1:10" ht="30">
      <c r="A50" s="59" t="s">
        <v>171</v>
      </c>
      <c r="D50" s="56"/>
    </row>
    <row r="51" spans="1:10" ht="30">
      <c r="A51" s="65" t="s">
        <v>172</v>
      </c>
      <c r="D51" s="56"/>
    </row>
    <row r="52" spans="1:10" ht="45">
      <c r="A52" s="65" t="s">
        <v>173</v>
      </c>
      <c r="D52" s="56"/>
    </row>
    <row r="53" spans="1:10" ht="45">
      <c r="A53" s="65" t="s">
        <v>174</v>
      </c>
      <c r="D53" s="56"/>
    </row>
    <row r="54" spans="1:10">
      <c r="A54" s="61" t="s">
        <v>175</v>
      </c>
      <c r="B54" s="64"/>
      <c r="C54" s="64"/>
      <c r="D54" s="63"/>
      <c r="E54" s="64"/>
      <c r="F54" s="64"/>
      <c r="G54" s="64"/>
      <c r="H54" s="64"/>
      <c r="I54" s="64"/>
      <c r="J54" s="64"/>
    </row>
    <row r="55" spans="1:10" ht="30">
      <c r="A55" s="59" t="s">
        <v>176</v>
      </c>
      <c r="B55" s="66"/>
      <c r="C55" s="66" t="s">
        <v>134</v>
      </c>
      <c r="D55" s="56"/>
      <c r="E55" s="66" t="s">
        <v>135</v>
      </c>
    </row>
    <row r="56" spans="1:10" ht="30">
      <c r="A56" s="65" t="s">
        <v>177</v>
      </c>
      <c r="D56" s="56"/>
    </row>
    <row r="57" spans="1:10" ht="30">
      <c r="A57" s="65" t="s">
        <v>178</v>
      </c>
      <c r="D57" s="56"/>
    </row>
    <row r="58" spans="1:10" ht="45">
      <c r="A58" s="59" t="s">
        <v>179</v>
      </c>
      <c r="D58" s="56"/>
    </row>
    <row r="59" spans="1:10" ht="30">
      <c r="A59" s="59" t="s">
        <v>180</v>
      </c>
      <c r="D59" s="56"/>
    </row>
    <row r="60" spans="1:10">
      <c r="A60" s="61" t="s">
        <v>181</v>
      </c>
      <c r="B60" s="64"/>
      <c r="C60" s="64"/>
      <c r="D60" s="63"/>
      <c r="E60" s="64"/>
      <c r="F60" s="64"/>
      <c r="G60" s="64"/>
      <c r="H60" s="64"/>
      <c r="I60" s="64"/>
      <c r="J60" s="64"/>
    </row>
    <row r="61" spans="1:10" ht="30">
      <c r="A61" s="65" t="s">
        <v>182</v>
      </c>
      <c r="B61" s="66"/>
      <c r="C61" s="66" t="s">
        <v>134</v>
      </c>
      <c r="D61" s="58"/>
      <c r="E61" s="66" t="s">
        <v>135</v>
      </c>
    </row>
    <row r="62" spans="1:10" ht="45">
      <c r="A62" s="59" t="s">
        <v>183</v>
      </c>
      <c r="D62" s="58"/>
    </row>
    <row r="63" spans="1:10" ht="30">
      <c r="A63" s="59" t="s">
        <v>184</v>
      </c>
      <c r="D63" s="58"/>
    </row>
    <row r="64" spans="1:10" ht="30">
      <c r="A64" s="59" t="s">
        <v>185</v>
      </c>
      <c r="D64" s="58"/>
    </row>
    <row r="65" spans="1:10" ht="30">
      <c r="A65" s="59" t="s">
        <v>186</v>
      </c>
      <c r="D65" s="58"/>
    </row>
    <row r="66" spans="1:10">
      <c r="A66" s="61" t="s">
        <v>187</v>
      </c>
      <c r="B66" s="64"/>
      <c r="C66" s="64"/>
      <c r="D66" s="63"/>
      <c r="E66" s="64"/>
      <c r="F66" s="64"/>
      <c r="G66" s="64"/>
      <c r="H66" s="64"/>
      <c r="I66" s="64"/>
      <c r="J66" s="64"/>
    </row>
    <row r="67" spans="1:10" ht="30">
      <c r="A67" s="59" t="s">
        <v>188</v>
      </c>
      <c r="B67" s="66"/>
      <c r="C67" s="66" t="s">
        <v>134</v>
      </c>
      <c r="D67" s="58"/>
      <c r="E67" s="66" t="s">
        <v>135</v>
      </c>
    </row>
    <row r="68" spans="1:10" ht="30">
      <c r="A68" s="59" t="s">
        <v>189</v>
      </c>
      <c r="D68" s="58"/>
    </row>
    <row r="69" spans="1:10" ht="30">
      <c r="A69" s="65" t="s">
        <v>190</v>
      </c>
      <c r="D69" s="58"/>
    </row>
    <row r="70" spans="1:10" ht="45">
      <c r="A70" s="59" t="s">
        <v>191</v>
      </c>
      <c r="D70" s="58"/>
    </row>
    <row r="71" spans="1:10" ht="45">
      <c r="A71" s="59" t="s">
        <v>192</v>
      </c>
      <c r="D71" s="58"/>
    </row>
    <row r="72" spans="1:10">
      <c r="A72" s="61" t="s">
        <v>193</v>
      </c>
      <c r="B72" s="64"/>
      <c r="C72" s="64"/>
      <c r="D72" s="63"/>
      <c r="E72" s="64"/>
      <c r="F72" s="64"/>
      <c r="G72" s="64"/>
      <c r="H72" s="64"/>
      <c r="I72" s="64"/>
      <c r="J72" s="64"/>
    </row>
    <row r="73" spans="1:10" ht="30">
      <c r="A73" s="59" t="s">
        <v>194</v>
      </c>
      <c r="B73" s="66"/>
      <c r="C73" s="66" t="s">
        <v>134</v>
      </c>
      <c r="D73" s="58"/>
      <c r="E73" s="66" t="s">
        <v>135</v>
      </c>
    </row>
    <row r="74" spans="1:10" ht="30">
      <c r="A74" s="65" t="s">
        <v>195</v>
      </c>
      <c r="D74" s="58"/>
    </row>
    <row r="75" spans="1:10" ht="30">
      <c r="A75" s="59" t="s">
        <v>196</v>
      </c>
      <c r="D75" s="58"/>
    </row>
    <row r="76" spans="1:10" ht="30">
      <c r="A76" s="59" t="s">
        <v>197</v>
      </c>
      <c r="D76" s="58"/>
    </row>
    <row r="77" spans="1:10" ht="45">
      <c r="A77" s="59" t="s">
        <v>198</v>
      </c>
      <c r="D77" s="58"/>
    </row>
    <row r="78" spans="1:10">
      <c r="A78" s="61" t="s">
        <v>199</v>
      </c>
      <c r="B78" s="64"/>
      <c r="C78" s="64"/>
      <c r="D78" s="63"/>
      <c r="E78" s="64"/>
      <c r="F78" s="64"/>
      <c r="G78" s="64"/>
      <c r="H78" s="64"/>
      <c r="I78" s="64"/>
      <c r="J78" s="64"/>
    </row>
    <row r="79" spans="1:10" ht="30">
      <c r="A79" s="59" t="s">
        <v>200</v>
      </c>
      <c r="B79" s="66"/>
      <c r="C79" s="66" t="s">
        <v>134</v>
      </c>
      <c r="D79" s="58"/>
      <c r="E79" s="66" t="s">
        <v>135</v>
      </c>
    </row>
    <row r="80" spans="1:10" ht="30">
      <c r="A80" s="65" t="s">
        <v>201</v>
      </c>
      <c r="D80" s="58"/>
    </row>
    <row r="81" spans="1:10" ht="30">
      <c r="A81" s="59" t="s">
        <v>202</v>
      </c>
      <c r="D81" s="58"/>
    </row>
    <row r="82" spans="1:10" ht="30">
      <c r="A82" s="59" t="s">
        <v>203</v>
      </c>
      <c r="D82" s="58"/>
    </row>
    <row r="83" spans="1:10" ht="45">
      <c r="A83" s="59" t="s">
        <v>198</v>
      </c>
      <c r="D83" s="58"/>
    </row>
    <row r="84" spans="1:10">
      <c r="A84" s="61" t="s">
        <v>204</v>
      </c>
      <c r="B84" s="64"/>
      <c r="C84" s="64"/>
      <c r="D84" s="63"/>
      <c r="E84" s="64"/>
      <c r="F84" s="64"/>
      <c r="G84" s="64"/>
      <c r="H84" s="64"/>
      <c r="I84" s="64"/>
      <c r="J84" s="64"/>
    </row>
    <row r="85" spans="1:10" ht="30">
      <c r="A85" s="65" t="s">
        <v>205</v>
      </c>
      <c r="B85" s="66"/>
      <c r="C85" s="66" t="s">
        <v>134</v>
      </c>
      <c r="D85" s="58"/>
      <c r="E85" s="66" t="s">
        <v>135</v>
      </c>
    </row>
    <row r="86" spans="1:10" ht="30">
      <c r="A86" s="65" t="s">
        <v>206</v>
      </c>
      <c r="D86" s="58"/>
    </row>
    <row r="87" spans="1:10" ht="15">
      <c r="A87" s="65" t="s">
        <v>207</v>
      </c>
      <c r="D87" s="58"/>
    </row>
    <row r="88" spans="1:10" ht="30">
      <c r="A88" s="59" t="s">
        <v>208</v>
      </c>
      <c r="D88" s="58"/>
    </row>
    <row r="89" spans="1:10" ht="45">
      <c r="A89" s="59" t="s">
        <v>198</v>
      </c>
      <c r="D89" s="58"/>
    </row>
    <row r="90" spans="1:10">
      <c r="A90" s="61" t="s">
        <v>209</v>
      </c>
      <c r="B90" s="64"/>
      <c r="C90" s="64"/>
      <c r="D90" s="63"/>
      <c r="E90" s="64"/>
      <c r="F90" s="64"/>
      <c r="G90" s="64"/>
      <c r="H90" s="64"/>
      <c r="I90" s="64"/>
      <c r="J90" s="64"/>
    </row>
    <row r="91" spans="1:10" ht="45">
      <c r="A91" s="59" t="s">
        <v>210</v>
      </c>
      <c r="B91" s="66"/>
      <c r="C91" s="66" t="s">
        <v>134</v>
      </c>
      <c r="D91" s="58"/>
      <c r="E91" s="66" t="s">
        <v>135</v>
      </c>
    </row>
    <row r="92" spans="1:10" ht="30">
      <c r="A92" s="59" t="s">
        <v>211</v>
      </c>
      <c r="D92" s="58"/>
    </row>
    <row r="93" spans="1:10" ht="15">
      <c r="A93" s="65" t="s">
        <v>212</v>
      </c>
      <c r="D93" s="58"/>
    </row>
    <row r="94" spans="1:10" ht="45">
      <c r="A94" s="59" t="s">
        <v>213</v>
      </c>
      <c r="D94" s="58"/>
    </row>
    <row r="95" spans="1:10" ht="30">
      <c r="A95" s="59" t="s">
        <v>214</v>
      </c>
      <c r="D95" s="58"/>
    </row>
    <row r="96" spans="1:10">
      <c r="A96" s="61" t="s">
        <v>215</v>
      </c>
      <c r="B96" s="64"/>
      <c r="C96" s="64"/>
      <c r="D96" s="63"/>
      <c r="E96" s="64"/>
      <c r="F96" s="64"/>
      <c r="G96" s="64"/>
      <c r="H96" s="64"/>
      <c r="I96" s="64"/>
      <c r="J96" s="64"/>
    </row>
    <row r="97" spans="1:10" ht="45">
      <c r="A97" s="59" t="s">
        <v>216</v>
      </c>
      <c r="B97" s="66"/>
      <c r="C97" s="66" t="s">
        <v>134</v>
      </c>
      <c r="D97" s="58"/>
      <c r="E97" s="66" t="s">
        <v>135</v>
      </c>
    </row>
    <row r="98" spans="1:10" ht="30">
      <c r="A98" s="65" t="s">
        <v>217</v>
      </c>
      <c r="D98" s="58"/>
    </row>
    <row r="99" spans="1:10" ht="30">
      <c r="A99" s="59" t="s">
        <v>218</v>
      </c>
      <c r="D99" s="58"/>
    </row>
    <row r="100" spans="1:10" ht="30">
      <c r="A100" s="59" t="s">
        <v>208</v>
      </c>
      <c r="D100" s="58"/>
    </row>
    <row r="101" spans="1:10" ht="45">
      <c r="A101" s="59" t="s">
        <v>219</v>
      </c>
      <c r="D101" s="58"/>
    </row>
    <row r="102" spans="1:10">
      <c r="A102" s="61" t="s">
        <v>220</v>
      </c>
      <c r="B102" s="64"/>
      <c r="C102" s="64"/>
      <c r="D102" s="63"/>
      <c r="E102" s="64"/>
      <c r="F102" s="64"/>
      <c r="G102" s="64"/>
      <c r="H102" s="64"/>
      <c r="I102" s="64"/>
      <c r="J102" s="64"/>
    </row>
    <row r="103" spans="1:10" ht="45">
      <c r="A103" s="65" t="s">
        <v>221</v>
      </c>
      <c r="B103" s="66"/>
      <c r="C103" s="66" t="s">
        <v>134</v>
      </c>
      <c r="D103" s="58"/>
      <c r="E103" s="66" t="s">
        <v>135</v>
      </c>
    </row>
    <row r="104" spans="1:10" ht="30">
      <c r="A104" s="59" t="s">
        <v>222</v>
      </c>
      <c r="D104" s="58"/>
    </row>
    <row r="105" spans="1:10" ht="30">
      <c r="A105" s="65" t="s">
        <v>223</v>
      </c>
      <c r="D105" s="58"/>
    </row>
    <row r="106" spans="1:10" ht="30">
      <c r="A106" s="59" t="s">
        <v>208</v>
      </c>
      <c r="D106" s="58"/>
    </row>
    <row r="107" spans="1:10" ht="45">
      <c r="A107" s="59" t="s">
        <v>219</v>
      </c>
      <c r="D107" s="58"/>
    </row>
    <row r="108" spans="1:10">
      <c r="A108" s="67" t="s">
        <v>224</v>
      </c>
      <c r="B108" s="64"/>
      <c r="C108" s="64"/>
      <c r="D108" s="63"/>
      <c r="E108" s="64"/>
      <c r="F108" s="64"/>
      <c r="G108" s="64"/>
      <c r="H108" s="64"/>
      <c r="I108" s="64"/>
      <c r="J108" s="64"/>
    </row>
    <row r="109" spans="1:10" ht="30">
      <c r="A109" s="68" t="s">
        <v>225</v>
      </c>
      <c r="B109" s="66"/>
      <c r="C109" s="66" t="s">
        <v>134</v>
      </c>
      <c r="D109" s="56"/>
      <c r="E109" s="66" t="s">
        <v>135</v>
      </c>
    </row>
    <row r="110" spans="1:10" ht="30">
      <c r="A110" s="68" t="s">
        <v>226</v>
      </c>
      <c r="D110" s="56"/>
    </row>
    <row r="111" spans="1:10" ht="30">
      <c r="A111" s="68" t="s">
        <v>227</v>
      </c>
      <c r="D111" s="56"/>
    </row>
    <row r="112" spans="1:10" ht="30">
      <c r="A112" s="68" t="s">
        <v>228</v>
      </c>
      <c r="D112" s="56"/>
    </row>
    <row r="113" spans="1:4" ht="45">
      <c r="A113" s="68" t="s">
        <v>229</v>
      </c>
      <c r="D113" s="56"/>
    </row>
  </sheetData>
  <conditionalFormatting sqref="D7:D11">
    <cfRule type="expression" dxfId="51" priority="1">
      <formula>$D$6&lt;&gt;"y"</formula>
    </cfRule>
  </conditionalFormatting>
  <conditionalFormatting sqref="D5:D6 D12 D18 D24 D30 D36 D42 D48 D54 D60 D66 D72 D78 D84 D90 D96 D102 D108">
    <cfRule type="beginsWith" dxfId="50" priority="2" operator="beginsWith" text="y">
      <formula>LEFT((D5),LEN("y"))=("y")</formula>
    </cfRule>
  </conditionalFormatting>
  <conditionalFormatting sqref="G12">
    <cfRule type="expression" dxfId="49" priority="3">
      <formula>E12&gt;0</formula>
    </cfRule>
  </conditionalFormatting>
  <conditionalFormatting sqref="G11">
    <cfRule type="expression" dxfId="48" priority="4">
      <formula>E12&gt;10</formula>
    </cfRule>
  </conditionalFormatting>
  <conditionalFormatting sqref="G10">
    <cfRule type="expression" dxfId="47" priority="5">
      <formula>E12&gt;20</formula>
    </cfRule>
  </conditionalFormatting>
  <conditionalFormatting sqref="D13:D17">
    <cfRule type="expression" dxfId="46" priority="6">
      <formula>$D$12&lt;&gt;"y"</formula>
    </cfRule>
  </conditionalFormatting>
  <conditionalFormatting sqref="D19:D23">
    <cfRule type="expression" dxfId="45" priority="7">
      <formula>$D$18&lt;&gt;"y"</formula>
    </cfRule>
  </conditionalFormatting>
  <conditionalFormatting sqref="D25:D29">
    <cfRule type="expression" dxfId="44" priority="8">
      <formula>$D$24&lt;&gt;"y"</formula>
    </cfRule>
  </conditionalFormatting>
  <conditionalFormatting sqref="D31:D35">
    <cfRule type="expression" dxfId="43" priority="9">
      <formula>$D$30&lt;&gt;"y"</formula>
    </cfRule>
  </conditionalFormatting>
  <conditionalFormatting sqref="D37:D41">
    <cfRule type="expression" dxfId="42" priority="10">
      <formula>$D$36&lt;&gt;"y"</formula>
    </cfRule>
  </conditionalFormatting>
  <conditionalFormatting sqref="D43:D47">
    <cfRule type="expression" dxfId="41" priority="11">
      <formula>$D$42&lt;&gt;"y"</formula>
    </cfRule>
  </conditionalFormatting>
  <conditionalFormatting sqref="D49:D53">
    <cfRule type="expression" dxfId="40" priority="12">
      <formula>$D$48&lt;&gt;"y"</formula>
    </cfRule>
  </conditionalFormatting>
  <conditionalFormatting sqref="D55:D59">
    <cfRule type="expression" dxfId="39" priority="13">
      <formula>$D$54&lt;&gt;"y"</formula>
    </cfRule>
  </conditionalFormatting>
  <conditionalFormatting sqref="D61:D65">
    <cfRule type="expression" dxfId="38" priority="14">
      <formula>$D$60&lt;&gt;"y"</formula>
    </cfRule>
  </conditionalFormatting>
  <conditionalFormatting sqref="D67:D71">
    <cfRule type="expression" dxfId="37" priority="15">
      <formula>$D$66&lt;&gt;"y"</formula>
    </cfRule>
  </conditionalFormatting>
  <conditionalFormatting sqref="D73:D77">
    <cfRule type="expression" dxfId="36" priority="16">
      <formula>$D$72&lt;&gt;"y"</formula>
    </cfRule>
  </conditionalFormatting>
  <conditionalFormatting sqref="D79:D83">
    <cfRule type="expression" dxfId="35" priority="17">
      <formula>$D$78&lt;&gt;"y"</formula>
    </cfRule>
  </conditionalFormatting>
  <conditionalFormatting sqref="D85:D89">
    <cfRule type="expression" dxfId="34" priority="18">
      <formula>$D$84&lt;&gt;"y"</formula>
    </cfRule>
  </conditionalFormatting>
  <conditionalFormatting sqref="D91:D95">
    <cfRule type="expression" dxfId="33" priority="19">
      <formula>$D$90&lt;&gt;"y"</formula>
    </cfRule>
  </conditionalFormatting>
  <conditionalFormatting sqref="D97:D101">
    <cfRule type="expression" dxfId="32" priority="20">
      <formula>$D$96&lt;&gt;"y"</formula>
    </cfRule>
  </conditionalFormatting>
  <conditionalFormatting sqref="D103:D107">
    <cfRule type="expression" dxfId="31" priority="21">
      <formula>$D$102&lt;&gt;"y"</formula>
    </cfRule>
  </conditionalFormatting>
  <conditionalFormatting sqref="D109:D113">
    <cfRule type="expression" dxfId="30"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A00-000000000000}">
      <formula1>"1,2,3,4,5"</formula1>
    </dataValidation>
    <dataValidation type="list" allowBlank="1" showInputMessage="1" showErrorMessage="1" prompt="Choose either 'y' or 'n' (blank interpreted as 'n')" sqref="D6 D12 D18 D24 D30 D36 D42 D48 D54 D60 D66 D72 D78 D84 D90 D96 D102 D108" xr:uid="{00000000-0002-0000-1A00-000001000000}">
      <formula1>"y,n"</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outlinePr summaryBelow="0" summaryRight="0"/>
  </sheetPr>
  <dimension ref="A1:H27"/>
  <sheetViews>
    <sheetView workbookViewId="0"/>
  </sheetViews>
  <sheetFormatPr defaultColWidth="14.42578125" defaultRowHeight="15.75" customHeight="1"/>
  <cols>
    <col min="2" max="2" width="5.85546875" customWidth="1"/>
    <col min="3" max="3" width="18" customWidth="1"/>
    <col min="4" max="4" width="6.85546875" customWidth="1"/>
    <col min="5" max="5" width="17.85546875" customWidth="1"/>
    <col min="6" max="6" width="6.28515625" customWidth="1"/>
    <col min="7" max="7" width="18.7109375" customWidth="1"/>
    <col min="8" max="8" width="7.28515625" customWidth="1"/>
    <col min="9" max="9" width="20.140625" customWidth="1"/>
    <col min="10" max="10" width="8.28515625" customWidth="1"/>
    <col min="11" max="11" width="21.140625" customWidth="1"/>
  </cols>
  <sheetData>
    <row r="1" spans="1:8" ht="15.75" customHeight="1">
      <c r="A1" s="55" t="s">
        <v>230</v>
      </c>
    </row>
    <row r="2" spans="1:8" ht="15.75" customHeight="1">
      <c r="A2" s="1" t="s">
        <v>231</v>
      </c>
    </row>
    <row r="3" spans="1:8" ht="15.75" customHeight="1">
      <c r="A3" s="1" t="s">
        <v>232</v>
      </c>
    </row>
    <row r="4" spans="1:8" ht="15.75" customHeight="1">
      <c r="A4" s="1" t="s">
        <v>233</v>
      </c>
    </row>
    <row r="5" spans="1:8" ht="15.75" customHeight="1">
      <c r="A5" s="1" t="s">
        <v>234</v>
      </c>
    </row>
    <row r="8" spans="1:8" ht="15.75" customHeight="1">
      <c r="C8" s="69" t="str">
        <f>'Step 4A - one UC'!A5</f>
        <v>(Get this winnowed UC name from somewhere)</v>
      </c>
      <c r="E8" s="69" t="str">
        <f>'Step 4A - a second UC'!A5</f>
        <v>(Get this winnowed UC name from somewhere)</v>
      </c>
      <c r="G8" s="69" t="str">
        <f>'Step 4A - a third UC'!A5</f>
        <v>(Get this winnowed UC name from somewhere)</v>
      </c>
    </row>
    <row r="9" spans="1:8" ht="15.75" customHeight="1">
      <c r="A9" s="70" t="s">
        <v>235</v>
      </c>
      <c r="C9" s="38">
        <f>COUNTIF('Step 4A - one UC'!D6:D108, "y")</f>
        <v>0</v>
      </c>
      <c r="D9" s="38"/>
      <c r="E9" s="38">
        <f>COUNTIF('Step 4A - a second UC'!D6:D108, "y")</f>
        <v>0</v>
      </c>
      <c r="F9" s="38"/>
      <c r="G9" s="38">
        <f>COUNTIF('Step 4A - a third UC'!D6:D108, "y")</f>
        <v>0</v>
      </c>
    </row>
    <row r="10" spans="1:8" ht="15.75" customHeight="1">
      <c r="A10" s="70" t="s">
        <v>236</v>
      </c>
      <c r="C10" s="38">
        <f>SUM('Step 4A - one UC'!D:D)</f>
        <v>0</v>
      </c>
      <c r="D10" s="3"/>
      <c r="E10" s="38">
        <f>SUM('Step 4A - a second UC'!D:D)</f>
        <v>25</v>
      </c>
      <c r="F10" s="3"/>
      <c r="G10" s="38">
        <f>SUM('Step 4A - a third UC'!D:D)</f>
        <v>0</v>
      </c>
    </row>
    <row r="11" spans="1:8" ht="15.75" customHeight="1">
      <c r="A11" s="70" t="s">
        <v>237</v>
      </c>
      <c r="C11" s="38">
        <f>C9*5*5</f>
        <v>0</v>
      </c>
      <c r="D11" s="3"/>
      <c r="E11" s="38">
        <f>E9*5*5</f>
        <v>0</v>
      </c>
      <c r="F11" s="3"/>
      <c r="G11" s="38">
        <f>G9*5*5</f>
        <v>0</v>
      </c>
    </row>
    <row r="12" spans="1:8" ht="15.75" customHeight="1">
      <c r="A12" s="70" t="s">
        <v>238</v>
      </c>
      <c r="C12" s="71" t="e">
        <f>(C10/C11)*100</f>
        <v>#DIV/0!</v>
      </c>
      <c r="D12" s="5"/>
      <c r="E12" s="71" t="e">
        <f>(E10/E11)*100</f>
        <v>#DIV/0!</v>
      </c>
      <c r="F12" s="5"/>
      <c r="G12" s="71" t="e">
        <f>(G10/G11)*100</f>
        <v>#DIV/0!</v>
      </c>
    </row>
    <row r="13" spans="1:8" ht="15.75" customHeight="1">
      <c r="A13" s="70"/>
      <c r="C13" s="71"/>
      <c r="D13" s="5"/>
      <c r="E13" s="71"/>
      <c r="F13" s="5"/>
      <c r="G13" s="71"/>
    </row>
    <row r="14" spans="1:8" ht="12.75">
      <c r="B14" s="56">
        <v>100</v>
      </c>
      <c r="C14" s="58"/>
      <c r="H14" s="72">
        <v>100</v>
      </c>
    </row>
    <row r="15" spans="1:8" ht="12.75">
      <c r="C15" s="26"/>
      <c r="E15" s="26"/>
      <c r="G15" s="26"/>
    </row>
    <row r="16" spans="1:8" ht="12.75">
      <c r="C16" s="73"/>
      <c r="E16" s="73"/>
      <c r="G16" s="73"/>
    </row>
    <row r="17" spans="1:8" ht="12.75">
      <c r="C17" s="73"/>
      <c r="E17" s="73"/>
      <c r="G17" s="73"/>
    </row>
    <row r="18" spans="1:8" ht="12.75">
      <c r="C18" s="73"/>
      <c r="E18" s="73"/>
      <c r="G18" s="73"/>
    </row>
    <row r="19" spans="1:8" ht="15.75" customHeight="1">
      <c r="A19" s="57" t="s">
        <v>239</v>
      </c>
      <c r="C19" s="73"/>
      <c r="E19" s="73"/>
      <c r="G19" s="73"/>
    </row>
    <row r="20" spans="1:8" ht="12.75">
      <c r="C20" s="73"/>
      <c r="E20" s="73"/>
      <c r="G20" s="73"/>
    </row>
    <row r="21" spans="1:8" ht="12.75">
      <c r="C21" s="73"/>
      <c r="E21" s="73"/>
      <c r="G21" s="73"/>
    </row>
    <row r="22" spans="1:8" ht="12.75">
      <c r="C22" s="73"/>
      <c r="E22" s="73"/>
      <c r="G22" s="73"/>
    </row>
    <row r="23" spans="1:8" ht="12.75">
      <c r="C23" s="73"/>
      <c r="E23" s="73"/>
      <c r="G23" s="73"/>
    </row>
    <row r="24" spans="1:8" ht="12.75">
      <c r="C24" s="74"/>
      <c r="E24" s="74"/>
      <c r="G24" s="74"/>
    </row>
    <row r="25" spans="1:8" ht="12.75">
      <c r="B25" s="52">
        <v>0</v>
      </c>
      <c r="H25" s="72">
        <v>0</v>
      </c>
    </row>
    <row r="27" spans="1:8" ht="15.75" customHeight="1">
      <c r="C27" s="1" t="s">
        <v>240</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1" t="s">
        <v>241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E1012"/>
  <sheetViews>
    <sheetView workbookViewId="0">
      <selection activeCell="B20" sqref="B20"/>
    </sheetView>
  </sheetViews>
  <sheetFormatPr defaultColWidth="14.42578125" defaultRowHeight="15.75" customHeight="1"/>
  <cols>
    <col min="1" max="1" width="63.140625" customWidth="1"/>
    <col min="2" max="2" width="30.7109375" customWidth="1"/>
    <col min="3" max="3" width="29" customWidth="1"/>
    <col min="4" max="4" width="31.28515625" customWidth="1"/>
    <col min="5" max="5" width="30.5703125" customWidth="1"/>
  </cols>
  <sheetData>
    <row r="1" spans="1:5" ht="18">
      <c r="A1" s="1" t="s">
        <v>1</v>
      </c>
      <c r="B1" s="2"/>
      <c r="C1" s="2"/>
      <c r="D1" s="2"/>
      <c r="E1" s="2"/>
    </row>
    <row r="2" spans="1:5" ht="18">
      <c r="A2" s="4" t="s">
        <v>3</v>
      </c>
      <c r="B2" s="2"/>
      <c r="C2" s="2"/>
      <c r="D2" s="2"/>
      <c r="E2" s="2"/>
    </row>
    <row r="3" spans="1:5" ht="18">
      <c r="A3" s="1" t="s">
        <v>5</v>
      </c>
      <c r="B3" s="2"/>
      <c r="C3" s="2"/>
      <c r="D3" s="2"/>
      <c r="E3" s="2"/>
    </row>
    <row r="4" spans="1:5" ht="18">
      <c r="A4" s="1" t="s">
        <v>6</v>
      </c>
      <c r="B4" s="2"/>
      <c r="C4" s="2"/>
      <c r="D4" s="2"/>
      <c r="E4" s="2"/>
    </row>
    <row r="5" spans="1:5" ht="18">
      <c r="A5" s="1" t="s">
        <v>7</v>
      </c>
      <c r="B5" s="2"/>
      <c r="C5" s="2"/>
      <c r="D5" s="2"/>
      <c r="E5" s="2"/>
    </row>
    <row r="6" spans="1:5" ht="18">
      <c r="A6" s="1" t="s">
        <v>9</v>
      </c>
      <c r="B6" s="2"/>
      <c r="C6" s="2"/>
      <c r="D6" s="2"/>
      <c r="E6" s="2"/>
    </row>
    <row r="7" spans="1:5" ht="18">
      <c r="A7" s="1" t="s">
        <v>14</v>
      </c>
      <c r="B7" s="2"/>
      <c r="C7" s="2"/>
      <c r="D7" s="2"/>
      <c r="E7" s="2"/>
    </row>
    <row r="8" spans="1:5" ht="26.25" customHeight="1">
      <c r="B8" s="2"/>
      <c r="C8" s="2"/>
      <c r="D8" s="2"/>
      <c r="E8" s="2"/>
    </row>
    <row r="9" spans="1:5" ht="47.25" customHeight="1">
      <c r="B9" s="84" t="s">
        <v>247</v>
      </c>
      <c r="C9" s="85"/>
      <c r="D9" s="85"/>
      <c r="E9" s="85"/>
    </row>
    <row r="10" spans="1:5" ht="36">
      <c r="A10" s="11" t="s">
        <v>22</v>
      </c>
      <c r="B10" s="80" t="s">
        <v>248</v>
      </c>
      <c r="C10" s="80" t="s">
        <v>249</v>
      </c>
      <c r="D10" s="80" t="s">
        <v>255</v>
      </c>
      <c r="E10" s="80" t="s">
        <v>250</v>
      </c>
    </row>
    <row r="11" spans="1:5" ht="15">
      <c r="A11" s="14"/>
      <c r="B11" s="15" t="s">
        <v>28</v>
      </c>
      <c r="C11" s="16" t="s">
        <v>29</v>
      </c>
      <c r="D11" s="17" t="s">
        <v>30</v>
      </c>
      <c r="E11" s="15" t="s">
        <v>31</v>
      </c>
    </row>
    <row r="12" spans="1:5" ht="32.25" customHeight="1">
      <c r="A12" s="18"/>
      <c r="B12" s="2"/>
      <c r="C12" s="19"/>
      <c r="D12" s="19"/>
      <c r="E12" s="2"/>
    </row>
    <row r="13" spans="1:5" ht="45">
      <c r="A13" s="20" t="s">
        <v>32</v>
      </c>
      <c r="B13" s="21" t="s">
        <v>33</v>
      </c>
      <c r="C13" s="21" t="s">
        <v>34</v>
      </c>
      <c r="D13" s="21" t="s">
        <v>35</v>
      </c>
      <c r="E13" s="21" t="s">
        <v>36</v>
      </c>
    </row>
    <row r="14" spans="1:5" ht="66" customHeight="1">
      <c r="B14" s="80" t="s">
        <v>251</v>
      </c>
      <c r="C14" s="80" t="s">
        <v>252</v>
      </c>
      <c r="D14" s="80" t="s">
        <v>253</v>
      </c>
      <c r="E14" s="80" t="s">
        <v>254</v>
      </c>
    </row>
    <row r="15" spans="1:5" ht="15">
      <c r="A15" s="14"/>
      <c r="B15" s="15" t="s">
        <v>28</v>
      </c>
      <c r="C15" s="15" t="s">
        <v>29</v>
      </c>
      <c r="D15" s="22" t="s">
        <v>30</v>
      </c>
      <c r="E15" s="15" t="s">
        <v>31</v>
      </c>
    </row>
    <row r="17" ht="24" customHeight="1"/>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row r="1007" spans="5:5" ht="12.75">
      <c r="E1007" s="23"/>
    </row>
    <row r="1008" spans="5:5" ht="12.75">
      <c r="E1008" s="23"/>
    </row>
    <row r="1009" spans="5:5" ht="12.75">
      <c r="E1009" s="23"/>
    </row>
    <row r="1010" spans="5:5" ht="12.75">
      <c r="E1010" s="23"/>
    </row>
    <row r="1011" spans="5:5" ht="12.75">
      <c r="E1011" s="23"/>
    </row>
    <row r="1012" spans="5:5" ht="12.75">
      <c r="E1012" s="23"/>
    </row>
  </sheetData>
  <mergeCells count="1">
    <mergeCell ref="B9:E9"/>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FF"/>
    <outlinePr summaryBelow="0" summaryRight="0"/>
  </sheetPr>
  <dimension ref="A1"/>
  <sheetViews>
    <sheetView workbookViewId="0"/>
  </sheetViews>
  <sheetFormatPr defaultColWidth="14.42578125" defaultRowHeight="15.75" customHeight="1"/>
  <sheetData>
    <row r="1" spans="1:1" ht="15.75" customHeight="1">
      <c r="A1" s="1" t="s">
        <v>242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outlinePr summaryBelow="0" summaryRight="0"/>
  </sheetPr>
  <dimension ref="A1"/>
  <sheetViews>
    <sheetView workbookViewId="0"/>
  </sheetViews>
  <sheetFormatPr defaultColWidth="14.42578125" defaultRowHeight="15.75" customHeight="1"/>
  <sheetData>
    <row r="1" spans="1:1" ht="15.75" customHeight="1">
      <c r="A1" s="1" t="s">
        <v>243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75" t="s">
        <v>244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outlinePr summaryBelow="0" summaryRight="0"/>
  </sheetPr>
  <dimension ref="A1"/>
  <sheetViews>
    <sheetView workbookViewId="0"/>
  </sheetViews>
  <sheetFormatPr defaultColWidth="14.42578125" defaultRowHeight="15.75" customHeight="1"/>
  <sheetData>
    <row r="1" spans="1:1" ht="15.75" customHeight="1">
      <c r="A1" s="1" t="s">
        <v>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sheetPr>
  <dimension ref="A1:AA1005"/>
  <sheetViews>
    <sheetView workbookViewId="0">
      <selection activeCell="C21" sqref="C21"/>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37</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40</v>
      </c>
      <c r="B6" s="2"/>
      <c r="C6" s="2"/>
      <c r="D6" s="2"/>
      <c r="E6" s="2"/>
    </row>
    <row r="7" spans="1:27" ht="18">
      <c r="A7" s="1" t="s">
        <v>14</v>
      </c>
      <c r="B7" s="2"/>
      <c r="C7" s="2"/>
      <c r="D7" s="2"/>
      <c r="E7" s="2"/>
    </row>
    <row r="8" spans="1:27">
      <c r="B8" s="2"/>
      <c r="C8" s="2"/>
      <c r="D8" s="2"/>
      <c r="E8" s="2"/>
    </row>
    <row r="9" spans="1:27" ht="42" customHeight="1">
      <c r="B9" s="86" t="s">
        <v>256</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257</v>
      </c>
      <c r="C10" s="13" t="s">
        <v>258</v>
      </c>
      <c r="D10" s="13" t="s">
        <v>259</v>
      </c>
      <c r="E10" s="13" t="s">
        <v>260</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60" customHeight="1">
      <c r="B14" s="13" t="s">
        <v>261</v>
      </c>
      <c r="C14" s="13" t="s">
        <v>263</v>
      </c>
      <c r="D14" s="13" t="s">
        <v>262</v>
      </c>
      <c r="E14" s="13" t="s">
        <v>264</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38</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39</v>
      </c>
      <c r="B6" s="2"/>
      <c r="C6" s="2"/>
      <c r="D6" s="2"/>
      <c r="E6" s="2"/>
    </row>
    <row r="7" spans="1:27" ht="18">
      <c r="A7" s="1" t="s">
        <v>14</v>
      </c>
      <c r="B7" s="2"/>
      <c r="C7" s="2"/>
      <c r="D7" s="2"/>
      <c r="E7" s="2"/>
    </row>
    <row r="8" spans="1:27">
      <c r="B8" s="2"/>
      <c r="C8" s="2"/>
      <c r="D8" s="2"/>
      <c r="E8" s="2"/>
    </row>
    <row r="9" spans="1:27" ht="34.5" customHeight="1">
      <c r="B9" s="86" t="s">
        <v>265</v>
      </c>
      <c r="C9" s="85"/>
      <c r="D9" s="85"/>
      <c r="E9" s="85"/>
      <c r="F9" s="24"/>
      <c r="G9" s="24"/>
      <c r="H9" s="24"/>
      <c r="I9" s="24"/>
      <c r="J9" s="24"/>
      <c r="K9" s="24"/>
      <c r="L9" s="24"/>
      <c r="M9" s="24"/>
      <c r="N9" s="24"/>
      <c r="O9" s="24"/>
      <c r="P9" s="24"/>
      <c r="Q9" s="24"/>
      <c r="R9" s="24"/>
      <c r="S9" s="24"/>
      <c r="T9" s="24"/>
      <c r="U9" s="24"/>
      <c r="V9" s="24"/>
      <c r="W9" s="24"/>
      <c r="X9" s="24"/>
      <c r="Y9" s="24"/>
      <c r="Z9" s="24"/>
      <c r="AA9" s="24"/>
    </row>
    <row r="10" spans="1:27" ht="45">
      <c r="A10" s="11" t="s">
        <v>22</v>
      </c>
      <c r="B10" s="13" t="s">
        <v>266</v>
      </c>
      <c r="C10" s="13" t="s">
        <v>267</v>
      </c>
      <c r="D10" s="13" t="s">
        <v>268</v>
      </c>
      <c r="E10" s="13" t="s">
        <v>269</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51" customHeight="1">
      <c r="B14" s="13" t="s">
        <v>270</v>
      </c>
      <c r="C14" s="13" t="s">
        <v>271</v>
      </c>
      <c r="D14" s="13" t="s">
        <v>272</v>
      </c>
      <c r="E14" s="13" t="s">
        <v>273</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D9EEB"/>
    <outlinePr summaryBelow="0" summaryRight="0"/>
  </sheetPr>
  <dimension ref="A1:AA1005"/>
  <sheetViews>
    <sheetView workbookViewId="0">
      <selection activeCell="B9" sqref="B9:E9"/>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41</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42</v>
      </c>
      <c r="B6" s="2"/>
      <c r="C6" s="2"/>
      <c r="D6" s="2"/>
      <c r="E6" s="2"/>
    </row>
    <row r="7" spans="1:27" ht="18">
      <c r="A7" s="1" t="s">
        <v>14</v>
      </c>
      <c r="B7" s="2"/>
      <c r="C7" s="2"/>
      <c r="D7" s="2"/>
      <c r="E7" s="2"/>
    </row>
    <row r="8" spans="1:27">
      <c r="B8" s="2"/>
      <c r="C8" s="2"/>
      <c r="D8" s="2"/>
      <c r="E8" s="2"/>
    </row>
    <row r="9" spans="1:27" ht="74.25" customHeight="1">
      <c r="B9" s="86" t="s">
        <v>274</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275</v>
      </c>
      <c r="C10" s="13" t="s">
        <v>276</v>
      </c>
      <c r="D10" s="13" t="s">
        <v>277</v>
      </c>
      <c r="E10" s="13" t="s">
        <v>278</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279</v>
      </c>
      <c r="C14" s="13" t="s">
        <v>280</v>
      </c>
      <c r="D14" s="13" t="s">
        <v>281</v>
      </c>
      <c r="E14" s="13" t="s">
        <v>282</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D9EEB"/>
    <outlinePr summaryBelow="0" summaryRight="0"/>
  </sheetPr>
  <dimension ref="A1:AA1006"/>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43</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44</v>
      </c>
      <c r="B6" s="2"/>
      <c r="C6" s="2"/>
      <c r="D6" s="2"/>
      <c r="E6" s="2"/>
    </row>
    <row r="7" spans="1:27" ht="18">
      <c r="A7" s="1" t="s">
        <v>14</v>
      </c>
      <c r="B7" s="2"/>
      <c r="C7" s="2"/>
      <c r="D7" s="2"/>
      <c r="E7" s="2"/>
    </row>
    <row r="8" spans="1:27">
      <c r="B8" s="2"/>
      <c r="C8" s="2"/>
      <c r="D8" s="2"/>
      <c r="E8" s="2"/>
    </row>
    <row r="9" spans="1:27" ht="37.5" customHeight="1">
      <c r="B9" s="86" t="s">
        <v>283</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284</v>
      </c>
      <c r="C10" s="13" t="s">
        <v>285</v>
      </c>
      <c r="D10" s="13" t="s">
        <v>286</v>
      </c>
      <c r="E10" s="13" t="s">
        <v>287</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288</v>
      </c>
      <c r="C14" s="13" t="s">
        <v>289</v>
      </c>
      <c r="D14" s="13" t="s">
        <v>290</v>
      </c>
      <c r="E14" s="13" t="s">
        <v>291</v>
      </c>
    </row>
    <row r="15" spans="1:27" ht="15">
      <c r="A15" s="14"/>
      <c r="B15" s="15" t="s">
        <v>28</v>
      </c>
      <c r="C15" s="15" t="s">
        <v>29</v>
      </c>
      <c r="D15" s="22" t="s">
        <v>30</v>
      </c>
      <c r="E15" s="15" t="s">
        <v>31</v>
      </c>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sheetData>
  <mergeCells count="1">
    <mergeCell ref="B9:E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E599"/>
    <outlinePr summaryBelow="0" summaryRight="0"/>
  </sheetPr>
  <dimension ref="A1:F23"/>
  <sheetViews>
    <sheetView workbookViewId="0">
      <selection activeCell="G22" sqref="G22"/>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45</v>
      </c>
    </row>
    <row r="2" spans="1:6" ht="15.75" customHeight="1">
      <c r="A2" s="25" t="s">
        <v>46</v>
      </c>
    </row>
    <row r="3" spans="1:6" ht="15.75" customHeight="1">
      <c r="A3" s="25" t="s">
        <v>47</v>
      </c>
    </row>
    <row r="4" spans="1:6" ht="15.75" customHeight="1">
      <c r="A4" s="1" t="s">
        <v>48</v>
      </c>
    </row>
    <row r="5" spans="1:6" ht="15.75" customHeight="1">
      <c r="A5" s="25" t="s">
        <v>49</v>
      </c>
    </row>
    <row r="7" spans="1:6" ht="15.75" customHeight="1">
      <c r="B7" s="26"/>
      <c r="C7" s="87" t="str">
        <f>'Step 1A - UC 1'!B9</f>
        <v>(Quality Control with Computer Vision )</v>
      </c>
      <c r="D7" s="88"/>
      <c r="E7" s="88"/>
      <c r="F7" s="89"/>
    </row>
    <row r="8" spans="1:6" ht="42.75">
      <c r="B8" s="27" t="s">
        <v>50</v>
      </c>
      <c r="C8" s="28" t="str">
        <f>'Step 1A - UC 1'!B14</f>
        <v>The entire dataset will be explored instead of random sample</v>
      </c>
      <c r="D8" s="28" t="str">
        <f>'Step 1A - UC 1'!C14</f>
        <v>The devices will be checked using CV to check if it is defective or not</v>
      </c>
      <c r="E8" s="28" t="str">
        <f>'Step 1A - UC 1'!D14</f>
        <v xml:space="preserve">if number of defective devices &gt; threshold </v>
      </c>
      <c r="F8" s="28" t="str">
        <f>'Step 1A - UC 1'!E14</f>
        <v>stop machine /line. The accuracy if very hight the machine/line will be stopped only if there are defectives</v>
      </c>
    </row>
    <row r="9" spans="1:6" ht="15">
      <c r="B9" s="29"/>
      <c r="C9" s="30" t="s">
        <v>28</v>
      </c>
      <c r="D9" s="30" t="s">
        <v>29</v>
      </c>
      <c r="E9" s="31" t="s">
        <v>30</v>
      </c>
      <c r="F9" s="30" t="s">
        <v>31</v>
      </c>
    </row>
    <row r="12" spans="1:6" ht="15">
      <c r="B12" s="3"/>
    </row>
    <row r="13" spans="1:6" ht="15">
      <c r="B13" s="7" t="s">
        <v>51</v>
      </c>
      <c r="C13" s="32" t="s">
        <v>52</v>
      </c>
      <c r="D13" s="82" t="s">
        <v>292</v>
      </c>
      <c r="E13" s="3"/>
    </row>
    <row r="14" spans="1:6" ht="15">
      <c r="C14" s="32" t="s">
        <v>53</v>
      </c>
      <c r="D14" s="82" t="s">
        <v>293</v>
      </c>
    </row>
    <row r="15" spans="1:6" ht="15">
      <c r="C15" s="32" t="s">
        <v>54</v>
      </c>
      <c r="D15" s="82" t="s">
        <v>294</v>
      </c>
    </row>
    <row r="17" spans="2:4" ht="15">
      <c r="B17" s="7" t="s">
        <v>55</v>
      </c>
      <c r="C17" s="32" t="s">
        <v>56</v>
      </c>
      <c r="D17" s="81" t="s">
        <v>295</v>
      </c>
    </row>
    <row r="18" spans="2:4" ht="15">
      <c r="C18" s="32" t="s">
        <v>57</v>
      </c>
      <c r="D18" s="81" t="s">
        <v>296</v>
      </c>
    </row>
    <row r="19" spans="2:4" ht="15">
      <c r="C19" s="32" t="s">
        <v>58</v>
      </c>
      <c r="D19" s="81" t="s">
        <v>297</v>
      </c>
    </row>
    <row r="20" spans="2:4" ht="15">
      <c r="C20" s="32" t="s">
        <v>59</v>
      </c>
      <c r="D20" s="81" t="s">
        <v>298</v>
      </c>
    </row>
    <row r="21" spans="2:4" ht="15">
      <c r="C21" s="32" t="s">
        <v>60</v>
      </c>
      <c r="D21" s="81" t="s">
        <v>299</v>
      </c>
    </row>
    <row r="22" spans="2:4" ht="15">
      <c r="C22" s="32" t="s">
        <v>61</v>
      </c>
    </row>
    <row r="23" spans="2:4" ht="15">
      <c r="C23" s="32" t="s">
        <v>62</v>
      </c>
    </row>
  </sheetData>
  <mergeCells count="1">
    <mergeCell ref="C7:F7"/>
  </mergeCells>
  <hyperlinks>
    <hyperlink ref="D13" r:id="rId1" xr:uid="{2A4C75C9-1E59-4AA1-9719-4D04702B2D0F}"/>
    <hyperlink ref="D14" r:id="rId2" xr:uid="{031C3B6B-B5E1-4641-877C-04F156933C23}"/>
    <hyperlink ref="D15" r:id="rId3" xr:uid="{7AB807EC-0963-47D3-938B-E89C22E80B87}"/>
  </hyperlinks>
  <pageMargins left="0.7" right="0.7" top="0.75" bottom="0.75" header="0.3" footer="0.3"/>
  <pageSetup orientation="portrait" horizontalDpi="1200" verticalDpi="120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599"/>
    <outlinePr summaryBelow="0" summaryRight="0"/>
  </sheetPr>
  <dimension ref="A1:F23"/>
  <sheetViews>
    <sheetView workbookViewId="0">
      <selection activeCell="E27" sqref="E27"/>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64</v>
      </c>
    </row>
    <row r="4" spans="1:6" ht="15.75" customHeight="1">
      <c r="A4" s="1" t="s">
        <v>48</v>
      </c>
    </row>
    <row r="5" spans="1:6" ht="15.75" customHeight="1">
      <c r="A5" s="25" t="s">
        <v>49</v>
      </c>
    </row>
    <row r="7" spans="1:6" ht="15.75" customHeight="1">
      <c r="B7" s="26"/>
      <c r="C7" s="90" t="str">
        <f>'Step 1A - UC 2'!B9</f>
        <v>(Optimal tax strategy predictor)</v>
      </c>
      <c r="D7" s="88"/>
      <c r="E7" s="88"/>
      <c r="F7" s="89"/>
    </row>
    <row r="8" spans="1:6" ht="42.75">
      <c r="B8" s="33" t="s">
        <v>65</v>
      </c>
      <c r="C8" s="28" t="str">
        <f>'Step 1A - UC 2'!B14</f>
        <v>tax codes are collected</v>
      </c>
      <c r="D8" s="28" t="str">
        <f>'Step 1A - UC 2'!C14</f>
        <v>tax codes are segmented using NLP</v>
      </c>
      <c r="E8" s="28" t="str">
        <f>'Step 1A - UC 2'!D14</f>
        <v>generic predictors are used in accordance with the organization's ERP</v>
      </c>
      <c r="F8" s="28" t="str">
        <f>'Step 1A - UC 2'!E14</f>
        <v>predict the best tax strategy</v>
      </c>
    </row>
    <row r="9" spans="1:6" ht="15">
      <c r="B9" s="29"/>
      <c r="C9" s="30" t="s">
        <v>28</v>
      </c>
      <c r="D9" s="30" t="s">
        <v>29</v>
      </c>
      <c r="E9" s="31" t="s">
        <v>30</v>
      </c>
      <c r="F9" s="30" t="s">
        <v>31</v>
      </c>
    </row>
    <row r="12" spans="1:6" ht="15">
      <c r="B12" s="3"/>
    </row>
    <row r="13" spans="1:6" ht="15">
      <c r="B13" s="7" t="s">
        <v>51</v>
      </c>
      <c r="C13" s="32" t="s">
        <v>52</v>
      </c>
      <c r="D13" s="82" t="s">
        <v>300</v>
      </c>
      <c r="E13" s="3"/>
    </row>
    <row r="14" spans="1:6" ht="15">
      <c r="C14" s="32" t="s">
        <v>53</v>
      </c>
      <c r="D14" s="82" t="s">
        <v>301</v>
      </c>
    </row>
    <row r="15" spans="1:6" ht="15">
      <c r="C15" s="32" t="s">
        <v>54</v>
      </c>
      <c r="D15" s="82" t="s">
        <v>302</v>
      </c>
    </row>
    <row r="17" spans="2:4" ht="15">
      <c r="B17" s="7" t="s">
        <v>55</v>
      </c>
      <c r="C17" s="32" t="s">
        <v>56</v>
      </c>
      <c r="D17" s="83" t="s">
        <v>303</v>
      </c>
    </row>
    <row r="18" spans="2:4" ht="15">
      <c r="C18" s="32" t="s">
        <v>57</v>
      </c>
      <c r="D18" s="83" t="s">
        <v>304</v>
      </c>
    </row>
    <row r="19" spans="2:4" ht="15">
      <c r="C19" s="32" t="s">
        <v>58</v>
      </c>
      <c r="D19" s="83" t="s">
        <v>305</v>
      </c>
    </row>
    <row r="20" spans="2:4" ht="15">
      <c r="C20" s="32" t="s">
        <v>59</v>
      </c>
      <c r="D20" s="83" t="s">
        <v>306</v>
      </c>
    </row>
    <row r="21" spans="2:4" ht="15">
      <c r="C21" s="32" t="s">
        <v>60</v>
      </c>
      <c r="D21" s="83" t="s">
        <v>307</v>
      </c>
    </row>
    <row r="22" spans="2:4" ht="15">
      <c r="C22" s="32" t="s">
        <v>61</v>
      </c>
    </row>
    <row r="23" spans="2:4" ht="15">
      <c r="C23" s="32" t="s">
        <v>62</v>
      </c>
    </row>
  </sheetData>
  <mergeCells count="1">
    <mergeCell ref="C7:F7"/>
  </mergeCells>
  <hyperlinks>
    <hyperlink ref="D13" r:id="rId1" xr:uid="{7EC0DE22-DE50-40B7-96D9-B4EDEC7B66D6}"/>
    <hyperlink ref="D14" r:id="rId2" xr:uid="{D0330F90-332C-47EB-8D34-6D433EFD1CB7}"/>
    <hyperlink ref="D15" r:id="rId3" xr:uid="{D2D7B9A9-0918-4079-848A-9860258DE30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 Mohammed Moustafa Hosam Elde</cp:lastModifiedBy>
  <dcterms:modified xsi:type="dcterms:W3CDTF">2020-02-16T20:23:04Z</dcterms:modified>
</cp:coreProperties>
</file>