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igalwayie-my.sharepoint.com/personal/0117629s_universityofgalway_ie/Documents/LAB/Godwin/Manuscript_Draft/version5/"/>
    </mc:Choice>
  </mc:AlternateContent>
  <xr:revisionPtr revIDLastSave="82" documentId="8_{45AA4066-7E98-AD48-B677-FA7349B6CD81}" xr6:coauthVersionLast="47" xr6:coauthVersionMax="47" xr10:uidLastSave="{6822AF77-4731-A242-8FD2-87F063002D4F}"/>
  <bookViews>
    <workbookView xWindow="780" yWindow="1000" windowWidth="27640" windowHeight="15840" activeTab="3" xr2:uid="{76556FC8-9A99-3746-A707-25AA64B0F5F1}"/>
  </bookViews>
  <sheets>
    <sheet name="Supplementary Fig. 1D_raw data" sheetId="8" r:id="rId1"/>
    <sheet name="Supplementary Fig 2B" sheetId="1" r:id="rId2"/>
    <sheet name="Supp Fig. 2B raw data" sheetId="2" r:id="rId3"/>
    <sheet name="Supplementary Fig. 3A" sheetId="5" r:id="rId4"/>
    <sheet name="Supplementary Fig 3A raw data" sheetId="6" r:id="rId5"/>
    <sheet name="Supp. Fig. 4" sheetId="4" r:id="rId6"/>
    <sheet name="Supp. Fig.4 raw data" sheetId="3" r:id="rId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8" l="1"/>
  <c r="L16" i="8"/>
  <c r="L15" i="8"/>
  <c r="L14" i="8"/>
  <c r="L13" i="8"/>
  <c r="L12" i="8"/>
  <c r="L11" i="8"/>
  <c r="L10" i="8"/>
  <c r="L9" i="8"/>
  <c r="L8" i="8"/>
  <c r="L7" i="8"/>
  <c r="L6" i="8"/>
  <c r="L5" i="8"/>
  <c r="F6" i="5"/>
  <c r="E6" i="5"/>
  <c r="F5" i="5"/>
  <c r="E5" i="5"/>
  <c r="F4" i="5"/>
  <c r="E4" i="5"/>
  <c r="F30" i="4"/>
  <c r="E30" i="4"/>
  <c r="F29" i="4"/>
  <c r="E29" i="4"/>
  <c r="F28" i="4"/>
  <c r="E28" i="4"/>
  <c r="F24" i="4"/>
  <c r="E24" i="4"/>
  <c r="F23" i="4"/>
  <c r="E23" i="4"/>
  <c r="F22" i="4"/>
  <c r="E22" i="4"/>
  <c r="F18" i="4"/>
  <c r="E18" i="4"/>
  <c r="F17" i="4"/>
  <c r="E17" i="4"/>
  <c r="F16" i="4"/>
  <c r="E16" i="4"/>
  <c r="F12" i="4"/>
  <c r="F11" i="4"/>
  <c r="F10" i="4"/>
  <c r="F5" i="4"/>
  <c r="F6" i="4"/>
  <c r="E12" i="4"/>
  <c r="E11" i="4"/>
  <c r="E10" i="4"/>
  <c r="E5" i="4"/>
  <c r="E6" i="4"/>
  <c r="F4" i="4"/>
  <c r="E4" i="4"/>
</calcChain>
</file>

<file path=xl/sharedStrings.xml><?xml version="1.0" encoding="utf-8"?>
<sst xmlns="http://schemas.openxmlformats.org/spreadsheetml/2006/main" count="195" uniqueCount="58">
  <si>
    <t>average</t>
  </si>
  <si>
    <t>sd</t>
  </si>
  <si>
    <t>Siliques</t>
  </si>
  <si>
    <t>Inflorescence</t>
  </si>
  <si>
    <t>Flowers</t>
  </si>
  <si>
    <t>Cauline leaves</t>
  </si>
  <si>
    <t>Rosette leaves</t>
  </si>
  <si>
    <t>Roots</t>
  </si>
  <si>
    <t>Seedlings</t>
  </si>
  <si>
    <t>seedlings</t>
  </si>
  <si>
    <t>UBP5</t>
  </si>
  <si>
    <t>UBC21</t>
  </si>
  <si>
    <t>Supplementary Figure 4</t>
  </si>
  <si>
    <t>Col-0</t>
  </si>
  <si>
    <t>ubp5</t>
  </si>
  <si>
    <t>UBP5-eGFP</t>
  </si>
  <si>
    <t>GC4</t>
  </si>
  <si>
    <t>TIP41</t>
  </si>
  <si>
    <t>Raw Ct</t>
  </si>
  <si>
    <t>SAMBA</t>
  </si>
  <si>
    <t>UPP</t>
  </si>
  <si>
    <t>ACT1</t>
  </si>
  <si>
    <t>Technical Replicate</t>
  </si>
  <si>
    <t>Col-0 a</t>
  </si>
  <si>
    <t>Col-0 b</t>
  </si>
  <si>
    <t>Col-0 c</t>
  </si>
  <si>
    <t>ubp5 a</t>
  </si>
  <si>
    <t>ubp5 b</t>
  </si>
  <si>
    <t>ubp5 c</t>
  </si>
  <si>
    <t>UBP5-eGFP a</t>
  </si>
  <si>
    <t>UBP5-eGFP b</t>
  </si>
  <si>
    <t>ubp5-eGFP c</t>
  </si>
  <si>
    <t>* a, b, c represents three independent biological replicates</t>
  </si>
  <si>
    <t>* a, b represents two independent biological replicates</t>
  </si>
  <si>
    <t>Technical replicate</t>
  </si>
  <si>
    <t>Biological rep 1</t>
  </si>
  <si>
    <t>Biological rep 2</t>
  </si>
  <si>
    <t>Biological rep1</t>
  </si>
  <si>
    <t>Biological rep2</t>
  </si>
  <si>
    <t>GAF1</t>
  </si>
  <si>
    <t>Biological rep3</t>
  </si>
  <si>
    <t>Col</t>
  </si>
  <si>
    <t>Calculated transcript levels relative to TIP41</t>
  </si>
  <si>
    <t>Raw Ct values</t>
  </si>
  <si>
    <t>Supplementary Fig. 2B</t>
  </si>
  <si>
    <t xml:space="preserve">UBP5 </t>
  </si>
  <si>
    <t>UBP5 expression</t>
  </si>
  <si>
    <t>Supplementary Figure 3A</t>
  </si>
  <si>
    <t>NA</t>
  </si>
  <si>
    <t>Normal</t>
  </si>
  <si>
    <t>Aborted</t>
  </si>
  <si>
    <t>unfertilized</t>
  </si>
  <si>
    <t>total</t>
  </si>
  <si>
    <t>Number of Ovules</t>
  </si>
  <si>
    <t>Biological replicate 1</t>
  </si>
  <si>
    <t>Biological replicate 2</t>
  </si>
  <si>
    <t>Biological replicate 3</t>
  </si>
  <si>
    <t>Biological replicate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</si>
</sst>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1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8.25"/>
      <name val="Microsoft Sans Serif"/>
      <family val="2"/>
    </font>
    <font>
      <sz val="10"/>
      <name val="Arial"/>
      <family val="2"/>
    </font>
    <font>
      <sz val="8.25"/>
      <color theme="1"/>
      <name val="Microsoft Sans Serif"/>
      <family val="2"/>
    </font>
    <font>
      <b/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 MT"/>
      <family val="2"/>
    </font>
    <font>
      <sz val="10"/>
      <name val="Arial MT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rgb="FFF4B084"/>
      </patternFill>
    </fill>
    <fill>
      <patternFill patternType="solid">
        <fgColor theme="7" tint="0.39997558519241921"/>
        <bgColor rgb="FFF8CBAD"/>
      </patternFill>
    </fill>
    <fill>
      <patternFill patternType="solid">
        <fgColor theme="9" tint="0.59999389629810485"/>
        <bgColor rgb="FFF8CBAD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FBFBF"/>
      </left>
      <right style="medium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indexed="64"/>
      </bottom>
      <diagonal/>
    </border>
    <border>
      <left style="thin">
        <color rgb="FFBFBFBF"/>
      </left>
      <right style="medium">
        <color indexed="64"/>
      </right>
      <top style="thin">
        <color rgb="FFBFBFBF"/>
      </top>
      <bottom style="medium">
        <color indexed="64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rgb="FFBFBFBF"/>
      </left>
      <right/>
      <top style="thin">
        <color rgb="FFBFBFBF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 applyAlignment="1">
      <alignment horizontal="center"/>
    </xf>
    <xf numFmtId="164" fontId="3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164" fontId="5" fillId="0" borderId="1" xfId="0" applyNumberFormat="1" applyFont="1" applyBorder="1" applyAlignment="1">
      <alignment vertical="center"/>
    </xf>
    <xf numFmtId="0" fontId="2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/>
    <xf numFmtId="0" fontId="0" fillId="4" borderId="9" xfId="0" applyFill="1" applyBorder="1" applyAlignment="1">
      <alignment horizont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2" fontId="8" fillId="0" borderId="1" xfId="0" applyNumberFormat="1" applyFont="1" applyBorder="1" applyAlignment="1">
      <alignment horizontal="center" vertical="top" shrinkToFit="1"/>
    </xf>
    <xf numFmtId="2" fontId="4" fillId="0" borderId="1" xfId="0" applyNumberFormat="1" applyFont="1" applyBorder="1" applyAlignment="1">
      <alignment horizontal="center" vertical="top" shrinkToFit="1"/>
    </xf>
    <xf numFmtId="2" fontId="8" fillId="0" borderId="9" xfId="0" applyNumberFormat="1" applyFont="1" applyBorder="1" applyAlignment="1">
      <alignment horizontal="center" vertical="top" shrinkToFit="1"/>
    </xf>
    <xf numFmtId="2" fontId="8" fillId="0" borderId="11" xfId="0" applyNumberFormat="1" applyFont="1" applyBorder="1" applyAlignment="1">
      <alignment horizontal="center" vertical="top" shrinkToFit="1"/>
    </xf>
    <xf numFmtId="2" fontId="8" fillId="0" borderId="12" xfId="0" applyNumberFormat="1" applyFont="1" applyBorder="1" applyAlignment="1">
      <alignment horizontal="center" vertical="top" shrinkToFit="1"/>
    </xf>
    <xf numFmtId="2" fontId="9" fillId="0" borderId="16" xfId="0" applyNumberFormat="1" applyFont="1" applyBorder="1" applyAlignment="1">
      <alignment horizontal="center" vertical="top" shrinkToFit="1"/>
    </xf>
    <xf numFmtId="2" fontId="9" fillId="5" borderId="16" xfId="0" applyNumberFormat="1" applyFont="1" applyFill="1" applyBorder="1" applyAlignment="1">
      <alignment horizontal="center" vertical="top" shrinkToFit="1"/>
    </xf>
    <xf numFmtId="0" fontId="9" fillId="0" borderId="4" xfId="0" applyFont="1" applyBorder="1" applyAlignment="1">
      <alignment horizontal="center" vertical="top" shrinkToFit="1"/>
    </xf>
    <xf numFmtId="0" fontId="10" fillId="0" borderId="4" xfId="0" applyFont="1" applyBorder="1" applyAlignment="1">
      <alignment horizontal="center" vertical="top" shrinkToFit="1"/>
    </xf>
    <xf numFmtId="0" fontId="9" fillId="0" borderId="13" xfId="0" applyFont="1" applyBorder="1" applyAlignment="1">
      <alignment horizontal="center" vertical="top" shrinkToFit="1"/>
    </xf>
    <xf numFmtId="0" fontId="9" fillId="0" borderId="14" xfId="0" applyFont="1" applyBorder="1" applyAlignment="1">
      <alignment horizontal="center" vertical="top" shrinkToFit="1"/>
    </xf>
    <xf numFmtId="0" fontId="9" fillId="0" borderId="15" xfId="0" applyFont="1" applyBorder="1" applyAlignment="1">
      <alignment horizontal="center" vertical="top" shrinkToFit="1"/>
    </xf>
    <xf numFmtId="2" fontId="9" fillId="0" borderId="13" xfId="0" applyNumberFormat="1" applyFont="1" applyBorder="1" applyAlignment="1">
      <alignment horizontal="center" vertical="top" shrinkToFit="1"/>
    </xf>
    <xf numFmtId="2" fontId="9" fillId="0" borderId="20" xfId="0" applyNumberFormat="1" applyFont="1" applyBorder="1" applyAlignment="1">
      <alignment horizontal="center" vertical="top" shrinkToFit="1"/>
    </xf>
    <xf numFmtId="2" fontId="9" fillId="0" borderId="15" xfId="0" applyNumberFormat="1" applyFont="1" applyBorder="1" applyAlignment="1">
      <alignment horizontal="center" vertical="top" shrinkToFit="1"/>
    </xf>
    <xf numFmtId="2" fontId="9" fillId="0" borderId="4" xfId="0" applyNumberFormat="1" applyFont="1" applyBorder="1" applyAlignment="1">
      <alignment horizontal="center" vertical="top" shrinkToFit="1"/>
    </xf>
    <xf numFmtId="2" fontId="9" fillId="0" borderId="21" xfId="0" applyNumberFormat="1" applyFont="1" applyBorder="1" applyAlignment="1">
      <alignment horizontal="center" vertical="top" shrinkToFit="1"/>
    </xf>
    <xf numFmtId="0" fontId="0" fillId="0" borderId="4" xfId="0" applyBorder="1" applyAlignment="1">
      <alignment horizontal="left" wrapText="1"/>
    </xf>
    <xf numFmtId="0" fontId="11" fillId="0" borderId="1" xfId="0" applyFont="1" applyBorder="1"/>
    <xf numFmtId="0" fontId="11" fillId="0" borderId="0" xfId="0" applyFont="1"/>
    <xf numFmtId="0" fontId="0" fillId="0" borderId="2" xfId="0" applyBorder="1"/>
    <xf numFmtId="0" fontId="12" fillId="0" borderId="1" xfId="0" applyFont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5" xfId="0" applyBorder="1" applyAlignment="1">
      <alignment horizontal="center"/>
    </xf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CB838-E9AE-3745-8418-81AEA6E5A71C}">
  <dimension ref="A2:L17"/>
  <sheetViews>
    <sheetView workbookViewId="0">
      <selection activeCell="L22" sqref="L22"/>
    </sheetView>
  </sheetViews>
  <sheetFormatPr baseColWidth="10" defaultRowHeight="16"/>
  <cols>
    <col min="1" max="1" width="19.1640625" customWidth="1"/>
    <col min="7" max="7" width="21.5" customWidth="1"/>
  </cols>
  <sheetData>
    <row r="2" spans="1:12" ht="17" thickBot="1">
      <c r="B2" s="47" t="s">
        <v>53</v>
      </c>
      <c r="C2" s="47"/>
      <c r="D2" s="47"/>
      <c r="E2" s="47"/>
      <c r="F2" s="47"/>
      <c r="G2" s="47"/>
      <c r="H2" s="47"/>
      <c r="I2" s="47"/>
      <c r="J2" s="47"/>
      <c r="K2" s="47"/>
      <c r="L2" s="47"/>
    </row>
    <row r="3" spans="1:12">
      <c r="A3" s="69"/>
      <c r="B3" s="70"/>
      <c r="C3" s="71" t="s">
        <v>13</v>
      </c>
      <c r="D3" s="71"/>
      <c r="E3" s="71"/>
      <c r="F3" s="74"/>
      <c r="G3" s="78"/>
      <c r="H3" s="70"/>
      <c r="I3" s="70" t="s">
        <v>14</v>
      </c>
      <c r="J3" s="70"/>
      <c r="K3" s="70"/>
      <c r="L3" s="79"/>
    </row>
    <row r="4" spans="1:12">
      <c r="A4" s="18"/>
      <c r="B4" s="1" t="s">
        <v>2</v>
      </c>
      <c r="C4" s="1" t="s">
        <v>49</v>
      </c>
      <c r="D4" s="1" t="s">
        <v>50</v>
      </c>
      <c r="E4" s="1" t="s">
        <v>51</v>
      </c>
      <c r="F4" s="75" t="s">
        <v>52</v>
      </c>
      <c r="G4" s="18"/>
      <c r="H4" s="1" t="s">
        <v>2</v>
      </c>
      <c r="I4" s="5" t="s">
        <v>49</v>
      </c>
      <c r="J4" s="5" t="s">
        <v>50</v>
      </c>
      <c r="K4" s="5" t="s">
        <v>51</v>
      </c>
      <c r="L4" s="20" t="s">
        <v>52</v>
      </c>
    </row>
    <row r="5" spans="1:12">
      <c r="A5" s="72" t="s">
        <v>54</v>
      </c>
      <c r="B5" s="5">
        <v>1</v>
      </c>
      <c r="C5" s="5">
        <v>64</v>
      </c>
      <c r="D5" s="5">
        <v>0</v>
      </c>
      <c r="E5" s="5">
        <v>0</v>
      </c>
      <c r="F5" s="76">
        <v>64</v>
      </c>
      <c r="G5" s="72" t="s">
        <v>54</v>
      </c>
      <c r="H5" s="5">
        <v>1</v>
      </c>
      <c r="I5" s="5">
        <v>17</v>
      </c>
      <c r="J5" s="5">
        <v>0</v>
      </c>
      <c r="K5" s="5">
        <v>5</v>
      </c>
      <c r="L5" s="20">
        <f t="shared" ref="L5:L12" si="0">SUM(I5:K5)</f>
        <v>22</v>
      </c>
    </row>
    <row r="6" spans="1:12">
      <c r="A6" s="72"/>
      <c r="B6" s="5">
        <v>2</v>
      </c>
      <c r="C6" s="5">
        <v>56</v>
      </c>
      <c r="D6" s="5">
        <v>1</v>
      </c>
      <c r="E6" s="5">
        <v>0</v>
      </c>
      <c r="F6" s="76">
        <v>57</v>
      </c>
      <c r="G6" s="72"/>
      <c r="H6" s="5">
        <v>2</v>
      </c>
      <c r="I6" s="5">
        <v>25</v>
      </c>
      <c r="J6" s="5">
        <v>0</v>
      </c>
      <c r="K6" s="5">
        <v>6</v>
      </c>
      <c r="L6" s="20">
        <f t="shared" si="0"/>
        <v>31</v>
      </c>
    </row>
    <row r="7" spans="1:12">
      <c r="A7" s="72"/>
      <c r="B7" s="5">
        <v>3</v>
      </c>
      <c r="C7" s="5">
        <v>56</v>
      </c>
      <c r="D7" s="5">
        <v>0</v>
      </c>
      <c r="E7" s="5">
        <v>0</v>
      </c>
      <c r="F7" s="76">
        <v>56</v>
      </c>
      <c r="G7" s="72"/>
      <c r="H7" s="5">
        <v>3</v>
      </c>
      <c r="I7" s="5">
        <v>20</v>
      </c>
      <c r="J7" s="5">
        <v>0</v>
      </c>
      <c r="K7" s="5">
        <v>2</v>
      </c>
      <c r="L7" s="20">
        <f t="shared" si="0"/>
        <v>22</v>
      </c>
    </row>
    <row r="8" spans="1:12">
      <c r="A8" s="72" t="s">
        <v>55</v>
      </c>
      <c r="B8" s="5">
        <v>1</v>
      </c>
      <c r="C8" s="5">
        <v>58</v>
      </c>
      <c r="D8" s="5">
        <v>0</v>
      </c>
      <c r="E8" s="5">
        <v>1</v>
      </c>
      <c r="F8" s="76">
        <v>59</v>
      </c>
      <c r="G8" s="72" t="s">
        <v>55</v>
      </c>
      <c r="H8" s="5">
        <v>1</v>
      </c>
      <c r="I8" s="5">
        <v>25</v>
      </c>
      <c r="J8" s="5">
        <v>0</v>
      </c>
      <c r="K8" s="5">
        <v>3</v>
      </c>
      <c r="L8" s="20">
        <f t="shared" si="0"/>
        <v>28</v>
      </c>
    </row>
    <row r="9" spans="1:12">
      <c r="A9" s="72"/>
      <c r="B9" s="5">
        <v>2</v>
      </c>
      <c r="C9" s="5">
        <v>56</v>
      </c>
      <c r="D9" s="5">
        <v>0</v>
      </c>
      <c r="E9" s="5">
        <v>0</v>
      </c>
      <c r="F9" s="76">
        <v>56</v>
      </c>
      <c r="G9" s="72"/>
      <c r="H9" s="5">
        <v>2</v>
      </c>
      <c r="I9" s="5">
        <v>16</v>
      </c>
      <c r="J9" s="5">
        <v>0</v>
      </c>
      <c r="K9" s="5">
        <v>6</v>
      </c>
      <c r="L9" s="20">
        <f t="shared" si="0"/>
        <v>22</v>
      </c>
    </row>
    <row r="10" spans="1:12">
      <c r="A10" s="72"/>
      <c r="B10" s="5">
        <v>3</v>
      </c>
      <c r="C10" s="5">
        <v>51</v>
      </c>
      <c r="D10" s="5">
        <v>0</v>
      </c>
      <c r="E10" s="5">
        <v>0</v>
      </c>
      <c r="F10" s="76">
        <v>51</v>
      </c>
      <c r="G10" s="72"/>
      <c r="H10" s="5">
        <v>3</v>
      </c>
      <c r="I10" s="5">
        <v>16</v>
      </c>
      <c r="J10" s="5">
        <v>0</v>
      </c>
      <c r="K10" s="5">
        <v>9</v>
      </c>
      <c r="L10" s="20">
        <f t="shared" si="0"/>
        <v>25</v>
      </c>
    </row>
    <row r="11" spans="1:12">
      <c r="A11" s="72" t="s">
        <v>56</v>
      </c>
      <c r="B11" s="5">
        <v>1</v>
      </c>
      <c r="C11" s="5">
        <v>52</v>
      </c>
      <c r="D11" s="5">
        <v>0</v>
      </c>
      <c r="E11" s="5">
        <v>1</v>
      </c>
      <c r="F11" s="76">
        <v>53</v>
      </c>
      <c r="G11" s="72" t="s">
        <v>56</v>
      </c>
      <c r="H11" s="5">
        <v>1</v>
      </c>
      <c r="I11" s="5">
        <v>24</v>
      </c>
      <c r="J11" s="5">
        <v>0</v>
      </c>
      <c r="K11" s="5">
        <v>7</v>
      </c>
      <c r="L11" s="20">
        <f t="shared" si="0"/>
        <v>31</v>
      </c>
    </row>
    <row r="12" spans="1:12">
      <c r="A12" s="72"/>
      <c r="B12" s="5">
        <v>2</v>
      </c>
      <c r="C12" s="5">
        <v>58</v>
      </c>
      <c r="D12" s="5">
        <v>0</v>
      </c>
      <c r="E12" s="5">
        <v>0</v>
      </c>
      <c r="F12" s="76">
        <v>59</v>
      </c>
      <c r="G12" s="72"/>
      <c r="H12" s="5">
        <v>2</v>
      </c>
      <c r="I12" s="5">
        <v>19</v>
      </c>
      <c r="J12" s="5">
        <v>0</v>
      </c>
      <c r="K12" s="5">
        <v>11</v>
      </c>
      <c r="L12" s="20">
        <f t="shared" si="0"/>
        <v>30</v>
      </c>
    </row>
    <row r="13" spans="1:12">
      <c r="A13" s="72"/>
      <c r="B13" s="5">
        <v>3</v>
      </c>
      <c r="C13" s="5">
        <v>59</v>
      </c>
      <c r="D13" s="5">
        <v>0</v>
      </c>
      <c r="E13" s="5">
        <v>0</v>
      </c>
      <c r="F13" s="76">
        <v>59</v>
      </c>
      <c r="G13" s="72"/>
      <c r="H13" s="5">
        <v>3</v>
      </c>
      <c r="I13" s="5">
        <v>18</v>
      </c>
      <c r="J13" s="5">
        <v>1</v>
      </c>
      <c r="K13" s="5">
        <v>12</v>
      </c>
      <c r="L13" s="20">
        <f t="shared" ref="L13" si="1">SUM(I13:K13)</f>
        <v>31</v>
      </c>
    </row>
    <row r="14" spans="1:12">
      <c r="A14" s="72" t="s">
        <v>57</v>
      </c>
      <c r="B14" s="5">
        <v>1</v>
      </c>
      <c r="C14" s="5">
        <v>54</v>
      </c>
      <c r="D14" s="5">
        <v>0</v>
      </c>
      <c r="E14" s="5">
        <v>0</v>
      </c>
      <c r="F14" s="76">
        <v>54</v>
      </c>
      <c r="G14" s="72" t="s">
        <v>57</v>
      </c>
      <c r="H14" s="5">
        <v>1</v>
      </c>
      <c r="I14" s="5">
        <v>18</v>
      </c>
      <c r="J14" s="5">
        <v>0</v>
      </c>
      <c r="K14" s="5">
        <v>5</v>
      </c>
      <c r="L14" s="20">
        <f t="shared" ref="L14:L17" si="2">SUM(I14:K14)</f>
        <v>23</v>
      </c>
    </row>
    <row r="15" spans="1:12">
      <c r="A15" s="72"/>
      <c r="B15" s="5">
        <v>2</v>
      </c>
      <c r="C15" s="5">
        <v>58</v>
      </c>
      <c r="D15" s="5">
        <v>0</v>
      </c>
      <c r="E15" s="5">
        <v>0</v>
      </c>
      <c r="F15" s="76">
        <v>58</v>
      </c>
      <c r="G15" s="72"/>
      <c r="H15" s="5">
        <v>2</v>
      </c>
      <c r="I15" s="5">
        <v>20</v>
      </c>
      <c r="J15" s="5">
        <v>0</v>
      </c>
      <c r="K15" s="5">
        <v>8</v>
      </c>
      <c r="L15" s="20">
        <f t="shared" si="2"/>
        <v>28</v>
      </c>
    </row>
    <row r="16" spans="1:12">
      <c r="A16" s="72"/>
      <c r="B16" s="5">
        <v>3</v>
      </c>
      <c r="C16" s="5">
        <v>55</v>
      </c>
      <c r="D16" s="5">
        <v>0</v>
      </c>
      <c r="E16" s="5">
        <v>0</v>
      </c>
      <c r="F16" s="76">
        <v>55</v>
      </c>
      <c r="G16" s="72"/>
      <c r="H16" s="5">
        <v>3</v>
      </c>
      <c r="I16" s="5">
        <v>22</v>
      </c>
      <c r="J16" s="5">
        <v>0</v>
      </c>
      <c r="K16" s="5">
        <v>10</v>
      </c>
      <c r="L16" s="20">
        <f t="shared" si="2"/>
        <v>32</v>
      </c>
    </row>
    <row r="17" spans="1:12" ht="17" thickBot="1">
      <c r="A17" s="73"/>
      <c r="B17" s="22"/>
      <c r="C17" s="22"/>
      <c r="D17" s="22"/>
      <c r="E17" s="22"/>
      <c r="F17" s="77"/>
      <c r="G17" s="73"/>
      <c r="H17" s="22">
        <v>4</v>
      </c>
      <c r="I17" s="22">
        <v>18</v>
      </c>
      <c r="J17" s="22">
        <v>0</v>
      </c>
      <c r="K17" s="22">
        <v>12</v>
      </c>
      <c r="L17" s="23">
        <f t="shared" si="2"/>
        <v>30</v>
      </c>
    </row>
  </sheetData>
  <mergeCells count="10">
    <mergeCell ref="B2:L2"/>
    <mergeCell ref="C3:F3"/>
    <mergeCell ref="A5:A7"/>
    <mergeCell ref="A8:A10"/>
    <mergeCell ref="A11:A13"/>
    <mergeCell ref="A14:A16"/>
    <mergeCell ref="G5:G7"/>
    <mergeCell ref="G8:G10"/>
    <mergeCell ref="G11:G13"/>
    <mergeCell ref="G14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5597D-5D9B-304B-BBFB-34A1F13EC8B0}">
  <dimension ref="A1:E8"/>
  <sheetViews>
    <sheetView workbookViewId="0">
      <selection activeCell="E18" sqref="E18"/>
    </sheetView>
  </sheetViews>
  <sheetFormatPr baseColWidth="10" defaultRowHeight="16"/>
  <cols>
    <col min="2" max="2" width="20.1640625" customWidth="1"/>
    <col min="3" max="3" width="20" customWidth="1"/>
  </cols>
  <sheetData>
    <row r="1" spans="1:5">
      <c r="A1" s="5"/>
      <c r="B1" s="5" t="s">
        <v>37</v>
      </c>
      <c r="C1" s="5" t="s">
        <v>38</v>
      </c>
      <c r="D1" s="5" t="s">
        <v>0</v>
      </c>
      <c r="E1" s="5" t="s">
        <v>1</v>
      </c>
    </row>
    <row r="2" spans="1:5">
      <c r="A2" s="5" t="s">
        <v>2</v>
      </c>
      <c r="B2" s="5">
        <v>0.88764798412182944</v>
      </c>
      <c r="C2" s="5">
        <v>0.83704942111314651</v>
      </c>
      <c r="D2" s="5">
        <v>0.86234870261748797</v>
      </c>
      <c r="E2" s="5">
        <v>3.5778587021734497E-2</v>
      </c>
    </row>
    <row r="3" spans="1:5">
      <c r="A3" s="5" t="s">
        <v>3</v>
      </c>
      <c r="B3" s="5">
        <v>0.31806036181937536</v>
      </c>
      <c r="C3" s="5">
        <v>0.47975445676938938</v>
      </c>
      <c r="D3" s="5">
        <v>0.3989074092943824</v>
      </c>
      <c r="E3" s="5">
        <v>0.11433499101697628</v>
      </c>
    </row>
    <row r="4" spans="1:5">
      <c r="A4" s="5" t="s">
        <v>4</v>
      </c>
      <c r="B4" s="5">
        <v>0.24804362951767264</v>
      </c>
      <c r="C4" s="5">
        <v>0.2117755588398435</v>
      </c>
      <c r="D4" s="5">
        <v>0.22990959417875806</v>
      </c>
      <c r="E4" s="5">
        <v>2.5645398716845971E-2</v>
      </c>
    </row>
    <row r="5" spans="1:5">
      <c r="A5" s="5" t="s">
        <v>5</v>
      </c>
      <c r="B5" s="5">
        <v>0.40126094505890164</v>
      </c>
      <c r="C5" s="5">
        <v>0.31848102315012583</v>
      </c>
      <c r="D5" s="5">
        <v>0.35987098410451374</v>
      </c>
      <c r="E5" s="5">
        <v>5.8534244127788175E-2</v>
      </c>
    </row>
    <row r="6" spans="1:5">
      <c r="A6" s="5" t="s">
        <v>6</v>
      </c>
      <c r="B6" s="5">
        <v>0.2771565875735309</v>
      </c>
      <c r="C6" s="5">
        <v>0.14762155909830874</v>
      </c>
      <c r="D6" s="5">
        <v>0.21238907333591983</v>
      </c>
      <c r="E6" s="5">
        <v>9.1595097036022144E-2</v>
      </c>
    </row>
    <row r="7" spans="1:5">
      <c r="A7" s="5" t="s">
        <v>7</v>
      </c>
      <c r="B7" s="5">
        <v>8.5067287942152195E-2</v>
      </c>
      <c r="C7" s="5">
        <v>6.542846957316574E-2</v>
      </c>
      <c r="D7" s="5">
        <v>7.5247878757658967E-2</v>
      </c>
      <c r="E7" s="5">
        <v>1.3886741643201235E-2</v>
      </c>
    </row>
    <row r="8" spans="1:5">
      <c r="A8" s="5" t="s">
        <v>8</v>
      </c>
      <c r="B8" s="5">
        <v>0.33310625511916903</v>
      </c>
      <c r="C8" s="5">
        <v>0.274566313828773</v>
      </c>
      <c r="D8" s="5">
        <v>0.30383628447397104</v>
      </c>
      <c r="E8" s="5">
        <v>4.1393989456701398E-2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D9930-CE44-4745-A56D-C35525EC9E10}">
  <dimension ref="A1:G28"/>
  <sheetViews>
    <sheetView workbookViewId="0">
      <selection activeCell="I6" sqref="I6"/>
    </sheetView>
  </sheetViews>
  <sheetFormatPr baseColWidth="10" defaultRowHeight="16"/>
  <cols>
    <col min="3" max="3" width="18" customWidth="1"/>
    <col min="4" max="4" width="17.33203125" customWidth="1"/>
    <col min="5" max="5" width="17.83203125" customWidth="1"/>
    <col min="6" max="6" width="19.33203125" customWidth="1"/>
    <col min="7" max="7" width="24.83203125" customWidth="1"/>
  </cols>
  <sheetData>
    <row r="1" spans="1:7">
      <c r="A1" t="s">
        <v>44</v>
      </c>
    </row>
    <row r="2" spans="1:7">
      <c r="B2" s="48" t="s">
        <v>43</v>
      </c>
      <c r="C2" s="48"/>
      <c r="D2" s="48"/>
      <c r="E2" s="48"/>
      <c r="F2" s="48"/>
      <c r="G2" s="48"/>
    </row>
    <row r="3" spans="1:7">
      <c r="B3" s="5"/>
      <c r="C3" s="5"/>
      <c r="D3" s="5" t="s">
        <v>35</v>
      </c>
      <c r="E3" s="5" t="s">
        <v>36</v>
      </c>
      <c r="F3" s="5" t="s">
        <v>35</v>
      </c>
      <c r="G3" s="5" t="s">
        <v>36</v>
      </c>
    </row>
    <row r="4" spans="1:7">
      <c r="B4" s="5"/>
      <c r="C4" s="5" t="s">
        <v>34</v>
      </c>
      <c r="D4" s="5" t="s">
        <v>10</v>
      </c>
      <c r="E4" s="5" t="s">
        <v>10</v>
      </c>
      <c r="F4" s="5" t="s">
        <v>11</v>
      </c>
      <c r="G4" s="5" t="s">
        <v>11</v>
      </c>
    </row>
    <row r="5" spans="1:7">
      <c r="B5" s="9" t="s">
        <v>2</v>
      </c>
      <c r="C5" s="12">
        <v>1</v>
      </c>
      <c r="D5" s="2">
        <v>26.407489228726199</v>
      </c>
      <c r="E5" s="2">
        <v>28.407489228726199</v>
      </c>
      <c r="F5" s="2">
        <v>26.358893113850399</v>
      </c>
      <c r="G5" s="2">
        <v>28.311385040000001</v>
      </c>
    </row>
    <row r="6" spans="1:7">
      <c r="B6" s="9"/>
      <c r="C6" s="12">
        <v>2</v>
      </c>
      <c r="D6" s="2">
        <v>26.593956418200499</v>
      </c>
      <c r="E6" s="2">
        <v>28.395641820049999</v>
      </c>
      <c r="F6" s="2">
        <v>26.166937485882801</v>
      </c>
      <c r="G6" s="2">
        <v>28.485882799999999</v>
      </c>
    </row>
    <row r="7" spans="1:7">
      <c r="B7" s="10"/>
      <c r="C7" s="13">
        <v>3</v>
      </c>
      <c r="D7" s="2">
        <v>26.0940974733861</v>
      </c>
      <c r="E7" s="2">
        <v>28.974733861000001</v>
      </c>
      <c r="F7" s="2">
        <v>26.0538912107512</v>
      </c>
      <c r="G7" s="2">
        <v>28.210751200000001</v>
      </c>
    </row>
    <row r="8" spans="1:7">
      <c r="B8" s="9" t="s">
        <v>3</v>
      </c>
      <c r="C8" s="12">
        <v>1</v>
      </c>
      <c r="D8" s="2">
        <v>30.5904807541963</v>
      </c>
      <c r="E8" s="2">
        <v>31.480754196300001</v>
      </c>
      <c r="F8" s="2">
        <v>29.377576486300502</v>
      </c>
      <c r="G8" s="2">
        <v>30.576486300500001</v>
      </c>
    </row>
    <row r="9" spans="1:7">
      <c r="B9" s="9"/>
      <c r="C9" s="12">
        <v>2</v>
      </c>
      <c r="D9" s="2">
        <v>30.710599846143602</v>
      </c>
      <c r="E9" s="2">
        <v>31.710599846143602</v>
      </c>
      <c r="F9" s="2">
        <v>29.021549189968098</v>
      </c>
      <c r="G9" s="2">
        <v>30.491899681</v>
      </c>
    </row>
    <row r="10" spans="1:7">
      <c r="B10" s="10"/>
      <c r="C10" s="13">
        <v>3</v>
      </c>
      <c r="D10" s="2">
        <v>31.208313660249001</v>
      </c>
      <c r="E10" s="2">
        <v>31.208313660249001</v>
      </c>
      <c r="F10" s="2">
        <v>29.152386062541201</v>
      </c>
      <c r="G10" s="2">
        <v>30.152386062541201</v>
      </c>
    </row>
    <row r="11" spans="1:7">
      <c r="B11" s="9" t="s">
        <v>4</v>
      </c>
      <c r="C11" s="12">
        <v>1</v>
      </c>
      <c r="D11" s="2">
        <v>34.464167538048997</v>
      </c>
      <c r="E11" s="2">
        <v>35.416753804899997</v>
      </c>
      <c r="F11" s="2">
        <v>32.6729073544522</v>
      </c>
      <c r="G11" s="2">
        <v>32.679073544521998</v>
      </c>
    </row>
    <row r="12" spans="1:7">
      <c r="B12" s="10"/>
      <c r="C12" s="12">
        <v>2</v>
      </c>
      <c r="D12" s="2">
        <v>35.238573449690598</v>
      </c>
      <c r="E12" s="2">
        <v>34.965734496906002</v>
      </c>
      <c r="F12" s="2">
        <v>32.676569035969699</v>
      </c>
      <c r="G12" s="2">
        <v>32.569035966999998</v>
      </c>
    </row>
    <row r="13" spans="1:7">
      <c r="B13" s="10"/>
      <c r="C13" s="13">
        <v>3</v>
      </c>
      <c r="D13" s="2">
        <v>34.570552365521898</v>
      </c>
      <c r="E13" s="2">
        <v>34.565236552190001</v>
      </c>
      <c r="F13" s="2">
        <v>32.889814393473998</v>
      </c>
      <c r="G13" s="2">
        <v>32.981439347399998</v>
      </c>
    </row>
    <row r="14" spans="1:7">
      <c r="B14" s="9" t="s">
        <v>5</v>
      </c>
      <c r="C14" s="12">
        <v>1</v>
      </c>
      <c r="D14" s="2">
        <v>32.043807460972097</v>
      </c>
      <c r="E14" s="2">
        <v>32.043807460972097</v>
      </c>
      <c r="F14" s="2">
        <v>30.4678825971775</v>
      </c>
      <c r="G14" s="2">
        <v>30.4678825971775</v>
      </c>
    </row>
    <row r="15" spans="1:7">
      <c r="B15" s="9"/>
      <c r="C15" s="12">
        <v>2</v>
      </c>
      <c r="D15" s="2">
        <v>31.438035218136701</v>
      </c>
      <c r="E15" s="2">
        <v>32.438035218136697</v>
      </c>
      <c r="F15" s="2">
        <v>30.618564296161999</v>
      </c>
      <c r="G15" s="2">
        <v>30.618564296161999</v>
      </c>
    </row>
    <row r="16" spans="1:7">
      <c r="B16" s="10"/>
      <c r="C16" s="13">
        <v>3</v>
      </c>
      <c r="D16" s="2">
        <v>32.119064201022802</v>
      </c>
      <c r="E16" s="2">
        <v>32.119064201022802</v>
      </c>
      <c r="F16" s="2">
        <v>30.562297936157002</v>
      </c>
      <c r="G16" s="2">
        <v>30.562297936157002</v>
      </c>
    </row>
    <row r="17" spans="2:7">
      <c r="B17" s="9" t="s">
        <v>6</v>
      </c>
      <c r="C17" s="12">
        <v>1</v>
      </c>
      <c r="D17" s="2">
        <v>33.259185629986597</v>
      </c>
      <c r="E17" s="2">
        <v>33.218562998659998</v>
      </c>
      <c r="F17" s="2">
        <v>30.668121439678799</v>
      </c>
      <c r="G17" s="2">
        <v>30.881214396788</v>
      </c>
    </row>
    <row r="18" spans="2:7">
      <c r="B18" s="9"/>
      <c r="C18" s="12">
        <v>2</v>
      </c>
      <c r="D18" s="2">
        <v>32.306061113119299</v>
      </c>
      <c r="E18" s="2">
        <v>33.306111311930003</v>
      </c>
      <c r="F18" s="2">
        <v>31.050242598812499</v>
      </c>
      <c r="G18" s="2">
        <v>30.050242598812499</v>
      </c>
    </row>
    <row r="19" spans="2:7">
      <c r="B19" s="10"/>
      <c r="C19" s="13">
        <v>3</v>
      </c>
      <c r="D19" s="2">
        <v>32.4907076665503</v>
      </c>
      <c r="E19" s="2">
        <v>33.470766655029998</v>
      </c>
      <c r="F19" s="2">
        <v>30.783909982334901</v>
      </c>
      <c r="G19" s="2">
        <v>30.783909982334901</v>
      </c>
    </row>
    <row r="20" spans="2:7">
      <c r="B20" s="9" t="s">
        <v>7</v>
      </c>
      <c r="C20" s="12">
        <v>1</v>
      </c>
      <c r="D20" s="2">
        <v>35.2997828180184</v>
      </c>
      <c r="E20" s="2">
        <v>35.123782818018398</v>
      </c>
      <c r="F20" s="2">
        <v>31.461045652977599</v>
      </c>
      <c r="G20" s="2">
        <v>30.461045652977599</v>
      </c>
    </row>
    <row r="21" spans="2:7">
      <c r="B21" s="10"/>
      <c r="C21" s="12">
        <v>2</v>
      </c>
      <c r="D21" s="2">
        <v>34.538152429901402</v>
      </c>
      <c r="E21" s="2">
        <v>34.811524299014003</v>
      </c>
      <c r="F21" s="2">
        <v>31.328699225875599</v>
      </c>
      <c r="G21" s="2">
        <v>31.328699225875599</v>
      </c>
    </row>
    <row r="22" spans="2:7">
      <c r="B22" s="10"/>
      <c r="C22" s="13">
        <v>3</v>
      </c>
      <c r="D22" s="11">
        <v>33.849845180187799</v>
      </c>
      <c r="E22" s="11">
        <v>35.849845180187799</v>
      </c>
      <c r="F22" s="2">
        <v>31.301402803110001</v>
      </c>
      <c r="G22" s="2">
        <v>31.311402803109999</v>
      </c>
    </row>
    <row r="23" spans="2:7">
      <c r="B23" s="9" t="s">
        <v>9</v>
      </c>
      <c r="C23" s="12">
        <v>1</v>
      </c>
      <c r="D23" s="2">
        <v>28.3869372346578</v>
      </c>
      <c r="E23" s="2">
        <v>28.156823048677701</v>
      </c>
      <c r="F23" s="2">
        <v>26.721655132431</v>
      </c>
      <c r="G23" s="2">
        <v>26.989493280650599</v>
      </c>
    </row>
    <row r="24" spans="2:7">
      <c r="B24" s="9"/>
      <c r="C24" s="12">
        <v>2</v>
      </c>
      <c r="D24" s="2">
        <v>28.133562269157999</v>
      </c>
      <c r="E24" s="2">
        <v>28.298547564751502</v>
      </c>
      <c r="F24" s="2">
        <v>26.6406989753172</v>
      </c>
      <c r="G24" s="2">
        <v>26.004072933885499</v>
      </c>
    </row>
    <row r="25" spans="2:7">
      <c r="B25" s="10"/>
      <c r="C25" s="13">
        <v>3</v>
      </c>
      <c r="D25" s="2">
        <v>28.295761351294399</v>
      </c>
      <c r="E25" s="2">
        <v>28.023157469452499</v>
      </c>
      <c r="F25" s="2">
        <v>26.669433942513098</v>
      </c>
      <c r="G25" s="2">
        <v>25.890641485776001</v>
      </c>
    </row>
    <row r="28" spans="2:7">
      <c r="B28" t="s">
        <v>33</v>
      </c>
    </row>
  </sheetData>
  <mergeCells count="1">
    <mergeCell ref="B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2069D-9CAD-1B4F-BA4E-29AE194364DA}">
  <dimension ref="A1:F6"/>
  <sheetViews>
    <sheetView tabSelected="1" workbookViewId="0">
      <selection activeCell="A4" sqref="A4:A6"/>
    </sheetView>
  </sheetViews>
  <sheetFormatPr baseColWidth="10" defaultRowHeight="16"/>
  <cols>
    <col min="2" max="2" width="15.83203125" customWidth="1"/>
    <col min="3" max="3" width="17" customWidth="1"/>
    <col min="4" max="4" width="17.6640625" customWidth="1"/>
  </cols>
  <sheetData>
    <row r="1" spans="1:6" ht="17" thickBot="1">
      <c r="C1" t="s">
        <v>42</v>
      </c>
    </row>
    <row r="2" spans="1:6">
      <c r="A2" s="44"/>
      <c r="B2" s="57" t="s">
        <v>46</v>
      </c>
      <c r="C2" s="57"/>
      <c r="D2" s="57"/>
      <c r="E2" s="57"/>
      <c r="F2" s="58"/>
    </row>
    <row r="3" spans="1:6">
      <c r="A3" s="42"/>
      <c r="B3" s="42" t="s">
        <v>37</v>
      </c>
      <c r="C3" s="42" t="s">
        <v>38</v>
      </c>
      <c r="D3" s="42" t="s">
        <v>40</v>
      </c>
      <c r="E3" s="42" t="s">
        <v>0</v>
      </c>
      <c r="F3" s="42" t="s">
        <v>1</v>
      </c>
    </row>
    <row r="4" spans="1:6">
      <c r="A4" s="45" t="s">
        <v>13</v>
      </c>
      <c r="B4" s="5">
        <v>5.7687601411672222E-2</v>
      </c>
      <c r="C4" s="5">
        <v>0.16935382208943503</v>
      </c>
      <c r="D4" s="42">
        <v>0.17168542797374872</v>
      </c>
      <c r="E4" s="42">
        <f>AVERAGE(B4:D4)</f>
        <v>0.13290895049161866</v>
      </c>
      <c r="F4" s="42">
        <f>STDEV(B4:D4)</f>
        <v>6.5154029917997486E-2</v>
      </c>
    </row>
    <row r="5" spans="1:6">
      <c r="A5" s="45" t="s">
        <v>15</v>
      </c>
      <c r="B5" s="42">
        <v>9.2872298419303084E-2</v>
      </c>
      <c r="C5" s="42">
        <v>0.16454213553663669</v>
      </c>
      <c r="D5" s="42">
        <v>0.10660391540266478</v>
      </c>
      <c r="E5" s="42">
        <f t="shared" ref="E5:E6" si="0">AVERAGE(B5:D5)</f>
        <v>0.12133944978620152</v>
      </c>
      <c r="F5" s="42">
        <f t="shared" ref="F5:F6" si="1">STDEV(B5:D5)</f>
        <v>3.8039366034183356E-2</v>
      </c>
    </row>
    <row r="6" spans="1:6">
      <c r="A6" s="46" t="s">
        <v>14</v>
      </c>
      <c r="B6" s="42">
        <v>9.1122015838814187E-5</v>
      </c>
      <c r="C6" s="42">
        <v>2.8632601489671543E-5</v>
      </c>
      <c r="D6" s="5">
        <v>1.1788910710171988E-4</v>
      </c>
      <c r="E6" s="42">
        <f t="shared" si="0"/>
        <v>7.9214574810068539E-5</v>
      </c>
      <c r="F6" s="42">
        <f t="shared" si="1"/>
        <v>4.58041626100532E-5</v>
      </c>
    </row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225B2-1C32-4E4B-99E3-0B50A7396767}">
  <dimension ref="A1:K10"/>
  <sheetViews>
    <sheetView workbookViewId="0">
      <selection activeCell="G17" sqref="G17"/>
    </sheetView>
  </sheetViews>
  <sheetFormatPr baseColWidth="10" defaultRowHeight="16"/>
  <cols>
    <col min="6" max="6" width="13" customWidth="1"/>
  </cols>
  <sheetData>
    <row r="1" spans="1:11" ht="17" thickBot="1">
      <c r="A1" s="3" t="s">
        <v>47</v>
      </c>
      <c r="B1" s="3"/>
      <c r="C1" s="3"/>
      <c r="D1" s="3"/>
      <c r="E1" s="3"/>
      <c r="F1" s="3"/>
      <c r="G1" s="3"/>
      <c r="H1" s="3"/>
      <c r="I1" s="3"/>
    </row>
    <row r="2" spans="1:11">
      <c r="A2" s="49" t="s">
        <v>46</v>
      </c>
      <c r="B2" s="50"/>
      <c r="C2" s="50"/>
      <c r="D2" s="50"/>
      <c r="E2" s="50"/>
      <c r="F2" s="50"/>
      <c r="G2" s="50"/>
      <c r="H2" s="50"/>
      <c r="I2" s="50"/>
      <c r="J2" s="50"/>
      <c r="K2" s="51"/>
    </row>
    <row r="3" spans="1:11">
      <c r="A3" s="52" t="s">
        <v>18</v>
      </c>
      <c r="B3" s="53"/>
      <c r="C3" s="53"/>
      <c r="D3" s="53"/>
      <c r="E3" s="53"/>
      <c r="F3" s="53"/>
      <c r="G3" s="53"/>
      <c r="H3" s="53"/>
      <c r="I3" s="53"/>
      <c r="J3" s="53"/>
      <c r="K3" s="54"/>
    </row>
    <row r="4" spans="1:11">
      <c r="A4" s="18"/>
      <c r="B4" s="1" t="s">
        <v>22</v>
      </c>
      <c r="C4" s="6" t="s">
        <v>23</v>
      </c>
      <c r="D4" s="6" t="s">
        <v>24</v>
      </c>
      <c r="E4" s="6" t="s">
        <v>25</v>
      </c>
      <c r="F4" s="8" t="s">
        <v>29</v>
      </c>
      <c r="G4" s="8" t="s">
        <v>30</v>
      </c>
      <c r="H4" s="19" t="s">
        <v>31</v>
      </c>
      <c r="I4" s="7" t="s">
        <v>26</v>
      </c>
      <c r="J4" s="7" t="s">
        <v>27</v>
      </c>
      <c r="K4" s="7" t="s">
        <v>28</v>
      </c>
    </row>
    <row r="5" spans="1:11">
      <c r="A5" s="55" t="s">
        <v>45</v>
      </c>
      <c r="B5" s="14">
        <v>1</v>
      </c>
      <c r="C5">
        <v>37.199549934530403</v>
      </c>
      <c r="D5">
        <v>38.339633803692998</v>
      </c>
      <c r="E5">
        <v>37.493676929917797</v>
      </c>
      <c r="F5" t="s">
        <v>48</v>
      </c>
      <c r="G5">
        <v>28.135413802048099</v>
      </c>
      <c r="H5">
        <v>28.767429811348901</v>
      </c>
      <c r="I5">
        <v>28.1767985358155</v>
      </c>
      <c r="J5">
        <v>26.496191909449202</v>
      </c>
      <c r="K5">
        <v>26.174675909740301</v>
      </c>
    </row>
    <row r="6" spans="1:11">
      <c r="A6" s="55"/>
      <c r="B6" s="14">
        <v>2</v>
      </c>
      <c r="C6">
        <v>36.051018429391199</v>
      </c>
      <c r="D6">
        <v>37.979604804705303</v>
      </c>
      <c r="E6">
        <v>36.483676931917799</v>
      </c>
      <c r="F6">
        <v>27.438199107994599</v>
      </c>
      <c r="G6">
        <v>27.097272450677298</v>
      </c>
      <c r="H6">
        <v>27.967762961434399</v>
      </c>
      <c r="I6">
        <v>29.162204581176098</v>
      </c>
      <c r="J6">
        <v>26.389960225760401</v>
      </c>
      <c r="K6">
        <v>25.2969542589816</v>
      </c>
    </row>
    <row r="7" spans="1:11">
      <c r="A7" s="55"/>
      <c r="B7" s="14">
        <v>3</v>
      </c>
      <c r="C7">
        <v>37.624174572683103</v>
      </c>
      <c r="D7">
        <v>38.210707214766401</v>
      </c>
      <c r="E7">
        <v>36.827787536183898</v>
      </c>
      <c r="F7">
        <v>27.465313774840901</v>
      </c>
      <c r="G7">
        <v>27.1239500277986</v>
      </c>
      <c r="H7">
        <v>28.470235910274099</v>
      </c>
      <c r="I7">
        <v>28.969939490049502</v>
      </c>
      <c r="J7">
        <v>26.6393939729398</v>
      </c>
      <c r="K7">
        <v>26.5293916866598</v>
      </c>
    </row>
    <row r="8" spans="1:11">
      <c r="A8" s="55" t="s">
        <v>17</v>
      </c>
      <c r="B8" s="14">
        <v>1</v>
      </c>
      <c r="C8">
        <v>24.1306022018208</v>
      </c>
      <c r="D8">
        <v>23.3346297298616</v>
      </c>
      <c r="E8">
        <v>24.890441401039102</v>
      </c>
      <c r="F8">
        <v>23.888835109723999</v>
      </c>
      <c r="G8">
        <v>24.490502944249201</v>
      </c>
      <c r="H8">
        <v>25.272615123664799</v>
      </c>
      <c r="I8">
        <v>24.4457070636319</v>
      </c>
      <c r="J8">
        <v>23.824377241099601</v>
      </c>
      <c r="K8">
        <v>23.458180117472601</v>
      </c>
    </row>
    <row r="9" spans="1:11">
      <c r="A9" s="55"/>
      <c r="B9" s="14">
        <v>2</v>
      </c>
      <c r="C9">
        <v>23.135347603016399</v>
      </c>
      <c r="D9">
        <v>22.587363470082501</v>
      </c>
      <c r="E9">
        <v>24.032660967662899</v>
      </c>
      <c r="F9">
        <v>23.834412276609001</v>
      </c>
      <c r="G9">
        <v>25.378530379730002</v>
      </c>
      <c r="H9">
        <v>25.4818424493203</v>
      </c>
      <c r="I9">
        <v>24.7739653144519</v>
      </c>
      <c r="J9">
        <v>24.128824673003699</v>
      </c>
      <c r="K9">
        <v>24.219041516226699</v>
      </c>
    </row>
    <row r="10" spans="1:11" ht="17" thickBot="1">
      <c r="A10" s="56"/>
      <c r="B10" s="21">
        <v>3</v>
      </c>
      <c r="C10">
        <v>23.343270698338301</v>
      </c>
      <c r="D10">
        <v>23.627573172771701</v>
      </c>
      <c r="E10">
        <v>23.408248452191799</v>
      </c>
      <c r="F10">
        <v>24.346198386854901</v>
      </c>
      <c r="G10">
        <v>25.209599355106501</v>
      </c>
      <c r="H10">
        <v>24.761968106725998</v>
      </c>
      <c r="I10">
        <v>24.742485496453799</v>
      </c>
      <c r="J10">
        <v>23.886681550079501</v>
      </c>
      <c r="K10">
        <v>23.5317353340522</v>
      </c>
    </row>
  </sheetData>
  <mergeCells count="4">
    <mergeCell ref="A2:K2"/>
    <mergeCell ref="A3:K3"/>
    <mergeCell ref="A5:A7"/>
    <mergeCell ref="A8: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10EB2-CBD6-BF49-9ED8-7BD69C447413}">
  <dimension ref="A1:N30"/>
  <sheetViews>
    <sheetView workbookViewId="0">
      <selection activeCell="A2" sqref="A2:F6"/>
    </sheetView>
  </sheetViews>
  <sheetFormatPr baseColWidth="10" defaultRowHeight="16"/>
  <cols>
    <col min="2" max="2" width="21.5" customWidth="1"/>
    <col min="3" max="4" width="22.33203125" customWidth="1"/>
  </cols>
  <sheetData>
    <row r="1" spans="1:14" ht="17" thickBot="1">
      <c r="C1" t="s">
        <v>42</v>
      </c>
    </row>
    <row r="2" spans="1:14">
      <c r="A2" s="44"/>
      <c r="B2" s="57" t="s">
        <v>16</v>
      </c>
      <c r="C2" s="57"/>
      <c r="D2" s="57"/>
      <c r="E2" s="57"/>
      <c r="F2" s="58"/>
    </row>
    <row r="3" spans="1:14">
      <c r="A3" s="42"/>
      <c r="B3" s="42" t="s">
        <v>37</v>
      </c>
      <c r="C3" s="42" t="s">
        <v>38</v>
      </c>
      <c r="D3" s="42" t="s">
        <v>40</v>
      </c>
      <c r="E3" s="42" t="s">
        <v>0</v>
      </c>
      <c r="F3" s="42" t="s">
        <v>1</v>
      </c>
    </row>
    <row r="4" spans="1:14">
      <c r="A4" s="42" t="s">
        <v>41</v>
      </c>
      <c r="B4" s="5">
        <v>0.64916929408078983</v>
      </c>
      <c r="C4" s="5">
        <v>0.63949279063871434</v>
      </c>
      <c r="D4" s="42">
        <v>0.63287829698513887</v>
      </c>
      <c r="E4" s="42">
        <f>AVERAGE(B4:D4)</f>
        <v>0.64051346056821445</v>
      </c>
      <c r="F4" s="42">
        <f>STDEV(B4:D4)</f>
        <v>8.1933187367126264E-3</v>
      </c>
    </row>
    <row r="5" spans="1:14">
      <c r="A5" s="42" t="s">
        <v>14</v>
      </c>
      <c r="B5" s="42">
        <v>0.13243288679491166</v>
      </c>
      <c r="C5" s="42">
        <v>9.203544113128298E-2</v>
      </c>
      <c r="D5" s="42">
        <v>5.7644762099121276E-2</v>
      </c>
      <c r="E5" s="42">
        <f t="shared" ref="E5:E6" si="0">AVERAGE(B5:D5)</f>
        <v>9.4037696675105309E-2</v>
      </c>
      <c r="F5" s="42">
        <f t="shared" ref="F5:F6" si="1">STDEV(B5:D5)</f>
        <v>3.7434244607382539E-2</v>
      </c>
    </row>
    <row r="6" spans="1:14">
      <c r="A6" s="42" t="s">
        <v>15</v>
      </c>
      <c r="B6" s="42">
        <v>0.60429852817338547</v>
      </c>
      <c r="C6" s="42">
        <v>0.46759562392516046</v>
      </c>
      <c r="D6" s="5">
        <v>0.42928271821887742</v>
      </c>
      <c r="E6" s="42">
        <f t="shared" si="0"/>
        <v>0.50039229010580777</v>
      </c>
      <c r="F6" s="42">
        <f t="shared" si="1"/>
        <v>9.2001898990899791E-2</v>
      </c>
    </row>
    <row r="7" spans="1:14">
      <c r="A7" s="42"/>
      <c r="B7" s="42"/>
      <c r="C7" s="42"/>
      <c r="D7" s="5"/>
      <c r="E7" s="42"/>
      <c r="F7" s="42"/>
    </row>
    <row r="8" spans="1:14">
      <c r="A8" s="59" t="s">
        <v>19</v>
      </c>
      <c r="B8" s="59"/>
      <c r="C8" s="59"/>
      <c r="D8" s="59"/>
      <c r="E8" s="59"/>
      <c r="F8" s="59"/>
    </row>
    <row r="9" spans="1:14">
      <c r="A9" s="42"/>
      <c r="B9" s="42" t="s">
        <v>37</v>
      </c>
      <c r="C9" s="42" t="s">
        <v>38</v>
      </c>
      <c r="D9" s="42" t="s">
        <v>40</v>
      </c>
      <c r="E9" s="42" t="s">
        <v>0</v>
      </c>
      <c r="F9" s="42" t="s">
        <v>1</v>
      </c>
    </row>
    <row r="10" spans="1:14">
      <c r="A10" s="42" t="s">
        <v>41</v>
      </c>
      <c r="B10" s="42">
        <v>0.54086233304005138</v>
      </c>
      <c r="C10" s="42">
        <v>0.55478473603392131</v>
      </c>
      <c r="D10" s="42">
        <v>0.52002996694424075</v>
      </c>
      <c r="E10" s="42">
        <f>AVERAGE(B10:D10)</f>
        <v>0.53855901200607115</v>
      </c>
      <c r="F10" s="42">
        <f>STDEV(B10:D10)</f>
        <v>1.7491496775817548E-2</v>
      </c>
    </row>
    <row r="11" spans="1:14">
      <c r="A11" s="42" t="s">
        <v>14</v>
      </c>
      <c r="B11" s="42">
        <v>4.6070913040346849E-2</v>
      </c>
      <c r="C11" s="42">
        <v>9.451366001498912E-2</v>
      </c>
      <c r="D11" s="5">
        <v>0.13521558326001282</v>
      </c>
      <c r="E11" s="42">
        <f t="shared" ref="E11:E12" si="2">AVERAGE(B11:D11)</f>
        <v>9.1933385438449602E-2</v>
      </c>
      <c r="F11" s="42">
        <f t="shared" ref="F11:F12" si="3">STDEV(B11:D11)</f>
        <v>4.4628314104512165E-2</v>
      </c>
    </row>
    <row r="12" spans="1:14">
      <c r="A12" s="42" t="s">
        <v>15</v>
      </c>
      <c r="B12" s="5">
        <v>0.38244742338099819</v>
      </c>
      <c r="C12" s="5">
        <v>0.39868834419659865</v>
      </c>
      <c r="D12" s="5">
        <v>0.47412301558724756</v>
      </c>
      <c r="E12" s="42">
        <f t="shared" si="2"/>
        <v>0.41841959438828152</v>
      </c>
      <c r="F12" s="42">
        <f t="shared" si="3"/>
        <v>4.8919272553736126E-2</v>
      </c>
    </row>
    <row r="13" spans="1:14">
      <c r="A13" s="42"/>
      <c r="B13" s="5"/>
      <c r="C13" s="5"/>
      <c r="D13" s="5"/>
      <c r="E13" s="42"/>
      <c r="F13" s="42"/>
    </row>
    <row r="14" spans="1:14">
      <c r="A14" s="59" t="s">
        <v>39</v>
      </c>
      <c r="B14" s="59"/>
      <c r="C14" s="59"/>
      <c r="D14" s="59"/>
      <c r="E14" s="59"/>
      <c r="F14" s="59"/>
    </row>
    <row r="15" spans="1:14">
      <c r="A15" s="42"/>
      <c r="B15" s="42" t="s">
        <v>37</v>
      </c>
      <c r="C15" s="42" t="s">
        <v>38</v>
      </c>
      <c r="D15" s="42" t="s">
        <v>40</v>
      </c>
      <c r="E15" s="42" t="s">
        <v>0</v>
      </c>
      <c r="F15" s="42" t="s">
        <v>1</v>
      </c>
    </row>
    <row r="16" spans="1:14">
      <c r="A16" s="42" t="s">
        <v>41</v>
      </c>
      <c r="B16" s="42">
        <v>9.3212462528148007E-2</v>
      </c>
      <c r="C16" s="42">
        <v>0.15212543920882385</v>
      </c>
      <c r="D16" s="42">
        <v>8.1522004360347664E-2</v>
      </c>
      <c r="E16" s="42">
        <f>AVERAGE(B16:D16)</f>
        <v>0.10895330203243984</v>
      </c>
      <c r="F16" s="42">
        <f>STDEV(B16:D16)</f>
        <v>3.7842327813252509E-2</v>
      </c>
      <c r="I16" s="43"/>
      <c r="J16" s="43"/>
      <c r="K16" s="43"/>
      <c r="L16" s="43"/>
      <c r="M16" s="43"/>
      <c r="N16" s="43"/>
    </row>
    <row r="17" spans="1:14">
      <c r="A17" s="42" t="s">
        <v>14</v>
      </c>
      <c r="B17" s="42">
        <v>2.149284090843356E-2</v>
      </c>
      <c r="C17" s="42">
        <v>0.10390473701784889</v>
      </c>
      <c r="D17" s="5">
        <v>4.2247213532129013E-2</v>
      </c>
      <c r="E17" s="42">
        <f t="shared" ref="E17:E18" si="4">AVERAGE(B17:D17)</f>
        <v>5.5881597152803823E-2</v>
      </c>
      <c r="F17" s="42">
        <f t="shared" ref="F17:F18" si="5">STDEV(B17:D17)</f>
        <v>4.2864349611583523E-2</v>
      </c>
      <c r="I17" s="43"/>
      <c r="J17" s="43"/>
      <c r="K17" s="43"/>
      <c r="L17" s="43"/>
      <c r="M17" s="43"/>
      <c r="N17" s="43"/>
    </row>
    <row r="18" spans="1:14">
      <c r="A18" s="42" t="s">
        <v>15</v>
      </c>
      <c r="B18" s="5">
        <v>6.2355761032938849E-2</v>
      </c>
      <c r="C18" s="5">
        <v>0.18132712567697168</v>
      </c>
      <c r="D18" s="5">
        <v>0.13966089225902731</v>
      </c>
      <c r="E18" s="42">
        <f t="shared" si="4"/>
        <v>0.12778125965631262</v>
      </c>
      <c r="F18" s="42">
        <f t="shared" si="5"/>
        <v>6.0368788743832419E-2</v>
      </c>
    </row>
    <row r="19" spans="1:14">
      <c r="A19" s="42"/>
      <c r="B19" s="5"/>
      <c r="C19" s="5"/>
      <c r="D19" s="5"/>
      <c r="E19" s="42"/>
      <c r="F19" s="42"/>
    </row>
    <row r="20" spans="1:14">
      <c r="A20" s="59" t="s">
        <v>21</v>
      </c>
      <c r="B20" s="59"/>
      <c r="C20" s="59"/>
      <c r="D20" s="59"/>
      <c r="E20" s="59"/>
      <c r="F20" s="59"/>
    </row>
    <row r="21" spans="1:14">
      <c r="A21" s="42"/>
      <c r="B21" s="42" t="s">
        <v>37</v>
      </c>
      <c r="C21" s="42" t="s">
        <v>38</v>
      </c>
      <c r="D21" s="42" t="s">
        <v>40</v>
      </c>
      <c r="E21" s="42" t="s">
        <v>0</v>
      </c>
      <c r="F21" s="42" t="s">
        <v>1</v>
      </c>
    </row>
    <row r="22" spans="1:14">
      <c r="A22" s="42" t="s">
        <v>41</v>
      </c>
      <c r="B22" s="42">
        <v>1.257013374521827</v>
      </c>
      <c r="C22" s="42">
        <v>1.2368466734094359</v>
      </c>
      <c r="D22" s="42">
        <v>1.9747454071066854</v>
      </c>
      <c r="E22" s="42">
        <f>AVERAGE(B22:D22)</f>
        <v>1.4895351516793163</v>
      </c>
      <c r="F22" s="42">
        <f>STDEV(B22:D22)</f>
        <v>0.42032537151278193</v>
      </c>
    </row>
    <row r="23" spans="1:14">
      <c r="A23" s="42" t="s">
        <v>14</v>
      </c>
      <c r="B23" s="42">
        <v>0.33293981985547982</v>
      </c>
      <c r="C23" s="42">
        <v>0.20400362124711144</v>
      </c>
      <c r="D23" s="5">
        <v>0.23325824788420244</v>
      </c>
      <c r="E23" s="42">
        <f t="shared" ref="E23:E24" si="6">AVERAGE(B23:D23)</f>
        <v>0.25673389632893123</v>
      </c>
      <c r="F23" s="42">
        <f t="shared" ref="F23:F24" si="7">STDEV(B23:D23)</f>
        <v>6.7597820825227209E-2</v>
      </c>
    </row>
    <row r="24" spans="1:14">
      <c r="A24" s="42" t="s">
        <v>15</v>
      </c>
      <c r="B24" s="5">
        <v>1.8025009252216582</v>
      </c>
      <c r="C24" s="5">
        <v>1.3013418554419349</v>
      </c>
      <c r="D24" s="5">
        <v>1.7694896623592926</v>
      </c>
      <c r="E24" s="42">
        <f t="shared" si="6"/>
        <v>1.6244441476742952</v>
      </c>
      <c r="F24" s="42">
        <f t="shared" si="7"/>
        <v>0.28030118498375439</v>
      </c>
    </row>
    <row r="25" spans="1:14">
      <c r="A25" s="42"/>
      <c r="B25" s="5"/>
      <c r="C25" s="5"/>
      <c r="D25" s="5"/>
      <c r="E25" s="42"/>
      <c r="F25" s="42"/>
    </row>
    <row r="26" spans="1:14">
      <c r="A26" s="59" t="s">
        <v>20</v>
      </c>
      <c r="B26" s="59"/>
      <c r="C26" s="59"/>
      <c r="D26" s="59"/>
      <c r="E26" s="59"/>
      <c r="F26" s="59"/>
    </row>
    <row r="27" spans="1:14">
      <c r="A27" s="42"/>
      <c r="B27" s="42" t="s">
        <v>37</v>
      </c>
      <c r="C27" s="42" t="s">
        <v>38</v>
      </c>
      <c r="D27" s="42" t="s">
        <v>40</v>
      </c>
      <c r="E27" s="42" t="s">
        <v>0</v>
      </c>
      <c r="F27" s="42" t="s">
        <v>1</v>
      </c>
    </row>
    <row r="28" spans="1:14">
      <c r="A28" s="42" t="s">
        <v>41</v>
      </c>
      <c r="B28" s="42">
        <v>1.0472941228206261</v>
      </c>
      <c r="C28" s="42">
        <v>1.0930302535410512</v>
      </c>
      <c r="D28" s="42">
        <v>0.71863610928945754</v>
      </c>
      <c r="E28" s="42">
        <f>AVERAGE(B28:D28)</f>
        <v>0.95298682855037831</v>
      </c>
      <c r="F28" s="42">
        <f>STDEV(B28:D28)</f>
        <v>0.20423795711596313</v>
      </c>
    </row>
    <row r="29" spans="1:14">
      <c r="A29" s="42" t="s">
        <v>14</v>
      </c>
      <c r="B29" s="42">
        <v>0.31425334363045782</v>
      </c>
      <c r="C29" s="42">
        <v>4.0107059298840772E-2</v>
      </c>
      <c r="D29" s="5">
        <v>0.32458464704039308</v>
      </c>
      <c r="E29" s="42">
        <f t="shared" ref="E29:E30" si="8">AVERAGE(B29:D29)</f>
        <v>0.22631501665656387</v>
      </c>
      <c r="F29" s="42">
        <f t="shared" ref="F29:F30" si="9">STDEV(B29:D29)</f>
        <v>0.16134353564688847</v>
      </c>
    </row>
    <row r="30" spans="1:14">
      <c r="A30" s="42" t="s">
        <v>15</v>
      </c>
      <c r="B30" s="5">
        <v>1.0545786295160136</v>
      </c>
      <c r="C30" s="5">
        <v>0.9308797160978749</v>
      </c>
      <c r="D30" s="5">
        <v>0.96817069598288241</v>
      </c>
      <c r="E30" s="42">
        <f t="shared" si="8"/>
        <v>0.98454301386559029</v>
      </c>
      <c r="F30" s="42">
        <f t="shared" si="9"/>
        <v>6.3453880021999975E-2</v>
      </c>
    </row>
  </sheetData>
  <mergeCells count="5">
    <mergeCell ref="B2:F2"/>
    <mergeCell ref="A14:F14"/>
    <mergeCell ref="A8:F8"/>
    <mergeCell ref="A20:F20"/>
    <mergeCell ref="A26:F2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93BA9-7F3C-9A47-8047-BD7573014987}">
  <dimension ref="A2:R51"/>
  <sheetViews>
    <sheetView workbookViewId="0">
      <selection activeCell="A2" sqref="A2:K11"/>
    </sheetView>
  </sheetViews>
  <sheetFormatPr baseColWidth="10" defaultRowHeight="16"/>
  <cols>
    <col min="3" max="3" width="17.6640625" customWidth="1"/>
    <col min="9" max="9" width="17" customWidth="1"/>
    <col min="10" max="10" width="17.33203125" customWidth="1"/>
    <col min="11" max="11" width="16.33203125" customWidth="1"/>
  </cols>
  <sheetData>
    <row r="2" spans="1:18" ht="17" thickBot="1">
      <c r="A2" s="3" t="s">
        <v>12</v>
      </c>
      <c r="B2" s="3"/>
      <c r="C2" s="3"/>
      <c r="D2" s="3"/>
      <c r="E2" s="3"/>
      <c r="F2" s="3"/>
      <c r="G2" s="3"/>
      <c r="H2" s="3"/>
      <c r="I2" s="3"/>
    </row>
    <row r="3" spans="1:18">
      <c r="A3" s="49" t="s">
        <v>16</v>
      </c>
      <c r="B3" s="50"/>
      <c r="C3" s="50"/>
      <c r="D3" s="50"/>
      <c r="E3" s="50"/>
      <c r="F3" s="50"/>
      <c r="G3" s="50"/>
      <c r="H3" s="50"/>
      <c r="I3" s="50"/>
      <c r="J3" s="50"/>
      <c r="K3" s="51"/>
    </row>
    <row r="4" spans="1:18">
      <c r="A4" s="52" t="s">
        <v>18</v>
      </c>
      <c r="B4" s="53"/>
      <c r="C4" s="53"/>
      <c r="D4" s="53"/>
      <c r="E4" s="53"/>
      <c r="F4" s="53"/>
      <c r="G4" s="53"/>
      <c r="H4" s="53"/>
      <c r="I4" s="53"/>
      <c r="J4" s="53"/>
      <c r="K4" s="54"/>
      <c r="L4" s="4"/>
      <c r="M4" s="4"/>
      <c r="N4" s="4"/>
      <c r="O4" s="4"/>
      <c r="P4" s="4"/>
      <c r="Q4" s="4"/>
      <c r="R4" s="4"/>
    </row>
    <row r="5" spans="1:18">
      <c r="A5" s="18"/>
      <c r="B5" s="1" t="s">
        <v>22</v>
      </c>
      <c r="C5" s="6" t="s">
        <v>23</v>
      </c>
      <c r="D5" s="6" t="s">
        <v>24</v>
      </c>
      <c r="E5" s="6" t="s">
        <v>25</v>
      </c>
      <c r="F5" s="7" t="s">
        <v>26</v>
      </c>
      <c r="G5" s="7" t="s">
        <v>27</v>
      </c>
      <c r="H5" s="7" t="s">
        <v>28</v>
      </c>
      <c r="I5" s="8" t="s">
        <v>29</v>
      </c>
      <c r="J5" s="8" t="s">
        <v>30</v>
      </c>
      <c r="K5" s="19" t="s">
        <v>31</v>
      </c>
      <c r="M5" s="3"/>
    </row>
    <row r="6" spans="1:18">
      <c r="A6" s="55" t="s">
        <v>16</v>
      </c>
      <c r="B6" s="14">
        <v>1</v>
      </c>
      <c r="C6" s="5">
        <v>25.56</v>
      </c>
      <c r="D6" s="5">
        <v>25.64</v>
      </c>
      <c r="E6" s="5">
        <v>27.34</v>
      </c>
      <c r="F6" s="5">
        <v>27.53</v>
      </c>
      <c r="G6" s="5">
        <v>35</v>
      </c>
      <c r="H6" s="5">
        <v>27.11</v>
      </c>
      <c r="I6" s="5">
        <v>26.52</v>
      </c>
      <c r="J6" s="5">
        <v>24.92</v>
      </c>
      <c r="K6" s="20">
        <v>24.88</v>
      </c>
      <c r="L6" s="16"/>
      <c r="M6" s="17"/>
    </row>
    <row r="7" spans="1:18">
      <c r="A7" s="55"/>
      <c r="B7" s="14">
        <v>2</v>
      </c>
      <c r="C7" s="5">
        <v>25.98</v>
      </c>
      <c r="D7" s="5">
        <v>25.1</v>
      </c>
      <c r="E7" s="5">
        <v>27.25</v>
      </c>
      <c r="F7" s="5">
        <v>27.62</v>
      </c>
      <c r="G7" s="5">
        <v>34.29</v>
      </c>
      <c r="H7" s="5">
        <v>27.05</v>
      </c>
      <c r="I7" s="5">
        <v>26.61</v>
      </c>
      <c r="J7" s="5">
        <v>25.61</v>
      </c>
      <c r="K7" s="20">
        <v>25.34</v>
      </c>
      <c r="L7" s="16"/>
      <c r="M7" t="s">
        <v>32</v>
      </c>
    </row>
    <row r="8" spans="1:18">
      <c r="A8" s="55"/>
      <c r="B8" s="14">
        <v>3</v>
      </c>
      <c r="C8" s="5">
        <v>25.63</v>
      </c>
      <c r="D8" s="5">
        <v>25.09</v>
      </c>
      <c r="E8" s="5">
        <v>26.91</v>
      </c>
      <c r="F8" s="5">
        <v>27.59</v>
      </c>
      <c r="G8" s="5">
        <v>33.72</v>
      </c>
      <c r="H8" s="5">
        <v>25.53</v>
      </c>
      <c r="I8" s="5">
        <v>26.43</v>
      </c>
      <c r="J8" s="5">
        <v>25.08</v>
      </c>
      <c r="K8" s="20">
        <v>25.63</v>
      </c>
      <c r="L8" s="16"/>
      <c r="M8" s="3"/>
    </row>
    <row r="9" spans="1:18">
      <c r="A9" s="55" t="s">
        <v>17</v>
      </c>
      <c r="B9" s="14">
        <v>1</v>
      </c>
      <c r="C9" s="5">
        <v>24.75</v>
      </c>
      <c r="D9" s="5">
        <v>24.47</v>
      </c>
      <c r="E9" s="5">
        <v>26.34</v>
      </c>
      <c r="F9" s="5">
        <v>24.68</v>
      </c>
      <c r="G9" s="5">
        <v>30.36</v>
      </c>
      <c r="H9" s="5">
        <v>22.78</v>
      </c>
      <c r="I9" s="5">
        <v>25.7</v>
      </c>
      <c r="J9" s="5">
        <v>23.71</v>
      </c>
      <c r="K9" s="20">
        <v>23.58</v>
      </c>
      <c r="L9" s="16"/>
      <c r="M9" s="17"/>
    </row>
    <row r="10" spans="1:18">
      <c r="A10" s="55"/>
      <c r="B10" s="14">
        <v>2</v>
      </c>
      <c r="C10" s="5">
        <v>25.23</v>
      </c>
      <c r="D10" s="5">
        <v>24.59</v>
      </c>
      <c r="E10" s="5">
        <v>26.59</v>
      </c>
      <c r="F10" s="5">
        <v>24.56</v>
      </c>
      <c r="G10" s="5">
        <v>30.47</v>
      </c>
      <c r="H10" s="5">
        <v>23.33</v>
      </c>
      <c r="I10" s="5">
        <v>25.78</v>
      </c>
      <c r="J10" s="5">
        <v>23.85</v>
      </c>
      <c r="K10" s="20">
        <v>24.11</v>
      </c>
      <c r="L10" s="16"/>
      <c r="M10" s="17"/>
    </row>
    <row r="11" spans="1:18" ht="17" thickBot="1">
      <c r="A11" s="56"/>
      <c r="B11" s="21">
        <v>3</v>
      </c>
      <c r="C11" s="22">
        <v>25.32</v>
      </c>
      <c r="D11" s="22">
        <v>25.1</v>
      </c>
      <c r="E11" s="22">
        <v>26.24</v>
      </c>
      <c r="F11" s="22">
        <v>24.75</v>
      </c>
      <c r="G11" s="22">
        <v>30.86</v>
      </c>
      <c r="H11" s="22">
        <v>22.78</v>
      </c>
      <c r="I11" s="22">
        <v>25.9</v>
      </c>
      <c r="J11" s="22">
        <v>24.76</v>
      </c>
      <c r="K11" s="23">
        <v>24.5</v>
      </c>
      <c r="L11" s="16"/>
      <c r="M11" s="17"/>
    </row>
    <row r="12" spans="1:18" ht="17" thickBot="1">
      <c r="A12" s="15"/>
      <c r="B12" s="15"/>
      <c r="C12" s="3"/>
      <c r="D12" s="17"/>
      <c r="E12" s="17"/>
      <c r="F12" s="16"/>
      <c r="G12" s="17"/>
      <c r="H12" s="16"/>
      <c r="I12" s="17"/>
      <c r="J12" s="16"/>
      <c r="K12" s="17"/>
      <c r="L12" s="16"/>
      <c r="M12" s="17"/>
    </row>
    <row r="13" spans="1:18">
      <c r="A13" s="60" t="s">
        <v>19</v>
      </c>
      <c r="B13" s="61"/>
      <c r="C13" s="61"/>
      <c r="D13" s="61"/>
      <c r="E13" s="61"/>
      <c r="F13" s="61"/>
      <c r="G13" s="61"/>
      <c r="H13" s="61"/>
      <c r="I13" s="61"/>
      <c r="J13" s="61"/>
      <c r="K13" s="62"/>
      <c r="L13" s="16"/>
      <c r="M13" s="17"/>
    </row>
    <row r="14" spans="1:18">
      <c r="A14" s="63" t="s">
        <v>18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  <c r="L14" s="16"/>
      <c r="M14" s="17"/>
    </row>
    <row r="15" spans="1:18">
      <c r="A15" s="18"/>
      <c r="B15" s="1" t="s">
        <v>22</v>
      </c>
      <c r="C15" s="6" t="s">
        <v>23</v>
      </c>
      <c r="D15" s="6" t="s">
        <v>24</v>
      </c>
      <c r="E15" s="6" t="s">
        <v>25</v>
      </c>
      <c r="F15" s="7" t="s">
        <v>26</v>
      </c>
      <c r="G15" s="7" t="s">
        <v>27</v>
      </c>
      <c r="H15" s="7" t="s">
        <v>28</v>
      </c>
      <c r="I15" s="8" t="s">
        <v>29</v>
      </c>
      <c r="J15" s="8" t="s">
        <v>30</v>
      </c>
      <c r="K15" s="19" t="s">
        <v>31</v>
      </c>
    </row>
    <row r="16" spans="1:18">
      <c r="A16" s="55" t="s">
        <v>19</v>
      </c>
      <c r="B16" s="14">
        <v>1</v>
      </c>
      <c r="C16" s="24">
        <v>25.25</v>
      </c>
      <c r="D16" s="24">
        <v>24.65</v>
      </c>
      <c r="E16" s="24">
        <v>26.29</v>
      </c>
      <c r="F16" s="24">
        <v>28</v>
      </c>
      <c r="G16" s="25">
        <v>35</v>
      </c>
      <c r="H16" s="24">
        <v>26.97</v>
      </c>
      <c r="I16" s="24">
        <v>26.53</v>
      </c>
      <c r="J16" s="24">
        <v>25.66</v>
      </c>
      <c r="K16" s="26">
        <v>25.28</v>
      </c>
    </row>
    <row r="17" spans="1:11">
      <c r="A17" s="55"/>
      <c r="B17" s="14">
        <v>2</v>
      </c>
      <c r="C17" s="24">
        <v>25</v>
      </c>
      <c r="D17" s="24">
        <v>24.89</v>
      </c>
      <c r="E17" s="24">
        <v>26.28</v>
      </c>
      <c r="F17" s="24">
        <v>28.44</v>
      </c>
      <c r="G17" s="24">
        <v>33.53</v>
      </c>
      <c r="H17" s="24">
        <v>26.35</v>
      </c>
      <c r="I17" s="24">
        <v>26.74</v>
      </c>
      <c r="J17" s="24">
        <v>25.62</v>
      </c>
      <c r="K17" s="26">
        <v>25.97</v>
      </c>
    </row>
    <row r="18" spans="1:11">
      <c r="A18" s="55"/>
      <c r="B18" s="14">
        <v>3</v>
      </c>
      <c r="C18" s="24">
        <v>25.16</v>
      </c>
      <c r="D18" s="24">
        <v>24.53</v>
      </c>
      <c r="E18" s="24">
        <v>26.47</v>
      </c>
      <c r="F18" s="24">
        <v>28.46</v>
      </c>
      <c r="G18" s="24">
        <v>33.85</v>
      </c>
      <c r="H18" s="24">
        <v>26.99</v>
      </c>
      <c r="I18" s="24">
        <v>26.66</v>
      </c>
      <c r="J18" s="24">
        <v>25.74</v>
      </c>
      <c r="K18" s="26">
        <v>25.43</v>
      </c>
    </row>
    <row r="19" spans="1:11">
      <c r="A19" s="55" t="s">
        <v>17</v>
      </c>
      <c r="B19" s="14">
        <v>1</v>
      </c>
      <c r="C19" s="24">
        <v>24.2</v>
      </c>
      <c r="D19" s="24">
        <v>23.8</v>
      </c>
      <c r="E19" s="24">
        <v>25.33</v>
      </c>
      <c r="F19" s="24">
        <v>23.99</v>
      </c>
      <c r="G19" s="24">
        <v>30.44</v>
      </c>
      <c r="H19" s="24">
        <v>23.75</v>
      </c>
      <c r="I19" s="24">
        <v>24.63</v>
      </c>
      <c r="J19" s="24">
        <v>24.25</v>
      </c>
      <c r="K19" s="26">
        <v>24.52</v>
      </c>
    </row>
    <row r="20" spans="1:11">
      <c r="A20" s="55"/>
      <c r="B20" s="14">
        <v>2</v>
      </c>
      <c r="C20" s="24">
        <v>24.27</v>
      </c>
      <c r="D20" s="24">
        <v>23.71</v>
      </c>
      <c r="E20" s="24">
        <v>25.37</v>
      </c>
      <c r="F20" s="24">
        <v>23.67</v>
      </c>
      <c r="G20" s="24">
        <v>30.51</v>
      </c>
      <c r="H20" s="24">
        <v>24.24</v>
      </c>
      <c r="I20" s="24">
        <v>25.59</v>
      </c>
      <c r="J20" s="24">
        <v>24.48</v>
      </c>
      <c r="K20" s="26">
        <v>24.72</v>
      </c>
    </row>
    <row r="21" spans="1:11" ht="17" thickBot="1">
      <c r="A21" s="56"/>
      <c r="B21" s="21">
        <v>3</v>
      </c>
      <c r="C21" s="27">
        <v>24.28</v>
      </c>
      <c r="D21" s="27">
        <v>23.71</v>
      </c>
      <c r="E21" s="27">
        <v>25.51</v>
      </c>
      <c r="F21" s="27">
        <v>23.92</v>
      </c>
      <c r="G21" s="27">
        <v>29.91</v>
      </c>
      <c r="H21" s="27">
        <v>23.66</v>
      </c>
      <c r="I21" s="27">
        <v>25.55</v>
      </c>
      <c r="J21" s="27">
        <v>24.31</v>
      </c>
      <c r="K21" s="28">
        <v>24.21</v>
      </c>
    </row>
    <row r="22" spans="1:11" ht="17" thickBot="1"/>
    <row r="23" spans="1:11" ht="17" thickBot="1">
      <c r="A23" s="66" t="s">
        <v>39</v>
      </c>
      <c r="B23" s="67"/>
      <c r="C23" s="67"/>
      <c r="D23" s="67"/>
      <c r="E23" s="67"/>
      <c r="F23" s="67"/>
      <c r="G23" s="67"/>
      <c r="H23" s="67"/>
      <c r="I23" s="67"/>
      <c r="J23" s="67"/>
      <c r="K23" s="68"/>
    </row>
    <row r="24" spans="1:11">
      <c r="A24" s="60" t="s">
        <v>18</v>
      </c>
      <c r="B24" s="61"/>
      <c r="C24" s="61"/>
      <c r="D24" s="61"/>
      <c r="E24" s="61"/>
      <c r="F24" s="61"/>
      <c r="G24" s="61"/>
      <c r="H24" s="61"/>
      <c r="I24" s="61"/>
      <c r="J24" s="61"/>
      <c r="K24" s="62"/>
    </row>
    <row r="25" spans="1:11">
      <c r="A25" s="18"/>
      <c r="B25" s="1" t="s">
        <v>22</v>
      </c>
      <c r="C25" s="6" t="s">
        <v>23</v>
      </c>
      <c r="D25" s="6" t="s">
        <v>24</v>
      </c>
      <c r="E25" s="6" t="s">
        <v>25</v>
      </c>
      <c r="F25" s="7" t="s">
        <v>26</v>
      </c>
      <c r="G25" s="7" t="s">
        <v>27</v>
      </c>
      <c r="H25" s="7" t="s">
        <v>28</v>
      </c>
      <c r="I25" s="8" t="s">
        <v>29</v>
      </c>
      <c r="J25" s="8" t="s">
        <v>30</v>
      </c>
      <c r="K25" s="19" t="s">
        <v>31</v>
      </c>
    </row>
    <row r="26" spans="1:11">
      <c r="A26" s="55" t="s">
        <v>39</v>
      </c>
      <c r="B26" s="14">
        <v>1</v>
      </c>
      <c r="C26" s="29">
        <v>26.67</v>
      </c>
      <c r="D26" s="29">
        <v>26.13</v>
      </c>
      <c r="E26" s="29">
        <v>29.02</v>
      </c>
      <c r="F26" s="29">
        <v>29.18</v>
      </c>
      <c r="G26" s="29">
        <v>32.92</v>
      </c>
      <c r="H26" s="29">
        <v>28.15</v>
      </c>
      <c r="I26" s="29">
        <v>29.06</v>
      </c>
      <c r="J26" s="30">
        <v>28.15</v>
      </c>
      <c r="K26" s="36">
        <v>28.59</v>
      </c>
    </row>
    <row r="27" spans="1:11">
      <c r="A27" s="55"/>
      <c r="B27" s="14">
        <v>2</v>
      </c>
      <c r="C27" s="29">
        <v>27.1</v>
      </c>
      <c r="D27" s="29">
        <v>26.11</v>
      </c>
      <c r="E27" s="29">
        <v>28.22</v>
      </c>
      <c r="F27" s="29">
        <v>29.1</v>
      </c>
      <c r="G27" s="29">
        <v>33.33</v>
      </c>
      <c r="H27" s="29">
        <v>28.11</v>
      </c>
      <c r="I27" s="29">
        <v>28.99</v>
      </c>
      <c r="J27" s="30">
        <v>28.32</v>
      </c>
      <c r="K27" s="36">
        <v>28.28</v>
      </c>
    </row>
    <row r="28" spans="1:11">
      <c r="A28" s="55"/>
      <c r="B28" s="14">
        <v>3</v>
      </c>
      <c r="C28" s="29">
        <v>27.02</v>
      </c>
      <c r="D28" s="29">
        <v>26.19</v>
      </c>
      <c r="E28" s="29">
        <v>28.67</v>
      </c>
      <c r="F28" s="29">
        <v>29.44</v>
      </c>
      <c r="G28" s="29">
        <v>32.04</v>
      </c>
      <c r="H28" s="29">
        <v>27.72</v>
      </c>
      <c r="I28" s="29">
        <v>28.99</v>
      </c>
      <c r="J28" s="30">
        <v>27.59</v>
      </c>
      <c r="K28" s="36">
        <v>27.93</v>
      </c>
    </row>
    <row r="29" spans="1:11">
      <c r="A29" s="55" t="s">
        <v>17</v>
      </c>
      <c r="B29" s="14">
        <v>1</v>
      </c>
      <c r="C29" s="29">
        <v>23.05</v>
      </c>
      <c r="D29" s="29">
        <v>23.32</v>
      </c>
      <c r="E29" s="29">
        <v>24.98</v>
      </c>
      <c r="F29" s="29">
        <v>23.72</v>
      </c>
      <c r="G29" s="29">
        <v>29.5</v>
      </c>
      <c r="H29" s="29">
        <v>22.97</v>
      </c>
      <c r="I29" s="29">
        <v>24.47</v>
      </c>
      <c r="J29" s="29">
        <v>25.43</v>
      </c>
      <c r="K29" s="36">
        <v>25.89</v>
      </c>
    </row>
    <row r="30" spans="1:11">
      <c r="A30" s="55"/>
      <c r="B30" s="14">
        <v>2</v>
      </c>
      <c r="C30" s="29">
        <v>23.63</v>
      </c>
      <c r="D30" s="29">
        <v>23.46</v>
      </c>
      <c r="E30" s="29">
        <v>24.77</v>
      </c>
      <c r="F30" s="29">
        <v>23.67</v>
      </c>
      <c r="G30" s="29">
        <v>29.93</v>
      </c>
      <c r="H30" s="29">
        <v>23.79</v>
      </c>
      <c r="I30" s="29">
        <v>25.55</v>
      </c>
      <c r="J30" s="29">
        <v>25.95</v>
      </c>
      <c r="K30" s="36">
        <v>25.1</v>
      </c>
    </row>
    <row r="31" spans="1:11" ht="17" thickBot="1">
      <c r="A31" s="56"/>
      <c r="B31" s="21">
        <v>3</v>
      </c>
      <c r="C31" s="37">
        <v>23.84</v>
      </c>
      <c r="D31" s="37">
        <v>23.5</v>
      </c>
      <c r="E31" s="37">
        <v>25.31</v>
      </c>
      <c r="F31" s="37">
        <v>23.71</v>
      </c>
      <c r="G31" s="37">
        <v>29.06</v>
      </c>
      <c r="H31" s="37">
        <v>23.35</v>
      </c>
      <c r="I31" s="37">
        <v>21.84</v>
      </c>
      <c r="J31" s="37">
        <v>25.29</v>
      </c>
      <c r="K31" s="38">
        <v>25.29</v>
      </c>
    </row>
    <row r="32" spans="1:11" ht="17" thickBot="1"/>
    <row r="33" spans="1:11">
      <c r="A33" s="60" t="s">
        <v>21</v>
      </c>
      <c r="B33" s="61"/>
      <c r="C33" s="61"/>
      <c r="D33" s="61"/>
      <c r="E33" s="61"/>
      <c r="F33" s="61"/>
      <c r="G33" s="61"/>
      <c r="H33" s="61"/>
      <c r="I33" s="61"/>
      <c r="J33" s="61"/>
      <c r="K33" s="62"/>
    </row>
    <row r="34" spans="1:11">
      <c r="A34" s="63" t="s">
        <v>18</v>
      </c>
      <c r="B34" s="64"/>
      <c r="C34" s="64"/>
      <c r="D34" s="64"/>
      <c r="E34" s="64"/>
      <c r="F34" s="64"/>
      <c r="G34" s="64"/>
      <c r="H34" s="64"/>
      <c r="I34" s="64"/>
      <c r="J34" s="64"/>
      <c r="K34" s="65"/>
    </row>
    <row r="35" spans="1:11">
      <c r="A35" s="18"/>
      <c r="B35" s="1" t="s">
        <v>22</v>
      </c>
      <c r="C35" s="6" t="s">
        <v>23</v>
      </c>
      <c r="D35" s="6" t="s">
        <v>24</v>
      </c>
      <c r="E35" s="6" t="s">
        <v>25</v>
      </c>
      <c r="F35" s="7" t="s">
        <v>26</v>
      </c>
      <c r="G35" s="7" t="s">
        <v>27</v>
      </c>
      <c r="H35" s="7" t="s">
        <v>28</v>
      </c>
      <c r="I35" s="8" t="s">
        <v>29</v>
      </c>
      <c r="J35" s="8" t="s">
        <v>30</v>
      </c>
      <c r="K35" s="19" t="s">
        <v>31</v>
      </c>
    </row>
    <row r="36" spans="1:11">
      <c r="A36" s="55" t="s">
        <v>21</v>
      </c>
      <c r="B36" s="14">
        <v>1</v>
      </c>
      <c r="C36" s="31">
        <v>24.83</v>
      </c>
      <c r="D36" s="31">
        <v>24.55</v>
      </c>
      <c r="E36" s="31">
        <v>25.18</v>
      </c>
      <c r="F36" s="31">
        <v>26.75</v>
      </c>
      <c r="G36" s="32">
        <v>32.42</v>
      </c>
      <c r="H36" s="31">
        <v>25.45</v>
      </c>
      <c r="I36" s="31">
        <v>24.15</v>
      </c>
      <c r="J36" s="31">
        <v>23.93</v>
      </c>
      <c r="K36" s="33">
        <v>24.49</v>
      </c>
    </row>
    <row r="37" spans="1:11">
      <c r="A37" s="55"/>
      <c r="B37" s="14">
        <v>2</v>
      </c>
      <c r="C37" s="31">
        <v>24.94</v>
      </c>
      <c r="D37" s="31">
        <v>24.61</v>
      </c>
      <c r="E37" s="31">
        <v>25.23</v>
      </c>
      <c r="F37" s="31">
        <v>26.49</v>
      </c>
      <c r="G37" s="32">
        <v>32.26</v>
      </c>
      <c r="H37" s="31">
        <v>26.82</v>
      </c>
      <c r="I37" s="31">
        <v>24.1</v>
      </c>
      <c r="J37" s="31">
        <v>23.59</v>
      </c>
      <c r="K37" s="33">
        <v>24.15</v>
      </c>
    </row>
    <row r="38" spans="1:11">
      <c r="A38" s="55"/>
      <c r="B38" s="14">
        <v>3</v>
      </c>
      <c r="C38" s="31">
        <v>24.86</v>
      </c>
      <c r="D38" s="31">
        <v>24.23</v>
      </c>
      <c r="E38" s="31">
        <v>25.65</v>
      </c>
      <c r="F38" s="31">
        <v>26.26</v>
      </c>
      <c r="G38" s="32">
        <v>33.729999999999997</v>
      </c>
      <c r="H38" s="31">
        <v>25.47</v>
      </c>
      <c r="I38" s="31">
        <v>24.28</v>
      </c>
      <c r="J38" s="31">
        <v>24.45</v>
      </c>
      <c r="K38" s="33">
        <v>24.44</v>
      </c>
    </row>
    <row r="39" spans="1:11">
      <c r="A39" s="55" t="s">
        <v>17</v>
      </c>
      <c r="B39" s="14">
        <v>1</v>
      </c>
      <c r="C39" s="31">
        <v>25.15</v>
      </c>
      <c r="D39" s="31">
        <v>24.69</v>
      </c>
      <c r="E39" s="31">
        <v>26.68</v>
      </c>
      <c r="F39" s="31">
        <v>25.42</v>
      </c>
      <c r="G39" s="31">
        <v>30.45</v>
      </c>
      <c r="H39" s="31">
        <v>24.5</v>
      </c>
      <c r="I39" s="31">
        <v>24.74</v>
      </c>
      <c r="J39" s="31">
        <v>24.21</v>
      </c>
      <c r="K39" s="33">
        <v>25.31</v>
      </c>
    </row>
    <row r="40" spans="1:11">
      <c r="A40" s="55"/>
      <c r="B40" s="14">
        <v>2</v>
      </c>
      <c r="C40" s="31">
        <v>24.88</v>
      </c>
      <c r="D40" s="31">
        <v>24.56</v>
      </c>
      <c r="E40" s="31">
        <v>25.99</v>
      </c>
      <c r="F40" s="31">
        <v>25.18</v>
      </c>
      <c r="G40" s="31">
        <v>30.47</v>
      </c>
      <c r="H40" s="31">
        <v>23.22</v>
      </c>
      <c r="I40" s="31">
        <v>25.14</v>
      </c>
      <c r="J40" s="31">
        <v>24.64</v>
      </c>
      <c r="K40" s="33">
        <v>25.27</v>
      </c>
    </row>
    <row r="41" spans="1:11" ht="17" thickBot="1">
      <c r="A41" s="56"/>
      <c r="B41" s="21">
        <v>3</v>
      </c>
      <c r="C41" s="34">
        <v>25.59</v>
      </c>
      <c r="D41" s="34">
        <v>24.84</v>
      </c>
      <c r="E41" s="34">
        <v>27.05</v>
      </c>
      <c r="F41" s="34">
        <v>24.14</v>
      </c>
      <c r="G41" s="34">
        <v>30.61</v>
      </c>
      <c r="H41" s="34">
        <v>23.72</v>
      </c>
      <c r="I41" s="34">
        <v>25.2</v>
      </c>
      <c r="J41" s="34">
        <v>24.26</v>
      </c>
      <c r="K41" s="35">
        <v>24.97</v>
      </c>
    </row>
    <row r="42" spans="1:11" ht="17" thickBot="1"/>
    <row r="43" spans="1:11">
      <c r="A43" s="60" t="s">
        <v>20</v>
      </c>
      <c r="B43" s="61"/>
      <c r="C43" s="61"/>
      <c r="D43" s="61"/>
      <c r="E43" s="61"/>
      <c r="F43" s="61"/>
      <c r="G43" s="61"/>
      <c r="H43" s="61"/>
      <c r="I43" s="61"/>
      <c r="J43" s="61"/>
      <c r="K43" s="62"/>
    </row>
    <row r="44" spans="1:11">
      <c r="A44" s="63" t="s">
        <v>18</v>
      </c>
      <c r="B44" s="64"/>
      <c r="C44" s="64"/>
      <c r="D44" s="64"/>
      <c r="E44" s="64"/>
      <c r="F44" s="64"/>
      <c r="G44" s="64"/>
      <c r="H44" s="64"/>
      <c r="I44" s="64"/>
      <c r="J44" s="64"/>
      <c r="K44" s="65"/>
    </row>
    <row r="45" spans="1:11">
      <c r="A45" s="18"/>
      <c r="B45" s="1" t="s">
        <v>22</v>
      </c>
      <c r="C45" s="6" t="s">
        <v>23</v>
      </c>
      <c r="D45" s="6" t="s">
        <v>24</v>
      </c>
      <c r="E45" s="6" t="s">
        <v>25</v>
      </c>
      <c r="F45" s="7" t="s">
        <v>26</v>
      </c>
      <c r="G45" s="7" t="s">
        <v>27</v>
      </c>
      <c r="H45" s="7" t="s">
        <v>28</v>
      </c>
      <c r="I45" s="8" t="s">
        <v>29</v>
      </c>
      <c r="J45" s="8" t="s">
        <v>30</v>
      </c>
      <c r="K45" s="19" t="s">
        <v>31</v>
      </c>
    </row>
    <row r="46" spans="1:11">
      <c r="A46" s="55" t="s">
        <v>20</v>
      </c>
      <c r="B46" s="14">
        <v>1</v>
      </c>
      <c r="C46" s="39">
        <v>25.21</v>
      </c>
      <c r="D46" s="39">
        <v>24.98</v>
      </c>
      <c r="E46" s="39">
        <v>26.92</v>
      </c>
      <c r="F46" s="39">
        <v>26.97</v>
      </c>
      <c r="G46" s="39">
        <v>33.950000000000003</v>
      </c>
      <c r="H46" s="39">
        <v>26.45</v>
      </c>
      <c r="I46" s="40">
        <v>25.42</v>
      </c>
      <c r="J46" s="39">
        <v>26.13</v>
      </c>
      <c r="K46" s="39">
        <v>25.49</v>
      </c>
    </row>
    <row r="47" spans="1:11">
      <c r="A47" s="55"/>
      <c r="B47" s="14">
        <v>2</v>
      </c>
      <c r="C47" s="39">
        <v>24.79</v>
      </c>
      <c r="D47" s="39">
        <v>25.32</v>
      </c>
      <c r="E47" s="39">
        <v>27.07</v>
      </c>
      <c r="F47" s="39">
        <v>27.09</v>
      </c>
      <c r="G47" s="39">
        <v>35</v>
      </c>
      <c r="H47" s="39">
        <v>26.25</v>
      </c>
      <c r="I47" s="39">
        <v>25.63</v>
      </c>
      <c r="J47" s="39">
        <v>25.49</v>
      </c>
      <c r="K47" s="39">
        <v>24.52</v>
      </c>
    </row>
    <row r="48" spans="1:11">
      <c r="A48" s="55"/>
      <c r="B48" s="14">
        <v>3</v>
      </c>
      <c r="C48" s="39">
        <v>24.87</v>
      </c>
      <c r="D48" s="39">
        <v>25.05</v>
      </c>
      <c r="E48" s="39">
        <v>27.03</v>
      </c>
      <c r="F48" s="39">
        <v>27.05</v>
      </c>
      <c r="G48" s="39">
        <v>35</v>
      </c>
      <c r="H48" s="39">
        <v>26.24</v>
      </c>
      <c r="I48" s="39">
        <v>25.7</v>
      </c>
      <c r="J48" s="39">
        <v>25.19</v>
      </c>
      <c r="K48" s="39">
        <v>24.86</v>
      </c>
    </row>
    <row r="49" spans="1:11">
      <c r="A49" s="55" t="s">
        <v>17</v>
      </c>
      <c r="B49" s="14">
        <v>1</v>
      </c>
      <c r="C49" s="39">
        <v>24.87</v>
      </c>
      <c r="D49" s="39">
        <v>24.83</v>
      </c>
      <c r="E49" s="39">
        <v>26.57</v>
      </c>
      <c r="F49" s="39">
        <v>25.28</v>
      </c>
      <c r="G49" s="39">
        <v>29.89</v>
      </c>
      <c r="H49" s="41">
        <v>25.11</v>
      </c>
      <c r="I49" s="39">
        <v>25.22</v>
      </c>
      <c r="J49" s="39">
        <v>25.65</v>
      </c>
      <c r="K49" s="39">
        <v>24.74</v>
      </c>
    </row>
    <row r="50" spans="1:11">
      <c r="A50" s="55"/>
      <c r="B50" s="14">
        <v>2</v>
      </c>
      <c r="C50" s="39">
        <v>25.03</v>
      </c>
      <c r="D50" s="39">
        <v>25.36</v>
      </c>
      <c r="E50" s="39">
        <v>26.49</v>
      </c>
      <c r="F50" s="39">
        <v>25.7</v>
      </c>
      <c r="G50" s="39">
        <v>30.05</v>
      </c>
      <c r="H50" s="39">
        <v>24.36</v>
      </c>
      <c r="I50" s="39">
        <v>26.08</v>
      </c>
      <c r="J50" s="39">
        <v>25.52</v>
      </c>
      <c r="K50" s="39">
        <v>24.85</v>
      </c>
    </row>
    <row r="51" spans="1:11" ht="17" thickBot="1">
      <c r="A51" s="56"/>
      <c r="B51" s="21">
        <v>3</v>
      </c>
      <c r="C51" s="39">
        <v>25.17</v>
      </c>
      <c r="D51" s="39">
        <v>25.24</v>
      </c>
      <c r="E51" s="39">
        <v>26.74</v>
      </c>
      <c r="F51" s="39">
        <v>25.12</v>
      </c>
      <c r="G51" s="39">
        <v>30.09</v>
      </c>
      <c r="H51" s="39">
        <v>24.6</v>
      </c>
      <c r="I51" s="39">
        <v>25.68</v>
      </c>
      <c r="J51" s="39">
        <v>25.33</v>
      </c>
      <c r="K51" s="39">
        <v>25.14</v>
      </c>
    </row>
  </sheetData>
  <mergeCells count="20">
    <mergeCell ref="A4:K4"/>
    <mergeCell ref="A3:K3"/>
    <mergeCell ref="A16:A18"/>
    <mergeCell ref="A49:A51"/>
    <mergeCell ref="A23:K23"/>
    <mergeCell ref="A24:K24"/>
    <mergeCell ref="A26:A28"/>
    <mergeCell ref="A29:A31"/>
    <mergeCell ref="A33:K33"/>
    <mergeCell ref="A34:K34"/>
    <mergeCell ref="A36:A38"/>
    <mergeCell ref="A39:A41"/>
    <mergeCell ref="A43:K43"/>
    <mergeCell ref="A44:K44"/>
    <mergeCell ref="A46:A48"/>
    <mergeCell ref="A19:A21"/>
    <mergeCell ref="A13:K13"/>
    <mergeCell ref="A14:K14"/>
    <mergeCell ref="A6:A8"/>
    <mergeCell ref="A9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Supplementary Fig. 1D_raw data</vt:lpstr>
      <vt:lpstr>Supplementary Fig 2B</vt:lpstr>
      <vt:lpstr>Supp Fig. 2B raw data</vt:lpstr>
      <vt:lpstr>Supplementary Fig. 3A</vt:lpstr>
      <vt:lpstr>Supplementary Fig 3A raw data</vt:lpstr>
      <vt:lpstr>Supp. Fig. 4</vt:lpstr>
      <vt:lpstr>Supp. Fig.4 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James, Godwin</dc:creator>
  <cp:lastModifiedBy>JAMES, GODWIN</cp:lastModifiedBy>
  <dcterms:created xsi:type="dcterms:W3CDTF">2023-11-28T17:15:10Z</dcterms:created>
  <dcterms:modified xsi:type="dcterms:W3CDTF">2023-11-29T06:46:00Z</dcterms:modified>
</cp:coreProperties>
</file>