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mohara01\Documents\"/>
    </mc:Choice>
  </mc:AlternateContent>
  <xr:revisionPtr revIDLastSave="0" documentId="13_ncr:1_{3FAF4731-C703-413E-B798-983B93F57544}" xr6:coauthVersionLast="36" xr6:coauthVersionMax="45" xr10:uidLastSave="{00000000-0000-0000-0000-000000000000}"/>
  <bookViews>
    <workbookView xWindow="0" yWindow="0" windowWidth="28800" windowHeight="14025" tabRatio="500" activeTab="2" xr2:uid="{00000000-000D-0000-FFFF-FFFF00000000}"/>
  </bookViews>
  <sheets>
    <sheet name="iris" sheetId="1" r:id="rId1"/>
    <sheet name="Training" sheetId="3" r:id="rId2"/>
    <sheet name="Test" sheetId="4" r:id="rId3"/>
  </sheets>
  <definedNames>
    <definedName name="solver_adj" localSheetId="1" hidden="1">Training!$P$10:$S$12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Training!$P$10:$S$12</definedName>
    <definedName name="solver_lhs2" localSheetId="1" hidden="1">Training!$P$10:$S$12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Training!$K$122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8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2" i="4" l="1"/>
  <c r="Q16" i="3"/>
  <c r="S19" i="4" l="1"/>
  <c r="S18" i="4"/>
  <c r="R19" i="4"/>
  <c r="R18" i="4"/>
  <c r="Q19" i="4"/>
  <c r="Q18" i="4"/>
  <c r="S17" i="3"/>
  <c r="S16" i="3"/>
  <c r="S15" i="3"/>
  <c r="R17" i="3"/>
  <c r="R16" i="3"/>
  <c r="R15" i="3"/>
  <c r="Q17" i="3"/>
  <c r="Q15" i="3"/>
  <c r="O32" i="4" l="1"/>
  <c r="N3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2" i="4"/>
  <c r="M2" i="3"/>
  <c r="J31" i="4" a="1"/>
  <c r="J31" i="4" s="1"/>
  <c r="I31" i="4" a="1"/>
  <c r="I31" i="4" s="1"/>
  <c r="J3" i="4" a="1"/>
  <c r="J3" i="4" s="1"/>
  <c r="J4" i="4" a="1"/>
  <c r="J4" i="4" s="1"/>
  <c r="J5" i="4" a="1"/>
  <c r="J5" i="4" s="1"/>
  <c r="J6" i="4" a="1"/>
  <c r="J6" i="4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/>
  <c r="J2" i="4" a="1"/>
  <c r="J2" i="4" s="1"/>
  <c r="I3" i="4" a="1"/>
  <c r="I3" i="4" s="1"/>
  <c r="I4" i="4" a="1"/>
  <c r="I4" i="4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/>
  <c r="I2" i="4" a="1"/>
  <c r="I2" i="4" s="1"/>
  <c r="H3" i="4" a="1"/>
  <c r="H3" i="4" s="1"/>
  <c r="K3" i="4" s="1"/>
  <c r="L3" i="4" s="1"/>
  <c r="H4" i="4" a="1"/>
  <c r="H4" i="4" s="1"/>
  <c r="K4" i="4" s="1"/>
  <c r="L4" i="4" s="1"/>
  <c r="H5" i="4" a="1"/>
  <c r="H5" i="4" s="1"/>
  <c r="K5" i="4" s="1"/>
  <c r="L5" i="4" s="1"/>
  <c r="H6" i="4" a="1"/>
  <c r="H6" i="4" s="1"/>
  <c r="K6" i="4" s="1"/>
  <c r="L6" i="4" s="1"/>
  <c r="H7" i="4" a="1"/>
  <c r="H7" i="4" s="1"/>
  <c r="K7" i="4" s="1"/>
  <c r="L7" i="4" s="1"/>
  <c r="H8" i="4" a="1"/>
  <c r="H8" i="4" s="1"/>
  <c r="K8" i="4" s="1"/>
  <c r="L8" i="4" s="1"/>
  <c r="H9" i="4" a="1"/>
  <c r="H9" i="4" s="1"/>
  <c r="K9" i="4" s="1"/>
  <c r="L9" i="4" s="1"/>
  <c r="H10" i="4" a="1"/>
  <c r="H10" i="4"/>
  <c r="K10" i="4" s="1"/>
  <c r="L10" i="4" s="1"/>
  <c r="H11" i="4" a="1"/>
  <c r="H11" i="4" s="1"/>
  <c r="K11" i="4" s="1"/>
  <c r="L11" i="4" s="1"/>
  <c r="H12" i="4" a="1"/>
  <c r="H12" i="4" s="1"/>
  <c r="K12" i="4" s="1"/>
  <c r="L12" i="4" s="1"/>
  <c r="H13" i="4" a="1"/>
  <c r="H13" i="4" s="1"/>
  <c r="K13" i="4" s="1"/>
  <c r="L13" i="4" s="1"/>
  <c r="H14" i="4" a="1"/>
  <c r="H14" i="4"/>
  <c r="K14" i="4" s="1"/>
  <c r="L14" i="4" s="1"/>
  <c r="H15" i="4" a="1"/>
  <c r="H15" i="4" s="1"/>
  <c r="K15" i="4" s="1"/>
  <c r="L15" i="4" s="1"/>
  <c r="H16" i="4" a="1"/>
  <c r="H16" i="4" s="1"/>
  <c r="K16" i="4" s="1"/>
  <c r="L16" i="4" s="1"/>
  <c r="H17" i="4" a="1"/>
  <c r="H17" i="4" s="1"/>
  <c r="K17" i="4" s="1"/>
  <c r="L17" i="4" s="1"/>
  <c r="H18" i="4" a="1"/>
  <c r="H18" i="4" s="1"/>
  <c r="K18" i="4" s="1"/>
  <c r="L18" i="4" s="1"/>
  <c r="H19" i="4" a="1"/>
  <c r="H19" i="4" s="1"/>
  <c r="K19" i="4" s="1"/>
  <c r="L19" i="4" s="1"/>
  <c r="H20" i="4" a="1"/>
  <c r="H20" i="4" s="1"/>
  <c r="K20" i="4" s="1"/>
  <c r="L20" i="4" s="1"/>
  <c r="H21" i="4" a="1"/>
  <c r="H21" i="4" s="1"/>
  <c r="K21" i="4" s="1"/>
  <c r="L21" i="4" s="1"/>
  <c r="H22" i="4" a="1"/>
  <c r="H22" i="4" s="1"/>
  <c r="K22" i="4" s="1"/>
  <c r="L22" i="4" s="1"/>
  <c r="H23" i="4" a="1"/>
  <c r="H23" i="4" s="1"/>
  <c r="K23" i="4" s="1"/>
  <c r="L23" i="4" s="1"/>
  <c r="H24" i="4" a="1"/>
  <c r="H24" i="4" s="1"/>
  <c r="K24" i="4" s="1"/>
  <c r="L24" i="4" s="1"/>
  <c r="H25" i="4" a="1"/>
  <c r="H25" i="4" s="1"/>
  <c r="K25" i="4" s="1"/>
  <c r="L25" i="4" s="1"/>
  <c r="H26" i="4" a="1"/>
  <c r="H26" i="4"/>
  <c r="K26" i="4" s="1"/>
  <c r="L26" i="4" s="1"/>
  <c r="H27" i="4" a="1"/>
  <c r="H27" i="4" s="1"/>
  <c r="K27" i="4" s="1"/>
  <c r="L27" i="4" s="1"/>
  <c r="H28" i="4" a="1"/>
  <c r="H28" i="4" s="1"/>
  <c r="K28" i="4" s="1"/>
  <c r="L28" i="4" s="1"/>
  <c r="H29" i="4" a="1"/>
  <c r="H29" i="4" s="1"/>
  <c r="K29" i="4" s="1"/>
  <c r="L29" i="4" s="1"/>
  <c r="H30" i="4" a="1"/>
  <c r="H30" i="4"/>
  <c r="K30" i="4" s="1"/>
  <c r="L30" i="4" s="1"/>
  <c r="H31" i="4" a="1"/>
  <c r="H31" i="4" s="1"/>
  <c r="K31" i="4" s="1"/>
  <c r="L31" i="4" s="1"/>
  <c r="H2" i="4" a="1"/>
  <c r="H2" i="4" s="1"/>
  <c r="K2" i="4" s="1"/>
  <c r="L2" i="4" s="1"/>
  <c r="O122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3" i="3"/>
  <c r="N3" i="3" s="1"/>
  <c r="M4" i="3"/>
  <c r="N4" i="3" s="1"/>
  <c r="M5" i="3"/>
  <c r="N5" i="3" s="1"/>
  <c r="M6" i="3"/>
  <c r="N6" i="3" s="1"/>
  <c r="M7" i="3"/>
  <c r="N7" i="3" s="1"/>
  <c r="M8" i="3"/>
  <c r="N8" i="3" s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R17" i="4" l="1"/>
  <c r="Q17" i="4"/>
  <c r="S17" i="4"/>
  <c r="J121" i="3" a="1"/>
  <c r="J121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/>
  <c r="J29" i="3" a="1"/>
  <c r="J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/>
  <c r="J37" i="3" a="1"/>
  <c r="J37" i="3" s="1"/>
  <c r="J38" i="3" a="1"/>
  <c r="J38" i="3" s="1"/>
  <c r="J39" i="3" a="1"/>
  <c r="J39" i="3" s="1"/>
  <c r="J40" i="3" a="1"/>
  <c r="J40" i="3"/>
  <c r="J41" i="3" a="1"/>
  <c r="J41" i="3" s="1"/>
  <c r="J42" i="3" a="1"/>
  <c r="J42" i="3" s="1"/>
  <c r="J43" i="3" a="1"/>
  <c r="J43" i="3" s="1"/>
  <c r="J44" i="3" a="1"/>
  <c r="J44" i="3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50" i="3" a="1"/>
  <c r="J50" i="3" s="1"/>
  <c r="J51" i="3" a="1"/>
  <c r="J51" i="3" s="1"/>
  <c r="J52" i="3" a="1"/>
  <c r="J52" i="3"/>
  <c r="J53" i="3" a="1"/>
  <c r="J53" i="3" s="1"/>
  <c r="J54" i="3" a="1"/>
  <c r="J54" i="3" s="1"/>
  <c r="J55" i="3" a="1"/>
  <c r="J55" i="3" s="1"/>
  <c r="J56" i="3" a="1"/>
  <c r="J56" i="3"/>
  <c r="J57" i="3" a="1"/>
  <c r="J57" i="3" s="1"/>
  <c r="J58" i="3" a="1"/>
  <c r="J58" i="3" s="1"/>
  <c r="J59" i="3" a="1"/>
  <c r="J59" i="3" s="1"/>
  <c r="J60" i="3" a="1"/>
  <c r="J60" i="3"/>
  <c r="J61" i="3" a="1"/>
  <c r="J61" i="3" s="1"/>
  <c r="J62" i="3" a="1"/>
  <c r="J62" i="3" s="1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J68" i="3" a="1"/>
  <c r="J68" i="3"/>
  <c r="J69" i="3" a="1"/>
  <c r="J69" i="3" s="1"/>
  <c r="J70" i="3" a="1"/>
  <c r="J70" i="3" s="1"/>
  <c r="J71" i="3" a="1"/>
  <c r="J71" i="3" s="1"/>
  <c r="J72" i="3" a="1"/>
  <c r="J72" i="3"/>
  <c r="J73" i="3" a="1"/>
  <c r="J73" i="3" s="1"/>
  <c r="J74" i="3" a="1"/>
  <c r="J74" i="3" s="1"/>
  <c r="J75" i="3" a="1"/>
  <c r="J75" i="3" s="1"/>
  <c r="J76" i="3" a="1"/>
  <c r="J76" i="3"/>
  <c r="J77" i="3" a="1"/>
  <c r="J77" i="3" s="1"/>
  <c r="J78" i="3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84" i="3" a="1"/>
  <c r="J84" i="3"/>
  <c r="J85" i="3" a="1"/>
  <c r="J85" i="3" s="1"/>
  <c r="J86" i="3" a="1"/>
  <c r="J86" i="3" s="1"/>
  <c r="J87" i="3" a="1"/>
  <c r="J87" i="3" s="1"/>
  <c r="J88" i="3" a="1"/>
  <c r="J88" i="3"/>
  <c r="J89" i="3" a="1"/>
  <c r="J89" i="3" s="1"/>
  <c r="J90" i="3" a="1"/>
  <c r="J90" i="3" s="1"/>
  <c r="J91" i="3" a="1"/>
  <c r="J91" i="3" s="1"/>
  <c r="J92" i="3" a="1"/>
  <c r="J92" i="3" s="1"/>
  <c r="J93" i="3" a="1"/>
  <c r="J93" i="3" s="1"/>
  <c r="J94" i="3" a="1"/>
  <c r="J94" i="3" s="1"/>
  <c r="J95" i="3" a="1"/>
  <c r="J95" i="3" s="1"/>
  <c r="J96" i="3" a="1"/>
  <c r="J96" i="3" s="1"/>
  <c r="J97" i="3" a="1"/>
  <c r="J97" i="3" s="1"/>
  <c r="J98" i="3" a="1"/>
  <c r="J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/>
  <c r="I21" i="3" a="1"/>
  <c r="I21" i="3" s="1"/>
  <c r="I22" i="3" a="1"/>
  <c r="I22" i="3" s="1"/>
  <c r="I23" i="3" a="1"/>
  <c r="I23" i="3" s="1"/>
  <c r="I24" i="3" a="1"/>
  <c r="I24" i="3"/>
  <c r="I25" i="3" a="1"/>
  <c r="I25" i="3" s="1"/>
  <c r="I26" i="3" a="1"/>
  <c r="I26" i="3" s="1"/>
  <c r="I27" i="3" a="1"/>
  <c r="I27" i="3" s="1"/>
  <c r="I28" i="3" a="1"/>
  <c r="I28" i="3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/>
  <c r="I37" i="3" a="1"/>
  <c r="I37" i="3" s="1"/>
  <c r="I38" i="3" a="1"/>
  <c r="I38" i="3" s="1"/>
  <c r="I39" i="3" a="1"/>
  <c r="I39" i="3" s="1"/>
  <c r="I40" i="3" a="1"/>
  <c r="I40" i="3"/>
  <c r="I41" i="3" a="1"/>
  <c r="I41" i="3" s="1"/>
  <c r="I42" i="3" a="1"/>
  <c r="I42" i="3" s="1"/>
  <c r="I43" i="3" a="1"/>
  <c r="I43" i="3" s="1"/>
  <c r="I44" i="3" a="1"/>
  <c r="I44" i="3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/>
  <c r="I53" i="3" a="1"/>
  <c r="I53" i="3" s="1"/>
  <c r="I54" i="3" a="1"/>
  <c r="I54" i="3" s="1"/>
  <c r="I55" i="3" a="1"/>
  <c r="I55" i="3" s="1"/>
  <c r="I56" i="3" a="1"/>
  <c r="I56" i="3"/>
  <c r="I57" i="3" a="1"/>
  <c r="I57" i="3" s="1"/>
  <c r="I58" i="3" a="1"/>
  <c r="I58" i="3" s="1"/>
  <c r="I59" i="3" a="1"/>
  <c r="I59" i="3" s="1"/>
  <c r="I60" i="3" a="1"/>
  <c r="I60" i="3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/>
  <c r="I69" i="3" a="1"/>
  <c r="I69" i="3" s="1"/>
  <c r="I70" i="3" a="1"/>
  <c r="I70" i="3" s="1"/>
  <c r="I71" i="3" a="1"/>
  <c r="I71" i="3" s="1"/>
  <c r="I72" i="3" a="1"/>
  <c r="I72" i="3"/>
  <c r="I73" i="3" a="1"/>
  <c r="I73" i="3" s="1"/>
  <c r="I74" i="3" a="1"/>
  <c r="I74" i="3" s="1"/>
  <c r="I75" i="3" a="1"/>
  <c r="I75" i="3" s="1"/>
  <c r="I76" i="3" a="1"/>
  <c r="I76" i="3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/>
  <c r="I85" i="3" a="1"/>
  <c r="I85" i="3" s="1"/>
  <c r="I86" i="3" a="1"/>
  <c r="I86" i="3" s="1"/>
  <c r="I87" i="3" a="1"/>
  <c r="I87" i="3" s="1"/>
  <c r="I88" i="3" a="1"/>
  <c r="I88" i="3"/>
  <c r="I89" i="3" a="1"/>
  <c r="I89" i="3" s="1"/>
  <c r="I90" i="3" a="1"/>
  <c r="I90" i="3" s="1"/>
  <c r="I91" i="3" a="1"/>
  <c r="I91" i="3" s="1"/>
  <c r="I92" i="3" a="1"/>
  <c r="I92" i="3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/>
  <c r="I101" i="3" a="1"/>
  <c r="I101" i="3" s="1"/>
  <c r="I102" i="3" a="1"/>
  <c r="I102" i="3" s="1"/>
  <c r="I103" i="3" a="1"/>
  <c r="I103" i="3" s="1"/>
  <c r="I104" i="3" a="1"/>
  <c r="I104" i="3"/>
  <c r="I105" i="3" a="1"/>
  <c r="I105" i="3" s="1"/>
  <c r="I106" i="3" a="1"/>
  <c r="I106" i="3" s="1"/>
  <c r="I107" i="3" a="1"/>
  <c r="I107" i="3" s="1"/>
  <c r="I108" i="3" a="1"/>
  <c r="I108" i="3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/>
  <c r="I117" i="3" a="1"/>
  <c r="I117" i="3" s="1"/>
  <c r="I118" i="3" a="1"/>
  <c r="I118" i="3" s="1"/>
  <c r="I119" i="3" a="1"/>
  <c r="I119" i="3" s="1"/>
  <c r="I120" i="3" a="1"/>
  <c r="I120" i="3"/>
  <c r="I121" i="3" a="1"/>
  <c r="I121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K25" i="3" s="1"/>
  <c r="L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K33" i="3" s="1"/>
  <c r="L33" i="3" s="1"/>
  <c r="H34" i="3" a="1"/>
  <c r="H34" i="3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/>
  <c r="H43" i="3" a="1"/>
  <c r="H43" i="3" s="1"/>
  <c r="H44" i="3" a="1"/>
  <c r="H44" i="3" s="1"/>
  <c r="K44" i="3" s="1"/>
  <c r="L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K49" i="3" s="1"/>
  <c r="L49" i="3" s="1"/>
  <c r="H50" i="3" a="1"/>
  <c r="H50" i="3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/>
  <c r="H75" i="3" a="1"/>
  <c r="H75" i="3" s="1"/>
  <c r="H76" i="3" a="1"/>
  <c r="H76" i="3" s="1"/>
  <c r="H77" i="3" a="1"/>
  <c r="H77" i="3" s="1"/>
  <c r="H78" i="3" a="1"/>
  <c r="H78" i="3"/>
  <c r="H79" i="3" a="1"/>
  <c r="H79" i="3" s="1"/>
  <c r="H80" i="3" a="1"/>
  <c r="H80" i="3" s="1"/>
  <c r="H81" i="3" a="1"/>
  <c r="H81" i="3" s="1"/>
  <c r="H82" i="3" a="1"/>
  <c r="H82" i="3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/>
  <c r="H91" i="3" a="1"/>
  <c r="H91" i="3" s="1"/>
  <c r="H92" i="3" a="1"/>
  <c r="H92" i="3" s="1"/>
  <c r="H93" i="3" a="1"/>
  <c r="H93" i="3" s="1"/>
  <c r="H94" i="3" a="1"/>
  <c r="H94" i="3"/>
  <c r="H95" i="3" a="1"/>
  <c r="H95" i="3" s="1"/>
  <c r="H96" i="3" a="1"/>
  <c r="H96" i="3" s="1"/>
  <c r="H97" i="3" a="1"/>
  <c r="H97" i="3" s="1"/>
  <c r="H98" i="3" a="1"/>
  <c r="H98" i="3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2" i="3" a="1"/>
  <c r="H2" i="3" s="1"/>
  <c r="I2" i="3" a="1"/>
  <c r="I2" i="3" s="1"/>
  <c r="J2" i="3" a="1"/>
  <c r="J2" i="3" s="1"/>
  <c r="K65" i="3" l="1"/>
  <c r="L65" i="3" s="1"/>
  <c r="K81" i="3"/>
  <c r="L81" i="3" s="1"/>
  <c r="K40" i="3"/>
  <c r="L40" i="3" s="1"/>
  <c r="K52" i="3"/>
  <c r="L52" i="3" s="1"/>
  <c r="K73" i="3"/>
  <c r="L73" i="3" s="1"/>
  <c r="K36" i="3"/>
  <c r="L36" i="3" s="1"/>
  <c r="K37" i="3"/>
  <c r="L37" i="3" s="1"/>
  <c r="K80" i="3"/>
  <c r="L80" i="3" s="1"/>
  <c r="K68" i="3"/>
  <c r="L68" i="3" s="1"/>
  <c r="K88" i="3"/>
  <c r="L88" i="3" s="1"/>
  <c r="K24" i="3"/>
  <c r="L24" i="3" s="1"/>
  <c r="K28" i="3"/>
  <c r="L28" i="3" s="1"/>
  <c r="K84" i="3"/>
  <c r="L84" i="3" s="1"/>
  <c r="K69" i="3"/>
  <c r="L69" i="3" s="1"/>
  <c r="K41" i="3"/>
  <c r="L41" i="3" s="1"/>
  <c r="K53" i="3"/>
  <c r="L53" i="3" s="1"/>
  <c r="K72" i="3"/>
  <c r="L72" i="3" s="1"/>
  <c r="K61" i="3"/>
  <c r="L61" i="3" s="1"/>
  <c r="K60" i="3"/>
  <c r="L60" i="3" s="1"/>
  <c r="K48" i="3"/>
  <c r="L48" i="3" s="1"/>
  <c r="K32" i="3"/>
  <c r="L32" i="3" s="1"/>
  <c r="K29" i="3"/>
  <c r="L29" i="3" s="1"/>
  <c r="K13" i="3"/>
  <c r="L13" i="3" s="1"/>
  <c r="K77" i="3"/>
  <c r="L77" i="3" s="1"/>
  <c r="K96" i="3"/>
  <c r="L96" i="3" s="1"/>
  <c r="K56" i="3"/>
  <c r="L56" i="3" s="1"/>
  <c r="K5" i="3"/>
  <c r="L5" i="3" s="1"/>
  <c r="K119" i="3"/>
  <c r="L119" i="3" s="1"/>
  <c r="K57" i="3"/>
  <c r="L57" i="3" s="1"/>
  <c r="K115" i="3"/>
  <c r="L115" i="3" s="1"/>
  <c r="K105" i="3"/>
  <c r="L105" i="3" s="1"/>
  <c r="K99" i="3"/>
  <c r="L99" i="3" s="1"/>
  <c r="K93" i="3"/>
  <c r="L93" i="3" s="1"/>
  <c r="K86" i="3"/>
  <c r="L86" i="3" s="1"/>
  <c r="K83" i="3"/>
  <c r="L83" i="3" s="1"/>
  <c r="K70" i="3"/>
  <c r="L70" i="3" s="1"/>
  <c r="K67" i="3"/>
  <c r="L67" i="3" s="1"/>
  <c r="K54" i="3"/>
  <c r="L54" i="3" s="1"/>
  <c r="K51" i="3"/>
  <c r="L51" i="3" s="1"/>
  <c r="K35" i="3"/>
  <c r="L35" i="3" s="1"/>
  <c r="K22" i="3"/>
  <c r="L22" i="3" s="1"/>
  <c r="K19" i="3"/>
  <c r="L19" i="3" s="1"/>
  <c r="K6" i="3"/>
  <c r="L6" i="3" s="1"/>
  <c r="K45" i="3"/>
  <c r="L45" i="3" s="1"/>
  <c r="K89" i="3"/>
  <c r="L89" i="3" s="1"/>
  <c r="K3" i="3"/>
  <c r="L3" i="3" s="1"/>
  <c r="K117" i="3"/>
  <c r="L117" i="3" s="1"/>
  <c r="K21" i="3"/>
  <c r="L21" i="3" s="1"/>
  <c r="K97" i="3"/>
  <c r="L97" i="3" s="1"/>
  <c r="K20" i="3"/>
  <c r="L20" i="3" s="1"/>
  <c r="K17" i="3"/>
  <c r="L17" i="3" s="1"/>
  <c r="K76" i="3"/>
  <c r="L76" i="3" s="1"/>
  <c r="K16" i="3"/>
  <c r="L16" i="3" s="1"/>
  <c r="K107" i="3"/>
  <c r="L107" i="3" s="1"/>
  <c r="K12" i="3"/>
  <c r="L12" i="3" s="1"/>
  <c r="K9" i="3"/>
  <c r="L9" i="3" s="1"/>
  <c r="K113" i="3"/>
  <c r="L113" i="3" s="1"/>
  <c r="K100" i="3"/>
  <c r="L100" i="3" s="1"/>
  <c r="K91" i="3"/>
  <c r="L91" i="3" s="1"/>
  <c r="K78" i="3"/>
  <c r="L78" i="3" s="1"/>
  <c r="K75" i="3"/>
  <c r="L75" i="3" s="1"/>
  <c r="K62" i="3"/>
  <c r="L62" i="3" s="1"/>
  <c r="K59" i="3"/>
  <c r="L59" i="3" s="1"/>
  <c r="K46" i="3"/>
  <c r="L46" i="3" s="1"/>
  <c r="K43" i="3"/>
  <c r="L43" i="3" s="1"/>
  <c r="K30" i="3"/>
  <c r="L30" i="3" s="1"/>
  <c r="K27" i="3"/>
  <c r="L27" i="3" s="1"/>
  <c r="K14" i="3"/>
  <c r="L14" i="3" s="1"/>
  <c r="K11" i="3"/>
  <c r="L11" i="3" s="1"/>
  <c r="K64" i="3"/>
  <c r="L64" i="3" s="1"/>
  <c r="K85" i="3"/>
  <c r="L85" i="3" s="1"/>
  <c r="K111" i="3"/>
  <c r="L111" i="3" s="1"/>
  <c r="K104" i="3"/>
  <c r="L104" i="3" s="1"/>
  <c r="K101" i="3"/>
  <c r="L101" i="3" s="1"/>
  <c r="K95" i="3"/>
  <c r="L95" i="3" s="1"/>
  <c r="K92" i="3"/>
  <c r="L92" i="3" s="1"/>
  <c r="K82" i="3"/>
  <c r="L82" i="3" s="1"/>
  <c r="K79" i="3"/>
  <c r="L79" i="3" s="1"/>
  <c r="K66" i="3"/>
  <c r="L66" i="3" s="1"/>
  <c r="K63" i="3"/>
  <c r="L63" i="3" s="1"/>
  <c r="K50" i="3"/>
  <c r="L50" i="3" s="1"/>
  <c r="K47" i="3"/>
  <c r="L47" i="3" s="1"/>
  <c r="K34" i="3"/>
  <c r="L34" i="3" s="1"/>
  <c r="K31" i="3"/>
  <c r="L31" i="3" s="1"/>
  <c r="K18" i="3"/>
  <c r="L18" i="3" s="1"/>
  <c r="K116" i="3"/>
  <c r="L116" i="3" s="1"/>
  <c r="K120" i="3"/>
  <c r="L120" i="3" s="1"/>
  <c r="K38" i="3"/>
  <c r="L38" i="3" s="1"/>
  <c r="K121" i="3"/>
  <c r="L121" i="3" s="1"/>
  <c r="K108" i="3"/>
  <c r="L108" i="3" s="1"/>
  <c r="K2" i="3"/>
  <c r="L2" i="3" s="1"/>
  <c r="K110" i="3"/>
  <c r="L110" i="3" s="1"/>
  <c r="K98" i="3"/>
  <c r="L98" i="3" s="1"/>
  <c r="K15" i="3"/>
  <c r="L15" i="3" s="1"/>
  <c r="K114" i="3"/>
  <c r="L114" i="3" s="1"/>
  <c r="K109" i="3"/>
  <c r="L109" i="3" s="1"/>
  <c r="K103" i="3"/>
  <c r="L103" i="3" s="1"/>
  <c r="K94" i="3"/>
  <c r="L94" i="3" s="1"/>
  <c r="K118" i="3"/>
  <c r="L118" i="3" s="1"/>
  <c r="K112" i="3"/>
  <c r="L112" i="3" s="1"/>
  <c r="K102" i="3"/>
  <c r="L102" i="3" s="1"/>
  <c r="K87" i="3"/>
  <c r="L87" i="3" s="1"/>
  <c r="K71" i="3"/>
  <c r="L71" i="3" s="1"/>
  <c r="K55" i="3"/>
  <c r="L55" i="3" s="1"/>
  <c r="K39" i="3"/>
  <c r="L39" i="3" s="1"/>
  <c r="K23" i="3"/>
  <c r="L23" i="3" s="1"/>
  <c r="K7" i="3"/>
  <c r="L7" i="3" s="1"/>
  <c r="K4" i="3"/>
  <c r="L4" i="3" s="1"/>
  <c r="K106" i="3"/>
  <c r="L106" i="3" s="1"/>
  <c r="K8" i="3"/>
  <c r="L8" i="3" s="1"/>
  <c r="K90" i="3"/>
  <c r="L90" i="3" s="1"/>
  <c r="K74" i="3"/>
  <c r="L74" i="3" s="1"/>
  <c r="K58" i="3"/>
  <c r="L58" i="3" s="1"/>
  <c r="K42" i="3"/>
  <c r="L42" i="3" s="1"/>
  <c r="K26" i="3"/>
  <c r="L26" i="3" s="1"/>
  <c r="K10" i="3"/>
  <c r="L10" i="3" s="1"/>
  <c r="N2" i="3" l="1"/>
  <c r="N122" i="3" s="1"/>
  <c r="K122" i="3"/>
</calcChain>
</file>

<file path=xl/sharedStrings.xml><?xml version="1.0" encoding="utf-8"?>
<sst xmlns="http://schemas.openxmlformats.org/spreadsheetml/2006/main" count="373" uniqueCount="28">
  <si>
    <t>Identifier</t>
  </si>
  <si>
    <t>SepalLength</t>
  </si>
  <si>
    <t>SepalWidth</t>
  </si>
  <si>
    <t>PetalLength</t>
  </si>
  <si>
    <t>PetalWidth</t>
  </si>
  <si>
    <t>Name</t>
  </si>
  <si>
    <t>Iris-setosa</t>
  </si>
  <si>
    <t>Setosa</t>
  </si>
  <si>
    <t>Versicolor</t>
  </si>
  <si>
    <t>virginica</t>
  </si>
  <si>
    <t>Iris-versicolor</t>
  </si>
  <si>
    <t>Iris-virginica</t>
  </si>
  <si>
    <t>#Rand</t>
  </si>
  <si>
    <t>cluster 1</t>
  </si>
  <si>
    <t>cluster 2</t>
  </si>
  <si>
    <t>cluster 3</t>
  </si>
  <si>
    <t>Cluster</t>
  </si>
  <si>
    <t>Min</t>
  </si>
  <si>
    <t>C1</t>
  </si>
  <si>
    <t>C2</t>
  </si>
  <si>
    <t>C3</t>
  </si>
  <si>
    <t>#Min</t>
  </si>
  <si>
    <t>SUM</t>
  </si>
  <si>
    <t>Correct</t>
  </si>
  <si>
    <t>SUM:</t>
  </si>
  <si>
    <t>Total:</t>
  </si>
  <si>
    <t>Clusters</t>
  </si>
  <si>
    <t xml:space="preserve">Classify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</si>
</sst>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workbookViewId="0">
      <selection activeCell="J25" sqref="J25"/>
    </sheetView>
  </sheetViews>
  <sheetFormatPr defaultColWidth="11" defaultRowHeight="15.75" x14ac:dyDescent="0.25"/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>
        <v>0.99509742135251622</v>
      </c>
      <c r="B2">
        <v>120</v>
      </c>
      <c r="C2">
        <v>6</v>
      </c>
      <c r="D2">
        <v>2.2000000000000002</v>
      </c>
      <c r="E2">
        <v>5</v>
      </c>
      <c r="F2">
        <v>1.5</v>
      </c>
      <c r="G2" t="s">
        <v>11</v>
      </c>
      <c r="I2" t="s">
        <v>7</v>
      </c>
      <c r="J2">
        <v>1</v>
      </c>
      <c r="K2">
        <v>50</v>
      </c>
    </row>
    <row r="3" spans="1:11" x14ac:dyDescent="0.25">
      <c r="A3">
        <v>0.99387328019918086</v>
      </c>
      <c r="B3">
        <v>149</v>
      </c>
      <c r="C3">
        <v>6.2</v>
      </c>
      <c r="D3">
        <v>3.4</v>
      </c>
      <c r="E3">
        <v>5.4</v>
      </c>
      <c r="F3">
        <v>2.2999999999999998</v>
      </c>
      <c r="G3" t="s">
        <v>11</v>
      </c>
      <c r="I3" t="s">
        <v>8</v>
      </c>
      <c r="J3">
        <v>51</v>
      </c>
      <c r="K3">
        <v>101</v>
      </c>
    </row>
    <row r="4" spans="1:11" x14ac:dyDescent="0.25">
      <c r="A4">
        <v>0.98483748021402118</v>
      </c>
      <c r="B4">
        <v>79</v>
      </c>
      <c r="C4">
        <v>6</v>
      </c>
      <c r="D4">
        <v>2.9</v>
      </c>
      <c r="E4">
        <v>4.5</v>
      </c>
      <c r="F4">
        <v>1.5</v>
      </c>
      <c r="G4" t="s">
        <v>10</v>
      </c>
      <c r="I4" t="s">
        <v>9</v>
      </c>
      <c r="J4">
        <v>102</v>
      </c>
      <c r="K4">
        <v>150</v>
      </c>
    </row>
    <row r="5" spans="1:11" x14ac:dyDescent="0.25">
      <c r="A5">
        <v>0.97693737551628546</v>
      </c>
      <c r="B5">
        <v>55</v>
      </c>
      <c r="C5">
        <v>6.5</v>
      </c>
      <c r="D5">
        <v>2.8</v>
      </c>
      <c r="E5">
        <v>4.5999999999999996</v>
      </c>
      <c r="F5">
        <v>1.5</v>
      </c>
      <c r="G5" t="s">
        <v>10</v>
      </c>
    </row>
    <row r="6" spans="1:11" x14ac:dyDescent="0.25">
      <c r="A6">
        <v>0.97391725882551827</v>
      </c>
      <c r="B6">
        <v>128</v>
      </c>
      <c r="C6">
        <v>6.1</v>
      </c>
      <c r="D6">
        <v>3</v>
      </c>
      <c r="E6">
        <v>4.9000000000000004</v>
      </c>
      <c r="F6">
        <v>1.8</v>
      </c>
      <c r="G6" t="s">
        <v>11</v>
      </c>
    </row>
    <row r="7" spans="1:11" x14ac:dyDescent="0.25">
      <c r="A7">
        <v>0.96883956474922317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11" x14ac:dyDescent="0.25">
      <c r="A8">
        <v>0.95840224141667874</v>
      </c>
      <c r="B8">
        <v>109</v>
      </c>
      <c r="C8">
        <v>6.7</v>
      </c>
      <c r="D8">
        <v>2.5</v>
      </c>
      <c r="E8">
        <v>5.8</v>
      </c>
      <c r="F8">
        <v>1.8</v>
      </c>
      <c r="G8" t="s">
        <v>11</v>
      </c>
    </row>
    <row r="9" spans="1:11" x14ac:dyDescent="0.25">
      <c r="A9">
        <v>0.95213868210590391</v>
      </c>
      <c r="B9">
        <v>107</v>
      </c>
      <c r="C9">
        <v>4.9000000000000004</v>
      </c>
      <c r="D9">
        <v>2.5</v>
      </c>
      <c r="E9">
        <v>4.5</v>
      </c>
      <c r="F9">
        <v>1.7</v>
      </c>
      <c r="G9" t="s">
        <v>11</v>
      </c>
    </row>
    <row r="10" spans="1:11" x14ac:dyDescent="0.25">
      <c r="A10">
        <v>0.94955993648500692</v>
      </c>
      <c r="B10">
        <v>110</v>
      </c>
      <c r="C10">
        <v>7.2</v>
      </c>
      <c r="D10">
        <v>3.6</v>
      </c>
      <c r="E10">
        <v>6.1</v>
      </c>
      <c r="F10">
        <v>2.5</v>
      </c>
      <c r="G10" t="s">
        <v>11</v>
      </c>
    </row>
    <row r="11" spans="1:11" x14ac:dyDescent="0.25">
      <c r="A11">
        <v>0.94909783352892874</v>
      </c>
      <c r="B11">
        <v>18</v>
      </c>
      <c r="C11">
        <v>5.0999999999999996</v>
      </c>
      <c r="D11">
        <v>3.5</v>
      </c>
      <c r="E11">
        <v>1.4</v>
      </c>
      <c r="F11">
        <v>0.3</v>
      </c>
      <c r="G11" t="s">
        <v>6</v>
      </c>
    </row>
    <row r="12" spans="1:11" x14ac:dyDescent="0.25">
      <c r="A12">
        <v>0.94727643328103495</v>
      </c>
      <c r="B12">
        <v>56</v>
      </c>
      <c r="C12">
        <v>5.7</v>
      </c>
      <c r="D12">
        <v>2.8</v>
      </c>
      <c r="E12">
        <v>4.5</v>
      </c>
      <c r="F12">
        <v>1.3</v>
      </c>
      <c r="G12" t="s">
        <v>10</v>
      </c>
    </row>
    <row r="13" spans="1:11" x14ac:dyDescent="0.25">
      <c r="A13">
        <v>0.9344523311321975</v>
      </c>
      <c r="B13">
        <v>142</v>
      </c>
      <c r="C13">
        <v>6.9</v>
      </c>
      <c r="D13">
        <v>3.1</v>
      </c>
      <c r="E13">
        <v>5.0999999999999996</v>
      </c>
      <c r="F13">
        <v>2.2999999999999998</v>
      </c>
      <c r="G13" t="s">
        <v>11</v>
      </c>
    </row>
    <row r="14" spans="1:11" x14ac:dyDescent="0.25">
      <c r="A14">
        <v>0.9175078158672636</v>
      </c>
      <c r="B14">
        <v>127</v>
      </c>
      <c r="C14">
        <v>6.2</v>
      </c>
      <c r="D14">
        <v>2.8</v>
      </c>
      <c r="E14">
        <v>4.8</v>
      </c>
      <c r="F14">
        <v>1.8</v>
      </c>
      <c r="G14" t="s">
        <v>11</v>
      </c>
    </row>
    <row r="15" spans="1:11" x14ac:dyDescent="0.25">
      <c r="A15">
        <v>0.91544162692747999</v>
      </c>
      <c r="B15">
        <v>105</v>
      </c>
      <c r="C15">
        <v>6.5</v>
      </c>
      <c r="D15">
        <v>3</v>
      </c>
      <c r="E15">
        <v>5.8</v>
      </c>
      <c r="F15">
        <v>2.2000000000000002</v>
      </c>
      <c r="G15" t="s">
        <v>11</v>
      </c>
    </row>
    <row r="16" spans="1:11" x14ac:dyDescent="0.25">
      <c r="A16">
        <v>0.91183097835030691</v>
      </c>
      <c r="B16">
        <v>30</v>
      </c>
      <c r="C16">
        <v>4.7</v>
      </c>
      <c r="D16">
        <v>3.2</v>
      </c>
      <c r="E16">
        <v>1.6</v>
      </c>
      <c r="F16">
        <v>0.2</v>
      </c>
      <c r="G16" t="s">
        <v>6</v>
      </c>
    </row>
    <row r="17" spans="1:7" x14ac:dyDescent="0.25">
      <c r="A17">
        <v>0.90839747869240473</v>
      </c>
      <c r="B17">
        <v>96</v>
      </c>
      <c r="C17">
        <v>5.7</v>
      </c>
      <c r="D17">
        <v>3</v>
      </c>
      <c r="E17">
        <v>4.2</v>
      </c>
      <c r="F17">
        <v>1.2</v>
      </c>
      <c r="G17" t="s">
        <v>10</v>
      </c>
    </row>
    <row r="18" spans="1:7" x14ac:dyDescent="0.25">
      <c r="A18">
        <v>0.90831891754923999</v>
      </c>
      <c r="B18">
        <v>122</v>
      </c>
      <c r="C18">
        <v>5.6</v>
      </c>
      <c r="D18">
        <v>2.8</v>
      </c>
      <c r="E18">
        <v>4.9000000000000004</v>
      </c>
      <c r="F18">
        <v>2</v>
      </c>
      <c r="G18" t="s">
        <v>11</v>
      </c>
    </row>
    <row r="19" spans="1:7" x14ac:dyDescent="0.25">
      <c r="A19">
        <v>0.90708923658541807</v>
      </c>
      <c r="B19">
        <v>136</v>
      </c>
      <c r="C19">
        <v>7.7</v>
      </c>
      <c r="D19">
        <v>3</v>
      </c>
      <c r="E19">
        <v>6.1</v>
      </c>
      <c r="F19">
        <v>2.2999999999999998</v>
      </c>
      <c r="G19" t="s">
        <v>11</v>
      </c>
    </row>
    <row r="20" spans="1:7" x14ac:dyDescent="0.25">
      <c r="A20">
        <v>0.90140718530092356</v>
      </c>
      <c r="B20">
        <v>119</v>
      </c>
      <c r="C20">
        <v>7.7</v>
      </c>
      <c r="D20">
        <v>2.6</v>
      </c>
      <c r="E20">
        <v>6.9</v>
      </c>
      <c r="F20">
        <v>2.2999999999999998</v>
      </c>
      <c r="G20" t="s">
        <v>11</v>
      </c>
    </row>
    <row r="21" spans="1:7" x14ac:dyDescent="0.25">
      <c r="A21">
        <v>0.89859630254501144</v>
      </c>
      <c r="B21">
        <v>114</v>
      </c>
      <c r="C21">
        <v>5.7</v>
      </c>
      <c r="D21">
        <v>2.5</v>
      </c>
      <c r="E21">
        <v>5</v>
      </c>
      <c r="F21">
        <v>2</v>
      </c>
      <c r="G21" t="s">
        <v>11</v>
      </c>
    </row>
    <row r="22" spans="1:7" x14ac:dyDescent="0.25">
      <c r="A22">
        <v>0.89571827984485797</v>
      </c>
      <c r="B22">
        <v>145</v>
      </c>
      <c r="C22">
        <v>6.7</v>
      </c>
      <c r="D22">
        <v>3.3</v>
      </c>
      <c r="E22">
        <v>5.7</v>
      </c>
      <c r="F22">
        <v>2.5</v>
      </c>
      <c r="G22" t="s">
        <v>11</v>
      </c>
    </row>
    <row r="23" spans="1:7" x14ac:dyDescent="0.25">
      <c r="A23">
        <v>0.89559415111467022</v>
      </c>
      <c r="B23">
        <v>38</v>
      </c>
      <c r="C23">
        <v>4.9000000000000004</v>
      </c>
      <c r="D23">
        <v>3.1</v>
      </c>
      <c r="E23">
        <v>1.5</v>
      </c>
      <c r="F23">
        <v>0.1</v>
      </c>
      <c r="G23" t="s">
        <v>6</v>
      </c>
    </row>
    <row r="24" spans="1:7" x14ac:dyDescent="0.25">
      <c r="A24">
        <v>0.88525148405630261</v>
      </c>
      <c r="B24">
        <v>58</v>
      </c>
      <c r="C24">
        <v>4.9000000000000004</v>
      </c>
      <c r="D24">
        <v>2.4</v>
      </c>
      <c r="E24">
        <v>3.3</v>
      </c>
      <c r="F24">
        <v>1</v>
      </c>
      <c r="G24" t="s">
        <v>10</v>
      </c>
    </row>
    <row r="25" spans="1:7" x14ac:dyDescent="0.25">
      <c r="A25">
        <v>0.88222914495487414</v>
      </c>
      <c r="B25">
        <v>77</v>
      </c>
      <c r="C25">
        <v>6.8</v>
      </c>
      <c r="D25">
        <v>2.8</v>
      </c>
      <c r="E25">
        <v>4.8</v>
      </c>
      <c r="F25">
        <v>1.4</v>
      </c>
      <c r="G25" t="s">
        <v>10</v>
      </c>
    </row>
    <row r="26" spans="1:7" x14ac:dyDescent="0.25">
      <c r="A26">
        <v>0.88107075267522206</v>
      </c>
      <c r="B26">
        <v>124</v>
      </c>
      <c r="C26">
        <v>6.3</v>
      </c>
      <c r="D26">
        <v>2.7</v>
      </c>
      <c r="E26">
        <v>4.9000000000000004</v>
      </c>
      <c r="F26">
        <v>1.8</v>
      </c>
      <c r="G26" t="s">
        <v>11</v>
      </c>
    </row>
    <row r="27" spans="1:7" x14ac:dyDescent="0.25">
      <c r="A27">
        <v>0.87454470593302025</v>
      </c>
      <c r="B27">
        <v>81</v>
      </c>
      <c r="C27">
        <v>5.5</v>
      </c>
      <c r="D27">
        <v>2.4</v>
      </c>
      <c r="E27">
        <v>3.8</v>
      </c>
      <c r="F27">
        <v>1.1000000000000001</v>
      </c>
      <c r="G27" t="s">
        <v>10</v>
      </c>
    </row>
    <row r="28" spans="1:7" x14ac:dyDescent="0.25">
      <c r="A28">
        <v>0.86432799331045007</v>
      </c>
      <c r="B28">
        <v>11</v>
      </c>
      <c r="C28">
        <v>5.4</v>
      </c>
      <c r="D28">
        <v>3.7</v>
      </c>
      <c r="E28">
        <v>1.5</v>
      </c>
      <c r="F28">
        <v>0.2</v>
      </c>
      <c r="G28" t="s">
        <v>6</v>
      </c>
    </row>
    <row r="29" spans="1:7" x14ac:dyDescent="0.25">
      <c r="A29">
        <v>0.86141826957453749</v>
      </c>
      <c r="B29">
        <v>135</v>
      </c>
      <c r="C29">
        <v>6.1</v>
      </c>
      <c r="D29">
        <v>2.6</v>
      </c>
      <c r="E29">
        <v>5.6</v>
      </c>
      <c r="F29">
        <v>1.4</v>
      </c>
      <c r="G29" t="s">
        <v>11</v>
      </c>
    </row>
    <row r="30" spans="1:7" x14ac:dyDescent="0.25">
      <c r="A30">
        <v>0.85465699451733523</v>
      </c>
      <c r="B30">
        <v>36</v>
      </c>
      <c r="C30">
        <v>5</v>
      </c>
      <c r="D30">
        <v>3.2</v>
      </c>
      <c r="E30">
        <v>1.2</v>
      </c>
      <c r="F30">
        <v>0.2</v>
      </c>
      <c r="G30" t="s">
        <v>6</v>
      </c>
    </row>
    <row r="31" spans="1:7" x14ac:dyDescent="0.25">
      <c r="A31">
        <v>0.84834143715350696</v>
      </c>
      <c r="B31">
        <v>68</v>
      </c>
      <c r="C31">
        <v>5.8</v>
      </c>
      <c r="D31">
        <v>2.7</v>
      </c>
      <c r="E31">
        <v>4.0999999999999996</v>
      </c>
      <c r="F31">
        <v>1</v>
      </c>
      <c r="G31" t="s">
        <v>10</v>
      </c>
    </row>
    <row r="32" spans="1:7" x14ac:dyDescent="0.25">
      <c r="A32">
        <v>0.84177218961498823</v>
      </c>
      <c r="B32">
        <v>98</v>
      </c>
      <c r="C32">
        <v>6.2</v>
      </c>
      <c r="D32">
        <v>2.9</v>
      </c>
      <c r="E32">
        <v>4.3</v>
      </c>
      <c r="F32">
        <v>1.3</v>
      </c>
      <c r="G32" t="s">
        <v>10</v>
      </c>
    </row>
    <row r="33" spans="1:7" x14ac:dyDescent="0.25">
      <c r="A33">
        <v>0.83394202242507975</v>
      </c>
      <c r="B33">
        <v>44</v>
      </c>
      <c r="C33">
        <v>5</v>
      </c>
      <c r="D33">
        <v>3.5</v>
      </c>
      <c r="E33">
        <v>1.6</v>
      </c>
      <c r="F33">
        <v>0.6</v>
      </c>
      <c r="G33" t="s">
        <v>6</v>
      </c>
    </row>
    <row r="34" spans="1:7" x14ac:dyDescent="0.25">
      <c r="A34">
        <v>0.83148425319147123</v>
      </c>
      <c r="B34">
        <v>134</v>
      </c>
      <c r="C34">
        <v>6.3</v>
      </c>
      <c r="D34">
        <v>2.8</v>
      </c>
      <c r="E34">
        <v>5.0999999999999996</v>
      </c>
      <c r="F34">
        <v>1.5</v>
      </c>
      <c r="G34" t="s">
        <v>11</v>
      </c>
    </row>
    <row r="35" spans="1:7" x14ac:dyDescent="0.25">
      <c r="A35">
        <v>0.8259660016924707</v>
      </c>
      <c r="B35">
        <v>19</v>
      </c>
      <c r="C35">
        <v>5.7</v>
      </c>
      <c r="D35">
        <v>3.8</v>
      </c>
      <c r="E35">
        <v>1.7</v>
      </c>
      <c r="F35">
        <v>0.3</v>
      </c>
      <c r="G35" t="s">
        <v>6</v>
      </c>
    </row>
    <row r="36" spans="1:7" x14ac:dyDescent="0.25">
      <c r="A36">
        <v>0.82593414199831405</v>
      </c>
      <c r="B36">
        <v>7</v>
      </c>
      <c r="C36">
        <v>4.5999999999999996</v>
      </c>
      <c r="D36">
        <v>3.4</v>
      </c>
      <c r="E36">
        <v>1.4</v>
      </c>
      <c r="F36">
        <v>0.3</v>
      </c>
      <c r="G36" t="s">
        <v>6</v>
      </c>
    </row>
    <row r="37" spans="1:7" x14ac:dyDescent="0.25">
      <c r="A37">
        <v>0.8105004215913677</v>
      </c>
      <c r="B37">
        <v>13</v>
      </c>
      <c r="C37">
        <v>4.8</v>
      </c>
      <c r="D37">
        <v>3</v>
      </c>
      <c r="E37">
        <v>1.4</v>
      </c>
      <c r="F37">
        <v>0.1</v>
      </c>
      <c r="G37" t="s">
        <v>6</v>
      </c>
    </row>
    <row r="38" spans="1:7" x14ac:dyDescent="0.25">
      <c r="A38">
        <v>0.79189375547461804</v>
      </c>
      <c r="B38">
        <v>102</v>
      </c>
      <c r="C38">
        <v>5.8</v>
      </c>
      <c r="D38">
        <v>2.7</v>
      </c>
      <c r="E38">
        <v>5.0999999999999996</v>
      </c>
      <c r="F38">
        <v>1.9</v>
      </c>
      <c r="G38" t="s">
        <v>11</v>
      </c>
    </row>
    <row r="39" spans="1:7" x14ac:dyDescent="0.25">
      <c r="A39">
        <v>0.79188766702249136</v>
      </c>
      <c r="B39">
        <v>76</v>
      </c>
      <c r="C39">
        <v>6.6</v>
      </c>
      <c r="D39">
        <v>3</v>
      </c>
      <c r="E39">
        <v>4.4000000000000004</v>
      </c>
      <c r="F39">
        <v>1.4</v>
      </c>
      <c r="G39" t="s">
        <v>10</v>
      </c>
    </row>
    <row r="40" spans="1:7" x14ac:dyDescent="0.25">
      <c r="A40">
        <v>0.78837008315036539</v>
      </c>
      <c r="B40">
        <v>73</v>
      </c>
      <c r="C40">
        <v>6.3</v>
      </c>
      <c r="D40">
        <v>2.5</v>
      </c>
      <c r="E40">
        <v>4.9000000000000004</v>
      </c>
      <c r="F40">
        <v>1.5</v>
      </c>
      <c r="G40" t="s">
        <v>10</v>
      </c>
    </row>
    <row r="41" spans="1:7" x14ac:dyDescent="0.25">
      <c r="A41">
        <v>0.78788088125632527</v>
      </c>
      <c r="B41">
        <v>133</v>
      </c>
      <c r="C41">
        <v>6.4</v>
      </c>
      <c r="D41">
        <v>2.8</v>
      </c>
      <c r="E41">
        <v>5.6</v>
      </c>
      <c r="F41">
        <v>2.2000000000000002</v>
      </c>
      <c r="G41" t="s">
        <v>11</v>
      </c>
    </row>
    <row r="42" spans="1:7" x14ac:dyDescent="0.25">
      <c r="A42">
        <v>0.77639600251590979</v>
      </c>
      <c r="B42">
        <v>139</v>
      </c>
      <c r="C42">
        <v>6</v>
      </c>
      <c r="D42">
        <v>3</v>
      </c>
      <c r="E42">
        <v>4.8</v>
      </c>
      <c r="F42">
        <v>1.8</v>
      </c>
      <c r="G42" t="s">
        <v>11</v>
      </c>
    </row>
    <row r="43" spans="1:7" x14ac:dyDescent="0.25">
      <c r="A43">
        <v>0.766682329371286</v>
      </c>
      <c r="B43">
        <v>84</v>
      </c>
      <c r="C43">
        <v>6</v>
      </c>
      <c r="D43">
        <v>2.7</v>
      </c>
      <c r="E43">
        <v>5.0999999999999996</v>
      </c>
      <c r="F43">
        <v>1.6</v>
      </c>
      <c r="G43" t="s">
        <v>10</v>
      </c>
    </row>
    <row r="44" spans="1:7" x14ac:dyDescent="0.25">
      <c r="A44">
        <v>0.76143278252958468</v>
      </c>
      <c r="B44">
        <v>2</v>
      </c>
      <c r="C44">
        <v>4.9000000000000004</v>
      </c>
      <c r="D44">
        <v>3</v>
      </c>
      <c r="E44">
        <v>1.4</v>
      </c>
      <c r="F44">
        <v>0.2</v>
      </c>
      <c r="G44" t="s">
        <v>6</v>
      </c>
    </row>
    <row r="45" spans="1:7" x14ac:dyDescent="0.25">
      <c r="A45">
        <v>0.75860119420604277</v>
      </c>
      <c r="B45">
        <v>54</v>
      </c>
      <c r="C45">
        <v>5.5</v>
      </c>
      <c r="D45">
        <v>2.2999999999999998</v>
      </c>
      <c r="E45">
        <v>4</v>
      </c>
      <c r="F45">
        <v>1.3</v>
      </c>
      <c r="G45" t="s">
        <v>10</v>
      </c>
    </row>
    <row r="46" spans="1:7" x14ac:dyDescent="0.25">
      <c r="A46">
        <v>0.7526787171439554</v>
      </c>
      <c r="B46">
        <v>100</v>
      </c>
      <c r="C46">
        <v>5.7</v>
      </c>
      <c r="D46">
        <v>2.8</v>
      </c>
      <c r="E46">
        <v>4.0999999999999996</v>
      </c>
      <c r="F46">
        <v>1.3</v>
      </c>
      <c r="G46" t="s">
        <v>10</v>
      </c>
    </row>
    <row r="47" spans="1:7" x14ac:dyDescent="0.25">
      <c r="A47">
        <v>0.74356377703805332</v>
      </c>
      <c r="B47">
        <v>116</v>
      </c>
      <c r="C47">
        <v>6.4</v>
      </c>
      <c r="D47">
        <v>3.2</v>
      </c>
      <c r="E47">
        <v>5.3</v>
      </c>
      <c r="F47">
        <v>2.2999999999999998</v>
      </c>
      <c r="G47" t="s">
        <v>11</v>
      </c>
    </row>
    <row r="48" spans="1:7" x14ac:dyDescent="0.25">
      <c r="A48">
        <v>0.74115751244205608</v>
      </c>
      <c r="B48">
        <v>67</v>
      </c>
      <c r="C48">
        <v>5.6</v>
      </c>
      <c r="D48">
        <v>3</v>
      </c>
      <c r="E48">
        <v>4.5</v>
      </c>
      <c r="F48">
        <v>1.5</v>
      </c>
      <c r="G48" t="s">
        <v>10</v>
      </c>
    </row>
    <row r="49" spans="1:7" x14ac:dyDescent="0.25">
      <c r="A49">
        <v>0.72925735491813359</v>
      </c>
      <c r="B49">
        <v>22</v>
      </c>
      <c r="C49">
        <v>5.0999999999999996</v>
      </c>
      <c r="D49">
        <v>3.7</v>
      </c>
      <c r="E49">
        <v>1.5</v>
      </c>
      <c r="F49">
        <v>0.4</v>
      </c>
      <c r="G49" t="s">
        <v>6</v>
      </c>
    </row>
    <row r="50" spans="1:7" x14ac:dyDescent="0.25">
      <c r="A50">
        <v>0.72494202206207925</v>
      </c>
      <c r="B50">
        <v>137</v>
      </c>
      <c r="C50">
        <v>6.3</v>
      </c>
      <c r="D50">
        <v>3.4</v>
      </c>
      <c r="E50">
        <v>5.6</v>
      </c>
      <c r="F50">
        <v>2.4</v>
      </c>
      <c r="G50" t="s">
        <v>11</v>
      </c>
    </row>
    <row r="51" spans="1:7" x14ac:dyDescent="0.25">
      <c r="A51">
        <v>0.72441884105438703</v>
      </c>
      <c r="B51">
        <v>43</v>
      </c>
      <c r="C51">
        <v>4.4000000000000004</v>
      </c>
      <c r="D51">
        <v>3.2</v>
      </c>
      <c r="E51">
        <v>1.3</v>
      </c>
      <c r="F51">
        <v>0.2</v>
      </c>
      <c r="G51" t="s">
        <v>6</v>
      </c>
    </row>
    <row r="52" spans="1:7" x14ac:dyDescent="0.25">
      <c r="A52">
        <v>0.71264411281175388</v>
      </c>
      <c r="B52">
        <v>72</v>
      </c>
      <c r="C52">
        <v>6.1</v>
      </c>
      <c r="D52">
        <v>2.8</v>
      </c>
      <c r="E52">
        <v>4</v>
      </c>
      <c r="F52">
        <v>1.3</v>
      </c>
      <c r="G52" t="s">
        <v>10</v>
      </c>
    </row>
    <row r="53" spans="1:7" x14ac:dyDescent="0.25">
      <c r="A53">
        <v>0.70343873870039164</v>
      </c>
      <c r="B53">
        <v>80</v>
      </c>
      <c r="C53">
        <v>5.7</v>
      </c>
      <c r="D53">
        <v>2.6</v>
      </c>
      <c r="E53">
        <v>3.5</v>
      </c>
      <c r="F53">
        <v>1</v>
      </c>
      <c r="G53" t="s">
        <v>10</v>
      </c>
    </row>
    <row r="54" spans="1:7" x14ac:dyDescent="0.25">
      <c r="A54">
        <v>0.69721594681965937</v>
      </c>
      <c r="B54">
        <v>121</v>
      </c>
      <c r="C54">
        <v>6.9</v>
      </c>
      <c r="D54">
        <v>3.2</v>
      </c>
      <c r="E54">
        <v>5.7</v>
      </c>
      <c r="F54">
        <v>2.2999999999999998</v>
      </c>
      <c r="G54" t="s">
        <v>11</v>
      </c>
    </row>
    <row r="55" spans="1:7" x14ac:dyDescent="0.25">
      <c r="A55">
        <v>0.69083345079134617</v>
      </c>
      <c r="B55">
        <v>60</v>
      </c>
      <c r="C55">
        <v>5.2</v>
      </c>
      <c r="D55">
        <v>2.7</v>
      </c>
      <c r="E55">
        <v>3.9</v>
      </c>
      <c r="F55">
        <v>1.4</v>
      </c>
      <c r="G55" t="s">
        <v>10</v>
      </c>
    </row>
    <row r="56" spans="1:7" x14ac:dyDescent="0.25">
      <c r="A56">
        <v>0.68592778772031082</v>
      </c>
      <c r="B56">
        <v>91</v>
      </c>
      <c r="C56">
        <v>5.5</v>
      </c>
      <c r="D56">
        <v>2.6</v>
      </c>
      <c r="E56">
        <v>4.4000000000000004</v>
      </c>
      <c r="F56">
        <v>1.2</v>
      </c>
      <c r="G56" t="s">
        <v>10</v>
      </c>
    </row>
    <row r="57" spans="1:7" x14ac:dyDescent="0.25">
      <c r="A57">
        <v>0.68171642637831842</v>
      </c>
      <c r="B57">
        <v>48</v>
      </c>
      <c r="C57">
        <v>4.5999999999999996</v>
      </c>
      <c r="D57">
        <v>3.2</v>
      </c>
      <c r="E57">
        <v>1.4</v>
      </c>
      <c r="F57">
        <v>0.2</v>
      </c>
      <c r="G57" t="s">
        <v>6</v>
      </c>
    </row>
    <row r="58" spans="1:7" x14ac:dyDescent="0.25">
      <c r="A58">
        <v>0.6800746800533396</v>
      </c>
      <c r="B58">
        <v>108</v>
      </c>
      <c r="C58">
        <v>7.3</v>
      </c>
      <c r="D58">
        <v>2.9</v>
      </c>
      <c r="E58">
        <v>6.3</v>
      </c>
      <c r="F58">
        <v>1.8</v>
      </c>
      <c r="G58" t="s">
        <v>11</v>
      </c>
    </row>
    <row r="59" spans="1:7" x14ac:dyDescent="0.25">
      <c r="A59">
        <v>0.67325299818814932</v>
      </c>
      <c r="B59">
        <v>20</v>
      </c>
      <c r="C59">
        <v>5.0999999999999996</v>
      </c>
      <c r="D59">
        <v>3.8</v>
      </c>
      <c r="E59">
        <v>1.5</v>
      </c>
      <c r="F59">
        <v>0.3</v>
      </c>
      <c r="G59" t="s">
        <v>6</v>
      </c>
    </row>
    <row r="60" spans="1:7" x14ac:dyDescent="0.25">
      <c r="A60">
        <v>0.67074016547740012</v>
      </c>
      <c r="B60">
        <v>37</v>
      </c>
      <c r="C60">
        <v>5.5</v>
      </c>
      <c r="D60">
        <v>3.5</v>
      </c>
      <c r="E60">
        <v>1.3</v>
      </c>
      <c r="F60">
        <v>0.2</v>
      </c>
      <c r="G60" t="s">
        <v>6</v>
      </c>
    </row>
    <row r="61" spans="1:7" x14ac:dyDescent="0.25">
      <c r="A61">
        <v>0.66733201410166199</v>
      </c>
      <c r="B61">
        <v>101</v>
      </c>
      <c r="C61">
        <v>6.3</v>
      </c>
      <c r="D61">
        <v>3.3</v>
      </c>
      <c r="E61">
        <v>6</v>
      </c>
      <c r="F61">
        <v>2.5</v>
      </c>
      <c r="G61" t="s">
        <v>11</v>
      </c>
    </row>
    <row r="62" spans="1:7" x14ac:dyDescent="0.25">
      <c r="A62">
        <v>0.65287171158720125</v>
      </c>
      <c r="B62">
        <v>117</v>
      </c>
      <c r="C62">
        <v>6.5</v>
      </c>
      <c r="D62">
        <v>3</v>
      </c>
      <c r="E62">
        <v>5.5</v>
      </c>
      <c r="F62">
        <v>1.8</v>
      </c>
      <c r="G62" t="s">
        <v>11</v>
      </c>
    </row>
    <row r="63" spans="1:7" x14ac:dyDescent="0.25">
      <c r="A63">
        <v>0.64013013283709852</v>
      </c>
      <c r="B63">
        <v>123</v>
      </c>
      <c r="C63">
        <v>7.7</v>
      </c>
      <c r="D63">
        <v>2.8</v>
      </c>
      <c r="E63">
        <v>6.7</v>
      </c>
      <c r="F63">
        <v>2</v>
      </c>
      <c r="G63" t="s">
        <v>11</v>
      </c>
    </row>
    <row r="64" spans="1:7" x14ac:dyDescent="0.25">
      <c r="A64">
        <v>0.63282298759306066</v>
      </c>
      <c r="B64">
        <v>132</v>
      </c>
      <c r="C64">
        <v>7.9</v>
      </c>
      <c r="D64">
        <v>3.8</v>
      </c>
      <c r="E64">
        <v>6.4</v>
      </c>
      <c r="F64">
        <v>2</v>
      </c>
      <c r="G64" t="s">
        <v>11</v>
      </c>
    </row>
    <row r="65" spans="1:7" x14ac:dyDescent="0.25">
      <c r="A65">
        <v>0.62982573992060586</v>
      </c>
      <c r="B65">
        <v>29</v>
      </c>
      <c r="C65">
        <v>5.2</v>
      </c>
      <c r="D65">
        <v>3.4</v>
      </c>
      <c r="E65">
        <v>1.4</v>
      </c>
      <c r="F65">
        <v>0.2</v>
      </c>
      <c r="G65" t="s">
        <v>6</v>
      </c>
    </row>
    <row r="66" spans="1:7" x14ac:dyDescent="0.25">
      <c r="A66">
        <v>0.62764730751950171</v>
      </c>
      <c r="B66">
        <v>86</v>
      </c>
      <c r="C66">
        <v>6</v>
      </c>
      <c r="D66">
        <v>3.4</v>
      </c>
      <c r="E66">
        <v>4.5</v>
      </c>
      <c r="F66">
        <v>1.6</v>
      </c>
      <c r="G66" t="s">
        <v>10</v>
      </c>
    </row>
    <row r="67" spans="1:7" x14ac:dyDescent="0.25">
      <c r="A67">
        <v>0.62380364047140713</v>
      </c>
      <c r="B67">
        <v>4</v>
      </c>
      <c r="C67">
        <v>4.5999999999999996</v>
      </c>
      <c r="D67">
        <v>3.1</v>
      </c>
      <c r="E67">
        <v>1.5</v>
      </c>
      <c r="F67">
        <v>0.2</v>
      </c>
      <c r="G67" t="s">
        <v>6</v>
      </c>
    </row>
    <row r="68" spans="1:7" x14ac:dyDescent="0.25">
      <c r="A68">
        <v>0.61614840953424321</v>
      </c>
      <c r="B68">
        <v>12</v>
      </c>
      <c r="C68">
        <v>4.8</v>
      </c>
      <c r="D68">
        <v>3.4</v>
      </c>
      <c r="E68">
        <v>1.6</v>
      </c>
      <c r="F68">
        <v>0.2</v>
      </c>
      <c r="G68" t="s">
        <v>6</v>
      </c>
    </row>
    <row r="69" spans="1:7" x14ac:dyDescent="0.25">
      <c r="A69">
        <v>0.59156411069156734</v>
      </c>
      <c r="B69">
        <v>138</v>
      </c>
      <c r="C69">
        <v>6.4</v>
      </c>
      <c r="D69">
        <v>3.1</v>
      </c>
      <c r="E69">
        <v>5.5</v>
      </c>
      <c r="F69">
        <v>1.8</v>
      </c>
      <c r="G69" t="s">
        <v>11</v>
      </c>
    </row>
    <row r="70" spans="1:7" x14ac:dyDescent="0.25">
      <c r="A70">
        <v>0.55743441847816999</v>
      </c>
      <c r="B70">
        <v>111</v>
      </c>
      <c r="C70">
        <v>6.5</v>
      </c>
      <c r="D70">
        <v>3.2</v>
      </c>
      <c r="E70">
        <v>5.0999999999999996</v>
      </c>
      <c r="F70">
        <v>2</v>
      </c>
      <c r="G70" t="s">
        <v>11</v>
      </c>
    </row>
    <row r="71" spans="1:7" x14ac:dyDescent="0.25">
      <c r="A71">
        <v>0.55020163735151484</v>
      </c>
      <c r="B71">
        <v>106</v>
      </c>
      <c r="C71">
        <v>7.6</v>
      </c>
      <c r="D71">
        <v>3</v>
      </c>
      <c r="E71">
        <v>6.6</v>
      </c>
      <c r="F71">
        <v>2.1</v>
      </c>
      <c r="G71" t="s">
        <v>11</v>
      </c>
    </row>
    <row r="72" spans="1:7" x14ac:dyDescent="0.25">
      <c r="A72">
        <v>0.54627566939468331</v>
      </c>
      <c r="B72">
        <v>24</v>
      </c>
      <c r="C72">
        <v>5.0999999999999996</v>
      </c>
      <c r="D72">
        <v>3.3</v>
      </c>
      <c r="E72">
        <v>1.7</v>
      </c>
      <c r="F72">
        <v>0.5</v>
      </c>
      <c r="G72" t="s">
        <v>6</v>
      </c>
    </row>
    <row r="73" spans="1:7" x14ac:dyDescent="0.25">
      <c r="A73">
        <v>0.54236208866326541</v>
      </c>
      <c r="B73">
        <v>53</v>
      </c>
      <c r="C73">
        <v>6.9</v>
      </c>
      <c r="D73">
        <v>3.1</v>
      </c>
      <c r="E73">
        <v>4.9000000000000004</v>
      </c>
      <c r="F73">
        <v>1.5</v>
      </c>
      <c r="G73" t="s">
        <v>10</v>
      </c>
    </row>
    <row r="74" spans="1:7" x14ac:dyDescent="0.25">
      <c r="A74">
        <v>0.5355726862865644</v>
      </c>
      <c r="B74">
        <v>10</v>
      </c>
      <c r="C74">
        <v>4.9000000000000004</v>
      </c>
      <c r="D74">
        <v>3.1</v>
      </c>
      <c r="E74">
        <v>1.5</v>
      </c>
      <c r="F74">
        <v>0.1</v>
      </c>
      <c r="G74" t="s">
        <v>6</v>
      </c>
    </row>
    <row r="75" spans="1:7" x14ac:dyDescent="0.25">
      <c r="A75">
        <v>0.53488973071814672</v>
      </c>
      <c r="B75">
        <v>112</v>
      </c>
      <c r="C75">
        <v>6.4</v>
      </c>
      <c r="D75">
        <v>2.7</v>
      </c>
      <c r="E75">
        <v>5.3</v>
      </c>
      <c r="F75">
        <v>1.9</v>
      </c>
      <c r="G75" t="s">
        <v>11</v>
      </c>
    </row>
    <row r="76" spans="1:7" x14ac:dyDescent="0.25">
      <c r="A76">
        <v>0.5342806755014915</v>
      </c>
      <c r="B76">
        <v>113</v>
      </c>
      <c r="C76">
        <v>6.8</v>
      </c>
      <c r="D76">
        <v>3</v>
      </c>
      <c r="E76">
        <v>5.5</v>
      </c>
      <c r="F76">
        <v>2.1</v>
      </c>
      <c r="G76" t="s">
        <v>11</v>
      </c>
    </row>
    <row r="77" spans="1:7" x14ac:dyDescent="0.25">
      <c r="A77">
        <v>0.53307952287936256</v>
      </c>
      <c r="B77">
        <v>17</v>
      </c>
      <c r="C77">
        <v>5.4</v>
      </c>
      <c r="D77">
        <v>3.9</v>
      </c>
      <c r="E77">
        <v>1.3</v>
      </c>
      <c r="F77">
        <v>0.4</v>
      </c>
      <c r="G77" t="s">
        <v>6</v>
      </c>
    </row>
    <row r="78" spans="1:7" x14ac:dyDescent="0.25">
      <c r="A78">
        <v>0.53229519483308863</v>
      </c>
      <c r="B78">
        <v>140</v>
      </c>
      <c r="C78">
        <v>6.9</v>
      </c>
      <c r="D78">
        <v>3.1</v>
      </c>
      <c r="E78">
        <v>5.4</v>
      </c>
      <c r="F78">
        <v>2.1</v>
      </c>
      <c r="G78" t="s">
        <v>11</v>
      </c>
    </row>
    <row r="79" spans="1:7" x14ac:dyDescent="0.25">
      <c r="A79">
        <v>0.52538308972146164</v>
      </c>
      <c r="B79">
        <v>62</v>
      </c>
      <c r="C79">
        <v>5.9</v>
      </c>
      <c r="D79">
        <v>3</v>
      </c>
      <c r="E79">
        <v>4.2</v>
      </c>
      <c r="F79">
        <v>1.5</v>
      </c>
      <c r="G79" t="s">
        <v>10</v>
      </c>
    </row>
    <row r="80" spans="1:7" x14ac:dyDescent="0.25">
      <c r="A80">
        <v>0.51037953192563623</v>
      </c>
      <c r="B80">
        <v>50</v>
      </c>
      <c r="C80">
        <v>5</v>
      </c>
      <c r="D80">
        <v>3.3</v>
      </c>
      <c r="E80">
        <v>1.4</v>
      </c>
      <c r="F80">
        <v>0.2</v>
      </c>
      <c r="G80" t="s">
        <v>6</v>
      </c>
    </row>
    <row r="81" spans="1:7" x14ac:dyDescent="0.25">
      <c r="A81">
        <v>0.50853157064525645</v>
      </c>
      <c r="B81">
        <v>90</v>
      </c>
      <c r="C81">
        <v>5.5</v>
      </c>
      <c r="D81">
        <v>2.5</v>
      </c>
      <c r="E81">
        <v>4</v>
      </c>
      <c r="F81">
        <v>1.3</v>
      </c>
      <c r="G81" t="s">
        <v>10</v>
      </c>
    </row>
    <row r="82" spans="1:7" x14ac:dyDescent="0.25">
      <c r="A82">
        <v>0.50795593470821188</v>
      </c>
      <c r="B82">
        <v>57</v>
      </c>
      <c r="C82">
        <v>6.3</v>
      </c>
      <c r="D82">
        <v>3.3</v>
      </c>
      <c r="E82">
        <v>4.7</v>
      </c>
      <c r="F82">
        <v>1.6</v>
      </c>
      <c r="G82" t="s">
        <v>10</v>
      </c>
    </row>
    <row r="83" spans="1:7" x14ac:dyDescent="0.25">
      <c r="A83">
        <v>0.5034060203377374</v>
      </c>
      <c r="B83">
        <v>89</v>
      </c>
      <c r="C83">
        <v>5.6</v>
      </c>
      <c r="D83">
        <v>3</v>
      </c>
      <c r="E83">
        <v>4.0999999999999996</v>
      </c>
      <c r="F83">
        <v>1.3</v>
      </c>
      <c r="G83" t="s">
        <v>10</v>
      </c>
    </row>
    <row r="84" spans="1:7" x14ac:dyDescent="0.25">
      <c r="A84">
        <v>0.48126540269477502</v>
      </c>
      <c r="B84">
        <v>99</v>
      </c>
      <c r="C84">
        <v>5.0999999999999996</v>
      </c>
      <c r="D84">
        <v>2.5</v>
      </c>
      <c r="E84">
        <v>3</v>
      </c>
      <c r="F84">
        <v>1.1000000000000001</v>
      </c>
      <c r="G84" t="s">
        <v>10</v>
      </c>
    </row>
    <row r="85" spans="1:7" x14ac:dyDescent="0.25">
      <c r="A85">
        <v>0.46769283929504246</v>
      </c>
      <c r="B85">
        <v>42</v>
      </c>
      <c r="C85">
        <v>4.5</v>
      </c>
      <c r="D85">
        <v>2.2999999999999998</v>
      </c>
      <c r="E85">
        <v>1.3</v>
      </c>
      <c r="F85">
        <v>0.3</v>
      </c>
      <c r="G85" t="s">
        <v>6</v>
      </c>
    </row>
    <row r="86" spans="1:7" x14ac:dyDescent="0.25">
      <c r="A86">
        <v>0.45537227756032272</v>
      </c>
      <c r="B86">
        <v>146</v>
      </c>
      <c r="C86">
        <v>6.7</v>
      </c>
      <c r="D86">
        <v>3</v>
      </c>
      <c r="E86">
        <v>5.2</v>
      </c>
      <c r="F86">
        <v>2.2999999999999998</v>
      </c>
      <c r="G86" t="s">
        <v>11</v>
      </c>
    </row>
    <row r="87" spans="1:7" x14ac:dyDescent="0.25">
      <c r="A87">
        <v>0.44374990308623319</v>
      </c>
      <c r="B87">
        <v>69</v>
      </c>
      <c r="C87">
        <v>6.2</v>
      </c>
      <c r="D87">
        <v>2.2000000000000002</v>
      </c>
      <c r="E87">
        <v>4.5</v>
      </c>
      <c r="F87">
        <v>1.5</v>
      </c>
      <c r="G87" t="s">
        <v>10</v>
      </c>
    </row>
    <row r="88" spans="1:7" x14ac:dyDescent="0.25">
      <c r="A88">
        <v>0.44341072570075146</v>
      </c>
      <c r="B88">
        <v>78</v>
      </c>
      <c r="C88">
        <v>6.7</v>
      </c>
      <c r="D88">
        <v>3</v>
      </c>
      <c r="E88">
        <v>5</v>
      </c>
      <c r="F88">
        <v>1.7</v>
      </c>
      <c r="G88" t="s">
        <v>10</v>
      </c>
    </row>
    <row r="89" spans="1:7" x14ac:dyDescent="0.25">
      <c r="A89">
        <v>0.42566970658759518</v>
      </c>
      <c r="B89">
        <v>70</v>
      </c>
      <c r="C89">
        <v>5.6</v>
      </c>
      <c r="D89">
        <v>2.5</v>
      </c>
      <c r="E89">
        <v>3.9</v>
      </c>
      <c r="F89">
        <v>1.1000000000000001</v>
      </c>
      <c r="G89" t="s">
        <v>10</v>
      </c>
    </row>
    <row r="90" spans="1:7" x14ac:dyDescent="0.25">
      <c r="A90">
        <v>0.41918564714941109</v>
      </c>
      <c r="B90">
        <v>87</v>
      </c>
      <c r="C90">
        <v>6.7</v>
      </c>
      <c r="D90">
        <v>3.1</v>
      </c>
      <c r="E90">
        <v>4.7</v>
      </c>
      <c r="F90">
        <v>1.5</v>
      </c>
      <c r="G90" t="s">
        <v>10</v>
      </c>
    </row>
    <row r="91" spans="1:7" x14ac:dyDescent="0.25">
      <c r="A91">
        <v>0.41309317550558422</v>
      </c>
      <c r="B91">
        <v>51</v>
      </c>
      <c r="C91">
        <v>7</v>
      </c>
      <c r="D91">
        <v>3.2</v>
      </c>
      <c r="E91">
        <v>4.7</v>
      </c>
      <c r="F91">
        <v>1.4</v>
      </c>
      <c r="G91" t="s">
        <v>10</v>
      </c>
    </row>
    <row r="92" spans="1:7" x14ac:dyDescent="0.25">
      <c r="A92">
        <v>0.41115494184262336</v>
      </c>
      <c r="B92">
        <v>92</v>
      </c>
      <c r="C92">
        <v>6.1</v>
      </c>
      <c r="D92">
        <v>3</v>
      </c>
      <c r="E92">
        <v>4.5999999999999996</v>
      </c>
      <c r="F92">
        <v>1.4</v>
      </c>
      <c r="G92" t="s">
        <v>10</v>
      </c>
    </row>
    <row r="93" spans="1:7" x14ac:dyDescent="0.25">
      <c r="A93">
        <v>0.38532420288192371</v>
      </c>
      <c r="B93">
        <v>65</v>
      </c>
      <c r="C93">
        <v>5.6</v>
      </c>
      <c r="D93">
        <v>2.9</v>
      </c>
      <c r="E93">
        <v>3.6</v>
      </c>
      <c r="F93">
        <v>1.3</v>
      </c>
      <c r="G93" t="s">
        <v>10</v>
      </c>
    </row>
    <row r="94" spans="1:7" x14ac:dyDescent="0.25">
      <c r="A94">
        <v>0.38350630772464622</v>
      </c>
      <c r="B94">
        <v>8</v>
      </c>
      <c r="C94">
        <v>5</v>
      </c>
      <c r="D94">
        <v>3.4</v>
      </c>
      <c r="E94">
        <v>1.5</v>
      </c>
      <c r="F94">
        <v>0.2</v>
      </c>
      <c r="G94" t="s">
        <v>6</v>
      </c>
    </row>
    <row r="95" spans="1:7" x14ac:dyDescent="0.25">
      <c r="A95">
        <v>0.37783953112699886</v>
      </c>
      <c r="B95">
        <v>27</v>
      </c>
      <c r="C95">
        <v>5</v>
      </c>
      <c r="D95">
        <v>3.4</v>
      </c>
      <c r="E95">
        <v>1.6</v>
      </c>
      <c r="F95">
        <v>0.4</v>
      </c>
      <c r="G95" t="s">
        <v>6</v>
      </c>
    </row>
    <row r="96" spans="1:7" x14ac:dyDescent="0.25">
      <c r="A96">
        <v>0.3702231645672649</v>
      </c>
      <c r="B96">
        <v>47</v>
      </c>
      <c r="C96">
        <v>5.0999999999999996</v>
      </c>
      <c r="D96">
        <v>3.8</v>
      </c>
      <c r="E96">
        <v>1.6</v>
      </c>
      <c r="F96">
        <v>0.2</v>
      </c>
      <c r="G96" t="s">
        <v>6</v>
      </c>
    </row>
    <row r="97" spans="1:7" x14ac:dyDescent="0.25">
      <c r="A97">
        <v>0.36267717810197564</v>
      </c>
      <c r="B97">
        <v>129</v>
      </c>
      <c r="C97">
        <v>6.4</v>
      </c>
      <c r="D97">
        <v>2.8</v>
      </c>
      <c r="E97">
        <v>5.6</v>
      </c>
      <c r="F97">
        <v>2.1</v>
      </c>
      <c r="G97" t="s">
        <v>11</v>
      </c>
    </row>
    <row r="98" spans="1:7" x14ac:dyDescent="0.25">
      <c r="A98">
        <v>0.35531275073051227</v>
      </c>
      <c r="B98">
        <v>83</v>
      </c>
      <c r="C98">
        <v>5.8</v>
      </c>
      <c r="D98">
        <v>2.7</v>
      </c>
      <c r="E98">
        <v>3.9</v>
      </c>
      <c r="F98">
        <v>1.2</v>
      </c>
      <c r="G98" t="s">
        <v>10</v>
      </c>
    </row>
    <row r="99" spans="1:7" x14ac:dyDescent="0.25">
      <c r="A99">
        <v>0.3438056263648106</v>
      </c>
      <c r="B99">
        <v>97</v>
      </c>
      <c r="C99">
        <v>5.7</v>
      </c>
      <c r="D99">
        <v>2.9</v>
      </c>
      <c r="E99">
        <v>4.2</v>
      </c>
      <c r="F99">
        <v>1.3</v>
      </c>
      <c r="G99" t="s">
        <v>10</v>
      </c>
    </row>
    <row r="100" spans="1:7" x14ac:dyDescent="0.25">
      <c r="A100">
        <v>0.33228893914552238</v>
      </c>
      <c r="B100">
        <v>5</v>
      </c>
      <c r="C100">
        <v>5</v>
      </c>
      <c r="D100">
        <v>3.6</v>
      </c>
      <c r="E100">
        <v>1.4</v>
      </c>
      <c r="F100">
        <v>0.2</v>
      </c>
      <c r="G100" t="s">
        <v>6</v>
      </c>
    </row>
    <row r="101" spans="1:7" x14ac:dyDescent="0.25">
      <c r="A101">
        <v>0.33045832110966589</v>
      </c>
      <c r="B101">
        <v>126</v>
      </c>
      <c r="C101">
        <v>7.2</v>
      </c>
      <c r="D101">
        <v>3.2</v>
      </c>
      <c r="E101">
        <v>6</v>
      </c>
      <c r="F101">
        <v>1.8</v>
      </c>
      <c r="G101" t="s">
        <v>11</v>
      </c>
    </row>
    <row r="102" spans="1:7" x14ac:dyDescent="0.25">
      <c r="A102">
        <v>0.32820724691618675</v>
      </c>
      <c r="B102">
        <v>66</v>
      </c>
      <c r="C102">
        <v>6.7</v>
      </c>
      <c r="D102">
        <v>3.1</v>
      </c>
      <c r="E102">
        <v>4.4000000000000004</v>
      </c>
      <c r="F102">
        <v>1.4</v>
      </c>
      <c r="G102" t="s">
        <v>10</v>
      </c>
    </row>
    <row r="103" spans="1:7" x14ac:dyDescent="0.25">
      <c r="A103">
        <v>0.31948955535089651</v>
      </c>
      <c r="B103">
        <v>104</v>
      </c>
      <c r="C103">
        <v>6.3</v>
      </c>
      <c r="D103">
        <v>2.9</v>
      </c>
      <c r="E103">
        <v>5.6</v>
      </c>
      <c r="F103">
        <v>1.8</v>
      </c>
      <c r="G103" t="s">
        <v>11</v>
      </c>
    </row>
    <row r="104" spans="1:7" x14ac:dyDescent="0.25">
      <c r="A104">
        <v>0.31239807222123273</v>
      </c>
      <c r="B104">
        <v>71</v>
      </c>
      <c r="C104">
        <v>5.9</v>
      </c>
      <c r="D104">
        <v>3.2</v>
      </c>
      <c r="E104">
        <v>4.8</v>
      </c>
      <c r="F104">
        <v>1.8</v>
      </c>
      <c r="G104" t="s">
        <v>10</v>
      </c>
    </row>
    <row r="105" spans="1:7" x14ac:dyDescent="0.25">
      <c r="A105">
        <v>0.3060744441285087</v>
      </c>
      <c r="B105">
        <v>64</v>
      </c>
      <c r="C105">
        <v>6.1</v>
      </c>
      <c r="D105">
        <v>2.9</v>
      </c>
      <c r="E105">
        <v>4.7</v>
      </c>
      <c r="F105">
        <v>1.4</v>
      </c>
      <c r="G105" t="s">
        <v>10</v>
      </c>
    </row>
    <row r="106" spans="1:7" x14ac:dyDescent="0.25">
      <c r="A106">
        <v>0.30463310886574946</v>
      </c>
      <c r="B106">
        <v>118</v>
      </c>
      <c r="C106">
        <v>7.7</v>
      </c>
      <c r="D106">
        <v>3.8</v>
      </c>
      <c r="E106">
        <v>6.7</v>
      </c>
      <c r="F106">
        <v>2.2000000000000002</v>
      </c>
      <c r="G106" t="s">
        <v>11</v>
      </c>
    </row>
    <row r="107" spans="1:7" x14ac:dyDescent="0.25">
      <c r="A107">
        <v>0.30336914261828274</v>
      </c>
      <c r="B107">
        <v>15</v>
      </c>
      <c r="C107">
        <v>5.8</v>
      </c>
      <c r="D107">
        <v>4</v>
      </c>
      <c r="E107">
        <v>1.2</v>
      </c>
      <c r="F107">
        <v>0.2</v>
      </c>
      <c r="G107" t="s">
        <v>6</v>
      </c>
    </row>
    <row r="108" spans="1:7" x14ac:dyDescent="0.25">
      <c r="A108">
        <v>0.29852297956427631</v>
      </c>
      <c r="B108">
        <v>131</v>
      </c>
      <c r="C108">
        <v>7.4</v>
      </c>
      <c r="D108">
        <v>2.8</v>
      </c>
      <c r="E108">
        <v>6.1</v>
      </c>
      <c r="F108">
        <v>1.9</v>
      </c>
      <c r="G108" t="s">
        <v>11</v>
      </c>
    </row>
    <row r="109" spans="1:7" x14ac:dyDescent="0.25">
      <c r="A109">
        <v>0.29146605627507605</v>
      </c>
      <c r="B109">
        <v>46</v>
      </c>
      <c r="C109">
        <v>4.8</v>
      </c>
      <c r="D109">
        <v>3</v>
      </c>
      <c r="E109">
        <v>1.4</v>
      </c>
      <c r="F109">
        <v>0.3</v>
      </c>
      <c r="G109" t="s">
        <v>6</v>
      </c>
    </row>
    <row r="110" spans="1:7" x14ac:dyDescent="0.25">
      <c r="A110">
        <v>0.28544081833995272</v>
      </c>
      <c r="B110">
        <v>3</v>
      </c>
      <c r="C110">
        <v>4.7</v>
      </c>
      <c r="D110">
        <v>3.2</v>
      </c>
      <c r="E110">
        <v>1.3</v>
      </c>
      <c r="F110">
        <v>0.2</v>
      </c>
      <c r="G110" t="s">
        <v>6</v>
      </c>
    </row>
    <row r="111" spans="1:7" x14ac:dyDescent="0.25">
      <c r="A111">
        <v>0.26512192551223479</v>
      </c>
      <c r="B111">
        <v>1</v>
      </c>
      <c r="C111">
        <v>5.0999999999999996</v>
      </c>
      <c r="D111">
        <v>3.5</v>
      </c>
      <c r="E111">
        <v>1.4</v>
      </c>
      <c r="F111">
        <v>0.2</v>
      </c>
      <c r="G111" t="s">
        <v>6</v>
      </c>
    </row>
    <row r="112" spans="1:7" x14ac:dyDescent="0.25">
      <c r="A112">
        <v>0.25590586430639917</v>
      </c>
      <c r="B112">
        <v>144</v>
      </c>
      <c r="C112">
        <v>6.8</v>
      </c>
      <c r="D112">
        <v>3.2</v>
      </c>
      <c r="E112">
        <v>5.9</v>
      </c>
      <c r="F112">
        <v>2.2999999999999998</v>
      </c>
      <c r="G112" t="s">
        <v>11</v>
      </c>
    </row>
    <row r="113" spans="1:7" x14ac:dyDescent="0.25">
      <c r="A113">
        <v>0.25582346571080217</v>
      </c>
      <c r="B113">
        <v>28</v>
      </c>
      <c r="C113">
        <v>5.2</v>
      </c>
      <c r="D113">
        <v>3.5</v>
      </c>
      <c r="E113">
        <v>1.5</v>
      </c>
      <c r="F113">
        <v>0.2</v>
      </c>
      <c r="G113" t="s">
        <v>6</v>
      </c>
    </row>
    <row r="114" spans="1:7" x14ac:dyDescent="0.25">
      <c r="A114">
        <v>0.25048513491135604</v>
      </c>
      <c r="B114">
        <v>26</v>
      </c>
      <c r="C114">
        <v>5</v>
      </c>
      <c r="D114">
        <v>3</v>
      </c>
      <c r="E114">
        <v>1.6</v>
      </c>
      <c r="F114">
        <v>0.2</v>
      </c>
      <c r="G114" t="s">
        <v>6</v>
      </c>
    </row>
    <row r="115" spans="1:7" x14ac:dyDescent="0.25">
      <c r="A115">
        <v>0.24838766001069645</v>
      </c>
      <c r="B115">
        <v>35</v>
      </c>
      <c r="C115">
        <v>4.9000000000000004</v>
      </c>
      <c r="D115">
        <v>3.1</v>
      </c>
      <c r="E115">
        <v>1.5</v>
      </c>
      <c r="F115">
        <v>0.1</v>
      </c>
      <c r="G115" t="s">
        <v>6</v>
      </c>
    </row>
    <row r="116" spans="1:7" x14ac:dyDescent="0.25">
      <c r="A116">
        <v>0.23394319937381347</v>
      </c>
      <c r="B116">
        <v>25</v>
      </c>
      <c r="C116">
        <v>4.8</v>
      </c>
      <c r="D116">
        <v>3.4</v>
      </c>
      <c r="E116">
        <v>1.9</v>
      </c>
      <c r="F116">
        <v>0.2</v>
      </c>
      <c r="G116" t="s">
        <v>6</v>
      </c>
    </row>
    <row r="117" spans="1:7" x14ac:dyDescent="0.25">
      <c r="A117">
        <v>0.22360697393382034</v>
      </c>
      <c r="B117">
        <v>9</v>
      </c>
      <c r="C117">
        <v>4.4000000000000004</v>
      </c>
      <c r="D117">
        <v>2.9</v>
      </c>
      <c r="E117">
        <v>1.4</v>
      </c>
      <c r="F117">
        <v>0.2</v>
      </c>
      <c r="G117" t="s">
        <v>6</v>
      </c>
    </row>
    <row r="118" spans="1:7" x14ac:dyDescent="0.25">
      <c r="A118">
        <v>0.22242354824534882</v>
      </c>
      <c r="B118">
        <v>85</v>
      </c>
      <c r="C118">
        <v>5.4</v>
      </c>
      <c r="D118">
        <v>3</v>
      </c>
      <c r="E118">
        <v>4.5</v>
      </c>
      <c r="F118">
        <v>1.5</v>
      </c>
      <c r="G118" t="s">
        <v>10</v>
      </c>
    </row>
    <row r="119" spans="1:7" x14ac:dyDescent="0.25">
      <c r="A119">
        <v>0.20571479021643579</v>
      </c>
      <c r="B119">
        <v>150</v>
      </c>
      <c r="C119">
        <v>5.9</v>
      </c>
      <c r="D119">
        <v>3</v>
      </c>
      <c r="E119">
        <v>5.0999999999999996</v>
      </c>
      <c r="F119">
        <v>1.8</v>
      </c>
      <c r="G119" t="s">
        <v>11</v>
      </c>
    </row>
    <row r="120" spans="1:7" x14ac:dyDescent="0.25">
      <c r="A120">
        <v>0.20284438322698795</v>
      </c>
      <c r="B120">
        <v>95</v>
      </c>
      <c r="C120">
        <v>5.6</v>
      </c>
      <c r="D120">
        <v>2.7</v>
      </c>
      <c r="E120">
        <v>4.2</v>
      </c>
      <c r="F120">
        <v>1.3</v>
      </c>
      <c r="G120" t="s">
        <v>10</v>
      </c>
    </row>
    <row r="121" spans="1:7" x14ac:dyDescent="0.25">
      <c r="A121">
        <v>0.20080495947391885</v>
      </c>
      <c r="B121">
        <v>82</v>
      </c>
      <c r="C121">
        <v>5.5</v>
      </c>
      <c r="D121">
        <v>2.4</v>
      </c>
      <c r="E121">
        <v>3.7</v>
      </c>
      <c r="F121">
        <v>1</v>
      </c>
      <c r="G121" t="s">
        <v>10</v>
      </c>
    </row>
    <row r="122" spans="1:7" x14ac:dyDescent="0.25">
      <c r="A122">
        <v>0.19653371390776386</v>
      </c>
      <c r="B122">
        <v>32</v>
      </c>
      <c r="C122">
        <v>5.4</v>
      </c>
      <c r="D122">
        <v>3.4</v>
      </c>
      <c r="E122">
        <v>1.5</v>
      </c>
      <c r="F122">
        <v>0.4</v>
      </c>
      <c r="G122" t="s">
        <v>6</v>
      </c>
    </row>
    <row r="123" spans="1:7" x14ac:dyDescent="0.25">
      <c r="A123">
        <v>0.18322523969525384</v>
      </c>
      <c r="B123">
        <v>41</v>
      </c>
      <c r="C123">
        <v>5</v>
      </c>
      <c r="D123">
        <v>3.5</v>
      </c>
      <c r="E123">
        <v>1.3</v>
      </c>
      <c r="F123">
        <v>0.3</v>
      </c>
      <c r="G123" t="s">
        <v>6</v>
      </c>
    </row>
    <row r="124" spans="1:7" x14ac:dyDescent="0.25">
      <c r="A124">
        <v>0.18250576618593584</v>
      </c>
      <c r="B124">
        <v>75</v>
      </c>
      <c r="C124">
        <v>6.4</v>
      </c>
      <c r="D124">
        <v>2.9</v>
      </c>
      <c r="E124">
        <v>4.3</v>
      </c>
      <c r="F124">
        <v>1.3</v>
      </c>
      <c r="G124" t="s">
        <v>10</v>
      </c>
    </row>
    <row r="125" spans="1:7" x14ac:dyDescent="0.25">
      <c r="A125">
        <v>0.17690247993957908</v>
      </c>
      <c r="B125">
        <v>45</v>
      </c>
      <c r="C125">
        <v>5.0999999999999996</v>
      </c>
      <c r="D125">
        <v>3.8</v>
      </c>
      <c r="E125">
        <v>1.9</v>
      </c>
      <c r="F125">
        <v>0.4</v>
      </c>
      <c r="G125" t="s">
        <v>6</v>
      </c>
    </row>
    <row r="126" spans="1:7" x14ac:dyDescent="0.25">
      <c r="A126">
        <v>0.17477757809838945</v>
      </c>
      <c r="B126">
        <v>74</v>
      </c>
      <c r="C126">
        <v>6.1</v>
      </c>
      <c r="D126">
        <v>2.8</v>
      </c>
      <c r="E126">
        <v>4.7</v>
      </c>
      <c r="F126">
        <v>1.2</v>
      </c>
      <c r="G126" t="s">
        <v>10</v>
      </c>
    </row>
    <row r="127" spans="1:7" x14ac:dyDescent="0.25">
      <c r="A127">
        <v>0.17332174384646692</v>
      </c>
      <c r="B127">
        <v>88</v>
      </c>
      <c r="C127">
        <v>6.3</v>
      </c>
      <c r="D127">
        <v>2.2999999999999998</v>
      </c>
      <c r="E127">
        <v>4.4000000000000004</v>
      </c>
      <c r="F127">
        <v>1.3</v>
      </c>
      <c r="G127" t="s">
        <v>10</v>
      </c>
    </row>
    <row r="128" spans="1:7" x14ac:dyDescent="0.25">
      <c r="A128">
        <v>0.16530651501136784</v>
      </c>
      <c r="B128">
        <v>94</v>
      </c>
      <c r="C128">
        <v>5</v>
      </c>
      <c r="D128">
        <v>2.2999999999999998</v>
      </c>
      <c r="E128">
        <v>3.3</v>
      </c>
      <c r="F128">
        <v>1</v>
      </c>
      <c r="G128" t="s">
        <v>10</v>
      </c>
    </row>
    <row r="129" spans="1:7" x14ac:dyDescent="0.25">
      <c r="A129">
        <v>0.14695874639874751</v>
      </c>
      <c r="B129">
        <v>63</v>
      </c>
      <c r="C129">
        <v>6</v>
      </c>
      <c r="D129">
        <v>2.2000000000000002</v>
      </c>
      <c r="E129">
        <v>4</v>
      </c>
      <c r="F129">
        <v>1</v>
      </c>
      <c r="G129" t="s">
        <v>10</v>
      </c>
    </row>
    <row r="130" spans="1:7" x14ac:dyDescent="0.25">
      <c r="A130">
        <v>0.13648659283016251</v>
      </c>
      <c r="B130">
        <v>125</v>
      </c>
      <c r="C130">
        <v>6.7</v>
      </c>
      <c r="D130">
        <v>3.3</v>
      </c>
      <c r="E130">
        <v>5.7</v>
      </c>
      <c r="F130">
        <v>2.1</v>
      </c>
      <c r="G130" t="s">
        <v>11</v>
      </c>
    </row>
    <row r="131" spans="1:7" x14ac:dyDescent="0.25">
      <c r="A131">
        <v>0.13165716183885068</v>
      </c>
      <c r="B131">
        <v>141</v>
      </c>
      <c r="C131">
        <v>6.7</v>
      </c>
      <c r="D131">
        <v>3.1</v>
      </c>
      <c r="E131">
        <v>5.6</v>
      </c>
      <c r="F131">
        <v>2.4</v>
      </c>
      <c r="G131" t="s">
        <v>11</v>
      </c>
    </row>
    <row r="132" spans="1:7" x14ac:dyDescent="0.25">
      <c r="A132">
        <v>0.12879183754213308</v>
      </c>
      <c r="B132">
        <v>93</v>
      </c>
      <c r="C132">
        <v>5.8</v>
      </c>
      <c r="D132">
        <v>2.6</v>
      </c>
      <c r="E132">
        <v>4</v>
      </c>
      <c r="F132">
        <v>1.2</v>
      </c>
      <c r="G132" t="s">
        <v>10</v>
      </c>
    </row>
    <row r="133" spans="1:7" x14ac:dyDescent="0.25">
      <c r="A133">
        <v>0.12311959016248797</v>
      </c>
      <c r="B133">
        <v>23</v>
      </c>
      <c r="C133">
        <v>4.5999999999999996</v>
      </c>
      <c r="D133">
        <v>3.6</v>
      </c>
      <c r="E133">
        <v>1</v>
      </c>
      <c r="F133">
        <v>0.2</v>
      </c>
      <c r="G133" t="s">
        <v>6</v>
      </c>
    </row>
    <row r="134" spans="1:7" x14ac:dyDescent="0.25">
      <c r="A134">
        <v>0.12111085186751192</v>
      </c>
      <c r="B134">
        <v>143</v>
      </c>
      <c r="C134">
        <v>5.8</v>
      </c>
      <c r="D134">
        <v>2.7</v>
      </c>
      <c r="E134">
        <v>5.0999999999999996</v>
      </c>
      <c r="F134">
        <v>1.9</v>
      </c>
      <c r="G134" t="s">
        <v>11</v>
      </c>
    </row>
    <row r="135" spans="1:7" x14ac:dyDescent="0.25">
      <c r="A135">
        <v>0.10735939539631612</v>
      </c>
      <c r="B135">
        <v>16</v>
      </c>
      <c r="C135">
        <v>5.7</v>
      </c>
      <c r="D135">
        <v>4.4000000000000004</v>
      </c>
      <c r="E135">
        <v>1.5</v>
      </c>
      <c r="F135">
        <v>0.4</v>
      </c>
      <c r="G135" t="s">
        <v>6</v>
      </c>
    </row>
    <row r="136" spans="1:7" x14ac:dyDescent="0.25">
      <c r="A136">
        <v>8.468211338186038E-2</v>
      </c>
      <c r="B136">
        <v>49</v>
      </c>
      <c r="C136">
        <v>5.3</v>
      </c>
      <c r="D136">
        <v>3.7</v>
      </c>
      <c r="E136">
        <v>1.5</v>
      </c>
      <c r="F136">
        <v>0.2</v>
      </c>
      <c r="G136" t="s">
        <v>6</v>
      </c>
    </row>
    <row r="137" spans="1:7" x14ac:dyDescent="0.25">
      <c r="A137">
        <v>7.5521109893463167E-2</v>
      </c>
      <c r="B137">
        <v>59</v>
      </c>
      <c r="C137">
        <v>6.6</v>
      </c>
      <c r="D137">
        <v>2.9</v>
      </c>
      <c r="E137">
        <v>4.5999999999999996</v>
      </c>
      <c r="F137">
        <v>1.3</v>
      </c>
      <c r="G137" t="s">
        <v>10</v>
      </c>
    </row>
    <row r="138" spans="1:7" x14ac:dyDescent="0.25">
      <c r="A138">
        <v>7.3160698149660197E-2</v>
      </c>
      <c r="B138">
        <v>61</v>
      </c>
      <c r="C138">
        <v>5</v>
      </c>
      <c r="D138">
        <v>2</v>
      </c>
      <c r="E138">
        <v>3.5</v>
      </c>
      <c r="F138">
        <v>1</v>
      </c>
      <c r="G138" t="s">
        <v>10</v>
      </c>
    </row>
    <row r="139" spans="1:7" x14ac:dyDescent="0.25">
      <c r="A139">
        <v>6.8937037127617562E-2</v>
      </c>
      <c r="B139">
        <v>148</v>
      </c>
      <c r="C139">
        <v>6.5</v>
      </c>
      <c r="D139">
        <v>3</v>
      </c>
      <c r="E139">
        <v>5.2</v>
      </c>
      <c r="F139">
        <v>2</v>
      </c>
      <c r="G139" t="s">
        <v>11</v>
      </c>
    </row>
    <row r="140" spans="1:7" x14ac:dyDescent="0.25">
      <c r="A140">
        <v>6.3927375557424782E-2</v>
      </c>
      <c r="B140">
        <v>21</v>
      </c>
      <c r="C140">
        <v>5.4</v>
      </c>
      <c r="D140">
        <v>3.4</v>
      </c>
      <c r="E140">
        <v>1.7</v>
      </c>
      <c r="F140">
        <v>0.2</v>
      </c>
      <c r="G140" t="s">
        <v>6</v>
      </c>
    </row>
    <row r="141" spans="1:7" x14ac:dyDescent="0.25">
      <c r="A141">
        <v>6.1301538496395747E-2</v>
      </c>
      <c r="B141">
        <v>14</v>
      </c>
      <c r="C141">
        <v>4.3</v>
      </c>
      <c r="D141">
        <v>3</v>
      </c>
      <c r="E141">
        <v>1.1000000000000001</v>
      </c>
      <c r="F141">
        <v>0.1</v>
      </c>
      <c r="G141" t="s">
        <v>6</v>
      </c>
    </row>
    <row r="142" spans="1:7" x14ac:dyDescent="0.25">
      <c r="A142">
        <v>5.2918379565248364E-2</v>
      </c>
      <c r="B142">
        <v>39</v>
      </c>
      <c r="C142">
        <v>4.4000000000000004</v>
      </c>
      <c r="D142">
        <v>3</v>
      </c>
      <c r="E142">
        <v>1.3</v>
      </c>
      <c r="F142">
        <v>0.2</v>
      </c>
      <c r="G142" t="s">
        <v>6</v>
      </c>
    </row>
    <row r="143" spans="1:7" x14ac:dyDescent="0.25">
      <c r="A143">
        <v>5.2732020631278131E-2</v>
      </c>
      <c r="B143">
        <v>33</v>
      </c>
      <c r="C143">
        <v>5.2</v>
      </c>
      <c r="D143">
        <v>4.0999999999999996</v>
      </c>
      <c r="E143">
        <v>1.5</v>
      </c>
      <c r="F143">
        <v>0.1</v>
      </c>
      <c r="G143" t="s">
        <v>6</v>
      </c>
    </row>
    <row r="144" spans="1:7" x14ac:dyDescent="0.25">
      <c r="A144">
        <v>5.0026290456202105E-2</v>
      </c>
      <c r="B144">
        <v>147</v>
      </c>
      <c r="C144">
        <v>6.3</v>
      </c>
      <c r="D144">
        <v>2.5</v>
      </c>
      <c r="E144">
        <v>5</v>
      </c>
      <c r="F144">
        <v>1.9</v>
      </c>
      <c r="G144" t="s">
        <v>11</v>
      </c>
    </row>
    <row r="145" spans="1:7" x14ac:dyDescent="0.25">
      <c r="A145">
        <v>4.1439963880818831E-2</v>
      </c>
      <c r="B145">
        <v>31</v>
      </c>
      <c r="C145">
        <v>4.8</v>
      </c>
      <c r="D145">
        <v>3.1</v>
      </c>
      <c r="E145">
        <v>1.6</v>
      </c>
      <c r="F145">
        <v>0.2</v>
      </c>
      <c r="G145" t="s">
        <v>6</v>
      </c>
    </row>
    <row r="146" spans="1:7" x14ac:dyDescent="0.25">
      <c r="A146">
        <v>4.0719156459860795E-2</v>
      </c>
      <c r="B146">
        <v>115</v>
      </c>
      <c r="C146">
        <v>5.8</v>
      </c>
      <c r="D146">
        <v>2.8</v>
      </c>
      <c r="E146">
        <v>5.0999999999999996</v>
      </c>
      <c r="F146">
        <v>2.4</v>
      </c>
      <c r="G146" t="s">
        <v>11</v>
      </c>
    </row>
    <row r="147" spans="1:7" x14ac:dyDescent="0.25">
      <c r="A147">
        <v>3.1777208573690929E-2</v>
      </c>
      <c r="B147">
        <v>130</v>
      </c>
      <c r="C147">
        <v>7.2</v>
      </c>
      <c r="D147">
        <v>3</v>
      </c>
      <c r="E147">
        <v>5.8</v>
      </c>
      <c r="F147">
        <v>1.6</v>
      </c>
      <c r="G147" t="s">
        <v>11</v>
      </c>
    </row>
    <row r="148" spans="1:7" x14ac:dyDescent="0.25">
      <c r="A148">
        <v>2.6057261427511968E-2</v>
      </c>
      <c r="B148">
        <v>34</v>
      </c>
      <c r="C148">
        <v>5.5</v>
      </c>
      <c r="D148">
        <v>4.2</v>
      </c>
      <c r="E148">
        <v>1.4</v>
      </c>
      <c r="F148">
        <v>0.2</v>
      </c>
      <c r="G148" t="s">
        <v>6</v>
      </c>
    </row>
    <row r="149" spans="1:7" x14ac:dyDescent="0.25">
      <c r="A149">
        <v>2.0646235807920132E-2</v>
      </c>
      <c r="B149">
        <v>103</v>
      </c>
      <c r="C149">
        <v>7.1</v>
      </c>
      <c r="D149">
        <v>3</v>
      </c>
      <c r="E149">
        <v>5.9</v>
      </c>
      <c r="F149">
        <v>2.1</v>
      </c>
      <c r="G149" t="s">
        <v>11</v>
      </c>
    </row>
    <row r="150" spans="1:7" x14ac:dyDescent="0.25">
      <c r="A150">
        <v>9.8904071775388624E-3</v>
      </c>
      <c r="B150">
        <v>52</v>
      </c>
      <c r="C150">
        <v>6.4</v>
      </c>
      <c r="D150">
        <v>3.2</v>
      </c>
      <c r="E150">
        <v>4.5</v>
      </c>
      <c r="F150">
        <v>1.5</v>
      </c>
      <c r="G150" t="s">
        <v>10</v>
      </c>
    </row>
    <row r="151" spans="1:7" x14ac:dyDescent="0.25">
      <c r="A151">
        <v>2.0513970533535542E-3</v>
      </c>
      <c r="B151">
        <v>40</v>
      </c>
      <c r="C151">
        <v>5.0999999999999996</v>
      </c>
      <c r="D151">
        <v>3.4</v>
      </c>
      <c r="E151">
        <v>1.5</v>
      </c>
      <c r="F151">
        <v>0.2</v>
      </c>
      <c r="G151" t="s">
        <v>6</v>
      </c>
    </row>
  </sheetData>
  <sortState ref="A2:G151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01FD-2B18-CA4F-AE7E-985B13E2E9F2}">
  <dimension ref="A1:S122"/>
  <sheetViews>
    <sheetView topLeftCell="B106" workbookViewId="0">
      <selection activeCell="O122" sqref="O122"/>
    </sheetView>
  </sheetViews>
  <sheetFormatPr defaultColWidth="11" defaultRowHeight="15.75" x14ac:dyDescent="0.25"/>
  <sheetData>
    <row r="1" spans="1:1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21</v>
      </c>
      <c r="L1" t="s">
        <v>26</v>
      </c>
      <c r="M1" t="s">
        <v>27</v>
      </c>
      <c r="N1" t="s">
        <v>23</v>
      </c>
    </row>
    <row r="2" spans="1:19" x14ac:dyDescent="0.25">
      <c r="A2">
        <v>0.99509742135251622</v>
      </c>
      <c r="B2">
        <v>120</v>
      </c>
      <c r="C2">
        <v>6</v>
      </c>
      <c r="D2">
        <v>2.2000000000000002</v>
      </c>
      <c r="E2">
        <v>5</v>
      </c>
      <c r="F2">
        <v>1.5</v>
      </c>
      <c r="G2" t="s">
        <v>11</v>
      </c>
      <c r="H2">
        <f t="array" ref="H2">SQRT(SUMSQ(C2:F2-$P$10:$S$10))</f>
        <v>4.1055813398268954</v>
      </c>
      <c r="I2">
        <f t="array" ref="I2">SQRT(SUMSQ(C2:F2-$P$11:$S$11))</f>
        <v>1.338064887335799</v>
      </c>
      <c r="J2">
        <f t="array" ref="J2">SQRT(SUMSQ(C2:F2-$P$12:$S$12))</f>
        <v>0.79771713744140782</v>
      </c>
      <c r="K2">
        <f>MIN(H2:J2)</f>
        <v>0.79771713744140782</v>
      </c>
      <c r="L2">
        <f>MATCH(K2,H2:J2,0)</f>
        <v>3</v>
      </c>
      <c r="M2">
        <f t="shared" ref="M2:M33" si="0">IF(G2=$Q$14,3,IF(G2=$R$14,2,IF(G2=$S$14,1)))</f>
        <v>3</v>
      </c>
      <c r="N2">
        <f>IF(L2=M2,1,0)</f>
        <v>1</v>
      </c>
      <c r="P2" t="s">
        <v>7</v>
      </c>
      <c r="Q2">
        <v>1</v>
      </c>
      <c r="R2">
        <v>50</v>
      </c>
    </row>
    <row r="3" spans="1:19" x14ac:dyDescent="0.25">
      <c r="A3">
        <v>0.99387328019918086</v>
      </c>
      <c r="B3">
        <v>149</v>
      </c>
      <c r="C3">
        <v>6.2</v>
      </c>
      <c r="D3">
        <v>3.4</v>
      </c>
      <c r="E3">
        <v>5.4</v>
      </c>
      <c r="F3">
        <v>2.2999999999999998</v>
      </c>
      <c r="G3" t="s">
        <v>11</v>
      </c>
      <c r="H3">
        <f t="array" ref="H3">SQRT(SUMSQ(C3:F3-$P$10:$S$10))</f>
        <v>4.6423605712569582</v>
      </c>
      <c r="I3">
        <f t="array" ref="I3">SQRT(SUMSQ(C3:F3-$P$11:$S$11))</f>
        <v>2.2799524566587865</v>
      </c>
      <c r="J3">
        <f t="array" ref="J3">SQRT(SUMSQ(C3:F3-$P$12:$S$12))</f>
        <v>0.87966943561211186</v>
      </c>
      <c r="K3">
        <f t="shared" ref="K3:K66" si="1">MIN(H3:J3)</f>
        <v>0.87966943561211186</v>
      </c>
      <c r="L3">
        <f t="shared" ref="L3:L66" si="2">MATCH(K3,H3:J3,0)</f>
        <v>3</v>
      </c>
      <c r="M3">
        <f t="shared" si="0"/>
        <v>3</v>
      </c>
      <c r="N3">
        <f t="shared" ref="N3:N66" si="3">IF(L3=M3,1,0)</f>
        <v>1</v>
      </c>
      <c r="P3" t="s">
        <v>8</v>
      </c>
      <c r="Q3">
        <v>51</v>
      </c>
      <c r="R3">
        <v>101</v>
      </c>
    </row>
    <row r="4" spans="1:19" x14ac:dyDescent="0.25">
      <c r="A4">
        <v>0.98483748021402118</v>
      </c>
      <c r="B4">
        <v>79</v>
      </c>
      <c r="C4">
        <v>6</v>
      </c>
      <c r="D4">
        <v>2.9</v>
      </c>
      <c r="E4">
        <v>4.5</v>
      </c>
      <c r="F4">
        <v>1.5</v>
      </c>
      <c r="G4" t="s">
        <v>10</v>
      </c>
      <c r="H4">
        <f t="array" ref="H4">SQRT(SUMSQ(C4:F4-$P$10:$S$10))</f>
        <v>3.5104545128432503</v>
      </c>
      <c r="I4">
        <f t="array" ref="I4">SQRT(SUMSQ(C4:F4-$P$11:$S$11))</f>
        <v>1.050871589496551</v>
      </c>
      <c r="J4">
        <f t="array" ref="J4">SQRT(SUMSQ(C4:F4-$P$12:$S$12))</f>
        <v>0.5623352221153517</v>
      </c>
      <c r="K4">
        <f t="shared" si="1"/>
        <v>0.5623352221153517</v>
      </c>
      <c r="L4">
        <f t="shared" si="2"/>
        <v>3</v>
      </c>
      <c r="M4">
        <f t="shared" si="0"/>
        <v>2</v>
      </c>
      <c r="N4">
        <f t="shared" si="3"/>
        <v>0</v>
      </c>
      <c r="P4" t="s">
        <v>9</v>
      </c>
      <c r="Q4">
        <v>102</v>
      </c>
      <c r="R4">
        <v>150</v>
      </c>
    </row>
    <row r="5" spans="1:19" x14ac:dyDescent="0.25">
      <c r="A5">
        <v>0.97693737551628546</v>
      </c>
      <c r="B5">
        <v>55</v>
      </c>
      <c r="C5">
        <v>6.5</v>
      </c>
      <c r="D5">
        <v>2.8</v>
      </c>
      <c r="E5">
        <v>4.5999999999999996</v>
      </c>
      <c r="F5">
        <v>1.5</v>
      </c>
      <c r="G5" t="s">
        <v>10</v>
      </c>
      <c r="H5">
        <f t="array" ref="H5">SQRT(SUMSQ(C5:F5-$P$10:$S$10))</f>
        <v>3.7752973986648897</v>
      </c>
      <c r="I5">
        <f t="array" ref="I5">SQRT(SUMSQ(C5:F5-$P$11:$S$11))</f>
        <v>1.3969048684811769</v>
      </c>
      <c r="J5">
        <f t="array" ref="J5">SQRT(SUMSQ(C5:F5-$P$12:$S$12))</f>
        <v>0.53533207624283685</v>
      </c>
      <c r="K5">
        <f t="shared" si="1"/>
        <v>0.53533207624283685</v>
      </c>
      <c r="L5">
        <f t="shared" si="2"/>
        <v>3</v>
      </c>
      <c r="M5">
        <f t="shared" si="0"/>
        <v>2</v>
      </c>
      <c r="N5">
        <f t="shared" si="3"/>
        <v>0</v>
      </c>
    </row>
    <row r="6" spans="1:19" x14ac:dyDescent="0.25">
      <c r="A6">
        <v>0.97391725882551827</v>
      </c>
      <c r="B6">
        <v>128</v>
      </c>
      <c r="C6">
        <v>6.1</v>
      </c>
      <c r="D6">
        <v>3</v>
      </c>
      <c r="E6">
        <v>4.9000000000000004</v>
      </c>
      <c r="F6">
        <v>1.8</v>
      </c>
      <c r="G6" t="s">
        <v>11</v>
      </c>
      <c r="H6">
        <f t="array" ref="H6">SQRT(SUMSQ(C6:F6-$P$10:$S$10))</f>
        <v>3.9903022534519548</v>
      </c>
      <c r="I6">
        <f t="array" ref="I6">SQRT(SUMSQ(C6:F6-$P$11:$S$11))</f>
        <v>1.5091575435544993</v>
      </c>
      <c r="J6">
        <f t="array" ref="J6">SQRT(SUMSQ(C6:F6-$P$12:$S$12))</f>
        <v>0.20557306792973803</v>
      </c>
      <c r="K6">
        <f t="shared" si="1"/>
        <v>0.20557306792973803</v>
      </c>
      <c r="L6">
        <f t="shared" si="2"/>
        <v>3</v>
      </c>
      <c r="M6">
        <f t="shared" si="0"/>
        <v>3</v>
      </c>
      <c r="N6">
        <f>IF(L6=M6,1,0)</f>
        <v>1</v>
      </c>
    </row>
    <row r="7" spans="1:19" x14ac:dyDescent="0.25">
      <c r="A7">
        <v>0.96883956474922317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  <c r="H7">
        <f t="array" ref="H7">SQRT(SUMSQ(C7:F7-$P$10:$S$10))</f>
        <v>0.69187958837298003</v>
      </c>
      <c r="I7">
        <f t="array" ref="I7">SQRT(SUMSQ(C7:F7-$P$11:$S$11))</f>
        <v>2.7498776921814732</v>
      </c>
      <c r="J7">
        <f t="array" ref="J7">SQRT(SUMSQ(C7:F7-$P$12:$S$12))</f>
        <v>3.7404424099772307</v>
      </c>
      <c r="K7">
        <f t="shared" si="1"/>
        <v>0.69187958837298003</v>
      </c>
      <c r="L7">
        <f t="shared" si="2"/>
        <v>1</v>
      </c>
      <c r="M7">
        <f t="shared" si="0"/>
        <v>1</v>
      </c>
      <c r="N7">
        <f t="shared" si="3"/>
        <v>1</v>
      </c>
    </row>
    <row r="8" spans="1:19" x14ac:dyDescent="0.25">
      <c r="A8">
        <v>0.95840224141667874</v>
      </c>
      <c r="B8">
        <v>109</v>
      </c>
      <c r="C8">
        <v>6.7</v>
      </c>
      <c r="D8">
        <v>2.5</v>
      </c>
      <c r="E8">
        <v>5.8</v>
      </c>
      <c r="F8">
        <v>1.8</v>
      </c>
      <c r="G8" t="s">
        <v>11</v>
      </c>
      <c r="H8">
        <f t="array" ref="H8">SQRT(SUMSQ(C8:F8-$P$10:$S$10))</f>
        <v>5.0270084872777723</v>
      </c>
      <c r="I8">
        <f t="array" ref="I8">SQRT(SUMSQ(C8:F8-$P$11:$S$11))</f>
        <v>2.4084187693531072</v>
      </c>
      <c r="J8">
        <f t="array" ref="J8">SQRT(SUMSQ(C8:F8-$P$12:$S$12))</f>
        <v>1.0554258965813001</v>
      </c>
      <c r="K8">
        <f t="shared" si="1"/>
        <v>1.0554258965813001</v>
      </c>
      <c r="L8">
        <f t="shared" si="2"/>
        <v>3</v>
      </c>
      <c r="M8">
        <f t="shared" si="0"/>
        <v>3</v>
      </c>
      <c r="N8">
        <f t="shared" si="3"/>
        <v>1</v>
      </c>
    </row>
    <row r="9" spans="1:19" x14ac:dyDescent="0.25">
      <c r="A9">
        <v>0.95213868210590391</v>
      </c>
      <c r="B9">
        <v>107</v>
      </c>
      <c r="C9">
        <v>4.9000000000000004</v>
      </c>
      <c r="D9">
        <v>2.5</v>
      </c>
      <c r="E9">
        <v>4.5</v>
      </c>
      <c r="F9">
        <v>1.7</v>
      </c>
      <c r="G9" t="s">
        <v>11</v>
      </c>
      <c r="H9">
        <f t="array" ref="H9">SQRT(SUMSQ(C9:F9-$P$10:$S$10))</f>
        <v>3.547128717037058</v>
      </c>
      <c r="I9">
        <f t="array" ref="I9">SQRT(SUMSQ(C9:F9-$P$11:$S$11))</f>
        <v>0.99113950079139668</v>
      </c>
      <c r="J9">
        <f t="array" ref="J9">SQRT(SUMSQ(C9:F9-$P$12:$S$12))</f>
        <v>1.4724463203823721</v>
      </c>
      <c r="K9">
        <f t="shared" si="1"/>
        <v>0.99113950079139668</v>
      </c>
      <c r="L9">
        <f t="shared" si="2"/>
        <v>2</v>
      </c>
      <c r="M9">
        <f t="shared" si="0"/>
        <v>3</v>
      </c>
      <c r="N9">
        <f t="shared" si="3"/>
        <v>0</v>
      </c>
      <c r="P9" t="s">
        <v>1</v>
      </c>
      <c r="Q9" t="s">
        <v>2</v>
      </c>
      <c r="R9" t="s">
        <v>3</v>
      </c>
      <c r="S9" t="s">
        <v>4</v>
      </c>
    </row>
    <row r="10" spans="1:19" x14ac:dyDescent="0.25">
      <c r="A10">
        <v>0.94955993648500692</v>
      </c>
      <c r="B10">
        <v>110</v>
      </c>
      <c r="C10">
        <v>7.2</v>
      </c>
      <c r="D10">
        <v>3.6</v>
      </c>
      <c r="E10">
        <v>6.1</v>
      </c>
      <c r="F10">
        <v>2.5</v>
      </c>
      <c r="G10" t="s">
        <v>11</v>
      </c>
      <c r="H10">
        <f t="array" ref="H10">SQRT(SUMSQ(C10:F10-$P$10:$S$10))</f>
        <v>5.6407001839535846</v>
      </c>
      <c r="I10">
        <f t="array" ref="I10">SQRT(SUMSQ(C10:F10-$P$11:$S$11))</f>
        <v>3.3624367045591219</v>
      </c>
      <c r="J10">
        <f t="array" ref="J10">SQRT(SUMSQ(C10:F10-$P$12:$S$12))</f>
        <v>1.8236710099667226</v>
      </c>
      <c r="K10">
        <f t="shared" si="1"/>
        <v>1.8236710099667226</v>
      </c>
      <c r="L10">
        <f t="shared" si="2"/>
        <v>3</v>
      </c>
      <c r="M10">
        <f t="shared" si="0"/>
        <v>3</v>
      </c>
      <c r="N10">
        <f t="shared" si="3"/>
        <v>1</v>
      </c>
      <c r="O10" t="s">
        <v>18</v>
      </c>
      <c r="P10">
        <v>5.0585002858866872</v>
      </c>
      <c r="Q10">
        <v>3.4052700340952935</v>
      </c>
      <c r="R10">
        <v>1.4148707965401444</v>
      </c>
      <c r="S10">
        <v>0.21021351934880611</v>
      </c>
    </row>
    <row r="11" spans="1:19" x14ac:dyDescent="0.25">
      <c r="A11">
        <v>0.94909783352892874</v>
      </c>
      <c r="B11">
        <v>18</v>
      </c>
      <c r="C11">
        <v>5.0999999999999996</v>
      </c>
      <c r="D11">
        <v>3.5</v>
      </c>
      <c r="E11">
        <v>1.4</v>
      </c>
      <c r="F11">
        <v>0.3</v>
      </c>
      <c r="G11" t="s">
        <v>6</v>
      </c>
      <c r="H11">
        <f t="array" ref="H11">SQRT(SUMSQ(C11:F11-$P$10:$S$10))</f>
        <v>0.13776336744308737</v>
      </c>
      <c r="I11">
        <f t="array" ref="I11">SQRT(SUMSQ(C11:F11-$P$11:$S$11))</f>
        <v>2.8569094327433082</v>
      </c>
      <c r="J11">
        <f t="array" ref="J11">SQRT(SUMSQ(C11:F11-$P$12:$S$12))</f>
        <v>4.0369748789837177</v>
      </c>
      <c r="K11">
        <f t="shared" si="1"/>
        <v>0.13776336744308737</v>
      </c>
      <c r="L11">
        <f t="shared" si="2"/>
        <v>1</v>
      </c>
      <c r="M11">
        <f t="shared" si="0"/>
        <v>1</v>
      </c>
      <c r="N11">
        <f t="shared" si="3"/>
        <v>1</v>
      </c>
      <c r="O11" t="s">
        <v>19</v>
      </c>
      <c r="P11">
        <v>5.454599292246745</v>
      </c>
      <c r="Q11">
        <v>2.3700737849979894</v>
      </c>
      <c r="R11">
        <v>3.8120167538872285</v>
      </c>
      <c r="S11">
        <v>1.2703776463080465</v>
      </c>
    </row>
    <row r="12" spans="1:19" x14ac:dyDescent="0.25">
      <c r="A12">
        <v>0.94727643328103495</v>
      </c>
      <c r="B12">
        <v>56</v>
      </c>
      <c r="C12">
        <v>5.7</v>
      </c>
      <c r="D12">
        <v>2.8</v>
      </c>
      <c r="E12">
        <v>4.5</v>
      </c>
      <c r="F12">
        <v>1.3</v>
      </c>
      <c r="G12" t="s">
        <v>10</v>
      </c>
      <c r="H12">
        <f t="array" ref="H12">SQRT(SUMSQ(C12:F12-$P$10:$S$10))</f>
        <v>3.3887358222251756</v>
      </c>
      <c r="I12">
        <f t="array" ref="I12">SQRT(SUMSQ(C12:F12-$P$11:$S$11))</f>
        <v>0.84808990589551936</v>
      </c>
      <c r="J12">
        <f t="array" ref="J12">SQRT(SUMSQ(C12:F12-$P$12:$S$12))</f>
        <v>0.81142657041351252</v>
      </c>
      <c r="K12">
        <f t="shared" si="1"/>
        <v>0.81142657041351252</v>
      </c>
      <c r="L12">
        <f t="shared" si="2"/>
        <v>3</v>
      </c>
      <c r="M12">
        <f t="shared" si="0"/>
        <v>2</v>
      </c>
      <c r="N12">
        <f t="shared" si="3"/>
        <v>0</v>
      </c>
      <c r="O12" t="s">
        <v>20</v>
      </c>
      <c r="P12">
        <v>6.2115222431995978</v>
      </c>
      <c r="Q12">
        <v>2.9518071605587055</v>
      </c>
      <c r="R12">
        <v>4.9923982954459953</v>
      </c>
      <c r="S12">
        <v>1.6622934977750339</v>
      </c>
    </row>
    <row r="13" spans="1:19" x14ac:dyDescent="0.25">
      <c r="A13">
        <v>0.9344523311321975</v>
      </c>
      <c r="B13">
        <v>142</v>
      </c>
      <c r="C13">
        <v>6.9</v>
      </c>
      <c r="D13">
        <v>3.1</v>
      </c>
      <c r="E13">
        <v>5.0999999999999996</v>
      </c>
      <c r="F13">
        <v>2.2999999999999998</v>
      </c>
      <c r="G13" t="s">
        <v>11</v>
      </c>
      <c r="H13">
        <f t="array" ref="H13">SQRT(SUMSQ(C13:F13-$P$10:$S$10))</f>
        <v>4.6294379541906725</v>
      </c>
      <c r="I13">
        <f t="array" ref="I13">SQRT(SUMSQ(C13:F13-$P$11:$S$11))</f>
        <v>2.3110600422338927</v>
      </c>
      <c r="J13">
        <f t="array" ref="J13">SQRT(SUMSQ(C13:F13-$P$12:$S$12))</f>
        <v>0.9561435295359767</v>
      </c>
      <c r="K13">
        <f t="shared" si="1"/>
        <v>0.9561435295359767</v>
      </c>
      <c r="L13">
        <f t="shared" si="2"/>
        <v>3</v>
      </c>
      <c r="M13">
        <f t="shared" si="0"/>
        <v>3</v>
      </c>
      <c r="N13">
        <f t="shared" si="3"/>
        <v>1</v>
      </c>
    </row>
    <row r="14" spans="1:19" x14ac:dyDescent="0.25">
      <c r="A14">
        <v>0.9175078158672636</v>
      </c>
      <c r="B14">
        <v>127</v>
      </c>
      <c r="C14">
        <v>6.2</v>
      </c>
      <c r="D14">
        <v>2.8</v>
      </c>
      <c r="E14">
        <v>4.8</v>
      </c>
      <c r="F14">
        <v>1.8</v>
      </c>
      <c r="G14" t="s">
        <v>11</v>
      </c>
      <c r="H14">
        <f t="array" ref="H14">SQRT(SUMSQ(C14:F14-$P$10:$S$10))</f>
        <v>3.9567529856780999</v>
      </c>
      <c r="I14">
        <f t="array" ref="I14">SQRT(SUMSQ(C14:F14-$P$11:$S$11))</f>
        <v>1.4131770935005783</v>
      </c>
      <c r="J14">
        <f t="array" ref="J14">SQRT(SUMSQ(C14:F14-$P$12:$S$12))</f>
        <v>0.28135095686847506</v>
      </c>
      <c r="K14">
        <f t="shared" si="1"/>
        <v>0.28135095686847506</v>
      </c>
      <c r="L14">
        <f t="shared" si="2"/>
        <v>3</v>
      </c>
      <c r="M14">
        <f t="shared" si="0"/>
        <v>3</v>
      </c>
      <c r="N14">
        <f t="shared" si="3"/>
        <v>1</v>
      </c>
      <c r="Q14" t="s">
        <v>11</v>
      </c>
      <c r="R14" t="s">
        <v>10</v>
      </c>
      <c r="S14" t="s">
        <v>6</v>
      </c>
    </row>
    <row r="15" spans="1:19" x14ac:dyDescent="0.25">
      <c r="A15">
        <v>0.91544162692747999</v>
      </c>
      <c r="B15">
        <v>105</v>
      </c>
      <c r="C15">
        <v>6.5</v>
      </c>
      <c r="D15">
        <v>3</v>
      </c>
      <c r="E15">
        <v>5.8</v>
      </c>
      <c r="F15">
        <v>2.2000000000000002</v>
      </c>
      <c r="G15" t="s">
        <v>11</v>
      </c>
      <c r="H15">
        <f t="array" ref="H15">SQRT(SUMSQ(C15:F15-$P$10:$S$10))</f>
        <v>5.0428933754287417</v>
      </c>
      <c r="I15">
        <f t="array" ref="I15">SQRT(SUMSQ(C15:F15-$P$11:$S$11))</f>
        <v>2.5111640295740547</v>
      </c>
      <c r="J15">
        <f t="array" ref="J15">SQRT(SUMSQ(C15:F15-$P$12:$S$12))</f>
        <v>1.0133561869725509</v>
      </c>
      <c r="K15">
        <f t="shared" si="1"/>
        <v>1.0133561869725509</v>
      </c>
      <c r="L15">
        <f t="shared" si="2"/>
        <v>3</v>
      </c>
      <c r="M15">
        <f t="shared" si="0"/>
        <v>3</v>
      </c>
      <c r="N15">
        <f t="shared" si="3"/>
        <v>1</v>
      </c>
      <c r="P15" t="s">
        <v>18</v>
      </c>
      <c r="Q15">
        <f>COUNTIFS(G:G,$Q$14,L:L,1)</f>
        <v>0</v>
      </c>
      <c r="R15">
        <f>COUNTIFS(G:G,$R$14,L:L,1)</f>
        <v>0</v>
      </c>
      <c r="S15">
        <f>COUNTIFS(G:G,$S$14,L:L,1)</f>
        <v>37</v>
      </c>
    </row>
    <row r="16" spans="1:19" x14ac:dyDescent="0.25">
      <c r="A16">
        <v>0.91183097835030691</v>
      </c>
      <c r="B16">
        <v>30</v>
      </c>
      <c r="C16">
        <v>4.7</v>
      </c>
      <c r="D16">
        <v>3.2</v>
      </c>
      <c r="E16">
        <v>1.6</v>
      </c>
      <c r="F16">
        <v>0.2</v>
      </c>
      <c r="G16" t="s">
        <v>6</v>
      </c>
      <c r="H16">
        <f t="array" ref="H16">SQRT(SUMSQ(C16:F16-$P$10:$S$10))</f>
        <v>0.45280832570690255</v>
      </c>
      <c r="I16">
        <f t="array" ref="I16">SQRT(SUMSQ(C16:F16-$P$11:$S$11))</f>
        <v>2.7012819251978488</v>
      </c>
      <c r="J16">
        <f t="array" ref="J16">SQRT(SUMSQ(C16:F16-$P$12:$S$12))</f>
        <v>3.9991208591160525</v>
      </c>
      <c r="K16">
        <f t="shared" si="1"/>
        <v>0.45280832570690255</v>
      </c>
      <c r="L16">
        <f t="shared" si="2"/>
        <v>1</v>
      </c>
      <c r="M16">
        <f t="shared" si="0"/>
        <v>1</v>
      </c>
      <c r="N16">
        <f t="shared" si="3"/>
        <v>1</v>
      </c>
      <c r="P16" t="s">
        <v>19</v>
      </c>
      <c r="Q16">
        <f>COUNTIFS(G:G,$Q$14,L:L,2)</f>
        <v>1</v>
      </c>
      <c r="R16">
        <f>COUNTIFS(G:G,$R$14,L:L,2)</f>
        <v>20</v>
      </c>
      <c r="S16">
        <f>COUNTIFS(G:G,$S$14,L:L,2)</f>
        <v>0</v>
      </c>
    </row>
    <row r="17" spans="1:19" x14ac:dyDescent="0.25">
      <c r="A17">
        <v>0.90839747869240473</v>
      </c>
      <c r="B17">
        <v>96</v>
      </c>
      <c r="C17">
        <v>5.7</v>
      </c>
      <c r="D17">
        <v>3</v>
      </c>
      <c r="E17">
        <v>4.2</v>
      </c>
      <c r="F17">
        <v>1.2</v>
      </c>
      <c r="G17" t="s">
        <v>10</v>
      </c>
      <c r="H17">
        <f t="array" ref="H17">SQRT(SUMSQ(C17:F17-$P$10:$S$10))</f>
        <v>3.0516204942600362</v>
      </c>
      <c r="I17">
        <f t="array" ref="I17">SQRT(SUMSQ(C17:F17-$P$11:$S$11))</f>
        <v>0.78263181386691782</v>
      </c>
      <c r="J17">
        <f t="array" ref="J17">SQRT(SUMSQ(C17:F17-$P$12:$S$12))</f>
        <v>1.051469396498137</v>
      </c>
      <c r="K17">
        <f t="shared" si="1"/>
        <v>0.78263181386691782</v>
      </c>
      <c r="L17">
        <f t="shared" si="2"/>
        <v>2</v>
      </c>
      <c r="M17">
        <f t="shared" si="0"/>
        <v>2</v>
      </c>
      <c r="N17">
        <f t="shared" si="3"/>
        <v>1</v>
      </c>
      <c r="P17" t="s">
        <v>20</v>
      </c>
      <c r="Q17">
        <f>COUNTIFS(G:G,$Q$14,L:L,3)</f>
        <v>41</v>
      </c>
      <c r="R17">
        <f>COUNTIFS(G:G,$R$14,L:L,3)</f>
        <v>21</v>
      </c>
      <c r="S17">
        <f>COUNTIFS(G:G,$S$14,L:L,3)</f>
        <v>0</v>
      </c>
    </row>
    <row r="18" spans="1:19" x14ac:dyDescent="0.25">
      <c r="A18">
        <v>0.90831891754923999</v>
      </c>
      <c r="B18">
        <v>122</v>
      </c>
      <c r="C18">
        <v>5.6</v>
      </c>
      <c r="D18">
        <v>2.8</v>
      </c>
      <c r="E18">
        <v>4.9000000000000004</v>
      </c>
      <c r="F18">
        <v>2</v>
      </c>
      <c r="G18" t="s">
        <v>11</v>
      </c>
      <c r="H18">
        <f t="array" ref="H18">SQRT(SUMSQ(C18:F18-$P$10:$S$10))</f>
        <v>4.001129211321353</v>
      </c>
      <c r="I18">
        <f t="array" ref="I18">SQRT(SUMSQ(C18:F18-$P$11:$S$11))</f>
        <v>1.3863744944964087</v>
      </c>
      <c r="J18">
        <f t="array" ref="J18">SQRT(SUMSQ(C18:F18-$P$12:$S$12))</f>
        <v>0.72082452411881182</v>
      </c>
      <c r="K18">
        <f t="shared" si="1"/>
        <v>0.72082452411881182</v>
      </c>
      <c r="L18">
        <f t="shared" si="2"/>
        <v>3</v>
      </c>
      <c r="M18">
        <f t="shared" si="0"/>
        <v>3</v>
      </c>
      <c r="N18">
        <f t="shared" si="3"/>
        <v>1</v>
      </c>
    </row>
    <row r="19" spans="1:19" x14ac:dyDescent="0.25">
      <c r="A19">
        <v>0.90708923658541807</v>
      </c>
      <c r="B19">
        <v>136</v>
      </c>
      <c r="C19">
        <v>7.7</v>
      </c>
      <c r="D19">
        <v>3</v>
      </c>
      <c r="E19">
        <v>6.1</v>
      </c>
      <c r="F19">
        <v>2.2999999999999998</v>
      </c>
      <c r="G19" t="s">
        <v>11</v>
      </c>
      <c r="H19">
        <f t="array" ref="H19">SQRT(SUMSQ(C19:F19-$P$10:$S$10))</f>
        <v>5.784410750285736</v>
      </c>
      <c r="I19">
        <f t="array" ref="I19">SQRT(SUMSQ(C19:F19-$P$11:$S$11))</f>
        <v>3.4254373298077532</v>
      </c>
      <c r="J19">
        <f t="array" ref="J19">SQRT(SUMSQ(C19:F19-$P$12:$S$12))</f>
        <v>1.9624830448118296</v>
      </c>
      <c r="K19">
        <f t="shared" si="1"/>
        <v>1.9624830448118296</v>
      </c>
      <c r="L19">
        <f t="shared" si="2"/>
        <v>3</v>
      </c>
      <c r="M19">
        <f t="shared" si="0"/>
        <v>3</v>
      </c>
      <c r="N19">
        <f t="shared" si="3"/>
        <v>1</v>
      </c>
    </row>
    <row r="20" spans="1:19" x14ac:dyDescent="0.25">
      <c r="A20">
        <v>0.90140718530092356</v>
      </c>
      <c r="B20">
        <v>119</v>
      </c>
      <c r="C20">
        <v>7.7</v>
      </c>
      <c r="D20">
        <v>2.6</v>
      </c>
      <c r="E20">
        <v>6.9</v>
      </c>
      <c r="F20">
        <v>2.2999999999999998</v>
      </c>
      <c r="G20" t="s">
        <v>11</v>
      </c>
      <c r="H20">
        <f t="array" ref="H20">SQRT(SUMSQ(C20:F20-$P$10:$S$10))</f>
        <v>6.4868968298280496</v>
      </c>
      <c r="I20">
        <f t="array" ref="I20">SQRT(SUMSQ(C20:F20-$P$11:$S$11))</f>
        <v>3.961117660739113</v>
      </c>
      <c r="J20">
        <f t="array" ref="J20">SQRT(SUMSQ(C20:F20-$P$12:$S$12))</f>
        <v>2.5268454952583235</v>
      </c>
      <c r="K20">
        <f t="shared" si="1"/>
        <v>2.5268454952583235</v>
      </c>
      <c r="L20">
        <f t="shared" si="2"/>
        <v>3</v>
      </c>
      <c r="M20">
        <f t="shared" si="0"/>
        <v>3</v>
      </c>
      <c r="N20">
        <f t="shared" si="3"/>
        <v>1</v>
      </c>
    </row>
    <row r="21" spans="1:19" x14ac:dyDescent="0.25">
      <c r="A21">
        <v>0.89859630254501144</v>
      </c>
      <c r="B21">
        <v>114</v>
      </c>
      <c r="C21">
        <v>5.7</v>
      </c>
      <c r="D21">
        <v>2.5</v>
      </c>
      <c r="E21">
        <v>5</v>
      </c>
      <c r="F21">
        <v>2</v>
      </c>
      <c r="G21" t="s">
        <v>11</v>
      </c>
      <c r="H21">
        <f t="array" ref="H21">SQRT(SUMSQ(C21:F21-$P$10:$S$10))</f>
        <v>4.1578266882664598</v>
      </c>
      <c r="I21">
        <f t="array" ref="I21">SQRT(SUMSQ(C21:F21-$P$11:$S$11))</f>
        <v>1.4215327294023767</v>
      </c>
      <c r="J21">
        <f t="array" ref="J21">SQRT(SUMSQ(C21:F21-$P$12:$S$12))</f>
        <v>0.76150389570718258</v>
      </c>
      <c r="K21">
        <f t="shared" si="1"/>
        <v>0.76150389570718258</v>
      </c>
      <c r="L21">
        <f t="shared" si="2"/>
        <v>3</v>
      </c>
      <c r="M21">
        <f t="shared" si="0"/>
        <v>3</v>
      </c>
      <c r="N21">
        <f t="shared" si="3"/>
        <v>1</v>
      </c>
    </row>
    <row r="22" spans="1:19" x14ac:dyDescent="0.25">
      <c r="A22">
        <v>0.89571827984485797</v>
      </c>
      <c r="B22">
        <v>145</v>
      </c>
      <c r="C22">
        <v>6.7</v>
      </c>
      <c r="D22">
        <v>3.3</v>
      </c>
      <c r="E22">
        <v>5.7</v>
      </c>
      <c r="F22">
        <v>2.5</v>
      </c>
      <c r="G22" t="s">
        <v>11</v>
      </c>
      <c r="H22">
        <f t="array" ref="H22">SQRT(SUMSQ(C22:F22-$P$10:$S$10))</f>
        <v>5.1294305248077965</v>
      </c>
      <c r="I22">
        <f t="array" ref="I22">SQRT(SUMSQ(C22:F22-$P$11:$S$11))</f>
        <v>2.7371951991996721</v>
      </c>
      <c r="J22">
        <f t="array" ref="J22">SQRT(SUMSQ(C22:F22-$P$12:$S$12))</f>
        <v>1.2499204488625124</v>
      </c>
      <c r="K22">
        <f t="shared" si="1"/>
        <v>1.2499204488625124</v>
      </c>
      <c r="L22">
        <f t="shared" si="2"/>
        <v>3</v>
      </c>
      <c r="M22">
        <f t="shared" si="0"/>
        <v>3</v>
      </c>
      <c r="N22">
        <f t="shared" si="3"/>
        <v>1</v>
      </c>
    </row>
    <row r="23" spans="1:19" x14ac:dyDescent="0.25">
      <c r="A23">
        <v>0.89559415111467022</v>
      </c>
      <c r="B23">
        <v>38</v>
      </c>
      <c r="C23">
        <v>4.9000000000000004</v>
      </c>
      <c r="D23">
        <v>3.1</v>
      </c>
      <c r="E23">
        <v>1.5</v>
      </c>
      <c r="F23">
        <v>0.1</v>
      </c>
      <c r="G23" t="s">
        <v>6</v>
      </c>
      <c r="H23">
        <f t="array" ref="H23">SQRT(SUMSQ(C23:F23-$P$10:$S$10))</f>
        <v>0.3710877732715836</v>
      </c>
      <c r="I23">
        <f t="array" ref="I23">SQRT(SUMSQ(C23:F23-$P$11:$S$11))</f>
        <v>2.7487411590654642</v>
      </c>
      <c r="J23">
        <f t="array" ref="J23">SQRT(SUMSQ(C23:F23-$P$12:$S$12))</f>
        <v>4.0471790841638358</v>
      </c>
      <c r="K23">
        <f t="shared" si="1"/>
        <v>0.3710877732715836</v>
      </c>
      <c r="L23">
        <f t="shared" si="2"/>
        <v>1</v>
      </c>
      <c r="M23">
        <f t="shared" si="0"/>
        <v>1</v>
      </c>
      <c r="N23">
        <f t="shared" si="3"/>
        <v>1</v>
      </c>
    </row>
    <row r="24" spans="1:19" x14ac:dyDescent="0.25">
      <c r="A24">
        <v>0.88525148405630261</v>
      </c>
      <c r="B24">
        <v>58</v>
      </c>
      <c r="C24">
        <v>4.9000000000000004</v>
      </c>
      <c r="D24">
        <v>2.4</v>
      </c>
      <c r="E24">
        <v>3.3</v>
      </c>
      <c r="F24">
        <v>1</v>
      </c>
      <c r="G24" t="s">
        <v>10</v>
      </c>
      <c r="H24">
        <f t="array" ref="H24">SQRT(SUMSQ(C24:F24-$P$10:$S$10))</f>
        <v>2.2832356384816488</v>
      </c>
      <c r="I24">
        <f t="array" ref="I24">SQRT(SUMSQ(C24:F24-$P$11:$S$11))</f>
        <v>0.80233483109561599</v>
      </c>
      <c r="J24">
        <f t="array" ref="J24">SQRT(SUMSQ(C24:F24-$P$12:$S$12))</f>
        <v>2.3081218348420789</v>
      </c>
      <c r="K24">
        <f t="shared" si="1"/>
        <v>0.80233483109561599</v>
      </c>
      <c r="L24">
        <f t="shared" si="2"/>
        <v>2</v>
      </c>
      <c r="M24">
        <f t="shared" si="0"/>
        <v>2</v>
      </c>
      <c r="N24">
        <f t="shared" si="3"/>
        <v>1</v>
      </c>
    </row>
    <row r="25" spans="1:19" x14ac:dyDescent="0.25">
      <c r="A25">
        <v>0.88222914495487414</v>
      </c>
      <c r="B25">
        <v>77</v>
      </c>
      <c r="C25">
        <v>6.8</v>
      </c>
      <c r="D25">
        <v>2.8</v>
      </c>
      <c r="E25">
        <v>4.8</v>
      </c>
      <c r="F25">
        <v>1.4</v>
      </c>
      <c r="G25" t="s">
        <v>10</v>
      </c>
      <c r="H25">
        <f t="array" ref="H25">SQRT(SUMSQ(C25:F25-$P$10:$S$10))</f>
        <v>4.0340878351973917</v>
      </c>
      <c r="I25">
        <f t="array" ref="I25">SQRT(SUMSQ(C25:F25-$P$11:$S$11))</f>
        <v>1.7285405589528655</v>
      </c>
      <c r="J25">
        <f t="array" ref="J25">SQRT(SUMSQ(C25:F25-$P$12:$S$12))</f>
        <v>0.68932319510612439</v>
      </c>
      <c r="K25">
        <f t="shared" si="1"/>
        <v>0.68932319510612439</v>
      </c>
      <c r="L25">
        <f t="shared" si="2"/>
        <v>3</v>
      </c>
      <c r="M25">
        <f t="shared" si="0"/>
        <v>2</v>
      </c>
      <c r="N25">
        <f t="shared" si="3"/>
        <v>0</v>
      </c>
    </row>
    <row r="26" spans="1:19" x14ac:dyDescent="0.25">
      <c r="A26">
        <v>0.88107075267522206</v>
      </c>
      <c r="B26">
        <v>124</v>
      </c>
      <c r="C26">
        <v>6.3</v>
      </c>
      <c r="D26">
        <v>2.7</v>
      </c>
      <c r="E26">
        <v>4.9000000000000004</v>
      </c>
      <c r="F26">
        <v>1.8</v>
      </c>
      <c r="G26" t="s">
        <v>11</v>
      </c>
      <c r="H26">
        <f t="array" ref="H26">SQRT(SUMSQ(C26:F26-$P$10:$S$10))</f>
        <v>4.0880648209154229</v>
      </c>
      <c r="I26">
        <f t="array" ref="I26">SQRT(SUMSQ(C26:F26-$P$11:$S$11))</f>
        <v>1.5125346426999768</v>
      </c>
      <c r="J26">
        <f t="array" ref="J26">SQRT(SUMSQ(C26:F26-$P$12:$S$12))</f>
        <v>0.31422235011760169</v>
      </c>
      <c r="K26">
        <f t="shared" si="1"/>
        <v>0.31422235011760169</v>
      </c>
      <c r="L26">
        <f t="shared" si="2"/>
        <v>3</v>
      </c>
      <c r="M26">
        <f t="shared" si="0"/>
        <v>3</v>
      </c>
      <c r="N26">
        <f t="shared" si="3"/>
        <v>1</v>
      </c>
    </row>
    <row r="27" spans="1:19" x14ac:dyDescent="0.25">
      <c r="A27">
        <v>0.87454470593302025</v>
      </c>
      <c r="B27">
        <v>81</v>
      </c>
      <c r="C27">
        <v>5.5</v>
      </c>
      <c r="D27">
        <v>2.4</v>
      </c>
      <c r="E27">
        <v>3.8</v>
      </c>
      <c r="F27">
        <v>1.1000000000000001</v>
      </c>
      <c r="G27" t="s">
        <v>10</v>
      </c>
      <c r="H27">
        <f t="array" ref="H27">SQRT(SUMSQ(C27:F27-$P$10:$S$10))</f>
        <v>2.7723728352007009</v>
      </c>
      <c r="I27">
        <f t="array" ref="I27">SQRT(SUMSQ(C27:F27-$P$11:$S$11))</f>
        <v>0.17924772619003851</v>
      </c>
      <c r="J27">
        <f t="array" ref="J27">SQRT(SUMSQ(C27:F27-$P$12:$S$12))</f>
        <v>1.5964782233510879</v>
      </c>
      <c r="K27">
        <f t="shared" si="1"/>
        <v>0.17924772619003851</v>
      </c>
      <c r="L27">
        <f t="shared" si="2"/>
        <v>2</v>
      </c>
      <c r="M27">
        <f t="shared" si="0"/>
        <v>2</v>
      </c>
      <c r="N27">
        <f t="shared" si="3"/>
        <v>1</v>
      </c>
    </row>
    <row r="28" spans="1:19" x14ac:dyDescent="0.25">
      <c r="A28">
        <v>0.86432799331045007</v>
      </c>
      <c r="B28">
        <v>11</v>
      </c>
      <c r="C28">
        <v>5.4</v>
      </c>
      <c r="D28">
        <v>3.7</v>
      </c>
      <c r="E28">
        <v>1.5</v>
      </c>
      <c r="F28">
        <v>0.2</v>
      </c>
      <c r="G28" t="s">
        <v>6</v>
      </c>
      <c r="H28">
        <f t="array" ref="H28">SQRT(SUMSQ(C28:F28-$P$10:$S$10))</f>
        <v>0.45917219515216962</v>
      </c>
      <c r="I28">
        <f t="array" ref="I28">SQRT(SUMSQ(C28:F28-$P$11:$S$11))</f>
        <v>2.8745111925394569</v>
      </c>
      <c r="J28">
        <f t="array" ref="J28">SQRT(SUMSQ(C28:F28-$P$12:$S$12))</f>
        <v>3.9437937324190995</v>
      </c>
      <c r="K28">
        <f t="shared" si="1"/>
        <v>0.45917219515216962</v>
      </c>
      <c r="L28">
        <f t="shared" si="2"/>
        <v>1</v>
      </c>
      <c r="M28">
        <f t="shared" si="0"/>
        <v>1</v>
      </c>
      <c r="N28">
        <f t="shared" si="3"/>
        <v>1</v>
      </c>
    </row>
    <row r="29" spans="1:19" x14ac:dyDescent="0.25">
      <c r="A29">
        <v>0.86141826957453749</v>
      </c>
      <c r="B29">
        <v>135</v>
      </c>
      <c r="C29">
        <v>6.1</v>
      </c>
      <c r="D29">
        <v>2.6</v>
      </c>
      <c r="E29">
        <v>5.6</v>
      </c>
      <c r="F29">
        <v>1.4</v>
      </c>
      <c r="G29" t="s">
        <v>11</v>
      </c>
      <c r="H29">
        <f t="array" ref="H29">SQRT(SUMSQ(C29:F29-$P$10:$S$10))</f>
        <v>4.5457760395231546</v>
      </c>
      <c r="I29">
        <f t="array" ref="I29">SQRT(SUMSQ(C29:F29-$P$11:$S$11))</f>
        <v>1.9191389165118184</v>
      </c>
      <c r="J29">
        <f t="array" ref="J29">SQRT(SUMSQ(C29:F29-$P$12:$S$12))</f>
        <v>0.75774877057019518</v>
      </c>
      <c r="K29">
        <f t="shared" si="1"/>
        <v>0.75774877057019518</v>
      </c>
      <c r="L29">
        <f t="shared" si="2"/>
        <v>3</v>
      </c>
      <c r="M29">
        <f t="shared" si="0"/>
        <v>3</v>
      </c>
      <c r="N29">
        <f t="shared" si="3"/>
        <v>1</v>
      </c>
    </row>
    <row r="30" spans="1:19" x14ac:dyDescent="0.25">
      <c r="A30">
        <v>0.85465699451733523</v>
      </c>
      <c r="B30">
        <v>36</v>
      </c>
      <c r="C30">
        <v>5</v>
      </c>
      <c r="D30">
        <v>3.2</v>
      </c>
      <c r="E30">
        <v>1.2</v>
      </c>
      <c r="F30">
        <v>0.2</v>
      </c>
      <c r="G30" t="s">
        <v>6</v>
      </c>
      <c r="H30">
        <f t="array" ref="H30">SQRT(SUMSQ(C30:F30-$P$10:$S$10))</f>
        <v>0.30303769654878182</v>
      </c>
      <c r="I30">
        <f t="array" ref="I30">SQRT(SUMSQ(C30:F30-$P$11:$S$11))</f>
        <v>2.9772097452417317</v>
      </c>
      <c r="J30">
        <f t="array" ref="J30">SQRT(SUMSQ(C30:F30-$P$12:$S$12))</f>
        <v>4.2485259721760142</v>
      </c>
      <c r="K30">
        <f t="shared" si="1"/>
        <v>0.30303769654878182</v>
      </c>
      <c r="L30">
        <f t="shared" si="2"/>
        <v>1</v>
      </c>
      <c r="M30">
        <f t="shared" si="0"/>
        <v>1</v>
      </c>
      <c r="N30">
        <f t="shared" si="3"/>
        <v>1</v>
      </c>
    </row>
    <row r="31" spans="1:19" x14ac:dyDescent="0.25">
      <c r="A31">
        <v>0.84834143715350696</v>
      </c>
      <c r="B31">
        <v>68</v>
      </c>
      <c r="C31">
        <v>5.8</v>
      </c>
      <c r="D31">
        <v>2.7</v>
      </c>
      <c r="E31">
        <v>4.0999999999999996</v>
      </c>
      <c r="F31">
        <v>1</v>
      </c>
      <c r="G31" t="s">
        <v>10</v>
      </c>
      <c r="H31">
        <f t="array" ref="H31">SQRT(SUMSQ(C31:F31-$P$10:$S$10))</f>
        <v>2.9800854302041837</v>
      </c>
      <c r="I31">
        <f t="array" ref="I31">SQRT(SUMSQ(C31:F31-$P$11:$S$11))</f>
        <v>0.61983173355898002</v>
      </c>
      <c r="J31">
        <f t="array" ref="J31">SQRT(SUMSQ(C31:F31-$P$12:$S$12))</f>
        <v>1.2115134327223427</v>
      </c>
      <c r="K31">
        <f t="shared" si="1"/>
        <v>0.61983173355898002</v>
      </c>
      <c r="L31">
        <f t="shared" si="2"/>
        <v>2</v>
      </c>
      <c r="M31">
        <f t="shared" si="0"/>
        <v>2</v>
      </c>
      <c r="N31">
        <f t="shared" si="3"/>
        <v>1</v>
      </c>
    </row>
    <row r="32" spans="1:19" x14ac:dyDescent="0.25">
      <c r="A32">
        <v>0.84177218961498823</v>
      </c>
      <c r="B32">
        <v>98</v>
      </c>
      <c r="C32">
        <v>6.2</v>
      </c>
      <c r="D32">
        <v>2.9</v>
      </c>
      <c r="E32">
        <v>4.3</v>
      </c>
      <c r="F32">
        <v>1.3</v>
      </c>
      <c r="G32" t="s">
        <v>10</v>
      </c>
      <c r="H32">
        <f t="array" ref="H32">SQRT(SUMSQ(C32:F32-$P$10:$S$10))</f>
        <v>3.3271496057049266</v>
      </c>
      <c r="I32">
        <f t="array" ref="I32">SQRT(SUMSQ(C32:F32-$P$11:$S$11))</f>
        <v>1.0370386399698035</v>
      </c>
      <c r="J32">
        <f t="array" ref="J32">SQRT(SUMSQ(C32:F32-$P$12:$S$12))</f>
        <v>0.78325520875388666</v>
      </c>
      <c r="K32">
        <f t="shared" si="1"/>
        <v>0.78325520875388666</v>
      </c>
      <c r="L32">
        <f t="shared" si="2"/>
        <v>3</v>
      </c>
      <c r="M32">
        <f t="shared" si="0"/>
        <v>2</v>
      </c>
      <c r="N32">
        <f t="shared" si="3"/>
        <v>0</v>
      </c>
    </row>
    <row r="33" spans="1:14" x14ac:dyDescent="0.25">
      <c r="A33">
        <v>0.83394202242507975</v>
      </c>
      <c r="B33">
        <v>44</v>
      </c>
      <c r="C33">
        <v>5</v>
      </c>
      <c r="D33">
        <v>3.5</v>
      </c>
      <c r="E33">
        <v>1.6</v>
      </c>
      <c r="F33">
        <v>0.6</v>
      </c>
      <c r="G33" t="s">
        <v>6</v>
      </c>
      <c r="H33">
        <f t="array" ref="H33">SQRT(SUMSQ(C33:F33-$P$10:$S$10))</f>
        <v>0.4456482608080673</v>
      </c>
      <c r="I33">
        <f t="array" ref="I33">SQRT(SUMSQ(C33:F33-$P$11:$S$11))</f>
        <v>2.6126266621940686</v>
      </c>
      <c r="J33">
        <f t="array" ref="J33">SQRT(SUMSQ(C33:F33-$P$12:$S$12))</f>
        <v>3.7954097546038561</v>
      </c>
      <c r="K33">
        <f t="shared" si="1"/>
        <v>0.4456482608080673</v>
      </c>
      <c r="L33">
        <f t="shared" si="2"/>
        <v>1</v>
      </c>
      <c r="M33">
        <f t="shared" si="0"/>
        <v>1</v>
      </c>
      <c r="N33">
        <f t="shared" si="3"/>
        <v>1</v>
      </c>
    </row>
    <row r="34" spans="1:14" x14ac:dyDescent="0.25">
      <c r="A34">
        <v>0.83148425319147123</v>
      </c>
      <c r="B34">
        <v>134</v>
      </c>
      <c r="C34">
        <v>6.3</v>
      </c>
      <c r="D34">
        <v>2.8</v>
      </c>
      <c r="E34">
        <v>5.0999999999999996</v>
      </c>
      <c r="F34">
        <v>1.5</v>
      </c>
      <c r="G34" t="s">
        <v>11</v>
      </c>
      <c r="H34">
        <f t="array" ref="H34">SQRT(SUMSQ(C34:F34-$P$10:$S$10))</f>
        <v>4.1414248473418436</v>
      </c>
      <c r="I34">
        <f t="array" ref="I34">SQRT(SUMSQ(C34:F34-$P$11:$S$11))</f>
        <v>1.6159103238106634</v>
      </c>
      <c r="J34">
        <f t="array" ref="J34">SQRT(SUMSQ(C34:F34-$P$12:$S$12))</f>
        <v>0.26228044854374849</v>
      </c>
      <c r="K34">
        <f t="shared" si="1"/>
        <v>0.26228044854374849</v>
      </c>
      <c r="L34">
        <f t="shared" si="2"/>
        <v>3</v>
      </c>
      <c r="M34">
        <f t="shared" ref="M34:M65" si="4">IF(G34=$Q$14,3,IF(G34=$R$14,2,IF(G34=$S$14,1)))</f>
        <v>3</v>
      </c>
      <c r="N34">
        <f t="shared" si="3"/>
        <v>1</v>
      </c>
    </row>
    <row r="35" spans="1:14" x14ac:dyDescent="0.25">
      <c r="A35">
        <v>0.8259660016924707</v>
      </c>
      <c r="B35">
        <v>19</v>
      </c>
      <c r="C35">
        <v>5.7</v>
      </c>
      <c r="D35">
        <v>3.8</v>
      </c>
      <c r="E35">
        <v>1.7</v>
      </c>
      <c r="F35">
        <v>0.3</v>
      </c>
      <c r="G35" t="s">
        <v>6</v>
      </c>
      <c r="H35">
        <f t="array" ref="H35">SQRT(SUMSQ(C35:F35-$P$10:$S$10))</f>
        <v>0.81036652445913127</v>
      </c>
      <c r="I35">
        <f t="array" ref="I35">SQRT(SUMSQ(C35:F35-$P$11:$S$11))</f>
        <v>2.7399193478769526</v>
      </c>
      <c r="J35">
        <f t="array" ref="J35">SQRT(SUMSQ(C35:F35-$P$12:$S$12))</f>
        <v>3.6982179773646742</v>
      </c>
      <c r="K35">
        <f t="shared" si="1"/>
        <v>0.81036652445913127</v>
      </c>
      <c r="L35">
        <f t="shared" si="2"/>
        <v>1</v>
      </c>
      <c r="M35">
        <f t="shared" si="4"/>
        <v>1</v>
      </c>
      <c r="N35">
        <f t="shared" si="3"/>
        <v>1</v>
      </c>
    </row>
    <row r="36" spans="1:14" x14ac:dyDescent="0.25">
      <c r="A36">
        <v>0.82593414199831405</v>
      </c>
      <c r="B36">
        <v>7</v>
      </c>
      <c r="C36">
        <v>4.5999999999999996</v>
      </c>
      <c r="D36">
        <v>3.4</v>
      </c>
      <c r="E36">
        <v>1.4</v>
      </c>
      <c r="F36">
        <v>0.3</v>
      </c>
      <c r="G36" t="s">
        <v>6</v>
      </c>
      <c r="H36">
        <f t="array" ref="H36">SQRT(SUMSQ(C36:F36-$P$10:$S$10))</f>
        <v>0.46747517379536357</v>
      </c>
      <c r="I36">
        <f t="array" ref="I36">SQRT(SUMSQ(C36:F36-$P$11:$S$11))</f>
        <v>2.9241315900868816</v>
      </c>
      <c r="J36">
        <f t="array" ref="J36">SQRT(SUMSQ(C36:F36-$P$12:$S$12))</f>
        <v>4.1903519958181255</v>
      </c>
      <c r="K36">
        <f t="shared" si="1"/>
        <v>0.46747517379536357</v>
      </c>
      <c r="L36">
        <f t="shared" si="2"/>
        <v>1</v>
      </c>
      <c r="M36">
        <f t="shared" si="4"/>
        <v>1</v>
      </c>
      <c r="N36">
        <f t="shared" si="3"/>
        <v>1</v>
      </c>
    </row>
    <row r="37" spans="1:14" x14ac:dyDescent="0.25">
      <c r="A37">
        <v>0.8105004215913677</v>
      </c>
      <c r="B37">
        <v>13</v>
      </c>
      <c r="C37">
        <v>4.8</v>
      </c>
      <c r="D37">
        <v>3</v>
      </c>
      <c r="E37">
        <v>1.4</v>
      </c>
      <c r="F37">
        <v>0.1</v>
      </c>
      <c r="G37" t="s">
        <v>6</v>
      </c>
      <c r="H37">
        <f t="array" ref="H37">SQRT(SUMSQ(C37:F37-$P$10:$S$10))</f>
        <v>0.49339067560715771</v>
      </c>
      <c r="I37">
        <f t="array" ref="I37">SQRT(SUMSQ(C37:F37-$P$11:$S$11))</f>
        <v>2.8307094385978484</v>
      </c>
      <c r="J37">
        <f t="array" ref="J37">SQRT(SUMSQ(C37:F37-$P$12:$S$12))</f>
        <v>4.1642291098274216</v>
      </c>
      <c r="K37">
        <f t="shared" si="1"/>
        <v>0.49339067560715771</v>
      </c>
      <c r="L37">
        <f t="shared" si="2"/>
        <v>1</v>
      </c>
      <c r="M37">
        <f t="shared" si="4"/>
        <v>1</v>
      </c>
      <c r="N37">
        <f t="shared" si="3"/>
        <v>1</v>
      </c>
    </row>
    <row r="38" spans="1:14" x14ac:dyDescent="0.25">
      <c r="A38">
        <v>0.79189375547461804</v>
      </c>
      <c r="B38">
        <v>102</v>
      </c>
      <c r="C38">
        <v>5.8</v>
      </c>
      <c r="D38">
        <v>2.7</v>
      </c>
      <c r="E38">
        <v>5.0999999999999996</v>
      </c>
      <c r="F38">
        <v>1.9</v>
      </c>
      <c r="G38" t="s">
        <v>11</v>
      </c>
      <c r="H38">
        <f t="array" ref="H38">SQRT(SUMSQ(C38:F38-$P$10:$S$10))</f>
        <v>4.1812418302948124</v>
      </c>
      <c r="I38">
        <f t="array" ref="I38">SQRT(SUMSQ(C38:F38-$P$11:$S$11))</f>
        <v>1.5111181644060099</v>
      </c>
      <c r="J38">
        <f t="array" ref="J38">SQRT(SUMSQ(C38:F38-$P$12:$S$12))</f>
        <v>0.54848875173482059</v>
      </c>
      <c r="K38">
        <f t="shared" si="1"/>
        <v>0.54848875173482059</v>
      </c>
      <c r="L38">
        <f t="shared" si="2"/>
        <v>3</v>
      </c>
      <c r="M38">
        <f t="shared" si="4"/>
        <v>3</v>
      </c>
      <c r="N38">
        <f t="shared" si="3"/>
        <v>1</v>
      </c>
    </row>
    <row r="39" spans="1:14" x14ac:dyDescent="0.25">
      <c r="A39">
        <v>0.79188766702249136</v>
      </c>
      <c r="B39">
        <v>76</v>
      </c>
      <c r="C39">
        <v>6.6</v>
      </c>
      <c r="D39">
        <v>3</v>
      </c>
      <c r="E39">
        <v>4.4000000000000004</v>
      </c>
      <c r="F39">
        <v>1.4</v>
      </c>
      <c r="G39" t="s">
        <v>10</v>
      </c>
      <c r="H39">
        <f t="array" ref="H39">SQRT(SUMSQ(C39:F39-$P$10:$S$10))</f>
        <v>3.5870675209753511</v>
      </c>
      <c r="I39">
        <f t="array" ref="I39">SQRT(SUMSQ(C39:F39-$P$11:$S$11))</f>
        <v>1.4391928536351097</v>
      </c>
      <c r="J39">
        <f t="array" ref="J39">SQRT(SUMSQ(C39:F39-$P$12:$S$12))</f>
        <v>0.75694856940512723</v>
      </c>
      <c r="K39">
        <f t="shared" si="1"/>
        <v>0.75694856940512723</v>
      </c>
      <c r="L39">
        <f t="shared" si="2"/>
        <v>3</v>
      </c>
      <c r="M39">
        <f t="shared" si="4"/>
        <v>2</v>
      </c>
      <c r="N39">
        <f t="shared" si="3"/>
        <v>0</v>
      </c>
    </row>
    <row r="40" spans="1:14" x14ac:dyDescent="0.25">
      <c r="A40">
        <v>0.78837008315036539</v>
      </c>
      <c r="B40">
        <v>73</v>
      </c>
      <c r="C40">
        <v>6.3</v>
      </c>
      <c r="D40">
        <v>2.5</v>
      </c>
      <c r="E40">
        <v>4.9000000000000004</v>
      </c>
      <c r="F40">
        <v>1.5</v>
      </c>
      <c r="G40" t="s">
        <v>10</v>
      </c>
      <c r="H40">
        <f t="array" ref="H40">SQRT(SUMSQ(C40:F40-$P$10:$S$10))</f>
        <v>4.021257279167008</v>
      </c>
      <c r="I40">
        <f t="array" ref="I40">SQRT(SUMSQ(C40:F40-$P$11:$S$11))</f>
        <v>1.4028603448496111</v>
      </c>
      <c r="J40">
        <f t="array" ref="J40">SQRT(SUMSQ(C40:F40-$P$12:$S$12))</f>
        <v>0.49682456481330645</v>
      </c>
      <c r="K40">
        <f t="shared" si="1"/>
        <v>0.49682456481330645</v>
      </c>
      <c r="L40">
        <f t="shared" si="2"/>
        <v>3</v>
      </c>
      <c r="M40">
        <f t="shared" si="4"/>
        <v>2</v>
      </c>
      <c r="N40">
        <f t="shared" si="3"/>
        <v>0</v>
      </c>
    </row>
    <row r="41" spans="1:14" x14ac:dyDescent="0.25">
      <c r="A41">
        <v>0.78788088125632527</v>
      </c>
      <c r="B41">
        <v>133</v>
      </c>
      <c r="C41">
        <v>6.4</v>
      </c>
      <c r="D41">
        <v>2.8</v>
      </c>
      <c r="E41">
        <v>5.6</v>
      </c>
      <c r="F41">
        <v>2.2000000000000002</v>
      </c>
      <c r="G41" t="s">
        <v>11</v>
      </c>
      <c r="H41">
        <f t="array" ref="H41">SQRT(SUMSQ(C41:F41-$P$10:$S$10))</f>
        <v>4.8621528138649248</v>
      </c>
      <c r="I41">
        <f t="array" ref="I41">SQRT(SUMSQ(C41:F41-$P$11:$S$11))</f>
        <v>2.2670908357253885</v>
      </c>
      <c r="J41">
        <f t="array" ref="J41">SQRT(SUMSQ(C41:F41-$P$12:$S$12))</f>
        <v>0.84668612408456745</v>
      </c>
      <c r="K41">
        <f t="shared" si="1"/>
        <v>0.84668612408456745</v>
      </c>
      <c r="L41">
        <f t="shared" si="2"/>
        <v>3</v>
      </c>
      <c r="M41">
        <f t="shared" si="4"/>
        <v>3</v>
      </c>
      <c r="N41">
        <f t="shared" si="3"/>
        <v>1</v>
      </c>
    </row>
    <row r="42" spans="1:14" x14ac:dyDescent="0.25">
      <c r="A42">
        <v>0.77639600251590979</v>
      </c>
      <c r="B42">
        <v>139</v>
      </c>
      <c r="C42">
        <v>6</v>
      </c>
      <c r="D42">
        <v>3</v>
      </c>
      <c r="E42">
        <v>4.8</v>
      </c>
      <c r="F42">
        <v>1.8</v>
      </c>
      <c r="G42" t="s">
        <v>11</v>
      </c>
      <c r="H42">
        <f t="array" ref="H42">SQRT(SUMSQ(C42:F42-$P$10:$S$10))</f>
        <v>3.8777811039806145</v>
      </c>
      <c r="I42">
        <f t="array" ref="I42">SQRT(SUMSQ(C42:F42-$P$11:$S$11))</f>
        <v>1.396738952164736</v>
      </c>
      <c r="J42">
        <f t="array" ref="J42">SQRT(SUMSQ(C42:F42-$P$12:$S$12))</f>
        <v>0.32100528654083466</v>
      </c>
      <c r="K42">
        <f t="shared" si="1"/>
        <v>0.32100528654083466</v>
      </c>
      <c r="L42">
        <f t="shared" si="2"/>
        <v>3</v>
      </c>
      <c r="M42">
        <f t="shared" si="4"/>
        <v>3</v>
      </c>
      <c r="N42">
        <f t="shared" si="3"/>
        <v>1</v>
      </c>
    </row>
    <row r="43" spans="1:14" x14ac:dyDescent="0.25">
      <c r="A43">
        <v>0.766682329371286</v>
      </c>
      <c r="B43">
        <v>84</v>
      </c>
      <c r="C43">
        <v>6</v>
      </c>
      <c r="D43">
        <v>2.7</v>
      </c>
      <c r="E43">
        <v>5.0999999999999996</v>
      </c>
      <c r="F43">
        <v>1.6</v>
      </c>
      <c r="G43" t="s">
        <v>10</v>
      </c>
      <c r="H43">
        <f t="array" ref="H43">SQRT(SUMSQ(C43:F43-$P$10:$S$10))</f>
        <v>4.110414971832129</v>
      </c>
      <c r="I43">
        <f t="array" ref="I43">SQRT(SUMSQ(C43:F43-$P$11:$S$11))</f>
        <v>1.4744032615549651</v>
      </c>
      <c r="J43">
        <f t="array" ref="J43">SQRT(SUMSQ(C43:F43-$P$12:$S$12))</f>
        <v>0.35157803140242244</v>
      </c>
      <c r="K43">
        <f t="shared" si="1"/>
        <v>0.35157803140242244</v>
      </c>
      <c r="L43">
        <f t="shared" si="2"/>
        <v>3</v>
      </c>
      <c r="M43">
        <f t="shared" si="4"/>
        <v>2</v>
      </c>
      <c r="N43">
        <f t="shared" si="3"/>
        <v>0</v>
      </c>
    </row>
    <row r="44" spans="1:14" x14ac:dyDescent="0.25">
      <c r="A44">
        <v>0.76143278252958468</v>
      </c>
      <c r="B44">
        <v>2</v>
      </c>
      <c r="C44">
        <v>4.9000000000000004</v>
      </c>
      <c r="D44">
        <v>3</v>
      </c>
      <c r="E44">
        <v>1.4</v>
      </c>
      <c r="F44">
        <v>0.2</v>
      </c>
      <c r="G44" t="s">
        <v>6</v>
      </c>
      <c r="H44">
        <f t="array" ref="H44">SQRT(SUMSQ(C44:F44-$P$10:$S$10))</f>
        <v>0.43553598901696822</v>
      </c>
      <c r="I44">
        <f t="array" ref="I44">SQRT(SUMSQ(C44:F44-$P$11:$S$11))</f>
        <v>2.769101034280979</v>
      </c>
      <c r="J44">
        <f t="array" ref="J44">SQRT(SUMSQ(C44:F44-$P$12:$S$12))</f>
        <v>4.0946356285925072</v>
      </c>
      <c r="K44">
        <f t="shared" si="1"/>
        <v>0.43553598901696822</v>
      </c>
      <c r="L44">
        <f t="shared" si="2"/>
        <v>1</v>
      </c>
      <c r="M44">
        <f t="shared" si="4"/>
        <v>1</v>
      </c>
      <c r="N44">
        <f t="shared" si="3"/>
        <v>1</v>
      </c>
    </row>
    <row r="45" spans="1:14" x14ac:dyDescent="0.25">
      <c r="A45">
        <v>0.75860119420604277</v>
      </c>
      <c r="B45">
        <v>54</v>
      </c>
      <c r="C45">
        <v>5.5</v>
      </c>
      <c r="D45">
        <v>2.2999999999999998</v>
      </c>
      <c r="E45">
        <v>4</v>
      </c>
      <c r="F45">
        <v>1.3</v>
      </c>
      <c r="G45" t="s">
        <v>10</v>
      </c>
      <c r="H45">
        <f t="array" ref="H45">SQRT(SUMSQ(C45:F45-$P$10:$S$10))</f>
        <v>3.0474696746353769</v>
      </c>
      <c r="I45">
        <f t="array" ref="I45">SQRT(SUMSQ(C45:F45-$P$11:$S$11))</f>
        <v>0.20781420612120566</v>
      </c>
      <c r="J45">
        <f t="array" ref="J45">SQRT(SUMSQ(C45:F45-$P$12:$S$12))</f>
        <v>1.4308135561482409</v>
      </c>
      <c r="K45">
        <f t="shared" si="1"/>
        <v>0.20781420612120566</v>
      </c>
      <c r="L45">
        <f t="shared" si="2"/>
        <v>2</v>
      </c>
      <c r="M45">
        <f t="shared" si="4"/>
        <v>2</v>
      </c>
      <c r="N45">
        <f t="shared" si="3"/>
        <v>1</v>
      </c>
    </row>
    <row r="46" spans="1:14" x14ac:dyDescent="0.25">
      <c r="A46">
        <v>0.7526787171439554</v>
      </c>
      <c r="B46">
        <v>100</v>
      </c>
      <c r="C46">
        <v>5.7</v>
      </c>
      <c r="D46">
        <v>2.8</v>
      </c>
      <c r="E46">
        <v>4.0999999999999996</v>
      </c>
      <c r="F46">
        <v>1.3</v>
      </c>
      <c r="G46" t="s">
        <v>10</v>
      </c>
      <c r="H46">
        <f t="array" ref="H46">SQRT(SUMSQ(C46:F46-$P$10:$S$10))</f>
        <v>3.0290967482178992</v>
      </c>
      <c r="I46">
        <f t="array" ref="I46">SQRT(SUMSQ(C46:F46-$P$11:$S$11))</f>
        <v>0.57347178796489517</v>
      </c>
      <c r="J46">
        <f t="array" ref="J46">SQRT(SUMSQ(C46:F46-$P$12:$S$12))</f>
        <v>1.1010593605840842</v>
      </c>
      <c r="K46">
        <f t="shared" si="1"/>
        <v>0.57347178796489517</v>
      </c>
      <c r="L46">
        <f t="shared" si="2"/>
        <v>2</v>
      </c>
      <c r="M46">
        <f t="shared" si="4"/>
        <v>2</v>
      </c>
      <c r="N46">
        <f t="shared" si="3"/>
        <v>1</v>
      </c>
    </row>
    <row r="47" spans="1:14" x14ac:dyDescent="0.25">
      <c r="A47">
        <v>0.74356377703805332</v>
      </c>
      <c r="B47">
        <v>116</v>
      </c>
      <c r="C47">
        <v>6.4</v>
      </c>
      <c r="D47">
        <v>3.2</v>
      </c>
      <c r="E47">
        <v>5.3</v>
      </c>
      <c r="F47">
        <v>2.2999999999999998</v>
      </c>
      <c r="G47" t="s">
        <v>11</v>
      </c>
      <c r="H47">
        <f t="array" ref="H47">SQRT(SUMSQ(C47:F47-$P$10:$S$10))</f>
        <v>4.615538292783703</v>
      </c>
      <c r="I47">
        <f t="array" ref="I47">SQRT(SUMSQ(C47:F47-$P$11:$S$11))</f>
        <v>2.2038095091233223</v>
      </c>
      <c r="J47">
        <f t="array" ref="J47">SQRT(SUMSQ(C47:F47-$P$12:$S$12))</f>
        <v>0.77357090300952602</v>
      </c>
      <c r="K47">
        <f t="shared" si="1"/>
        <v>0.77357090300952602</v>
      </c>
      <c r="L47">
        <f t="shared" si="2"/>
        <v>3</v>
      </c>
      <c r="M47">
        <f t="shared" si="4"/>
        <v>3</v>
      </c>
      <c r="N47">
        <f t="shared" si="3"/>
        <v>1</v>
      </c>
    </row>
    <row r="48" spans="1:14" x14ac:dyDescent="0.25">
      <c r="A48">
        <v>0.74115751244205608</v>
      </c>
      <c r="B48">
        <v>67</v>
      </c>
      <c r="C48">
        <v>5.6</v>
      </c>
      <c r="D48">
        <v>3</v>
      </c>
      <c r="E48">
        <v>4.5</v>
      </c>
      <c r="F48">
        <v>1.5</v>
      </c>
      <c r="G48" t="s">
        <v>10</v>
      </c>
      <c r="H48">
        <f t="array" ref="H48">SQRT(SUMSQ(C48:F48-$P$10:$S$10))</f>
        <v>3.4116033046988088</v>
      </c>
      <c r="I48">
        <f t="array" ref="I48">SQRT(SUMSQ(C48:F48-$P$11:$S$11))</f>
        <v>0.97159444955640084</v>
      </c>
      <c r="J48">
        <f t="array" ref="J48">SQRT(SUMSQ(C48:F48-$P$12:$S$12))</f>
        <v>0.80316702153378994</v>
      </c>
      <c r="K48">
        <f t="shared" si="1"/>
        <v>0.80316702153378994</v>
      </c>
      <c r="L48">
        <f t="shared" si="2"/>
        <v>3</v>
      </c>
      <c r="M48">
        <f t="shared" si="4"/>
        <v>2</v>
      </c>
      <c r="N48">
        <f t="shared" si="3"/>
        <v>0</v>
      </c>
    </row>
    <row r="49" spans="1:14" x14ac:dyDescent="0.25">
      <c r="A49">
        <v>0.72925735491813359</v>
      </c>
      <c r="B49">
        <v>22</v>
      </c>
      <c r="C49">
        <v>5.0999999999999996</v>
      </c>
      <c r="D49">
        <v>3.7</v>
      </c>
      <c r="E49">
        <v>1.5</v>
      </c>
      <c r="F49">
        <v>0.4</v>
      </c>
      <c r="G49" t="s">
        <v>6</v>
      </c>
      <c r="H49">
        <f t="array" ref="H49">SQRT(SUMSQ(C49:F49-$P$10:$S$10))</f>
        <v>0.36311688007217696</v>
      </c>
      <c r="I49">
        <f t="array" ref="I49">SQRT(SUMSQ(C49:F49-$P$11:$S$11))</f>
        <v>2.8279715544643373</v>
      </c>
      <c r="J49">
        <f t="array" ref="J49">SQRT(SUMSQ(C49:F49-$P$12:$S$12))</f>
        <v>3.9478481417954661</v>
      </c>
      <c r="K49">
        <f t="shared" si="1"/>
        <v>0.36311688007217696</v>
      </c>
      <c r="L49">
        <f t="shared" si="2"/>
        <v>1</v>
      </c>
      <c r="M49">
        <f t="shared" si="4"/>
        <v>1</v>
      </c>
      <c r="N49">
        <f t="shared" si="3"/>
        <v>1</v>
      </c>
    </row>
    <row r="50" spans="1:14" x14ac:dyDescent="0.25">
      <c r="A50">
        <v>0.72494202206207925</v>
      </c>
      <c r="B50">
        <v>137</v>
      </c>
      <c r="C50">
        <v>6.3</v>
      </c>
      <c r="D50">
        <v>3.4</v>
      </c>
      <c r="E50">
        <v>5.6</v>
      </c>
      <c r="F50">
        <v>2.4</v>
      </c>
      <c r="G50" t="s">
        <v>11</v>
      </c>
      <c r="H50">
        <f t="array" ref="H50">SQRT(SUMSQ(C50:F50-$P$10:$S$10))</f>
        <v>4.8838325722631062</v>
      </c>
      <c r="I50">
        <f t="array" ref="I50">SQRT(SUMSQ(C50:F50-$P$11:$S$11))</f>
        <v>2.4996762021027008</v>
      </c>
      <c r="J50">
        <f t="array" ref="J50">SQRT(SUMSQ(C50:F50-$P$12:$S$12))</f>
        <v>1.0592902574728074</v>
      </c>
      <c r="K50">
        <f t="shared" si="1"/>
        <v>1.0592902574728074</v>
      </c>
      <c r="L50">
        <f t="shared" si="2"/>
        <v>3</v>
      </c>
      <c r="M50">
        <f t="shared" si="4"/>
        <v>3</v>
      </c>
      <c r="N50">
        <f t="shared" si="3"/>
        <v>1</v>
      </c>
    </row>
    <row r="51" spans="1:14" x14ac:dyDescent="0.25">
      <c r="A51">
        <v>0.72441884105438703</v>
      </c>
      <c r="B51">
        <v>43</v>
      </c>
      <c r="C51">
        <v>4.4000000000000004</v>
      </c>
      <c r="D51">
        <v>3.2</v>
      </c>
      <c r="E51">
        <v>1.3</v>
      </c>
      <c r="F51">
        <v>0.2</v>
      </c>
      <c r="G51" t="s">
        <v>6</v>
      </c>
      <c r="H51">
        <f t="array" ref="H51">SQRT(SUMSQ(C51:F51-$P$10:$S$10))</f>
        <v>0.69932684010095514</v>
      </c>
      <c r="I51">
        <f t="array" ref="I51">SQRT(SUMSQ(C51:F51-$P$11:$S$11))</f>
        <v>3.0425143659613143</v>
      </c>
      <c r="J51">
        <f t="array" ref="J51">SQRT(SUMSQ(C51:F51-$P$12:$S$12))</f>
        <v>4.3721070399756305</v>
      </c>
      <c r="K51">
        <f t="shared" si="1"/>
        <v>0.69932684010095514</v>
      </c>
      <c r="L51">
        <f t="shared" si="2"/>
        <v>1</v>
      </c>
      <c r="M51">
        <f t="shared" si="4"/>
        <v>1</v>
      </c>
      <c r="N51">
        <f t="shared" si="3"/>
        <v>1</v>
      </c>
    </row>
    <row r="52" spans="1:14" x14ac:dyDescent="0.25">
      <c r="A52">
        <v>0.71264411281175388</v>
      </c>
      <c r="B52">
        <v>72</v>
      </c>
      <c r="C52">
        <v>6.1</v>
      </c>
      <c r="D52">
        <v>2.8</v>
      </c>
      <c r="E52">
        <v>4</v>
      </c>
      <c r="F52">
        <v>1.3</v>
      </c>
      <c r="G52" t="s">
        <v>10</v>
      </c>
      <c r="H52">
        <f t="array" ref="H52">SQRT(SUMSQ(C52:F52-$P$10:$S$10))</f>
        <v>3.0531297123874266</v>
      </c>
      <c r="I52">
        <f t="array" ref="I52">SQRT(SUMSQ(C52:F52-$P$11:$S$11))</f>
        <v>0.79849471417893736</v>
      </c>
      <c r="J52">
        <f t="array" ref="J52">SQRT(SUMSQ(C52:F52-$P$12:$S$12))</f>
        <v>1.0731232827869093</v>
      </c>
      <c r="K52">
        <f t="shared" si="1"/>
        <v>0.79849471417893736</v>
      </c>
      <c r="L52">
        <f t="shared" si="2"/>
        <v>2</v>
      </c>
      <c r="M52">
        <f t="shared" si="4"/>
        <v>2</v>
      </c>
      <c r="N52">
        <f t="shared" si="3"/>
        <v>1</v>
      </c>
    </row>
    <row r="53" spans="1:14" x14ac:dyDescent="0.25">
      <c r="A53">
        <v>0.70343873870039164</v>
      </c>
      <c r="B53">
        <v>80</v>
      </c>
      <c r="C53">
        <v>5.7</v>
      </c>
      <c r="D53">
        <v>2.6</v>
      </c>
      <c r="E53">
        <v>3.5</v>
      </c>
      <c r="F53">
        <v>1</v>
      </c>
      <c r="G53" t="s">
        <v>10</v>
      </c>
      <c r="H53">
        <f t="array" ref="H53">SQRT(SUMSQ(C53:F53-$P$10:$S$10))</f>
        <v>2.4559129038220853</v>
      </c>
      <c r="I53">
        <f t="array" ref="I53">SQRT(SUMSQ(C53:F53-$P$11:$S$11))</f>
        <v>0.53249046755820129</v>
      </c>
      <c r="J53">
        <f t="array" ref="J53">SQRT(SUMSQ(C53:F53-$P$12:$S$12))</f>
        <v>1.7467995400026668</v>
      </c>
      <c r="K53">
        <f t="shared" si="1"/>
        <v>0.53249046755820129</v>
      </c>
      <c r="L53">
        <f t="shared" si="2"/>
        <v>2</v>
      </c>
      <c r="M53">
        <f t="shared" si="4"/>
        <v>2</v>
      </c>
      <c r="N53">
        <f t="shared" si="3"/>
        <v>1</v>
      </c>
    </row>
    <row r="54" spans="1:14" x14ac:dyDescent="0.25">
      <c r="A54">
        <v>0.69721594681965937</v>
      </c>
      <c r="B54">
        <v>121</v>
      </c>
      <c r="C54">
        <v>6.9</v>
      </c>
      <c r="D54">
        <v>3.2</v>
      </c>
      <c r="E54">
        <v>5.7</v>
      </c>
      <c r="F54">
        <v>2.2999999999999998</v>
      </c>
      <c r="G54" t="s">
        <v>11</v>
      </c>
      <c r="H54">
        <f t="array" ref="H54">SQRT(SUMSQ(C54:F54-$P$10:$S$10))</f>
        <v>5.1149581434293179</v>
      </c>
      <c r="I54">
        <f t="array" ref="I54">SQRT(SUMSQ(C54:F54-$P$11:$S$11))</f>
        <v>2.7207652704975951</v>
      </c>
      <c r="J54">
        <f t="array" ref="J54">SQRT(SUMSQ(C54:F54-$P$12:$S$12))</f>
        <v>1.2012373047930955</v>
      </c>
      <c r="K54">
        <f t="shared" si="1"/>
        <v>1.2012373047930955</v>
      </c>
      <c r="L54">
        <f t="shared" si="2"/>
        <v>3</v>
      </c>
      <c r="M54">
        <f t="shared" si="4"/>
        <v>3</v>
      </c>
      <c r="N54">
        <f t="shared" si="3"/>
        <v>1</v>
      </c>
    </row>
    <row r="55" spans="1:14" x14ac:dyDescent="0.25">
      <c r="A55">
        <v>0.69083345079134617</v>
      </c>
      <c r="B55">
        <v>60</v>
      </c>
      <c r="C55">
        <v>5.2</v>
      </c>
      <c r="D55">
        <v>2.7</v>
      </c>
      <c r="E55">
        <v>3.9</v>
      </c>
      <c r="F55">
        <v>1.4</v>
      </c>
      <c r="G55" t="s">
        <v>10</v>
      </c>
      <c r="H55">
        <f t="array" ref="H55">SQRT(SUMSQ(C55:F55-$P$10:$S$10))</f>
        <v>2.8476107559700461</v>
      </c>
      <c r="I55">
        <f t="array" ref="I55">SQRT(SUMSQ(C55:F55-$P$11:$S$11))</f>
        <v>0.4452135590155345</v>
      </c>
      <c r="J55">
        <f t="array" ref="J55">SQRT(SUMSQ(C55:F55-$P$12:$S$12))</f>
        <v>1.5325521229193353</v>
      </c>
      <c r="K55">
        <f t="shared" si="1"/>
        <v>0.4452135590155345</v>
      </c>
      <c r="L55">
        <f t="shared" si="2"/>
        <v>2</v>
      </c>
      <c r="M55">
        <f t="shared" si="4"/>
        <v>2</v>
      </c>
      <c r="N55">
        <f t="shared" si="3"/>
        <v>1</v>
      </c>
    </row>
    <row r="56" spans="1:14" x14ac:dyDescent="0.25">
      <c r="A56">
        <v>0.68592778772031082</v>
      </c>
      <c r="B56">
        <v>91</v>
      </c>
      <c r="C56">
        <v>5.5</v>
      </c>
      <c r="D56">
        <v>2.6</v>
      </c>
      <c r="E56">
        <v>4.4000000000000004</v>
      </c>
      <c r="F56">
        <v>1.2</v>
      </c>
      <c r="G56" t="s">
        <v>10</v>
      </c>
      <c r="H56">
        <f t="array" ref="H56">SQRT(SUMSQ(C56:F56-$P$10:$S$10))</f>
        <v>3.2762868409226202</v>
      </c>
      <c r="I56">
        <f t="array" ref="I56">SQRT(SUMSQ(C56:F56-$P$11:$S$11))</f>
        <v>0.63687094408429434</v>
      </c>
      <c r="J56">
        <f t="array" ref="J56">SQRT(SUMSQ(C56:F56-$P$12:$S$12))</f>
        <v>1.0930156445909462</v>
      </c>
      <c r="K56">
        <f t="shared" si="1"/>
        <v>0.63687094408429434</v>
      </c>
      <c r="L56">
        <f t="shared" si="2"/>
        <v>2</v>
      </c>
      <c r="M56">
        <f t="shared" si="4"/>
        <v>2</v>
      </c>
      <c r="N56">
        <f t="shared" si="3"/>
        <v>1</v>
      </c>
    </row>
    <row r="57" spans="1:14" x14ac:dyDescent="0.25">
      <c r="A57">
        <v>0.68171642637831842</v>
      </c>
      <c r="B57">
        <v>48</v>
      </c>
      <c r="C57">
        <v>4.5999999999999996</v>
      </c>
      <c r="D57">
        <v>3.2</v>
      </c>
      <c r="E57">
        <v>1.4</v>
      </c>
      <c r="F57">
        <v>0.2</v>
      </c>
      <c r="G57" t="s">
        <v>6</v>
      </c>
      <c r="H57">
        <f t="array" ref="H57">SQRT(SUMSQ(C57:F57-$P$10:$S$10))</f>
        <v>0.50267659148092814</v>
      </c>
      <c r="I57">
        <f t="array" ref="I57">SQRT(SUMSQ(C57:F57-$P$11:$S$11))</f>
        <v>2.8952807462152679</v>
      </c>
      <c r="J57">
        <f t="array" ref="J57">SQRT(SUMSQ(C57:F57-$P$12:$S$12))</f>
        <v>4.2074019789693775</v>
      </c>
      <c r="K57">
        <f t="shared" si="1"/>
        <v>0.50267659148092814</v>
      </c>
      <c r="L57">
        <f t="shared" si="2"/>
        <v>1</v>
      </c>
      <c r="M57">
        <f t="shared" si="4"/>
        <v>1</v>
      </c>
      <c r="N57">
        <f t="shared" si="3"/>
        <v>1</v>
      </c>
    </row>
    <row r="58" spans="1:14" x14ac:dyDescent="0.25">
      <c r="A58">
        <v>0.6800746800533396</v>
      </c>
      <c r="B58">
        <v>108</v>
      </c>
      <c r="C58">
        <v>7.3</v>
      </c>
      <c r="D58">
        <v>2.9</v>
      </c>
      <c r="E58">
        <v>6.3</v>
      </c>
      <c r="F58">
        <v>1.8</v>
      </c>
      <c r="G58" t="s">
        <v>11</v>
      </c>
      <c r="H58">
        <f t="array" ref="H58">SQRT(SUMSQ(C58:F58-$P$10:$S$10))</f>
        <v>5.627746188687115</v>
      </c>
      <c r="I58">
        <f t="array" ref="I58">SQRT(SUMSQ(C58:F58-$P$11:$S$11))</f>
        <v>3.1869869839694385</v>
      </c>
      <c r="J58">
        <f t="array" ref="J58">SQRT(SUMSQ(C58:F58-$P$12:$S$12))</f>
        <v>1.7077040456244059</v>
      </c>
      <c r="K58">
        <f t="shared" si="1"/>
        <v>1.7077040456244059</v>
      </c>
      <c r="L58">
        <f t="shared" si="2"/>
        <v>3</v>
      </c>
      <c r="M58">
        <f t="shared" si="4"/>
        <v>3</v>
      </c>
      <c r="N58">
        <f t="shared" si="3"/>
        <v>1</v>
      </c>
    </row>
    <row r="59" spans="1:14" x14ac:dyDescent="0.25">
      <c r="A59">
        <v>0.67325299818814932</v>
      </c>
      <c r="B59">
        <v>20</v>
      </c>
      <c r="C59">
        <v>5.0999999999999996</v>
      </c>
      <c r="D59">
        <v>3.8</v>
      </c>
      <c r="E59">
        <v>1.5</v>
      </c>
      <c r="F59">
        <v>0.3</v>
      </c>
      <c r="G59" t="s">
        <v>6</v>
      </c>
      <c r="H59">
        <f t="array" ref="H59">SQRT(SUMSQ(C59:F59-$P$10:$S$10))</f>
        <v>0.41574338917660975</v>
      </c>
      <c r="I59">
        <f t="array" ref="I59">SQRT(SUMSQ(C59:F59-$P$11:$S$11))</f>
        <v>2.9081753532277674</v>
      </c>
      <c r="J59">
        <f t="array" ref="J59">SQRT(SUMSQ(C59:F59-$P$12:$S$12))</f>
        <v>4.0009501644135961</v>
      </c>
      <c r="K59">
        <f t="shared" si="1"/>
        <v>0.41574338917660975</v>
      </c>
      <c r="L59">
        <f t="shared" si="2"/>
        <v>1</v>
      </c>
      <c r="M59">
        <f t="shared" si="4"/>
        <v>1</v>
      </c>
      <c r="N59">
        <f t="shared" si="3"/>
        <v>1</v>
      </c>
    </row>
    <row r="60" spans="1:14" x14ac:dyDescent="0.25">
      <c r="A60">
        <v>0.67074016547740012</v>
      </c>
      <c r="B60">
        <v>37</v>
      </c>
      <c r="C60">
        <v>5.5</v>
      </c>
      <c r="D60">
        <v>3.5</v>
      </c>
      <c r="E60">
        <v>1.3</v>
      </c>
      <c r="F60">
        <v>0.2</v>
      </c>
      <c r="G60" t="s">
        <v>6</v>
      </c>
      <c r="H60">
        <f t="array" ref="H60">SQRT(SUMSQ(C60:F60-$P$10:$S$10))</f>
        <v>0.46604225117225101</v>
      </c>
      <c r="I60">
        <f t="array" ref="I60">SQRT(SUMSQ(C60:F60-$P$11:$S$11))</f>
        <v>2.9554578246253738</v>
      </c>
      <c r="J60">
        <f t="array" ref="J60">SQRT(SUMSQ(C60:F60-$P$12:$S$12))</f>
        <v>4.0717179098790881</v>
      </c>
      <c r="K60">
        <f t="shared" si="1"/>
        <v>0.46604225117225101</v>
      </c>
      <c r="L60">
        <f t="shared" si="2"/>
        <v>1</v>
      </c>
      <c r="M60">
        <f t="shared" si="4"/>
        <v>1</v>
      </c>
      <c r="N60">
        <f t="shared" si="3"/>
        <v>1</v>
      </c>
    </row>
    <row r="61" spans="1:14" x14ac:dyDescent="0.25">
      <c r="A61">
        <v>0.66733201410166199</v>
      </c>
      <c r="B61">
        <v>101</v>
      </c>
      <c r="C61">
        <v>6.3</v>
      </c>
      <c r="D61">
        <v>3.3</v>
      </c>
      <c r="E61">
        <v>6</v>
      </c>
      <c r="F61">
        <v>2.5</v>
      </c>
      <c r="G61" t="s">
        <v>11</v>
      </c>
      <c r="H61">
        <f t="array" ref="H61">SQRT(SUMSQ(C61:F61-$P$10:$S$10))</f>
        <v>5.2743658632688017</v>
      </c>
      <c r="I61">
        <f t="array" ref="I61">SQRT(SUMSQ(C61:F61-$P$11:$S$11))</f>
        <v>2.806903443295973</v>
      </c>
      <c r="J61">
        <f t="array" ref="J61">SQRT(SUMSQ(C61:F61-$P$12:$S$12))</f>
        <v>1.3587052460989266</v>
      </c>
      <c r="K61">
        <f t="shared" si="1"/>
        <v>1.3587052460989266</v>
      </c>
      <c r="L61">
        <f t="shared" si="2"/>
        <v>3</v>
      </c>
      <c r="M61">
        <f t="shared" si="4"/>
        <v>3</v>
      </c>
      <c r="N61">
        <f t="shared" si="3"/>
        <v>1</v>
      </c>
    </row>
    <row r="62" spans="1:14" x14ac:dyDescent="0.25">
      <c r="A62">
        <v>0.65287171158720125</v>
      </c>
      <c r="B62">
        <v>117</v>
      </c>
      <c r="C62">
        <v>6.5</v>
      </c>
      <c r="D62">
        <v>3</v>
      </c>
      <c r="E62">
        <v>5.5</v>
      </c>
      <c r="F62">
        <v>1.8</v>
      </c>
      <c r="G62" t="s">
        <v>11</v>
      </c>
      <c r="H62">
        <f t="array" ref="H62">SQRT(SUMSQ(C62:F62-$P$10:$S$10))</f>
        <v>4.6322636895308786</v>
      </c>
      <c r="I62">
        <f t="array" ref="I62">SQRT(SUMSQ(C62:F62-$P$11:$S$11))</f>
        <v>2.1492921980981041</v>
      </c>
      <c r="J62">
        <f t="array" ref="J62">SQRT(SUMSQ(C62:F62-$P$12:$S$12))</f>
        <v>0.60180107773513669</v>
      </c>
      <c r="K62">
        <f t="shared" si="1"/>
        <v>0.60180107773513669</v>
      </c>
      <c r="L62">
        <f t="shared" si="2"/>
        <v>3</v>
      </c>
      <c r="M62">
        <f t="shared" si="4"/>
        <v>3</v>
      </c>
      <c r="N62">
        <f t="shared" si="3"/>
        <v>1</v>
      </c>
    </row>
    <row r="63" spans="1:14" x14ac:dyDescent="0.25">
      <c r="A63">
        <v>0.64013013283709852</v>
      </c>
      <c r="B63">
        <v>123</v>
      </c>
      <c r="C63">
        <v>7.7</v>
      </c>
      <c r="D63">
        <v>2.8</v>
      </c>
      <c r="E63">
        <v>6.7</v>
      </c>
      <c r="F63">
        <v>2</v>
      </c>
      <c r="G63" t="s">
        <v>11</v>
      </c>
      <c r="H63">
        <f t="array" ref="H63">SQRT(SUMSQ(C63:F63-$P$10:$S$10))</f>
        <v>6.2032087581686648</v>
      </c>
      <c r="I63">
        <f t="array" ref="I63">SQRT(SUMSQ(C63:F63-$P$11:$S$11))</f>
        <v>3.7549243531075058</v>
      </c>
      <c r="J63">
        <f t="array" ref="J63">SQRT(SUMSQ(C63:F63-$P$12:$S$12))</f>
        <v>2.2953345528543805</v>
      </c>
      <c r="K63">
        <f t="shared" si="1"/>
        <v>2.2953345528543805</v>
      </c>
      <c r="L63">
        <f t="shared" si="2"/>
        <v>3</v>
      </c>
      <c r="M63">
        <f t="shared" si="4"/>
        <v>3</v>
      </c>
      <c r="N63">
        <f t="shared" si="3"/>
        <v>1</v>
      </c>
    </row>
    <row r="64" spans="1:14" x14ac:dyDescent="0.25">
      <c r="A64">
        <v>0.63282298759306066</v>
      </c>
      <c r="B64">
        <v>132</v>
      </c>
      <c r="C64">
        <v>7.9</v>
      </c>
      <c r="D64">
        <v>3.8</v>
      </c>
      <c r="E64">
        <v>6.4</v>
      </c>
      <c r="F64">
        <v>2</v>
      </c>
      <c r="G64" t="s">
        <v>11</v>
      </c>
      <c r="H64">
        <f t="array" ref="H64">SQRT(SUMSQ(C64:F64-$P$10:$S$10))</f>
        <v>6.0236850177278738</v>
      </c>
      <c r="I64">
        <f t="array" ref="I64">SQRT(SUMSQ(C64:F64-$P$11:$S$11))</f>
        <v>3.9057239614439578</v>
      </c>
      <c r="J64">
        <f t="array" ref="J64">SQRT(SUMSQ(C64:F64-$P$12:$S$12))</f>
        <v>2.3802891564676689</v>
      </c>
      <c r="K64">
        <f t="shared" si="1"/>
        <v>2.3802891564676689</v>
      </c>
      <c r="L64">
        <f t="shared" si="2"/>
        <v>3</v>
      </c>
      <c r="M64">
        <f t="shared" si="4"/>
        <v>3</v>
      </c>
      <c r="N64">
        <f t="shared" si="3"/>
        <v>1</v>
      </c>
    </row>
    <row r="65" spans="1:14" x14ac:dyDescent="0.25">
      <c r="A65">
        <v>0.62982573992060586</v>
      </c>
      <c r="B65">
        <v>29</v>
      </c>
      <c r="C65">
        <v>5.2</v>
      </c>
      <c r="D65">
        <v>3.4</v>
      </c>
      <c r="E65">
        <v>1.4</v>
      </c>
      <c r="F65">
        <v>0.2</v>
      </c>
      <c r="G65" t="s">
        <v>6</v>
      </c>
      <c r="H65">
        <f t="array" ref="H65">SQRT(SUMSQ(C65:F65-$P$10:$S$10))</f>
        <v>0.1427424215877735</v>
      </c>
      <c r="I65">
        <f t="array" ref="I65">SQRT(SUMSQ(C65:F65-$P$11:$S$11))</f>
        <v>2.8441346548132258</v>
      </c>
      <c r="J65">
        <f t="array" ref="J65">SQRT(SUMSQ(C65:F65-$P$12:$S$12))</f>
        <v>4.0333214422572903</v>
      </c>
      <c r="K65">
        <f t="shared" si="1"/>
        <v>0.1427424215877735</v>
      </c>
      <c r="L65">
        <f t="shared" si="2"/>
        <v>1</v>
      </c>
      <c r="M65">
        <f t="shared" si="4"/>
        <v>1</v>
      </c>
      <c r="N65">
        <f t="shared" si="3"/>
        <v>1</v>
      </c>
    </row>
    <row r="66" spans="1:14" x14ac:dyDescent="0.25">
      <c r="A66">
        <v>0.62764730751950171</v>
      </c>
      <c r="B66">
        <v>86</v>
      </c>
      <c r="C66">
        <v>6</v>
      </c>
      <c r="D66">
        <v>3.4</v>
      </c>
      <c r="E66">
        <v>4.5</v>
      </c>
      <c r="F66">
        <v>1.6</v>
      </c>
      <c r="G66" t="s">
        <v>10</v>
      </c>
      <c r="H66">
        <f t="array" ref="H66">SQRT(SUMSQ(C66:F66-$P$10:$S$10))</f>
        <v>3.5122611162577999</v>
      </c>
      <c r="I66">
        <f t="array" ref="I66">SQRT(SUMSQ(C66:F66-$P$11:$S$11))</f>
        <v>1.3929040826099293</v>
      </c>
      <c r="J66">
        <f t="array" ref="J66">SQRT(SUMSQ(C66:F66-$P$12:$S$12))</f>
        <v>0.70139506835863163</v>
      </c>
      <c r="K66">
        <f t="shared" si="1"/>
        <v>0.70139506835863163</v>
      </c>
      <c r="L66">
        <f t="shared" si="2"/>
        <v>3</v>
      </c>
      <c r="M66">
        <f t="shared" ref="M66:M97" si="5">IF(G66=$Q$14,3,IF(G66=$R$14,2,IF(G66=$S$14,1)))</f>
        <v>2</v>
      </c>
      <c r="N66">
        <f t="shared" si="3"/>
        <v>0</v>
      </c>
    </row>
    <row r="67" spans="1:14" x14ac:dyDescent="0.25">
      <c r="A67">
        <v>0.62380364047140713</v>
      </c>
      <c r="B67">
        <v>4</v>
      </c>
      <c r="C67">
        <v>4.5999999999999996</v>
      </c>
      <c r="D67">
        <v>3.1</v>
      </c>
      <c r="E67">
        <v>1.5</v>
      </c>
      <c r="F67">
        <v>0.2</v>
      </c>
      <c r="G67" t="s">
        <v>6</v>
      </c>
      <c r="H67">
        <f t="array" ref="H67">SQRT(SUMSQ(C67:F67-$P$10:$S$10))</f>
        <v>0.55746175037747092</v>
      </c>
      <c r="I67">
        <f t="array" ref="I67">SQRT(SUMSQ(C67:F67-$P$11:$S$11))</f>
        <v>2.7846475550106859</v>
      </c>
      <c r="J67">
        <f t="array" ref="J67">SQRT(SUMSQ(C67:F67-$P$12:$S$12))</f>
        <v>4.11753727192092</v>
      </c>
      <c r="K67">
        <f t="shared" ref="K67:K121" si="6">MIN(H67:J67)</f>
        <v>0.55746175037747092</v>
      </c>
      <c r="L67">
        <f t="shared" ref="L67:L121" si="7">MATCH(K67,H67:J67,0)</f>
        <v>1</v>
      </c>
      <c r="M67">
        <f t="shared" si="5"/>
        <v>1</v>
      </c>
      <c r="N67">
        <f t="shared" ref="N67:N121" si="8">IF(L67=M67,1,0)</f>
        <v>1</v>
      </c>
    </row>
    <row r="68" spans="1:14" x14ac:dyDescent="0.25">
      <c r="A68">
        <v>0.61614840953424321</v>
      </c>
      <c r="B68">
        <v>12</v>
      </c>
      <c r="C68">
        <v>4.8</v>
      </c>
      <c r="D68">
        <v>3.4</v>
      </c>
      <c r="E68">
        <v>1.6</v>
      </c>
      <c r="F68">
        <v>0.2</v>
      </c>
      <c r="G68" t="s">
        <v>6</v>
      </c>
      <c r="H68">
        <f t="array" ref="H68">SQRT(SUMSQ(C68:F68-$P$10:$S$10))</f>
        <v>0.3181623940914981</v>
      </c>
      <c r="I68">
        <f t="array" ref="I68">SQRT(SUMSQ(C68:F68-$P$11:$S$11))</f>
        <v>2.743715485787849</v>
      </c>
      <c r="J68">
        <f t="array" ref="J68">SQRT(SUMSQ(C68:F68-$P$12:$S$12))</f>
        <v>3.9799422524646904</v>
      </c>
      <c r="K68">
        <f t="shared" si="6"/>
        <v>0.3181623940914981</v>
      </c>
      <c r="L68">
        <f t="shared" si="7"/>
        <v>1</v>
      </c>
      <c r="M68">
        <f t="shared" si="5"/>
        <v>1</v>
      </c>
      <c r="N68">
        <f t="shared" si="8"/>
        <v>1</v>
      </c>
    </row>
    <row r="69" spans="1:14" x14ac:dyDescent="0.25">
      <c r="A69">
        <v>0.59156411069156734</v>
      </c>
      <c r="B69">
        <v>138</v>
      </c>
      <c r="C69">
        <v>6.4</v>
      </c>
      <c r="D69">
        <v>3.1</v>
      </c>
      <c r="E69">
        <v>5.5</v>
      </c>
      <c r="F69">
        <v>1.8</v>
      </c>
      <c r="G69" t="s">
        <v>11</v>
      </c>
      <c r="H69">
        <f t="array" ref="H69">SQRT(SUMSQ(C69:F69-$P$10:$S$10))</f>
        <v>4.5944001719162975</v>
      </c>
      <c r="I69">
        <f t="array" ref="I69">SQRT(SUMSQ(C69:F69-$P$11:$S$11))</f>
        <v>2.1345636683535893</v>
      </c>
      <c r="J69">
        <f t="array" ref="J69">SQRT(SUMSQ(C69:F69-$P$12:$S$12))</f>
        <v>0.57802037480641688</v>
      </c>
      <c r="K69">
        <f t="shared" si="6"/>
        <v>0.57802037480641688</v>
      </c>
      <c r="L69">
        <f t="shared" si="7"/>
        <v>3</v>
      </c>
      <c r="M69">
        <f t="shared" si="5"/>
        <v>3</v>
      </c>
      <c r="N69">
        <f t="shared" si="8"/>
        <v>1</v>
      </c>
    </row>
    <row r="70" spans="1:14" x14ac:dyDescent="0.25">
      <c r="A70">
        <v>0.55743441847816999</v>
      </c>
      <c r="B70">
        <v>111</v>
      </c>
      <c r="C70">
        <v>6.5</v>
      </c>
      <c r="D70">
        <v>3.2</v>
      </c>
      <c r="E70">
        <v>5.0999999999999996</v>
      </c>
      <c r="F70">
        <v>2</v>
      </c>
      <c r="G70" t="s">
        <v>11</v>
      </c>
      <c r="H70">
        <f t="array" ref="H70">SQRT(SUMSQ(C70:F70-$P$10:$S$10))</f>
        <v>4.3478236055756332</v>
      </c>
      <c r="I70">
        <f t="array" ref="I70">SQRT(SUMSQ(C70:F70-$P$11:$S$11))</f>
        <v>1.993210922956411</v>
      </c>
      <c r="J70">
        <f t="array" ref="J70">SQRT(SUMSQ(C70:F70-$P$12:$S$12))</f>
        <v>0.52004125815792013</v>
      </c>
      <c r="K70">
        <f t="shared" si="6"/>
        <v>0.52004125815792013</v>
      </c>
      <c r="L70">
        <f t="shared" si="7"/>
        <v>3</v>
      </c>
      <c r="M70">
        <f t="shared" si="5"/>
        <v>3</v>
      </c>
      <c r="N70">
        <f t="shared" si="8"/>
        <v>1</v>
      </c>
    </row>
    <row r="71" spans="1:14" x14ac:dyDescent="0.25">
      <c r="A71">
        <v>0.55020163735151484</v>
      </c>
      <c r="B71">
        <v>106</v>
      </c>
      <c r="C71">
        <v>7.6</v>
      </c>
      <c r="D71">
        <v>3</v>
      </c>
      <c r="E71">
        <v>6.6</v>
      </c>
      <c r="F71">
        <v>2.1</v>
      </c>
      <c r="G71" t="s">
        <v>11</v>
      </c>
      <c r="H71">
        <f t="array" ref="H71">SQRT(SUMSQ(C71:F71-$P$10:$S$10))</f>
        <v>6.0893614112152932</v>
      </c>
      <c r="I71">
        <f t="array" ref="I71">SQRT(SUMSQ(C71:F71-$P$11:$S$11))</f>
        <v>3.6688792653241955</v>
      </c>
      <c r="J71">
        <f t="array" ref="J71">SQRT(SUMSQ(C71:F71-$P$12:$S$12))</f>
        <v>2.169369321595068</v>
      </c>
      <c r="K71">
        <f t="shared" si="6"/>
        <v>2.169369321595068</v>
      </c>
      <c r="L71">
        <f t="shared" si="7"/>
        <v>3</v>
      </c>
      <c r="M71">
        <f t="shared" si="5"/>
        <v>3</v>
      </c>
      <c r="N71">
        <f t="shared" si="8"/>
        <v>1</v>
      </c>
    </row>
    <row r="72" spans="1:14" x14ac:dyDescent="0.25">
      <c r="A72">
        <v>0.54627566939468331</v>
      </c>
      <c r="B72">
        <v>24</v>
      </c>
      <c r="C72">
        <v>5.0999999999999996</v>
      </c>
      <c r="D72">
        <v>3.3</v>
      </c>
      <c r="E72">
        <v>1.7</v>
      </c>
      <c r="F72">
        <v>0.5</v>
      </c>
      <c r="G72" t="s">
        <v>6</v>
      </c>
      <c r="H72">
        <f t="array" ref="H72">SQRT(SUMSQ(C72:F72-$P$10:$S$10))</f>
        <v>0.42199392576643496</v>
      </c>
      <c r="I72">
        <f t="array" ref="I72">SQRT(SUMSQ(C72:F72-$P$11:$S$11))</f>
        <v>2.4585768058047996</v>
      </c>
      <c r="J72">
        <f t="array" ref="J72">SQRT(SUMSQ(C72:F72-$P$12:$S$12))</f>
        <v>3.6806973064069632</v>
      </c>
      <c r="K72">
        <f t="shared" si="6"/>
        <v>0.42199392576643496</v>
      </c>
      <c r="L72">
        <f t="shared" si="7"/>
        <v>1</v>
      </c>
      <c r="M72">
        <f t="shared" si="5"/>
        <v>1</v>
      </c>
      <c r="N72">
        <f t="shared" si="8"/>
        <v>1</v>
      </c>
    </row>
    <row r="73" spans="1:14" x14ac:dyDescent="0.25">
      <c r="A73">
        <v>0.54236208866326541</v>
      </c>
      <c r="B73">
        <v>53</v>
      </c>
      <c r="C73">
        <v>6.9</v>
      </c>
      <c r="D73">
        <v>3.1</v>
      </c>
      <c r="E73">
        <v>4.9000000000000004</v>
      </c>
      <c r="F73">
        <v>1.5</v>
      </c>
      <c r="G73" t="s">
        <v>10</v>
      </c>
      <c r="H73">
        <f t="array" ref="H73">SQRT(SUMSQ(C73:F73-$P$10:$S$10))</f>
        <v>4.1586038187443721</v>
      </c>
      <c r="I73">
        <f t="array" ref="I73">SQRT(SUMSQ(C73:F73-$P$11:$S$11))</f>
        <v>1.9642834455490099</v>
      </c>
      <c r="J73">
        <f t="array" ref="J73">SQRT(SUMSQ(C73:F73-$P$12:$S$12))</f>
        <v>0.72858723821651439</v>
      </c>
      <c r="K73">
        <f t="shared" si="6"/>
        <v>0.72858723821651439</v>
      </c>
      <c r="L73">
        <f t="shared" si="7"/>
        <v>3</v>
      </c>
      <c r="M73">
        <f t="shared" si="5"/>
        <v>2</v>
      </c>
      <c r="N73">
        <f t="shared" si="8"/>
        <v>0</v>
      </c>
    </row>
    <row r="74" spans="1:14" x14ac:dyDescent="0.25">
      <c r="A74">
        <v>0.5355726862865644</v>
      </c>
      <c r="B74">
        <v>10</v>
      </c>
      <c r="C74">
        <v>4.9000000000000004</v>
      </c>
      <c r="D74">
        <v>3.1</v>
      </c>
      <c r="E74">
        <v>1.5</v>
      </c>
      <c r="F74">
        <v>0.1</v>
      </c>
      <c r="G74" t="s">
        <v>6</v>
      </c>
      <c r="H74">
        <f t="array" ref="H74">SQRT(SUMSQ(C74:F74-$P$10:$S$10))</f>
        <v>0.3710877732715836</v>
      </c>
      <c r="I74">
        <f t="array" ref="I74">SQRT(SUMSQ(C74:F74-$P$11:$S$11))</f>
        <v>2.7487411590654642</v>
      </c>
      <c r="J74">
        <f t="array" ref="J74">SQRT(SUMSQ(C74:F74-$P$12:$S$12))</f>
        <v>4.0471790841638358</v>
      </c>
      <c r="K74">
        <f t="shared" si="6"/>
        <v>0.3710877732715836</v>
      </c>
      <c r="L74">
        <f t="shared" si="7"/>
        <v>1</v>
      </c>
      <c r="M74">
        <f t="shared" si="5"/>
        <v>1</v>
      </c>
      <c r="N74">
        <f t="shared" si="8"/>
        <v>1</v>
      </c>
    </row>
    <row r="75" spans="1:14" x14ac:dyDescent="0.25">
      <c r="A75">
        <v>0.53488973071814672</v>
      </c>
      <c r="B75">
        <v>112</v>
      </c>
      <c r="C75">
        <v>6.4</v>
      </c>
      <c r="D75">
        <v>2.7</v>
      </c>
      <c r="E75">
        <v>5.3</v>
      </c>
      <c r="F75">
        <v>1.9</v>
      </c>
      <c r="G75" t="s">
        <v>11</v>
      </c>
      <c r="H75">
        <f t="array" ref="H75">SQRT(SUMSQ(C75:F75-$P$10:$S$10))</f>
        <v>4.4996260490986399</v>
      </c>
      <c r="I75">
        <f t="array" ref="I75">SQRT(SUMSQ(C75:F75-$P$11:$S$11))</f>
        <v>1.9008293596603574</v>
      </c>
      <c r="J75">
        <f t="array" ref="J75">SQRT(SUMSQ(C75:F75-$P$12:$S$12))</f>
        <v>0.50005389785672716</v>
      </c>
      <c r="K75">
        <f t="shared" si="6"/>
        <v>0.50005389785672716</v>
      </c>
      <c r="L75">
        <f t="shared" si="7"/>
        <v>3</v>
      </c>
      <c r="M75">
        <f t="shared" si="5"/>
        <v>3</v>
      </c>
      <c r="N75">
        <f t="shared" si="8"/>
        <v>1</v>
      </c>
    </row>
    <row r="76" spans="1:14" x14ac:dyDescent="0.25">
      <c r="A76">
        <v>0.5342806755014915</v>
      </c>
      <c r="B76">
        <v>113</v>
      </c>
      <c r="C76">
        <v>6.8</v>
      </c>
      <c r="D76">
        <v>3</v>
      </c>
      <c r="E76">
        <v>5.5</v>
      </c>
      <c r="F76">
        <v>2.1</v>
      </c>
      <c r="G76" t="s">
        <v>11</v>
      </c>
      <c r="H76">
        <f t="array" ref="H76">SQRT(SUMSQ(C76:F76-$P$10:$S$10))</f>
        <v>4.8432054061545777</v>
      </c>
      <c r="I76">
        <f t="array" ref="I76">SQRT(SUMSQ(C76:F76-$P$11:$S$11))</f>
        <v>2.3967625643088857</v>
      </c>
      <c r="J76">
        <f t="array" ref="J76">SQRT(SUMSQ(C76:F76-$P$12:$S$12))</f>
        <v>0.89323854181198037</v>
      </c>
      <c r="K76">
        <f t="shared" si="6"/>
        <v>0.89323854181198037</v>
      </c>
      <c r="L76">
        <f t="shared" si="7"/>
        <v>3</v>
      </c>
      <c r="M76">
        <f t="shared" si="5"/>
        <v>3</v>
      </c>
      <c r="N76">
        <f t="shared" si="8"/>
        <v>1</v>
      </c>
    </row>
    <row r="77" spans="1:14" x14ac:dyDescent="0.25">
      <c r="A77">
        <v>0.53307952287936256</v>
      </c>
      <c r="B77">
        <v>17</v>
      </c>
      <c r="C77">
        <v>5.4</v>
      </c>
      <c r="D77">
        <v>3.9</v>
      </c>
      <c r="E77">
        <v>1.3</v>
      </c>
      <c r="F77">
        <v>0.4</v>
      </c>
      <c r="G77" t="s">
        <v>6</v>
      </c>
      <c r="H77">
        <f t="array" ref="H77">SQRT(SUMSQ(C77:F77-$P$10:$S$10))</f>
        <v>0.64077609352977571</v>
      </c>
      <c r="I77">
        <f t="array" ref="I77">SQRT(SUMSQ(C77:F77-$P$11:$S$11))</f>
        <v>3.0678071525223167</v>
      </c>
      <c r="J77">
        <f t="array" ref="J77">SQRT(SUMSQ(C77:F77-$P$12:$S$12))</f>
        <v>4.0969291010112778</v>
      </c>
      <c r="K77">
        <f t="shared" si="6"/>
        <v>0.64077609352977571</v>
      </c>
      <c r="L77">
        <f t="shared" si="7"/>
        <v>1</v>
      </c>
      <c r="M77">
        <f t="shared" si="5"/>
        <v>1</v>
      </c>
      <c r="N77">
        <f t="shared" si="8"/>
        <v>1</v>
      </c>
    </row>
    <row r="78" spans="1:14" x14ac:dyDescent="0.25">
      <c r="A78">
        <v>0.53229519483308863</v>
      </c>
      <c r="B78">
        <v>140</v>
      </c>
      <c r="C78">
        <v>6.9</v>
      </c>
      <c r="D78">
        <v>3.1</v>
      </c>
      <c r="E78">
        <v>5.4</v>
      </c>
      <c r="F78">
        <v>2.1</v>
      </c>
      <c r="G78" t="s">
        <v>11</v>
      </c>
      <c r="H78">
        <f t="array" ref="H78">SQRT(SUMSQ(C78:F78-$P$10:$S$10))</f>
        <v>4.789244063682343</v>
      </c>
      <c r="I78">
        <f t="array" ref="I78">SQRT(SUMSQ(C78:F78-$P$11:$S$11))</f>
        <v>2.4149408947220645</v>
      </c>
      <c r="J78">
        <f t="array" ref="J78">SQRT(SUMSQ(C78:F78-$P$12:$S$12))</f>
        <v>0.92395285102430003</v>
      </c>
      <c r="K78">
        <f t="shared" si="6"/>
        <v>0.92395285102430003</v>
      </c>
      <c r="L78">
        <f t="shared" si="7"/>
        <v>3</v>
      </c>
      <c r="M78">
        <f t="shared" si="5"/>
        <v>3</v>
      </c>
      <c r="N78">
        <f t="shared" si="8"/>
        <v>1</v>
      </c>
    </row>
    <row r="79" spans="1:14" x14ac:dyDescent="0.25">
      <c r="A79">
        <v>0.52538308972146164</v>
      </c>
      <c r="B79">
        <v>62</v>
      </c>
      <c r="C79">
        <v>5.9</v>
      </c>
      <c r="D79">
        <v>3</v>
      </c>
      <c r="E79">
        <v>4.2</v>
      </c>
      <c r="F79">
        <v>1.5</v>
      </c>
      <c r="G79" t="s">
        <v>10</v>
      </c>
      <c r="H79">
        <f t="array" ref="H79">SQRT(SUMSQ(C79:F79-$P$10:$S$10))</f>
        <v>3.2082486523061005</v>
      </c>
      <c r="I79">
        <f t="array" ref="I79">SQRT(SUMSQ(C79:F79-$P$11:$S$11))</f>
        <v>0.8935581969816494</v>
      </c>
      <c r="J79">
        <f t="array" ref="J79">SQRT(SUMSQ(C79:F79-$P$12:$S$12))</f>
        <v>0.86810304447530706</v>
      </c>
      <c r="K79">
        <f t="shared" si="6"/>
        <v>0.86810304447530706</v>
      </c>
      <c r="L79">
        <f t="shared" si="7"/>
        <v>3</v>
      </c>
      <c r="M79">
        <f t="shared" si="5"/>
        <v>2</v>
      </c>
      <c r="N79">
        <f t="shared" si="8"/>
        <v>0</v>
      </c>
    </row>
    <row r="80" spans="1:14" x14ac:dyDescent="0.25">
      <c r="A80">
        <v>0.51037953192563623</v>
      </c>
      <c r="B80">
        <v>50</v>
      </c>
      <c r="C80">
        <v>5</v>
      </c>
      <c r="D80">
        <v>3.3</v>
      </c>
      <c r="E80">
        <v>1.4</v>
      </c>
      <c r="F80">
        <v>0.2</v>
      </c>
      <c r="G80" t="s">
        <v>6</v>
      </c>
      <c r="H80">
        <f t="array" ref="H80">SQRT(SUMSQ(C80:F80-$P$10:$S$10))</f>
        <v>0.12177651700748891</v>
      </c>
      <c r="I80">
        <f t="array" ref="I80">SQRT(SUMSQ(C80:F80-$P$11:$S$11))</f>
        <v>2.8345998674606339</v>
      </c>
      <c r="J80">
        <f t="array" ref="J80">SQRT(SUMSQ(C80:F80-$P$12:$S$12))</f>
        <v>4.0783148708705674</v>
      </c>
      <c r="K80">
        <f t="shared" si="6"/>
        <v>0.12177651700748891</v>
      </c>
      <c r="L80">
        <f t="shared" si="7"/>
        <v>1</v>
      </c>
      <c r="M80">
        <f t="shared" si="5"/>
        <v>1</v>
      </c>
      <c r="N80">
        <f t="shared" si="8"/>
        <v>1</v>
      </c>
    </row>
    <row r="81" spans="1:14" x14ac:dyDescent="0.25">
      <c r="A81">
        <v>0.50853157064525645</v>
      </c>
      <c r="B81">
        <v>90</v>
      </c>
      <c r="C81">
        <v>5.5</v>
      </c>
      <c r="D81">
        <v>2.5</v>
      </c>
      <c r="E81">
        <v>4</v>
      </c>
      <c r="F81">
        <v>1.3</v>
      </c>
      <c r="G81" t="s">
        <v>10</v>
      </c>
      <c r="H81">
        <f t="array" ref="H81">SQRT(SUMSQ(C81:F81-$P$10:$S$10))</f>
        <v>2.980765573503581</v>
      </c>
      <c r="I81">
        <f t="array" ref="I81">SQRT(SUMSQ(C81:F81-$P$11:$S$11))</f>
        <v>0.23485576481447326</v>
      </c>
      <c r="J81">
        <f t="array" ref="J81">SQRT(SUMSQ(C81:F81-$P$12:$S$12))</f>
        <v>1.3514823595719232</v>
      </c>
      <c r="K81">
        <f t="shared" si="6"/>
        <v>0.23485576481447326</v>
      </c>
      <c r="L81">
        <f t="shared" si="7"/>
        <v>2</v>
      </c>
      <c r="M81">
        <f t="shared" si="5"/>
        <v>2</v>
      </c>
      <c r="N81">
        <f t="shared" si="8"/>
        <v>1</v>
      </c>
    </row>
    <row r="82" spans="1:14" x14ac:dyDescent="0.25">
      <c r="A82">
        <v>0.50795593470821188</v>
      </c>
      <c r="B82">
        <v>57</v>
      </c>
      <c r="C82">
        <v>6.3</v>
      </c>
      <c r="D82">
        <v>3.3</v>
      </c>
      <c r="E82">
        <v>4.7</v>
      </c>
      <c r="F82">
        <v>1.6</v>
      </c>
      <c r="G82" t="s">
        <v>10</v>
      </c>
      <c r="H82">
        <f t="array" ref="H82">SQRT(SUMSQ(C82:F82-$P$10:$S$10))</f>
        <v>3.778357270752394</v>
      </c>
      <c r="I82">
        <f t="array" ref="I82">SQRT(SUMSQ(C82:F82-$P$11:$S$11))</f>
        <v>1.5737313186970856</v>
      </c>
      <c r="J82">
        <f t="array" ref="J82">SQRT(SUMSQ(C82:F82-$P$12:$S$12))</f>
        <v>0.46737972777110653</v>
      </c>
      <c r="K82">
        <f t="shared" si="6"/>
        <v>0.46737972777110653</v>
      </c>
      <c r="L82">
        <f t="shared" si="7"/>
        <v>3</v>
      </c>
      <c r="M82">
        <f t="shared" si="5"/>
        <v>2</v>
      </c>
      <c r="N82">
        <f t="shared" si="8"/>
        <v>0</v>
      </c>
    </row>
    <row r="83" spans="1:14" x14ac:dyDescent="0.25">
      <c r="A83">
        <v>0.5034060203377374</v>
      </c>
      <c r="B83">
        <v>89</v>
      </c>
      <c r="C83">
        <v>5.6</v>
      </c>
      <c r="D83">
        <v>3</v>
      </c>
      <c r="E83">
        <v>4.0999999999999996</v>
      </c>
      <c r="F83">
        <v>1.3</v>
      </c>
      <c r="G83" t="s">
        <v>10</v>
      </c>
      <c r="H83">
        <f t="array" ref="H83">SQRT(SUMSQ(C83:F83-$P$10:$S$10))</f>
        <v>2.9757384215692535</v>
      </c>
      <c r="I83">
        <f t="array" ref="I83">SQRT(SUMSQ(C83:F83-$P$11:$S$11))</f>
        <v>0.70835036249147687</v>
      </c>
      <c r="J83">
        <f t="array" ref="J83">SQRT(SUMSQ(C83:F83-$P$12:$S$12))</f>
        <v>1.1418902311283119</v>
      </c>
      <c r="K83">
        <f t="shared" si="6"/>
        <v>0.70835036249147687</v>
      </c>
      <c r="L83">
        <f t="shared" si="7"/>
        <v>2</v>
      </c>
      <c r="M83">
        <f t="shared" si="5"/>
        <v>2</v>
      </c>
      <c r="N83">
        <f t="shared" si="8"/>
        <v>1</v>
      </c>
    </row>
    <row r="84" spans="1:14" x14ac:dyDescent="0.25">
      <c r="A84">
        <v>0.48126540269477502</v>
      </c>
      <c r="B84">
        <v>99</v>
      </c>
      <c r="C84">
        <v>5.0999999999999996</v>
      </c>
      <c r="D84">
        <v>2.5</v>
      </c>
      <c r="E84">
        <v>3</v>
      </c>
      <c r="F84">
        <v>1.1000000000000001</v>
      </c>
      <c r="G84" t="s">
        <v>10</v>
      </c>
      <c r="H84">
        <f t="array" ref="H84">SQRT(SUMSQ(C84:F84-$P$10:$S$10))</f>
        <v>2.031154999923269</v>
      </c>
      <c r="I84">
        <f t="array" ref="I84">SQRT(SUMSQ(C84:F84-$P$11:$S$11))</f>
        <v>0.91160365859383374</v>
      </c>
      <c r="J84">
        <f t="array" ref="J84">SQRT(SUMSQ(C84:F84-$P$12:$S$12))</f>
        <v>2.3927884053538411</v>
      </c>
      <c r="K84">
        <f t="shared" si="6"/>
        <v>0.91160365859383374</v>
      </c>
      <c r="L84">
        <f t="shared" si="7"/>
        <v>2</v>
      </c>
      <c r="M84">
        <f t="shared" si="5"/>
        <v>2</v>
      </c>
      <c r="N84">
        <f t="shared" si="8"/>
        <v>1</v>
      </c>
    </row>
    <row r="85" spans="1:14" x14ac:dyDescent="0.25">
      <c r="A85">
        <v>0.46769283929504246</v>
      </c>
      <c r="B85">
        <v>42</v>
      </c>
      <c r="C85">
        <v>4.5</v>
      </c>
      <c r="D85">
        <v>2.2999999999999998</v>
      </c>
      <c r="E85">
        <v>1.3</v>
      </c>
      <c r="F85">
        <v>0.3</v>
      </c>
      <c r="G85" t="s">
        <v>6</v>
      </c>
      <c r="H85">
        <f t="array" ref="H85">SQRT(SUMSQ(C85:F85-$P$10:$S$10))</f>
        <v>1.2469167292205272</v>
      </c>
      <c r="I85">
        <f t="array" ref="I85">SQRT(SUMSQ(C85:F85-$P$11:$S$11))</f>
        <v>2.8579767480450928</v>
      </c>
      <c r="J85">
        <f t="array" ref="J85">SQRT(SUMSQ(C85:F85-$P$12:$S$12))</f>
        <v>4.3409457160640947</v>
      </c>
      <c r="K85">
        <f t="shared" si="6"/>
        <v>1.2469167292205272</v>
      </c>
      <c r="L85">
        <f t="shared" si="7"/>
        <v>1</v>
      </c>
      <c r="M85">
        <f t="shared" si="5"/>
        <v>1</v>
      </c>
      <c r="N85">
        <f t="shared" si="8"/>
        <v>1</v>
      </c>
    </row>
    <row r="86" spans="1:14" x14ac:dyDescent="0.25">
      <c r="A86">
        <v>0.45537227756032272</v>
      </c>
      <c r="B86">
        <v>146</v>
      </c>
      <c r="C86">
        <v>6.7</v>
      </c>
      <c r="D86">
        <v>3</v>
      </c>
      <c r="E86">
        <v>5.2</v>
      </c>
      <c r="F86">
        <v>2.2999999999999998</v>
      </c>
      <c r="G86" t="s">
        <v>11</v>
      </c>
      <c r="H86">
        <f t="array" ref="H86">SQRT(SUMSQ(C86:F86-$P$10:$S$10))</f>
        <v>4.6425397934284671</v>
      </c>
      <c r="I86">
        <f t="array" ref="I86">SQRT(SUMSQ(C86:F86-$P$11:$S$11))</f>
        <v>2.2213621140937319</v>
      </c>
      <c r="J86">
        <f t="array" ref="J86">SQRT(SUMSQ(C86:F86-$P$12:$S$12))</f>
        <v>0.83108430341084916</v>
      </c>
      <c r="K86">
        <f t="shared" si="6"/>
        <v>0.83108430341084916</v>
      </c>
      <c r="L86">
        <f t="shared" si="7"/>
        <v>3</v>
      </c>
      <c r="M86">
        <f t="shared" si="5"/>
        <v>3</v>
      </c>
      <c r="N86">
        <f t="shared" si="8"/>
        <v>1</v>
      </c>
    </row>
    <row r="87" spans="1:14" x14ac:dyDescent="0.25">
      <c r="A87">
        <v>0.44374990308623319</v>
      </c>
      <c r="B87">
        <v>69</v>
      </c>
      <c r="C87">
        <v>6.2</v>
      </c>
      <c r="D87">
        <v>2.2000000000000002</v>
      </c>
      <c r="E87">
        <v>4.5</v>
      </c>
      <c r="F87">
        <v>1.5</v>
      </c>
      <c r="G87" t="s">
        <v>10</v>
      </c>
      <c r="H87">
        <f t="array" ref="H87">SQRT(SUMSQ(C87:F87-$P$10:$S$10))</f>
        <v>3.7332651687390594</v>
      </c>
      <c r="I87">
        <f t="array" ref="I87">SQRT(SUMSQ(C87:F87-$P$11:$S$11))</f>
        <v>1.0538475599959869</v>
      </c>
      <c r="J87">
        <f t="array" ref="J87">SQRT(SUMSQ(C87:F87-$P$12:$S$12))</f>
        <v>0.91331376291714239</v>
      </c>
      <c r="K87">
        <f t="shared" si="6"/>
        <v>0.91331376291714239</v>
      </c>
      <c r="L87">
        <f t="shared" si="7"/>
        <v>3</v>
      </c>
      <c r="M87">
        <f t="shared" si="5"/>
        <v>2</v>
      </c>
      <c r="N87">
        <f t="shared" si="8"/>
        <v>0</v>
      </c>
    </row>
    <row r="88" spans="1:14" x14ac:dyDescent="0.25">
      <c r="A88">
        <v>0.44341072570075146</v>
      </c>
      <c r="B88">
        <v>78</v>
      </c>
      <c r="C88">
        <v>6.7</v>
      </c>
      <c r="D88">
        <v>3</v>
      </c>
      <c r="E88">
        <v>5</v>
      </c>
      <c r="F88">
        <v>1.7</v>
      </c>
      <c r="G88" t="s">
        <v>10</v>
      </c>
      <c r="H88">
        <f t="array" ref="H88">SQRT(SUMSQ(C88:F88-$P$10:$S$10))</f>
        <v>4.2345460530500141</v>
      </c>
      <c r="I88">
        <f t="array" ref="I88">SQRT(SUMSQ(C88:F88-$P$11:$S$11))</f>
        <v>1.8824743076747477</v>
      </c>
      <c r="J88">
        <f t="array" ref="J88">SQRT(SUMSQ(C88:F88-$P$12:$S$12))</f>
        <v>0.49235417626372907</v>
      </c>
      <c r="K88">
        <f t="shared" si="6"/>
        <v>0.49235417626372907</v>
      </c>
      <c r="L88">
        <f t="shared" si="7"/>
        <v>3</v>
      </c>
      <c r="M88">
        <f t="shared" si="5"/>
        <v>2</v>
      </c>
      <c r="N88">
        <f t="shared" si="8"/>
        <v>0</v>
      </c>
    </row>
    <row r="89" spans="1:14" x14ac:dyDescent="0.25">
      <c r="A89">
        <v>0.42566970658759518</v>
      </c>
      <c r="B89">
        <v>70</v>
      </c>
      <c r="C89">
        <v>5.6</v>
      </c>
      <c r="D89">
        <v>2.5</v>
      </c>
      <c r="E89">
        <v>3.9</v>
      </c>
      <c r="F89">
        <v>1.1000000000000001</v>
      </c>
      <c r="G89" t="s">
        <v>10</v>
      </c>
      <c r="H89">
        <f t="array" ref="H89">SQRT(SUMSQ(C89:F89-$P$10:$S$10))</f>
        <v>2.8425908805268385</v>
      </c>
      <c r="I89">
        <f t="array" ref="I89">SQRT(SUMSQ(C89:F89-$P$11:$S$11))</f>
        <v>0.27348086060619731</v>
      </c>
      <c r="J89">
        <f t="array" ref="J89">SQRT(SUMSQ(C89:F89-$P$12:$S$12))</f>
        <v>1.4448519570507514</v>
      </c>
      <c r="K89">
        <f t="shared" si="6"/>
        <v>0.27348086060619731</v>
      </c>
      <c r="L89">
        <f t="shared" si="7"/>
        <v>2</v>
      </c>
      <c r="M89">
        <f t="shared" si="5"/>
        <v>2</v>
      </c>
      <c r="N89">
        <f t="shared" si="8"/>
        <v>1</v>
      </c>
    </row>
    <row r="90" spans="1:14" x14ac:dyDescent="0.25">
      <c r="A90">
        <v>0.41918564714941109</v>
      </c>
      <c r="B90">
        <v>87</v>
      </c>
      <c r="C90">
        <v>6.7</v>
      </c>
      <c r="D90">
        <v>3.1</v>
      </c>
      <c r="E90">
        <v>4.7</v>
      </c>
      <c r="F90">
        <v>1.5</v>
      </c>
      <c r="G90" t="s">
        <v>10</v>
      </c>
      <c r="H90">
        <f t="array" ref="H90">SQRT(SUMSQ(C90:F90-$P$10:$S$10))</f>
        <v>3.9042712705761118</v>
      </c>
      <c r="I90">
        <f t="array" ref="I90">SQRT(SUMSQ(C90:F90-$P$11:$S$11))</f>
        <v>1.7102794721657273</v>
      </c>
      <c r="J90">
        <f t="array" ref="J90">SQRT(SUMSQ(C90:F90-$P$12:$S$12))</f>
        <v>0.61025206197947812</v>
      </c>
      <c r="K90">
        <f t="shared" si="6"/>
        <v>0.61025206197947812</v>
      </c>
      <c r="L90">
        <f t="shared" si="7"/>
        <v>3</v>
      </c>
      <c r="M90">
        <f t="shared" si="5"/>
        <v>2</v>
      </c>
      <c r="N90">
        <f t="shared" si="8"/>
        <v>0</v>
      </c>
    </row>
    <row r="91" spans="1:14" x14ac:dyDescent="0.25">
      <c r="A91">
        <v>0.41309317550558422</v>
      </c>
      <c r="B91">
        <v>51</v>
      </c>
      <c r="C91">
        <v>7</v>
      </c>
      <c r="D91">
        <v>3.2</v>
      </c>
      <c r="E91">
        <v>4.7</v>
      </c>
      <c r="F91">
        <v>1.4</v>
      </c>
      <c r="G91" t="s">
        <v>10</v>
      </c>
      <c r="H91">
        <f t="array" ref="H91">SQRT(SUMSQ(C91:F91-$P$10:$S$10))</f>
        <v>4.0024021137018071</v>
      </c>
      <c r="I91">
        <f t="array" ref="I91">SQRT(SUMSQ(C91:F91-$P$11:$S$11))</f>
        <v>1.9703697799716282</v>
      </c>
      <c r="J91">
        <f t="array" ref="J91">SQRT(SUMSQ(C91:F91-$P$12:$S$12))</f>
        <v>0.91520025167922214</v>
      </c>
      <c r="K91">
        <f t="shared" si="6"/>
        <v>0.91520025167922214</v>
      </c>
      <c r="L91">
        <f t="shared" si="7"/>
        <v>3</v>
      </c>
      <c r="M91">
        <f t="shared" si="5"/>
        <v>2</v>
      </c>
      <c r="N91">
        <f t="shared" si="8"/>
        <v>0</v>
      </c>
    </row>
    <row r="92" spans="1:14" x14ac:dyDescent="0.25">
      <c r="A92">
        <v>0.41115494184262336</v>
      </c>
      <c r="B92">
        <v>92</v>
      </c>
      <c r="C92">
        <v>6.1</v>
      </c>
      <c r="D92">
        <v>3</v>
      </c>
      <c r="E92">
        <v>4.5999999999999996</v>
      </c>
      <c r="F92">
        <v>1.4</v>
      </c>
      <c r="G92" t="s">
        <v>10</v>
      </c>
      <c r="H92">
        <f t="array" ref="H92">SQRT(SUMSQ(C92:F92-$P$10:$S$10))</f>
        <v>3.5790509031455358</v>
      </c>
      <c r="I92">
        <f t="array" ref="I92">SQRT(SUMSQ(C92:F92-$P$11:$S$11))</f>
        <v>1.2046031133307864</v>
      </c>
      <c r="J92">
        <f t="array" ref="J92">SQRT(SUMSQ(C92:F92-$P$12:$S$12))</f>
        <v>0.48737466260123674</v>
      </c>
      <c r="K92">
        <f t="shared" si="6"/>
        <v>0.48737466260123674</v>
      </c>
      <c r="L92">
        <f t="shared" si="7"/>
        <v>3</v>
      </c>
      <c r="M92">
        <f t="shared" si="5"/>
        <v>2</v>
      </c>
      <c r="N92">
        <f t="shared" si="8"/>
        <v>0</v>
      </c>
    </row>
    <row r="93" spans="1:14" x14ac:dyDescent="0.25">
      <c r="A93">
        <v>0.38532420288192371</v>
      </c>
      <c r="B93">
        <v>65</v>
      </c>
      <c r="C93">
        <v>5.6</v>
      </c>
      <c r="D93">
        <v>2.9</v>
      </c>
      <c r="E93">
        <v>3.6</v>
      </c>
      <c r="F93">
        <v>1.3</v>
      </c>
      <c r="G93" t="s">
        <v>10</v>
      </c>
      <c r="H93">
        <f t="array" ref="H93">SQRT(SUMSQ(C93:F93-$P$10:$S$10))</f>
        <v>2.5516551406807855</v>
      </c>
      <c r="I93">
        <f t="array" ref="I93">SQRT(SUMSQ(C93:F93-$P$11:$S$11))</f>
        <v>0.58973871072588857</v>
      </c>
      <c r="J93">
        <f t="array" ref="J93">SQRT(SUMSQ(C93:F93-$P$12:$S$12))</f>
        <v>1.564184460830629</v>
      </c>
      <c r="K93">
        <f t="shared" si="6"/>
        <v>0.58973871072588857</v>
      </c>
      <c r="L93">
        <f t="shared" si="7"/>
        <v>2</v>
      </c>
      <c r="M93">
        <f t="shared" si="5"/>
        <v>2</v>
      </c>
      <c r="N93">
        <f t="shared" si="8"/>
        <v>1</v>
      </c>
    </row>
    <row r="94" spans="1:14" x14ac:dyDescent="0.25">
      <c r="A94">
        <v>0.38350630772464622</v>
      </c>
      <c r="B94">
        <v>8</v>
      </c>
      <c r="C94">
        <v>5</v>
      </c>
      <c r="D94">
        <v>3.4</v>
      </c>
      <c r="E94">
        <v>1.5</v>
      </c>
      <c r="F94">
        <v>0.2</v>
      </c>
      <c r="G94" t="s">
        <v>6</v>
      </c>
      <c r="H94">
        <f t="array" ref="H94">SQRT(SUMSQ(C94:F94-$P$10:$S$10))</f>
        <v>0.10392956252860697</v>
      </c>
      <c r="I94">
        <f t="array" ref="I94">SQRT(SUMSQ(C94:F94-$P$11:$S$11))</f>
        <v>2.7854152833699324</v>
      </c>
      <c r="J94">
        <f t="array" ref="J94">SQRT(SUMSQ(C94:F94-$P$12:$S$12))</f>
        <v>4.000476358480709</v>
      </c>
      <c r="K94">
        <f t="shared" si="6"/>
        <v>0.10392956252860697</v>
      </c>
      <c r="L94">
        <f t="shared" si="7"/>
        <v>1</v>
      </c>
      <c r="M94">
        <f t="shared" si="5"/>
        <v>1</v>
      </c>
      <c r="N94">
        <f t="shared" si="8"/>
        <v>1</v>
      </c>
    </row>
    <row r="95" spans="1:14" x14ac:dyDescent="0.25">
      <c r="A95">
        <v>0.37783953112699886</v>
      </c>
      <c r="B95">
        <v>27</v>
      </c>
      <c r="C95">
        <v>5</v>
      </c>
      <c r="D95">
        <v>3.4</v>
      </c>
      <c r="E95">
        <v>1.6</v>
      </c>
      <c r="F95">
        <v>0.4</v>
      </c>
      <c r="G95" t="s">
        <v>6</v>
      </c>
      <c r="H95">
        <f t="array" ref="H95">SQRT(SUMSQ(C95:F95-$P$10:$S$10))</f>
        <v>0.271554390352718</v>
      </c>
      <c r="I95">
        <f t="array" ref="I95">SQRT(SUMSQ(C95:F95-$P$11:$S$11))</f>
        <v>2.6302060549565569</v>
      </c>
      <c r="J95">
        <f t="array" ref="J95">SQRT(SUMSQ(C95:F95-$P$12:$S$12))</f>
        <v>3.8432296361997236</v>
      </c>
      <c r="K95">
        <f t="shared" si="6"/>
        <v>0.271554390352718</v>
      </c>
      <c r="L95">
        <f t="shared" si="7"/>
        <v>1</v>
      </c>
      <c r="M95">
        <f t="shared" si="5"/>
        <v>1</v>
      </c>
      <c r="N95">
        <f t="shared" si="8"/>
        <v>1</v>
      </c>
    </row>
    <row r="96" spans="1:14" x14ac:dyDescent="0.25">
      <c r="A96">
        <v>0.3702231645672649</v>
      </c>
      <c r="B96">
        <v>47</v>
      </c>
      <c r="C96">
        <v>5.0999999999999996</v>
      </c>
      <c r="D96">
        <v>3.8</v>
      </c>
      <c r="E96">
        <v>1.6</v>
      </c>
      <c r="F96">
        <v>0.2</v>
      </c>
      <c r="G96" t="s">
        <v>6</v>
      </c>
      <c r="H96">
        <f t="array" ref="H96">SQRT(SUMSQ(C96:F96-$P$10:$S$10))</f>
        <v>0.43807660312528263</v>
      </c>
      <c r="I96">
        <f t="array" ref="I96">SQRT(SUMSQ(C96:F96-$P$11:$S$11))</f>
        <v>2.8651624846778958</v>
      </c>
      <c r="J96">
        <f t="array" ref="J96">SQRT(SUMSQ(C96:F96-$P$12:$S$12))</f>
        <v>3.9498837019065496</v>
      </c>
      <c r="K96">
        <f t="shared" si="6"/>
        <v>0.43807660312528263</v>
      </c>
      <c r="L96">
        <f t="shared" si="7"/>
        <v>1</v>
      </c>
      <c r="M96">
        <f t="shared" si="5"/>
        <v>1</v>
      </c>
      <c r="N96">
        <f t="shared" si="8"/>
        <v>1</v>
      </c>
    </row>
    <row r="97" spans="1:14" x14ac:dyDescent="0.25">
      <c r="A97">
        <v>0.36267717810197564</v>
      </c>
      <c r="B97">
        <v>129</v>
      </c>
      <c r="C97">
        <v>6.4</v>
      </c>
      <c r="D97">
        <v>2.8</v>
      </c>
      <c r="E97">
        <v>5.6</v>
      </c>
      <c r="F97">
        <v>2.1</v>
      </c>
      <c r="G97" t="s">
        <v>11</v>
      </c>
      <c r="H97">
        <f t="array" ref="H97">SQRT(SUMSQ(C97:F97-$P$10:$S$10))</f>
        <v>4.8220921485641854</v>
      </c>
      <c r="I97">
        <f t="array" ref="I97">SQRT(SUMSQ(C97:F97-$P$11:$S$11))</f>
        <v>2.2279534076572718</v>
      </c>
      <c r="J97">
        <f t="array" ref="J97">SQRT(SUMSQ(C97:F97-$P$12:$S$12))</f>
        <v>0.78697909265262844</v>
      </c>
      <c r="K97">
        <f t="shared" si="6"/>
        <v>0.78697909265262844</v>
      </c>
      <c r="L97">
        <f t="shared" si="7"/>
        <v>3</v>
      </c>
      <c r="M97">
        <f t="shared" si="5"/>
        <v>3</v>
      </c>
      <c r="N97">
        <f t="shared" si="8"/>
        <v>1</v>
      </c>
    </row>
    <row r="98" spans="1:14" x14ac:dyDescent="0.25">
      <c r="A98">
        <v>0.35531275073051227</v>
      </c>
      <c r="B98">
        <v>83</v>
      </c>
      <c r="C98">
        <v>5.8</v>
      </c>
      <c r="D98">
        <v>2.7</v>
      </c>
      <c r="E98">
        <v>3.9</v>
      </c>
      <c r="F98">
        <v>1.2</v>
      </c>
      <c r="G98" t="s">
        <v>10</v>
      </c>
      <c r="H98">
        <f t="array" ref="H98">SQRT(SUMSQ(C98:F98-$P$10:$S$10))</f>
        <v>2.864048198301103</v>
      </c>
      <c r="I98">
        <f t="array" ref="I98">SQRT(SUMSQ(C98:F98-$P$11:$S$11))</f>
        <v>0.49076167429660128</v>
      </c>
      <c r="J98">
        <f t="array" ref="J98">SQRT(SUMSQ(C98:F98-$P$12:$S$12))</f>
        <v>1.280549380826471</v>
      </c>
      <c r="K98">
        <f t="shared" si="6"/>
        <v>0.49076167429660128</v>
      </c>
      <c r="L98">
        <f t="shared" si="7"/>
        <v>2</v>
      </c>
      <c r="M98">
        <f t="shared" ref="M98:M121" si="9">IF(G98=$Q$14,3,IF(G98=$R$14,2,IF(G98=$S$14,1)))</f>
        <v>2</v>
      </c>
      <c r="N98">
        <f t="shared" si="8"/>
        <v>1</v>
      </c>
    </row>
    <row r="99" spans="1:14" x14ac:dyDescent="0.25">
      <c r="A99">
        <v>0.3438056263648106</v>
      </c>
      <c r="B99">
        <v>97</v>
      </c>
      <c r="C99">
        <v>5.7</v>
      </c>
      <c r="D99">
        <v>2.9</v>
      </c>
      <c r="E99">
        <v>4.2</v>
      </c>
      <c r="F99">
        <v>1.3</v>
      </c>
      <c r="G99" t="s">
        <v>10</v>
      </c>
      <c r="H99">
        <f t="array" ref="H99">SQRT(SUMSQ(C99:F99-$P$10:$S$10))</f>
        <v>3.1002256279079377</v>
      </c>
      <c r="I99">
        <f t="array" ref="I99">SQRT(SUMSQ(C99:F99-$P$11:$S$11))</f>
        <v>0.70174908893037435</v>
      </c>
      <c r="J99">
        <f t="array" ref="J99">SQRT(SUMSQ(C99:F99-$P$12:$S$12))</f>
        <v>1.0116771344301949</v>
      </c>
      <c r="K99">
        <f t="shared" si="6"/>
        <v>0.70174908893037435</v>
      </c>
      <c r="L99">
        <f t="shared" si="7"/>
        <v>2</v>
      </c>
      <c r="M99">
        <f t="shared" si="9"/>
        <v>2</v>
      </c>
      <c r="N99">
        <f t="shared" si="8"/>
        <v>1</v>
      </c>
    </row>
    <row r="100" spans="1:14" x14ac:dyDescent="0.25">
      <c r="A100">
        <v>0.33228893914552238</v>
      </c>
      <c r="B100">
        <v>5</v>
      </c>
      <c r="C100">
        <v>5</v>
      </c>
      <c r="D100">
        <v>3.6</v>
      </c>
      <c r="E100">
        <v>1.4</v>
      </c>
      <c r="F100">
        <v>0.2</v>
      </c>
      <c r="G100" t="s">
        <v>6</v>
      </c>
      <c r="H100">
        <f t="array" ref="H100">SQRT(SUMSQ(C100:F100-$P$10:$S$10))</f>
        <v>0.20412618557475457</v>
      </c>
      <c r="I100">
        <f t="array" ref="I100">SQRT(SUMSQ(C100:F100-$P$11:$S$11))</f>
        <v>2.9466781530409887</v>
      </c>
      <c r="J100">
        <f t="array" ref="J100">SQRT(SUMSQ(C100:F100-$P$12:$S$12))</f>
        <v>4.1147986450893059</v>
      </c>
      <c r="K100">
        <f t="shared" si="6"/>
        <v>0.20412618557475457</v>
      </c>
      <c r="L100">
        <f t="shared" si="7"/>
        <v>1</v>
      </c>
      <c r="M100">
        <f t="shared" si="9"/>
        <v>1</v>
      </c>
      <c r="N100">
        <f t="shared" si="8"/>
        <v>1</v>
      </c>
    </row>
    <row r="101" spans="1:14" x14ac:dyDescent="0.25">
      <c r="A101">
        <v>0.33045832110966589</v>
      </c>
      <c r="B101">
        <v>126</v>
      </c>
      <c r="C101">
        <v>7.2</v>
      </c>
      <c r="D101">
        <v>3.2</v>
      </c>
      <c r="E101">
        <v>6</v>
      </c>
      <c r="F101">
        <v>1.8</v>
      </c>
      <c r="G101" t="s">
        <v>11</v>
      </c>
      <c r="H101">
        <f t="array" ref="H101">SQRT(SUMSQ(C101:F101-$P$10:$S$10))</f>
        <v>5.3083884257773191</v>
      </c>
      <c r="I101">
        <f t="array" ref="I101">SQRT(SUMSQ(C101:F101-$P$11:$S$11))</f>
        <v>2.9669802284096054</v>
      </c>
      <c r="J101">
        <f t="array" ref="J101">SQRT(SUMSQ(C101:F101-$P$12:$S$12))</f>
        <v>1.4397611736028508</v>
      </c>
      <c r="K101">
        <f t="shared" si="6"/>
        <v>1.4397611736028508</v>
      </c>
      <c r="L101">
        <f t="shared" si="7"/>
        <v>3</v>
      </c>
      <c r="M101">
        <f t="shared" si="9"/>
        <v>3</v>
      </c>
      <c r="N101">
        <f t="shared" si="8"/>
        <v>1</v>
      </c>
    </row>
    <row r="102" spans="1:14" x14ac:dyDescent="0.25">
      <c r="A102">
        <v>0.32820724691618675</v>
      </c>
      <c r="B102">
        <v>66</v>
      </c>
      <c r="C102">
        <v>6.7</v>
      </c>
      <c r="D102">
        <v>3.1</v>
      </c>
      <c r="E102">
        <v>4.4000000000000004</v>
      </c>
      <c r="F102">
        <v>1.4</v>
      </c>
      <c r="G102" t="s">
        <v>10</v>
      </c>
      <c r="H102">
        <f t="array" ref="H102">SQRT(SUMSQ(C102:F102-$P$10:$S$10))</f>
        <v>3.6213670534813032</v>
      </c>
      <c r="I102">
        <f t="array" ref="I102">SQRT(SUMSQ(C102:F102-$P$11:$S$11))</f>
        <v>1.5640784681419999</v>
      </c>
      <c r="J102">
        <f t="array" ref="J102">SQRT(SUMSQ(C102:F102-$P$12:$S$12))</f>
        <v>0.82480619297675528</v>
      </c>
      <c r="K102">
        <f t="shared" si="6"/>
        <v>0.82480619297675528</v>
      </c>
      <c r="L102">
        <f t="shared" si="7"/>
        <v>3</v>
      </c>
      <c r="M102">
        <f t="shared" si="9"/>
        <v>2</v>
      </c>
      <c r="N102">
        <f t="shared" si="8"/>
        <v>0</v>
      </c>
    </row>
    <row r="103" spans="1:14" x14ac:dyDescent="0.25">
      <c r="A103">
        <v>0.31948955535089651</v>
      </c>
      <c r="B103">
        <v>104</v>
      </c>
      <c r="C103">
        <v>6.3</v>
      </c>
      <c r="D103">
        <v>2.9</v>
      </c>
      <c r="E103">
        <v>5.6</v>
      </c>
      <c r="F103">
        <v>1.8</v>
      </c>
      <c r="G103" t="s">
        <v>11</v>
      </c>
      <c r="H103">
        <f t="array" ref="H103">SQRT(SUMSQ(C103:F103-$P$10:$S$10))</f>
        <v>4.6732586972274417</v>
      </c>
      <c r="I103">
        <f t="array" ref="I103">SQRT(SUMSQ(C103:F103-$P$11:$S$11))</f>
        <v>2.1149250757240146</v>
      </c>
      <c r="J103">
        <f t="array" ref="J103">SQRT(SUMSQ(C103:F103-$P$12:$S$12))</f>
        <v>0.63139148510694443</v>
      </c>
      <c r="K103">
        <f t="shared" si="6"/>
        <v>0.63139148510694443</v>
      </c>
      <c r="L103">
        <f t="shared" si="7"/>
        <v>3</v>
      </c>
      <c r="M103">
        <f t="shared" si="9"/>
        <v>3</v>
      </c>
      <c r="N103">
        <f t="shared" si="8"/>
        <v>1</v>
      </c>
    </row>
    <row r="104" spans="1:14" x14ac:dyDescent="0.25">
      <c r="A104">
        <v>0.31239807222123273</v>
      </c>
      <c r="B104">
        <v>71</v>
      </c>
      <c r="C104">
        <v>5.9</v>
      </c>
      <c r="D104">
        <v>3.2</v>
      </c>
      <c r="E104">
        <v>4.8</v>
      </c>
      <c r="F104">
        <v>1.8</v>
      </c>
      <c r="G104" t="s">
        <v>10</v>
      </c>
      <c r="H104">
        <f t="array" ref="H104">SQRT(SUMSQ(C104:F104-$P$10:$S$10))</f>
        <v>3.8388511737143878</v>
      </c>
      <c r="I104">
        <f t="array" ref="I104">SQRT(SUMSQ(C104:F104-$P$11:$S$11))</f>
        <v>1.4641618916446359</v>
      </c>
      <c r="J104">
        <f t="array" ref="J104">SQRT(SUMSQ(C104:F104-$P$12:$S$12))</f>
        <v>0.46327743135577043</v>
      </c>
      <c r="K104">
        <f t="shared" si="6"/>
        <v>0.46327743135577043</v>
      </c>
      <c r="L104">
        <f t="shared" si="7"/>
        <v>3</v>
      </c>
      <c r="M104">
        <f t="shared" si="9"/>
        <v>2</v>
      </c>
      <c r="N104">
        <f t="shared" si="8"/>
        <v>0</v>
      </c>
    </row>
    <row r="105" spans="1:14" x14ac:dyDescent="0.25">
      <c r="A105">
        <v>0.3060744441285087</v>
      </c>
      <c r="B105">
        <v>64</v>
      </c>
      <c r="C105">
        <v>6.1</v>
      </c>
      <c r="D105">
        <v>2.9</v>
      </c>
      <c r="E105">
        <v>4.7</v>
      </c>
      <c r="F105">
        <v>1.4</v>
      </c>
      <c r="G105" t="s">
        <v>10</v>
      </c>
      <c r="H105">
        <f t="array" ref="H105">SQRT(SUMSQ(C105:F105-$P$10:$S$10))</f>
        <v>3.6807180297895559</v>
      </c>
      <c r="I105">
        <f t="array" ref="I105">SQRT(SUMSQ(C105:F105-$P$11:$S$11))</f>
        <v>1.2258385158202429</v>
      </c>
      <c r="J105">
        <f t="array" ref="J105">SQRT(SUMSQ(C105:F105-$P$12:$S$12))</f>
        <v>0.41160154854933556</v>
      </c>
      <c r="K105">
        <f t="shared" si="6"/>
        <v>0.41160154854933556</v>
      </c>
      <c r="L105">
        <f t="shared" si="7"/>
        <v>3</v>
      </c>
      <c r="M105">
        <f t="shared" si="9"/>
        <v>2</v>
      </c>
      <c r="N105">
        <f t="shared" si="8"/>
        <v>0</v>
      </c>
    </row>
    <row r="106" spans="1:14" x14ac:dyDescent="0.25">
      <c r="A106">
        <v>0.30463310886574946</v>
      </c>
      <c r="B106">
        <v>118</v>
      </c>
      <c r="C106">
        <v>7.7</v>
      </c>
      <c r="D106">
        <v>3.8</v>
      </c>
      <c r="E106">
        <v>6.7</v>
      </c>
      <c r="F106">
        <v>2.2000000000000002</v>
      </c>
      <c r="G106" t="s">
        <v>11</v>
      </c>
      <c r="H106">
        <f t="array" ref="H106">SQRT(SUMSQ(C106:F106-$P$10:$S$10))</f>
        <v>6.2470131600221812</v>
      </c>
      <c r="I106">
        <f t="array" ref="I106">SQRT(SUMSQ(C106:F106-$P$11:$S$11))</f>
        <v>4.0362307006711875</v>
      </c>
      <c r="J106">
        <f t="array" ref="J106">SQRT(SUMSQ(C106:F106-$P$12:$S$12))</f>
        <v>2.477908188230507</v>
      </c>
      <c r="K106">
        <f t="shared" si="6"/>
        <v>2.477908188230507</v>
      </c>
      <c r="L106">
        <f t="shared" si="7"/>
        <v>3</v>
      </c>
      <c r="M106">
        <f t="shared" si="9"/>
        <v>3</v>
      </c>
      <c r="N106">
        <f t="shared" si="8"/>
        <v>1</v>
      </c>
    </row>
    <row r="107" spans="1:14" x14ac:dyDescent="0.25">
      <c r="A107">
        <v>0.30336914261828274</v>
      </c>
      <c r="B107">
        <v>15</v>
      </c>
      <c r="C107">
        <v>5.8</v>
      </c>
      <c r="D107">
        <v>4</v>
      </c>
      <c r="E107">
        <v>1.2</v>
      </c>
      <c r="F107">
        <v>0.2</v>
      </c>
      <c r="G107" t="s">
        <v>6</v>
      </c>
      <c r="H107">
        <f t="array" ref="H107">SQRT(SUMSQ(C107:F107-$P$10:$S$10))</f>
        <v>0.97457648933186469</v>
      </c>
      <c r="I107">
        <f t="array" ref="I107">SQRT(SUMSQ(C107:F107-$P$11:$S$11))</f>
        <v>3.2778500489758162</v>
      </c>
      <c r="J107">
        <f t="array" ref="J107">SQRT(SUMSQ(C107:F107-$P$12:$S$12))</f>
        <v>4.2176588162440147</v>
      </c>
      <c r="K107">
        <f t="shared" si="6"/>
        <v>0.97457648933186469</v>
      </c>
      <c r="L107">
        <f t="shared" si="7"/>
        <v>1</v>
      </c>
      <c r="M107">
        <f t="shared" si="9"/>
        <v>1</v>
      </c>
      <c r="N107">
        <f t="shared" si="8"/>
        <v>1</v>
      </c>
    </row>
    <row r="108" spans="1:14" x14ac:dyDescent="0.25">
      <c r="A108">
        <v>0.29852297956427631</v>
      </c>
      <c r="B108">
        <v>131</v>
      </c>
      <c r="C108">
        <v>7.4</v>
      </c>
      <c r="D108">
        <v>2.8</v>
      </c>
      <c r="E108">
        <v>6.1</v>
      </c>
      <c r="F108">
        <v>1.9</v>
      </c>
      <c r="G108" t="s">
        <v>11</v>
      </c>
      <c r="H108">
        <f t="array" ref="H108">SQRT(SUMSQ(C108:F108-$P$10:$S$10))</f>
        <v>5.5366765056909699</v>
      </c>
      <c r="I108">
        <f t="array" ref="I108">SQRT(SUMSQ(C108:F108-$P$11:$S$11))</f>
        <v>3.0985015905811881</v>
      </c>
      <c r="J108">
        <f t="array" ref="J108">SQRT(SUMSQ(C108:F108-$P$12:$S$12))</f>
        <v>1.6488816541938895</v>
      </c>
      <c r="K108">
        <f t="shared" si="6"/>
        <v>1.6488816541938895</v>
      </c>
      <c r="L108">
        <f t="shared" si="7"/>
        <v>3</v>
      </c>
      <c r="M108">
        <f t="shared" si="9"/>
        <v>3</v>
      </c>
      <c r="N108">
        <f t="shared" si="8"/>
        <v>1</v>
      </c>
    </row>
    <row r="109" spans="1:14" x14ac:dyDescent="0.25">
      <c r="A109">
        <v>0.29146605627507605</v>
      </c>
      <c r="B109">
        <v>46</v>
      </c>
      <c r="C109">
        <v>4.8</v>
      </c>
      <c r="D109">
        <v>3</v>
      </c>
      <c r="E109">
        <v>1.4</v>
      </c>
      <c r="F109">
        <v>0.3</v>
      </c>
      <c r="G109" t="s">
        <v>6</v>
      </c>
      <c r="H109">
        <f t="array" ref="H109">SQRT(SUMSQ(C109:F109-$P$10:$S$10))</f>
        <v>0.48923302324819107</v>
      </c>
      <c r="I109">
        <f t="array" ref="I109">SQRT(SUMSQ(C109:F109-$P$11:$S$11))</f>
        <v>2.7540451824985963</v>
      </c>
      <c r="J109">
        <f t="array" ref="J109">SQRT(SUMSQ(C109:F109-$P$12:$S$12))</f>
        <v>4.0933954951878357</v>
      </c>
      <c r="K109">
        <f t="shared" si="6"/>
        <v>0.48923302324819107</v>
      </c>
      <c r="L109">
        <f t="shared" si="7"/>
        <v>1</v>
      </c>
      <c r="M109">
        <f t="shared" si="9"/>
        <v>1</v>
      </c>
      <c r="N109">
        <f t="shared" si="8"/>
        <v>1</v>
      </c>
    </row>
    <row r="110" spans="1:14" x14ac:dyDescent="0.25">
      <c r="A110">
        <v>0.28544081833995272</v>
      </c>
      <c r="B110">
        <v>3</v>
      </c>
      <c r="C110">
        <v>4.7</v>
      </c>
      <c r="D110">
        <v>3.2</v>
      </c>
      <c r="E110">
        <v>1.3</v>
      </c>
      <c r="F110">
        <v>0.2</v>
      </c>
      <c r="G110" t="s">
        <v>6</v>
      </c>
      <c r="H110">
        <f t="array" ref="H110">SQRT(SUMSQ(C110:F110-$P$10:$S$10))</f>
        <v>0.42890308666827626</v>
      </c>
      <c r="I110">
        <f t="array" ref="I110">SQRT(SUMSQ(C110:F110-$P$11:$S$11))</f>
        <v>2.9519712213592006</v>
      </c>
      <c r="J110">
        <f t="array" ref="J110">SQRT(SUMSQ(C110:F110-$P$12:$S$12))</f>
        <v>4.2565721681988098</v>
      </c>
      <c r="K110">
        <f t="shared" si="6"/>
        <v>0.42890308666827626</v>
      </c>
      <c r="L110">
        <f t="shared" si="7"/>
        <v>1</v>
      </c>
      <c r="M110">
        <f t="shared" si="9"/>
        <v>1</v>
      </c>
      <c r="N110">
        <f t="shared" si="8"/>
        <v>1</v>
      </c>
    </row>
    <row r="111" spans="1:14" x14ac:dyDescent="0.25">
      <c r="A111">
        <v>0.26512192551223479</v>
      </c>
      <c r="B111">
        <v>1</v>
      </c>
      <c r="C111">
        <v>5.0999999999999996</v>
      </c>
      <c r="D111">
        <v>3.5</v>
      </c>
      <c r="E111">
        <v>1.4</v>
      </c>
      <c r="F111">
        <v>0.2</v>
      </c>
      <c r="G111" t="s">
        <v>6</v>
      </c>
      <c r="H111">
        <f t="array" ref="H111">SQRT(SUMSQ(C111:F111-$P$10:$S$10))</f>
        <v>0.10498309044327248</v>
      </c>
      <c r="I111">
        <f t="array" ref="I111">SQRT(SUMSQ(C111:F111-$P$11:$S$11))</f>
        <v>2.8924050608722318</v>
      </c>
      <c r="J111">
        <f t="array" ref="J111">SQRT(SUMSQ(C111:F111-$P$12:$S$12))</f>
        <v>4.0718085506443709</v>
      </c>
      <c r="K111">
        <f t="shared" si="6"/>
        <v>0.10498309044327248</v>
      </c>
      <c r="L111">
        <f t="shared" si="7"/>
        <v>1</v>
      </c>
      <c r="M111">
        <f t="shared" si="9"/>
        <v>1</v>
      </c>
      <c r="N111">
        <f t="shared" si="8"/>
        <v>1</v>
      </c>
    </row>
    <row r="112" spans="1:14" x14ac:dyDescent="0.25">
      <c r="A112">
        <v>0.25590586430639917</v>
      </c>
      <c r="B112">
        <v>144</v>
      </c>
      <c r="C112">
        <v>6.8</v>
      </c>
      <c r="D112">
        <v>3.2</v>
      </c>
      <c r="E112">
        <v>5.9</v>
      </c>
      <c r="F112">
        <v>2.2999999999999998</v>
      </c>
      <c r="G112" t="s">
        <v>11</v>
      </c>
      <c r="H112">
        <f t="array" ref="H112">SQRT(SUMSQ(C112:F112-$P$10:$S$10))</f>
        <v>5.2496236577106341</v>
      </c>
      <c r="I112">
        <f t="array" ref="I112">SQRT(SUMSQ(C112:F112-$P$11:$S$11))</f>
        <v>2.8140143592455793</v>
      </c>
      <c r="J112">
        <f t="array" ref="J112">SQRT(SUMSQ(C112:F112-$P$12:$S$12))</f>
        <v>1.2799672624282628</v>
      </c>
      <c r="K112">
        <f t="shared" si="6"/>
        <v>1.2799672624282628</v>
      </c>
      <c r="L112">
        <f t="shared" si="7"/>
        <v>3</v>
      </c>
      <c r="M112">
        <f t="shared" si="9"/>
        <v>3</v>
      </c>
      <c r="N112">
        <f t="shared" si="8"/>
        <v>1</v>
      </c>
    </row>
    <row r="113" spans="1:15" x14ac:dyDescent="0.25">
      <c r="A113">
        <v>0.25582346571080217</v>
      </c>
      <c r="B113">
        <v>28</v>
      </c>
      <c r="C113">
        <v>5.2</v>
      </c>
      <c r="D113">
        <v>3.5</v>
      </c>
      <c r="E113">
        <v>1.5</v>
      </c>
      <c r="F113">
        <v>0.2</v>
      </c>
      <c r="G113" t="s">
        <v>6</v>
      </c>
      <c r="H113">
        <f t="array" ref="H113">SQRT(SUMSQ(C113:F113-$P$10:$S$10))</f>
        <v>0.19064950247418452</v>
      </c>
      <c r="I113">
        <f t="array" ref="I113">SQRT(SUMSQ(C113:F113-$P$11:$S$11))</f>
        <v>2.7986932355891572</v>
      </c>
      <c r="J113">
        <f t="array" ref="J113">SQRT(SUMSQ(C113:F113-$P$12:$S$12))</f>
        <v>3.9571253158538573</v>
      </c>
      <c r="K113">
        <f t="shared" si="6"/>
        <v>0.19064950247418452</v>
      </c>
      <c r="L113">
        <f t="shared" si="7"/>
        <v>1</v>
      </c>
      <c r="M113">
        <f t="shared" si="9"/>
        <v>1</v>
      </c>
      <c r="N113">
        <f t="shared" si="8"/>
        <v>1</v>
      </c>
    </row>
    <row r="114" spans="1:15" x14ac:dyDescent="0.25">
      <c r="A114">
        <v>0.25048513491135604</v>
      </c>
      <c r="B114">
        <v>26</v>
      </c>
      <c r="C114">
        <v>5</v>
      </c>
      <c r="D114">
        <v>3</v>
      </c>
      <c r="E114">
        <v>1.6</v>
      </c>
      <c r="F114">
        <v>0.2</v>
      </c>
      <c r="G114" t="s">
        <v>6</v>
      </c>
      <c r="H114">
        <f t="array" ref="H114">SQRT(SUMSQ(C114:F114-$P$10:$S$10))</f>
        <v>0.44949218228529136</v>
      </c>
      <c r="I114">
        <f t="array" ref="I114">SQRT(SUMSQ(C114:F114-$P$11:$S$11))</f>
        <v>2.5772454244894383</v>
      </c>
      <c r="J114">
        <f t="array" ref="J114">SQRT(SUMSQ(C114:F114-$P$12:$S$12))</f>
        <v>3.8880299849822193</v>
      </c>
      <c r="K114">
        <f t="shared" si="6"/>
        <v>0.44949218228529136</v>
      </c>
      <c r="L114">
        <f t="shared" si="7"/>
        <v>1</v>
      </c>
      <c r="M114">
        <f t="shared" si="9"/>
        <v>1</v>
      </c>
      <c r="N114">
        <f t="shared" si="8"/>
        <v>1</v>
      </c>
    </row>
    <row r="115" spans="1:15" x14ac:dyDescent="0.25">
      <c r="A115">
        <v>0.24838766001069645</v>
      </c>
      <c r="B115">
        <v>35</v>
      </c>
      <c r="C115">
        <v>4.9000000000000004</v>
      </c>
      <c r="D115">
        <v>3.1</v>
      </c>
      <c r="E115">
        <v>1.5</v>
      </c>
      <c r="F115">
        <v>0.1</v>
      </c>
      <c r="G115" t="s">
        <v>6</v>
      </c>
      <c r="H115">
        <f t="array" ref="H115">SQRT(SUMSQ(C115:F115-$P$10:$S$10))</f>
        <v>0.3710877732715836</v>
      </c>
      <c r="I115">
        <f t="array" ref="I115">SQRT(SUMSQ(C115:F115-$P$11:$S$11))</f>
        <v>2.7487411590654642</v>
      </c>
      <c r="J115">
        <f t="array" ref="J115">SQRT(SUMSQ(C115:F115-$P$12:$S$12))</f>
        <v>4.0471790841638358</v>
      </c>
      <c r="K115">
        <f t="shared" si="6"/>
        <v>0.3710877732715836</v>
      </c>
      <c r="L115">
        <f t="shared" si="7"/>
        <v>1</v>
      </c>
      <c r="M115">
        <f t="shared" si="9"/>
        <v>1</v>
      </c>
      <c r="N115">
        <f t="shared" si="8"/>
        <v>1</v>
      </c>
    </row>
    <row r="116" spans="1:15" x14ac:dyDescent="0.25">
      <c r="A116">
        <v>0.23394319937381347</v>
      </c>
      <c r="B116">
        <v>25</v>
      </c>
      <c r="C116">
        <v>4.8</v>
      </c>
      <c r="D116">
        <v>3.4</v>
      </c>
      <c r="E116">
        <v>1.9</v>
      </c>
      <c r="F116">
        <v>0.2</v>
      </c>
      <c r="G116" t="s">
        <v>6</v>
      </c>
      <c r="H116">
        <f t="array" ref="H116">SQRT(SUMSQ(C116:F116-$P$10:$S$10))</f>
        <v>0.54982254509063833</v>
      </c>
      <c r="I116">
        <f t="array" ref="I116">SQRT(SUMSQ(C116:F116-$P$11:$S$11))</f>
        <v>2.5081396720716564</v>
      </c>
      <c r="J116">
        <f t="array" ref="J116">SQRT(SUMSQ(C116:F116-$P$12:$S$12))</f>
        <v>3.7275328778813095</v>
      </c>
      <c r="K116">
        <f t="shared" si="6"/>
        <v>0.54982254509063833</v>
      </c>
      <c r="L116">
        <f t="shared" si="7"/>
        <v>1</v>
      </c>
      <c r="M116">
        <f t="shared" si="9"/>
        <v>1</v>
      </c>
      <c r="N116">
        <f t="shared" si="8"/>
        <v>1</v>
      </c>
    </row>
    <row r="117" spans="1:15" x14ac:dyDescent="0.25">
      <c r="A117">
        <v>0.22360697393382034</v>
      </c>
      <c r="B117">
        <v>9</v>
      </c>
      <c r="C117">
        <v>4.4000000000000004</v>
      </c>
      <c r="D117">
        <v>2.9</v>
      </c>
      <c r="E117">
        <v>1.4</v>
      </c>
      <c r="F117">
        <v>0.2</v>
      </c>
      <c r="G117" t="s">
        <v>6</v>
      </c>
      <c r="H117">
        <f t="array" ref="H117">SQRT(SUMSQ(C117:F117-$P$10:$S$10))</f>
        <v>0.83020834158344503</v>
      </c>
      <c r="I117">
        <f t="array" ref="I117">SQRT(SUMSQ(C117:F117-$P$11:$S$11))</f>
        <v>2.8907671278230507</v>
      </c>
      <c r="J117">
        <f t="array" ref="J117">SQRT(SUMSQ(C117:F117-$P$12:$S$12))</f>
        <v>4.2811125430488852</v>
      </c>
      <c r="K117">
        <f t="shared" si="6"/>
        <v>0.83020834158344503</v>
      </c>
      <c r="L117">
        <f t="shared" si="7"/>
        <v>1</v>
      </c>
      <c r="M117">
        <f t="shared" si="9"/>
        <v>1</v>
      </c>
      <c r="N117">
        <f t="shared" si="8"/>
        <v>1</v>
      </c>
    </row>
    <row r="118" spans="1:15" x14ac:dyDescent="0.25">
      <c r="A118">
        <v>0.22242354824534882</v>
      </c>
      <c r="B118">
        <v>85</v>
      </c>
      <c r="C118">
        <v>5.4</v>
      </c>
      <c r="D118">
        <v>3</v>
      </c>
      <c r="E118">
        <v>4.5</v>
      </c>
      <c r="F118">
        <v>1.5</v>
      </c>
      <c r="G118" t="s">
        <v>10</v>
      </c>
      <c r="H118">
        <f t="array" ref="H118">SQRT(SUMSQ(C118:F118-$P$10:$S$10))</f>
        <v>3.3856221323394178</v>
      </c>
      <c r="I118">
        <f t="array" ref="I118">SQRT(SUMSQ(C118:F118-$P$11:$S$11))</f>
        <v>0.96220345629575854</v>
      </c>
      <c r="J118">
        <f t="array" ref="J118">SQRT(SUMSQ(C118:F118-$P$12:$S$12))</f>
        <v>0.96420234482150968</v>
      </c>
      <c r="K118">
        <f t="shared" si="6"/>
        <v>0.96220345629575854</v>
      </c>
      <c r="L118">
        <f t="shared" si="7"/>
        <v>2</v>
      </c>
      <c r="M118">
        <f t="shared" si="9"/>
        <v>2</v>
      </c>
      <c r="N118">
        <f t="shared" si="8"/>
        <v>1</v>
      </c>
    </row>
    <row r="119" spans="1:15" x14ac:dyDescent="0.25">
      <c r="A119">
        <v>0.20571479021643579</v>
      </c>
      <c r="B119">
        <v>150</v>
      </c>
      <c r="C119">
        <v>5.9</v>
      </c>
      <c r="D119">
        <v>3</v>
      </c>
      <c r="E119">
        <v>5.0999999999999996</v>
      </c>
      <c r="F119">
        <v>1.8</v>
      </c>
      <c r="G119" t="s">
        <v>11</v>
      </c>
      <c r="H119">
        <f t="array" ref="H119">SQRT(SUMSQ(C119:F119-$P$10:$S$10))</f>
        <v>4.1206751715759351</v>
      </c>
      <c r="I119">
        <f t="array" ref="I119">SQRT(SUMSQ(C119:F119-$P$11:$S$11))</f>
        <v>1.5920394174175638</v>
      </c>
      <c r="J119">
        <f t="array" ref="J119">SQRT(SUMSQ(C119:F119-$P$12:$S$12))</f>
        <v>0.3604301116159489</v>
      </c>
      <c r="K119">
        <f t="shared" si="6"/>
        <v>0.3604301116159489</v>
      </c>
      <c r="L119">
        <f t="shared" si="7"/>
        <v>3</v>
      </c>
      <c r="M119">
        <f t="shared" si="9"/>
        <v>3</v>
      </c>
      <c r="N119">
        <f t="shared" si="8"/>
        <v>1</v>
      </c>
    </row>
    <row r="120" spans="1:15" x14ac:dyDescent="0.25">
      <c r="A120">
        <v>0.20284438322698795</v>
      </c>
      <c r="B120">
        <v>95</v>
      </c>
      <c r="C120">
        <v>5.6</v>
      </c>
      <c r="D120">
        <v>2.7</v>
      </c>
      <c r="E120">
        <v>4.2</v>
      </c>
      <c r="F120">
        <v>1.3</v>
      </c>
      <c r="G120" t="s">
        <v>10</v>
      </c>
      <c r="H120">
        <f t="array" ref="H120">SQRT(SUMSQ(C120:F120-$P$10:$S$10))</f>
        <v>3.1201293266069308</v>
      </c>
      <c r="I120">
        <f t="array" ref="I120">SQRT(SUMSQ(C120:F120-$P$11:$S$11))</f>
        <v>0.53047257823864491</v>
      </c>
      <c r="J120">
        <f t="array" ref="J120">SQRT(SUMSQ(C120:F120-$P$12:$S$12))</f>
        <v>1.0938546234268487</v>
      </c>
      <c r="K120">
        <f t="shared" si="6"/>
        <v>0.53047257823864491</v>
      </c>
      <c r="L120">
        <f t="shared" si="7"/>
        <v>2</v>
      </c>
      <c r="M120">
        <f t="shared" si="9"/>
        <v>2</v>
      </c>
      <c r="N120">
        <f t="shared" si="8"/>
        <v>1</v>
      </c>
    </row>
    <row r="121" spans="1:15" x14ac:dyDescent="0.25">
      <c r="A121">
        <v>0.20080495947391885</v>
      </c>
      <c r="B121">
        <v>82</v>
      </c>
      <c r="C121">
        <v>5.5</v>
      </c>
      <c r="D121">
        <v>2.4</v>
      </c>
      <c r="E121">
        <v>3.7</v>
      </c>
      <c r="F121">
        <v>1</v>
      </c>
      <c r="G121" t="s">
        <v>10</v>
      </c>
      <c r="H121">
        <f t="array" ref="H121">SQRT(SUMSQ(C121:F121-$P$10:$S$10))</f>
        <v>2.655384717990326</v>
      </c>
      <c r="I121">
        <f t="array" ref="I121">SQRT(SUMSQ(C121:F121-$P$11:$S$11))</f>
        <v>0.29767201310058361</v>
      </c>
      <c r="J121">
        <f t="array" ref="J121">SQRT(SUMSQ(C121:F121-$P$12:$S$12))</f>
        <v>1.7087074285197132</v>
      </c>
      <c r="K121">
        <f t="shared" si="6"/>
        <v>0.29767201310058361</v>
      </c>
      <c r="L121">
        <f t="shared" si="7"/>
        <v>2</v>
      </c>
      <c r="M121">
        <f t="shared" si="9"/>
        <v>2</v>
      </c>
      <c r="N121">
        <f t="shared" si="8"/>
        <v>1</v>
      </c>
    </row>
    <row r="122" spans="1:15" x14ac:dyDescent="0.25">
      <c r="J122" t="s">
        <v>22</v>
      </c>
      <c r="K122">
        <f>SUM(K2:K121)</f>
        <v>86.390825404275162</v>
      </c>
      <c r="M122" t="s">
        <v>24</v>
      </c>
      <c r="N122">
        <f>SUM(N2:N121)</f>
        <v>98</v>
      </c>
      <c r="O122" s="1">
        <f>98/121</f>
        <v>0.80991735537190079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7514-3CCE-C440-AE92-5685E84E6709}">
  <dimension ref="A1:U32"/>
  <sheetViews>
    <sheetView tabSelected="1" topLeftCell="B1" workbookViewId="0">
      <selection activeCell="N32" sqref="N32"/>
    </sheetView>
  </sheetViews>
  <sheetFormatPr defaultColWidth="11" defaultRowHeight="15.75" x14ac:dyDescent="0.25"/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17</v>
      </c>
      <c r="L1" t="s">
        <v>16</v>
      </c>
      <c r="M1" t="s">
        <v>27</v>
      </c>
      <c r="N1" t="s">
        <v>23</v>
      </c>
    </row>
    <row r="2" spans="1:21" x14ac:dyDescent="0.25">
      <c r="A2">
        <v>0.19653371390776386</v>
      </c>
      <c r="B2">
        <v>32</v>
      </c>
      <c r="C2">
        <v>5.4</v>
      </c>
      <c r="D2">
        <v>3.4</v>
      </c>
      <c r="E2">
        <v>1.5</v>
      </c>
      <c r="F2">
        <v>0.4</v>
      </c>
      <c r="G2" t="s">
        <v>6</v>
      </c>
      <c r="H2">
        <f t="array" ref="H2">SQRT(SUMSQ(C2:F2-$R$11:$U$11))</f>
        <v>0.39989463302039407</v>
      </c>
      <c r="I2">
        <f t="array" ref="I2">SQRT(SUMSQ(C2:F2-$R$12:$U$12))</f>
        <v>2.6770707514950338</v>
      </c>
      <c r="J2">
        <f t="array" ref="J2">SQRT(SUMSQ(C2:F2-$R$13:$U$13))</f>
        <v>3.8274895037208632</v>
      </c>
      <c r="K2">
        <f>MIN(H2:J2)</f>
        <v>0.39989463302039407</v>
      </c>
      <c r="L2">
        <f>MATCH(K2,H2:J2,0)</f>
        <v>1</v>
      </c>
      <c r="M2">
        <f>IF(G2=$Q$16,1,IF(G2=$R$16,3,IF(G2=$S$16,2)))</f>
        <v>1</v>
      </c>
      <c r="N2">
        <f>IF(L2=M2,1,0)</f>
        <v>1</v>
      </c>
    </row>
    <row r="3" spans="1:21" x14ac:dyDescent="0.25">
      <c r="A3">
        <v>0.18322523969525384</v>
      </c>
      <c r="B3">
        <v>41</v>
      </c>
      <c r="C3">
        <v>5</v>
      </c>
      <c r="D3">
        <v>3.5</v>
      </c>
      <c r="E3">
        <v>1.3</v>
      </c>
      <c r="F3">
        <v>0.3</v>
      </c>
      <c r="G3" t="s">
        <v>6</v>
      </c>
      <c r="H3">
        <f t="array" ref="H3">SQRT(SUMSQ(C3:F3-$R$11:$U$11))</f>
        <v>0.18344743632611885</v>
      </c>
      <c r="I3">
        <f t="array" ref="I3">SQRT(SUMSQ(C3:F3-$R$12:$U$12))</f>
        <v>2.9555464327471634</v>
      </c>
      <c r="J3">
        <f t="array" ref="J3">SQRT(SUMSQ(C3:F3-$R$13:$U$13))</f>
        <v>4.1542689225993454</v>
      </c>
      <c r="K3">
        <f t="shared" ref="K3:K31" si="0">MIN(H3:J3)</f>
        <v>0.18344743632611885</v>
      </c>
      <c r="L3">
        <f t="shared" ref="L3:L31" si="1">MATCH(K3,H3:J3,0)</f>
        <v>1</v>
      </c>
      <c r="M3">
        <f t="shared" ref="M3:M31" si="2">IF(G3=$Q$16,1,IF(G3=$R$16,3,IF(G3=$S$16,2)))</f>
        <v>1</v>
      </c>
      <c r="N3">
        <f t="shared" ref="N3:N31" si="3">IF(L3=M3,1,0)</f>
        <v>1</v>
      </c>
      <c r="R3" t="s">
        <v>7</v>
      </c>
      <c r="S3">
        <v>1</v>
      </c>
      <c r="T3">
        <v>50</v>
      </c>
    </row>
    <row r="4" spans="1:21" x14ac:dyDescent="0.25">
      <c r="A4">
        <v>0.18250576618593584</v>
      </c>
      <c r="B4">
        <v>75</v>
      </c>
      <c r="C4">
        <v>6.4</v>
      </c>
      <c r="D4">
        <v>2.9</v>
      </c>
      <c r="E4">
        <v>4.3</v>
      </c>
      <c r="F4">
        <v>1.3</v>
      </c>
      <c r="G4" t="s">
        <v>10</v>
      </c>
      <c r="H4">
        <f t="array" ref="H4">SQRT(SUMSQ(C4:F4-$R$11:$U$11))</f>
        <v>3.4009593329511856</v>
      </c>
      <c r="I4">
        <f t="array" ref="I4">SQRT(SUMSQ(C4:F4-$R$12:$U$12))</f>
        <v>1.1889530789277272</v>
      </c>
      <c r="J4">
        <f t="array" ref="J4">SQRT(SUMSQ(C4:F4-$R$13:$U$13))</f>
        <v>0.80553077207531665</v>
      </c>
      <c r="K4">
        <f t="shared" si="0"/>
        <v>0.80553077207531665</v>
      </c>
      <c r="L4">
        <f t="shared" si="1"/>
        <v>3</v>
      </c>
      <c r="M4">
        <f t="shared" si="2"/>
        <v>2</v>
      </c>
      <c r="N4">
        <f t="shared" si="3"/>
        <v>0</v>
      </c>
      <c r="R4" t="s">
        <v>8</v>
      </c>
      <c r="S4">
        <v>51</v>
      </c>
      <c r="T4">
        <v>101</v>
      </c>
    </row>
    <row r="5" spans="1:21" x14ac:dyDescent="0.25">
      <c r="A5">
        <v>0.17690247993957908</v>
      </c>
      <c r="B5">
        <v>45</v>
      </c>
      <c r="C5">
        <v>5.0999999999999996</v>
      </c>
      <c r="D5">
        <v>3.8</v>
      </c>
      <c r="E5">
        <v>1.9</v>
      </c>
      <c r="F5">
        <v>0.4</v>
      </c>
      <c r="G5" t="s">
        <v>6</v>
      </c>
      <c r="H5">
        <f t="array" ref="H5">SQRT(SUMSQ(C5:F5-$R$11:$U$11))</f>
        <v>0.65490703503793357</v>
      </c>
      <c r="I5">
        <f t="array" ref="I5">SQRT(SUMSQ(C5:F5-$R$12:$U$12))</f>
        <v>2.5658906743565786</v>
      </c>
      <c r="J5">
        <f t="array" ref="J5">SQRT(SUMSQ(C5:F5-$R$13:$U$13))</f>
        <v>3.6209425405837887</v>
      </c>
      <c r="K5">
        <f t="shared" si="0"/>
        <v>0.65490703503793357</v>
      </c>
      <c r="L5">
        <f t="shared" si="1"/>
        <v>1</v>
      </c>
      <c r="M5">
        <f t="shared" si="2"/>
        <v>1</v>
      </c>
      <c r="N5">
        <f t="shared" si="3"/>
        <v>1</v>
      </c>
      <c r="R5" t="s">
        <v>9</v>
      </c>
      <c r="S5">
        <v>102</v>
      </c>
      <c r="T5">
        <v>150</v>
      </c>
    </row>
    <row r="6" spans="1:21" x14ac:dyDescent="0.25">
      <c r="A6">
        <v>0.17477757809838945</v>
      </c>
      <c r="B6">
        <v>74</v>
      </c>
      <c r="C6">
        <v>6.1</v>
      </c>
      <c r="D6">
        <v>2.8</v>
      </c>
      <c r="E6">
        <v>4.7</v>
      </c>
      <c r="F6">
        <v>1.2</v>
      </c>
      <c r="G6" t="s">
        <v>10</v>
      </c>
      <c r="H6">
        <f t="array" ref="H6">SQRT(SUMSQ(C6:F6-$R$11:$U$11))</f>
        <v>3.6363202044617156</v>
      </c>
      <c r="I6">
        <f t="array" ref="I6">SQRT(SUMSQ(C6:F6-$R$12:$U$12))</f>
        <v>1.1810359361133735</v>
      </c>
      <c r="J6">
        <f t="array" ref="J6">SQRT(SUMSQ(C6:F6-$R$13:$U$13))</f>
        <v>0.57852801659899389</v>
      </c>
      <c r="K6">
        <f t="shared" si="0"/>
        <v>0.57852801659899389</v>
      </c>
      <c r="L6">
        <f t="shared" si="1"/>
        <v>3</v>
      </c>
      <c r="M6">
        <f t="shared" si="2"/>
        <v>2</v>
      </c>
      <c r="N6">
        <f t="shared" si="3"/>
        <v>0</v>
      </c>
    </row>
    <row r="7" spans="1:21" x14ac:dyDescent="0.25">
      <c r="A7">
        <v>0.17332174384646692</v>
      </c>
      <c r="B7">
        <v>88</v>
      </c>
      <c r="C7">
        <v>6.3</v>
      </c>
      <c r="D7">
        <v>2.2999999999999998</v>
      </c>
      <c r="E7">
        <v>4.4000000000000004</v>
      </c>
      <c r="F7">
        <v>1.3</v>
      </c>
      <c r="G7" t="s">
        <v>10</v>
      </c>
      <c r="H7">
        <f t="array" ref="H7">SQRT(SUMSQ(C7:F7-$R$11:$U$11))</f>
        <v>3.5863037131803877</v>
      </c>
      <c r="I7">
        <f t="array" ref="I7">SQRT(SUMSQ(C7:F7-$R$12:$U$12))</f>
        <v>1.032576618736456</v>
      </c>
      <c r="J7">
        <f t="array" ref="J7">SQRT(SUMSQ(C7:F7-$R$13:$U$13))</f>
        <v>0.95649004541679483</v>
      </c>
      <c r="K7">
        <f t="shared" si="0"/>
        <v>0.95649004541679483</v>
      </c>
      <c r="L7">
        <f t="shared" si="1"/>
        <v>3</v>
      </c>
      <c r="M7">
        <f t="shared" si="2"/>
        <v>2</v>
      </c>
      <c r="N7">
        <f t="shared" si="3"/>
        <v>0</v>
      </c>
    </row>
    <row r="8" spans="1:21" x14ac:dyDescent="0.25">
      <c r="A8">
        <v>0.16530651501136784</v>
      </c>
      <c r="B8">
        <v>94</v>
      </c>
      <c r="C8">
        <v>5</v>
      </c>
      <c r="D8">
        <v>2.2999999999999998</v>
      </c>
      <c r="E8">
        <v>3.3</v>
      </c>
      <c r="F8">
        <v>1</v>
      </c>
      <c r="G8" t="s">
        <v>10</v>
      </c>
      <c r="H8">
        <f t="array" ref="H8">SQRT(SUMSQ(C8:F8-$R$11:$U$11))</f>
        <v>2.3243319320773494</v>
      </c>
      <c r="I8">
        <f t="array" ref="I8">SQRT(SUMSQ(C8:F8-$R$12:$U$12))</f>
        <v>0.73948365752021861</v>
      </c>
      <c r="J8">
        <f t="array" ref="J8">SQRT(SUMSQ(C8:F8-$R$13:$U$13))</f>
        <v>2.2793603023538398</v>
      </c>
      <c r="K8">
        <f t="shared" si="0"/>
        <v>0.73948365752021861</v>
      </c>
      <c r="L8">
        <f t="shared" si="1"/>
        <v>2</v>
      </c>
      <c r="M8">
        <f t="shared" si="2"/>
        <v>2</v>
      </c>
      <c r="N8">
        <f t="shared" si="3"/>
        <v>1</v>
      </c>
    </row>
    <row r="9" spans="1:21" x14ac:dyDescent="0.25">
      <c r="A9">
        <v>0.14695874639874751</v>
      </c>
      <c r="B9">
        <v>63</v>
      </c>
      <c r="C9">
        <v>6</v>
      </c>
      <c r="D9">
        <v>2.2000000000000002</v>
      </c>
      <c r="E9">
        <v>4</v>
      </c>
      <c r="F9">
        <v>1</v>
      </c>
      <c r="G9" t="s">
        <v>10</v>
      </c>
      <c r="H9">
        <f t="array" ref="H9">SQRT(SUMSQ(C9:F9-$R$11:$U$11))</f>
        <v>3.1057612996436004</v>
      </c>
      <c r="I9">
        <f t="array" ref="I9">SQRT(SUMSQ(C9:F9-$R$12:$U$12))</f>
        <v>0.65941549633252294</v>
      </c>
      <c r="J9">
        <f t="array" ref="J9">SQRT(SUMSQ(C9:F9-$R$13:$U$13))</f>
        <v>1.4259883309602286</v>
      </c>
      <c r="K9">
        <f t="shared" si="0"/>
        <v>0.65941549633252294</v>
      </c>
      <c r="L9">
        <f t="shared" si="1"/>
        <v>2</v>
      </c>
      <c r="M9">
        <f t="shared" si="2"/>
        <v>2</v>
      </c>
      <c r="N9">
        <f t="shared" si="3"/>
        <v>1</v>
      </c>
    </row>
    <row r="10" spans="1:21" x14ac:dyDescent="0.25">
      <c r="A10">
        <v>0.13648659283016251</v>
      </c>
      <c r="B10">
        <v>125</v>
      </c>
      <c r="C10">
        <v>6.7</v>
      </c>
      <c r="D10">
        <v>3.3</v>
      </c>
      <c r="E10">
        <v>5.7</v>
      </c>
      <c r="F10">
        <v>2.1</v>
      </c>
      <c r="G10" t="s">
        <v>11</v>
      </c>
      <c r="H10">
        <f t="array" ref="H10">SQRT(SUMSQ(C10:F10-$R$11:$U$11))</f>
        <v>4.9637917285386814</v>
      </c>
      <c r="I10">
        <f t="array" ref="I10">SQRT(SUMSQ(C10:F10-$R$12:$U$12))</f>
        <v>2.5823515786136033</v>
      </c>
      <c r="J10">
        <f t="array" ref="J10">SQRT(SUMSQ(C10:F10-$R$13:$U$13))</f>
        <v>1.0257367726199014</v>
      </c>
      <c r="K10">
        <f t="shared" si="0"/>
        <v>1.0257367726199014</v>
      </c>
      <c r="L10">
        <f t="shared" si="1"/>
        <v>3</v>
      </c>
      <c r="M10">
        <f t="shared" si="2"/>
        <v>3</v>
      </c>
      <c r="N10">
        <f t="shared" si="3"/>
        <v>1</v>
      </c>
      <c r="R10" t="s">
        <v>1</v>
      </c>
      <c r="S10" t="s">
        <v>2</v>
      </c>
      <c r="T10" t="s">
        <v>3</v>
      </c>
      <c r="U10" t="s">
        <v>4</v>
      </c>
    </row>
    <row r="11" spans="1:21" x14ac:dyDescent="0.25">
      <c r="A11">
        <v>0.13165716183885068</v>
      </c>
      <c r="B11">
        <v>141</v>
      </c>
      <c r="C11">
        <v>6.7</v>
      </c>
      <c r="D11">
        <v>3.1</v>
      </c>
      <c r="E11">
        <v>5.6</v>
      </c>
      <c r="F11">
        <v>2.4</v>
      </c>
      <c r="G11" t="s">
        <v>11</v>
      </c>
      <c r="H11">
        <f t="array" ref="H11">SQRT(SUMSQ(C11:F11-$R$11:$U$11))</f>
        <v>5.0098086176665362</v>
      </c>
      <c r="I11">
        <f t="array" ref="I11">SQRT(SUMSQ(C11:F11-$R$12:$U$12))</f>
        <v>2.5606143701385378</v>
      </c>
      <c r="J11">
        <f t="array" ref="J11">SQRT(SUMSQ(C11:F11-$R$13:$U$13))</f>
        <v>1.0834954320865187</v>
      </c>
      <c r="K11">
        <f t="shared" si="0"/>
        <v>1.0834954320865187</v>
      </c>
      <c r="L11">
        <f t="shared" si="1"/>
        <v>3</v>
      </c>
      <c r="M11">
        <f t="shared" si="2"/>
        <v>3</v>
      </c>
      <c r="N11">
        <f t="shared" si="3"/>
        <v>1</v>
      </c>
      <c r="Q11" t="s">
        <v>18</v>
      </c>
      <c r="R11">
        <v>5.0585002858866872</v>
      </c>
      <c r="S11">
        <v>3.4052700340952935</v>
      </c>
      <c r="T11">
        <v>1.4148707965401444</v>
      </c>
      <c r="U11">
        <v>0.21021351934880611</v>
      </c>
    </row>
    <row r="12" spans="1:21" x14ac:dyDescent="0.25">
      <c r="A12">
        <v>0.12879183754213308</v>
      </c>
      <c r="B12">
        <v>93</v>
      </c>
      <c r="C12">
        <v>5.8</v>
      </c>
      <c r="D12">
        <v>2.6</v>
      </c>
      <c r="E12">
        <v>4</v>
      </c>
      <c r="F12">
        <v>1.2</v>
      </c>
      <c r="G12" t="s">
        <v>10</v>
      </c>
      <c r="H12">
        <f t="array" ref="H12">SQRT(SUMSQ(C12:F12-$R$11:$U$11))</f>
        <v>2.9767183154781076</v>
      </c>
      <c r="I12">
        <f t="array" ref="I12">SQRT(SUMSQ(C12:F12-$R$12:$U$12))</f>
        <v>0.4609321286052378</v>
      </c>
      <c r="J12">
        <f t="array" ref="J12">SQRT(SUMSQ(C12:F12-$R$13:$U$13))</f>
        <v>1.2213469980957909</v>
      </c>
      <c r="K12">
        <f t="shared" si="0"/>
        <v>0.4609321286052378</v>
      </c>
      <c r="L12">
        <f t="shared" si="1"/>
        <v>2</v>
      </c>
      <c r="M12">
        <f t="shared" si="2"/>
        <v>2</v>
      </c>
      <c r="N12">
        <f t="shared" si="3"/>
        <v>1</v>
      </c>
      <c r="Q12" t="s">
        <v>19</v>
      </c>
      <c r="R12">
        <v>5.454599292246745</v>
      </c>
      <c r="S12">
        <v>2.3700737849979894</v>
      </c>
      <c r="T12">
        <v>3.8120167538872285</v>
      </c>
      <c r="U12">
        <v>1.2703776463080465</v>
      </c>
    </row>
    <row r="13" spans="1:21" x14ac:dyDescent="0.25">
      <c r="A13">
        <v>0.12311959016248797</v>
      </c>
      <c r="B13">
        <v>23</v>
      </c>
      <c r="C13">
        <v>4.5999999999999996</v>
      </c>
      <c r="D13">
        <v>3.6</v>
      </c>
      <c r="E13">
        <v>1</v>
      </c>
      <c r="F13">
        <v>0.2</v>
      </c>
      <c r="G13" t="s">
        <v>6</v>
      </c>
      <c r="H13">
        <f t="array" ref="H13">SQRT(SUMSQ(C13:F13-$R$11:$U$11))</f>
        <v>0.64835512304505216</v>
      </c>
      <c r="I13">
        <f t="array" ref="I13">SQRT(SUMSQ(C13:F13-$R$12:$U$12))</f>
        <v>3.3609827393957601</v>
      </c>
      <c r="J13">
        <f t="array" ref="J13">SQRT(SUMSQ(C13:F13-$R$13:$U$13))</f>
        <v>4.5928971598050463</v>
      </c>
      <c r="K13">
        <f t="shared" si="0"/>
        <v>0.64835512304505216</v>
      </c>
      <c r="L13">
        <f t="shared" si="1"/>
        <v>1</v>
      </c>
      <c r="M13">
        <f t="shared" si="2"/>
        <v>1</v>
      </c>
      <c r="N13">
        <f t="shared" si="3"/>
        <v>1</v>
      </c>
      <c r="Q13" t="s">
        <v>20</v>
      </c>
      <c r="R13">
        <v>6.2115222431995978</v>
      </c>
      <c r="S13">
        <v>2.9518071605587055</v>
      </c>
      <c r="T13">
        <v>4.9923982954459953</v>
      </c>
      <c r="U13">
        <v>1.6622934977750339</v>
      </c>
    </row>
    <row r="14" spans="1:21" x14ac:dyDescent="0.25">
      <c r="A14">
        <v>0.12111085186751192</v>
      </c>
      <c r="B14">
        <v>143</v>
      </c>
      <c r="C14">
        <v>5.8</v>
      </c>
      <c r="D14">
        <v>2.7</v>
      </c>
      <c r="E14">
        <v>5.0999999999999996</v>
      </c>
      <c r="F14">
        <v>1.9</v>
      </c>
      <c r="G14" t="s">
        <v>11</v>
      </c>
      <c r="H14">
        <f t="array" ref="H14">SQRT(SUMSQ(C14:F14-$R$11:$U$11))</f>
        <v>4.1812418302948124</v>
      </c>
      <c r="I14">
        <f t="array" ref="I14">SQRT(SUMSQ(C14:F14-$R$12:$U$12))</f>
        <v>1.5111181644060099</v>
      </c>
      <c r="J14">
        <f t="array" ref="J14">SQRT(SUMSQ(C14:F14-$R$13:$U$13))</f>
        <v>0.54848875173482059</v>
      </c>
      <c r="K14">
        <f t="shared" si="0"/>
        <v>0.54848875173482059</v>
      </c>
      <c r="L14">
        <f t="shared" si="1"/>
        <v>3</v>
      </c>
      <c r="M14">
        <f t="shared" si="2"/>
        <v>3</v>
      </c>
      <c r="N14">
        <f t="shared" si="3"/>
        <v>1</v>
      </c>
    </row>
    <row r="15" spans="1:21" x14ac:dyDescent="0.25">
      <c r="A15">
        <v>0.10735939539631612</v>
      </c>
      <c r="B15">
        <v>16</v>
      </c>
      <c r="C15">
        <v>5.7</v>
      </c>
      <c r="D15">
        <v>4.4000000000000004</v>
      </c>
      <c r="E15">
        <v>1.5</v>
      </c>
      <c r="F15">
        <v>0.4</v>
      </c>
      <c r="G15" t="s">
        <v>6</v>
      </c>
      <c r="H15">
        <f t="array" ref="H15">SQRT(SUMSQ(C15:F15-$R$11:$U$11))</f>
        <v>1.201780128724018</v>
      </c>
      <c r="I15">
        <f t="array" ref="I15">SQRT(SUMSQ(C15:F15-$R$12:$U$12))</f>
        <v>3.2068365507406456</v>
      </c>
      <c r="J15">
        <f t="array" ref="J15">SQRT(SUMSQ(C15:F15-$R$13:$U$13))</f>
        <v>4.018600282941339</v>
      </c>
      <c r="K15">
        <f t="shared" si="0"/>
        <v>1.201780128724018</v>
      </c>
      <c r="L15">
        <f t="shared" si="1"/>
        <v>1</v>
      </c>
      <c r="M15">
        <f t="shared" si="2"/>
        <v>1</v>
      </c>
      <c r="N15">
        <f t="shared" si="3"/>
        <v>1</v>
      </c>
    </row>
    <row r="16" spans="1:21" x14ac:dyDescent="0.25">
      <c r="A16">
        <v>8.468211338186038E-2</v>
      </c>
      <c r="B16">
        <v>49</v>
      </c>
      <c r="C16">
        <v>5.3</v>
      </c>
      <c r="D16">
        <v>3.7</v>
      </c>
      <c r="E16">
        <v>1.5</v>
      </c>
      <c r="F16">
        <v>0.2</v>
      </c>
      <c r="G16" t="s">
        <v>6</v>
      </c>
      <c r="H16">
        <f t="array" ref="H16">SQRT(SUMSQ(C16:F16-$R$11:$U$11))</f>
        <v>0.39056262235165212</v>
      </c>
      <c r="I16">
        <f t="array" ref="I16">SQRT(SUMSQ(C16:F16-$R$12:$U$12))</f>
        <v>2.878147747160309</v>
      </c>
      <c r="J16">
        <f t="array" ref="J16">SQRT(SUMSQ(C16:F16-$R$13:$U$13))</f>
        <v>3.9655785772706724</v>
      </c>
      <c r="K16">
        <f t="shared" si="0"/>
        <v>0.39056262235165212</v>
      </c>
      <c r="L16">
        <f t="shared" si="1"/>
        <v>1</v>
      </c>
      <c r="M16">
        <f t="shared" si="2"/>
        <v>1</v>
      </c>
      <c r="N16">
        <f t="shared" si="3"/>
        <v>1</v>
      </c>
      <c r="Q16" t="s">
        <v>6</v>
      </c>
      <c r="R16" t="s">
        <v>11</v>
      </c>
      <c r="S16" t="s">
        <v>10</v>
      </c>
    </row>
    <row r="17" spans="1:19" x14ac:dyDescent="0.25">
      <c r="A17">
        <v>7.5521109893463167E-2</v>
      </c>
      <c r="B17">
        <v>59</v>
      </c>
      <c r="C17">
        <v>6.6</v>
      </c>
      <c r="D17">
        <v>2.9</v>
      </c>
      <c r="E17">
        <v>4.5999999999999996</v>
      </c>
      <c r="F17">
        <v>1.3</v>
      </c>
      <c r="G17" t="s">
        <v>10</v>
      </c>
      <c r="H17">
        <f t="array" ref="H17">SQRT(SUMSQ(C17:F17-$R$11:$U$11))</f>
        <v>3.73687058808691</v>
      </c>
      <c r="I17">
        <f t="array" ref="I17">SQRT(SUMSQ(C17:F17-$R$12:$U$12))</f>
        <v>1.4881396623505083</v>
      </c>
      <c r="J17">
        <f t="array" ref="J17">SQRT(SUMSQ(C17:F17-$R$13:$U$13))</f>
        <v>0.66244392231555649</v>
      </c>
      <c r="K17">
        <f t="shared" si="0"/>
        <v>0.66244392231555649</v>
      </c>
      <c r="L17">
        <f t="shared" si="1"/>
        <v>3</v>
      </c>
      <c r="M17">
        <f t="shared" si="2"/>
        <v>2</v>
      </c>
      <c r="N17">
        <f t="shared" si="3"/>
        <v>0</v>
      </c>
      <c r="P17" t="s">
        <v>18</v>
      </c>
      <c r="Q17">
        <f>COUNTIFS(G:G,$Q$16,L:L,1)</f>
        <v>13</v>
      </c>
      <c r="R17">
        <f>COUNTIFS(G:G,$R$16,L:L,1)</f>
        <v>0</v>
      </c>
      <c r="S17">
        <f>COUNTIFS(G:G,$S$16,L:L,1)</f>
        <v>0</v>
      </c>
    </row>
    <row r="18" spans="1:19" x14ac:dyDescent="0.25">
      <c r="A18">
        <v>7.3160698149660197E-2</v>
      </c>
      <c r="B18">
        <v>61</v>
      </c>
      <c r="C18">
        <v>5</v>
      </c>
      <c r="D18">
        <v>2</v>
      </c>
      <c r="E18">
        <v>3.5</v>
      </c>
      <c r="F18">
        <v>1</v>
      </c>
      <c r="G18" t="s">
        <v>10</v>
      </c>
      <c r="H18">
        <f t="array" ref="H18">SQRT(SUMSQ(C18:F18-$R$11:$U$11))</f>
        <v>2.6362345556333833</v>
      </c>
      <c r="I18">
        <f t="array" ref="I18">SQRT(SUMSQ(C18:F18-$R$12:$U$12))</f>
        <v>0.71698929502704711</v>
      </c>
      <c r="J18">
        <f t="array" ref="J18">SQRT(SUMSQ(C18:F18-$R$13:$U$13))</f>
        <v>2.2449072065685503</v>
      </c>
      <c r="K18">
        <f t="shared" si="0"/>
        <v>0.71698929502704711</v>
      </c>
      <c r="L18">
        <f t="shared" si="1"/>
        <v>2</v>
      </c>
      <c r="M18">
        <f t="shared" si="2"/>
        <v>2</v>
      </c>
      <c r="N18">
        <f t="shared" si="3"/>
        <v>1</v>
      </c>
      <c r="P18" t="s">
        <v>19</v>
      </c>
      <c r="Q18">
        <f>COUNTIFS(G:G,$Q$16,L:L,2)</f>
        <v>0</v>
      </c>
      <c r="R18">
        <f>COUNTIFS(G:G,$R$16,L:L,2)</f>
        <v>0</v>
      </c>
      <c r="S18">
        <f>COUNTIFS(G:G,$S$16,L:L,2)</f>
        <v>4</v>
      </c>
    </row>
    <row r="19" spans="1:19" x14ac:dyDescent="0.25">
      <c r="A19">
        <v>6.8937037127617562E-2</v>
      </c>
      <c r="B19">
        <v>148</v>
      </c>
      <c r="C19">
        <v>6.5</v>
      </c>
      <c r="D19">
        <v>3</v>
      </c>
      <c r="E19">
        <v>5.2</v>
      </c>
      <c r="F19">
        <v>2</v>
      </c>
      <c r="G19" t="s">
        <v>11</v>
      </c>
      <c r="H19">
        <f t="array" ref="H19">SQRT(SUMSQ(C19:F19-$R$11:$U$11))</f>
        <v>4.4466508699841496</v>
      </c>
      <c r="I19">
        <f t="array" ref="I19">SQRT(SUMSQ(C19:F19-$R$12:$U$12))</f>
        <v>1.9870873022125872</v>
      </c>
      <c r="J19">
        <f t="array" ref="J19">SQRT(SUMSQ(C19:F19-$R$13:$U$13))</f>
        <v>0.49263182532268029</v>
      </c>
      <c r="K19">
        <f t="shared" si="0"/>
        <v>0.49263182532268029</v>
      </c>
      <c r="L19">
        <f t="shared" si="1"/>
        <v>3</v>
      </c>
      <c r="M19">
        <f t="shared" si="2"/>
        <v>3</v>
      </c>
      <c r="N19">
        <f t="shared" si="3"/>
        <v>1</v>
      </c>
      <c r="P19" t="s">
        <v>20</v>
      </c>
      <c r="Q19">
        <f>COUNTIFS(G:G,$Q$16,L:L,3)</f>
        <v>0</v>
      </c>
      <c r="R19">
        <f>COUNTIFS(G:G,$R$16,L:L,3)</f>
        <v>8</v>
      </c>
      <c r="S19">
        <f>COUNTIFS(G:G,$S$16,L:L,3)</f>
        <v>5</v>
      </c>
    </row>
    <row r="20" spans="1:19" x14ac:dyDescent="0.25">
      <c r="A20">
        <v>6.3927375557424782E-2</v>
      </c>
      <c r="B20">
        <v>21</v>
      </c>
      <c r="C20">
        <v>5.4</v>
      </c>
      <c r="D20">
        <v>3.4</v>
      </c>
      <c r="E20">
        <v>1.7</v>
      </c>
      <c r="F20">
        <v>0.2</v>
      </c>
      <c r="G20" t="s">
        <v>6</v>
      </c>
      <c r="H20">
        <f t="array" ref="H20">SQRT(SUMSQ(C20:F20-$R$11:$U$11))</f>
        <v>0.44503124232123337</v>
      </c>
      <c r="I20">
        <f t="array" ref="I20">SQRT(SUMSQ(C20:F20-$R$12:$U$12))</f>
        <v>2.5826444132862183</v>
      </c>
      <c r="J20">
        <f t="array" ref="J20">SQRT(SUMSQ(C20:F20-$R$13:$U$13))</f>
        <v>3.7198970391699007</v>
      </c>
      <c r="K20">
        <f t="shared" si="0"/>
        <v>0.44503124232123337</v>
      </c>
      <c r="L20">
        <f t="shared" si="1"/>
        <v>1</v>
      </c>
      <c r="M20">
        <f t="shared" si="2"/>
        <v>1</v>
      </c>
      <c r="N20">
        <f t="shared" si="3"/>
        <v>1</v>
      </c>
    </row>
    <row r="21" spans="1:19" x14ac:dyDescent="0.25">
      <c r="A21">
        <v>6.1301538496395747E-2</v>
      </c>
      <c r="B21">
        <v>14</v>
      </c>
      <c r="C21">
        <v>4.3</v>
      </c>
      <c r="D21">
        <v>3</v>
      </c>
      <c r="E21">
        <v>1.1000000000000001</v>
      </c>
      <c r="F21">
        <v>0.1</v>
      </c>
      <c r="G21" t="s">
        <v>6</v>
      </c>
      <c r="H21">
        <f t="array" ref="H21">SQRT(SUMSQ(C21:F21-$R$11:$U$11))</f>
        <v>0.92241916859249051</v>
      </c>
      <c r="I21">
        <f t="array" ref="I21">SQRT(SUMSQ(C21:F21-$R$12:$U$12))</f>
        <v>3.2333767597275185</v>
      </c>
      <c r="J21">
        <f t="array" ref="J21">SQRT(SUMSQ(C21:F21-$R$13:$U$13))</f>
        <v>4.6095298349833111</v>
      </c>
      <c r="K21">
        <f t="shared" si="0"/>
        <v>0.92241916859249051</v>
      </c>
      <c r="L21">
        <f t="shared" si="1"/>
        <v>1</v>
      </c>
      <c r="M21">
        <f t="shared" si="2"/>
        <v>1</v>
      </c>
      <c r="N21">
        <f t="shared" si="3"/>
        <v>1</v>
      </c>
    </row>
    <row r="22" spans="1:19" x14ac:dyDescent="0.25">
      <c r="A22">
        <v>5.2918379565248364E-2</v>
      </c>
      <c r="B22">
        <v>39</v>
      </c>
      <c r="C22">
        <v>4.4000000000000004</v>
      </c>
      <c r="D22">
        <v>3</v>
      </c>
      <c r="E22">
        <v>1.3</v>
      </c>
      <c r="F22">
        <v>0.2</v>
      </c>
      <c r="G22" t="s">
        <v>6</v>
      </c>
      <c r="H22">
        <f t="array" ref="H22">SQRT(SUMSQ(C22:F22-$R$11:$U$11))</f>
        <v>0.78177109368644759</v>
      </c>
      <c r="I22">
        <f t="array" ref="I22">SQRT(SUMSQ(C22:F22-$R$12:$U$12))</f>
        <v>2.9941481561673222</v>
      </c>
      <c r="J22">
        <f t="array" ref="J22">SQRT(SUMSQ(C22:F22-$R$13:$U$13))</f>
        <v>4.3653227639234133</v>
      </c>
      <c r="K22">
        <f t="shared" si="0"/>
        <v>0.78177109368644759</v>
      </c>
      <c r="L22">
        <f t="shared" si="1"/>
        <v>1</v>
      </c>
      <c r="M22">
        <f t="shared" si="2"/>
        <v>1</v>
      </c>
      <c r="N22">
        <f t="shared" si="3"/>
        <v>1</v>
      </c>
    </row>
    <row r="23" spans="1:19" x14ac:dyDescent="0.25">
      <c r="A23">
        <v>5.2732020631278131E-2</v>
      </c>
      <c r="B23">
        <v>33</v>
      </c>
      <c r="C23">
        <v>5.2</v>
      </c>
      <c r="D23">
        <v>4.0999999999999996</v>
      </c>
      <c r="E23">
        <v>1.5</v>
      </c>
      <c r="F23">
        <v>0.1</v>
      </c>
      <c r="G23" t="s">
        <v>6</v>
      </c>
      <c r="H23">
        <f t="array" ref="H23">SQRT(SUMSQ(C23:F23-$R$11:$U$11))</f>
        <v>0.72254127615594566</v>
      </c>
      <c r="I23">
        <f t="array" ref="I23">SQRT(SUMSQ(C23:F23-$R$12:$U$12))</f>
        <v>3.1261271270049984</v>
      </c>
      <c r="J23">
        <f t="array" ref="J23">SQRT(SUMSQ(C23:F23-$R$13:$U$13))</f>
        <v>4.1205740949843443</v>
      </c>
      <c r="K23">
        <f t="shared" si="0"/>
        <v>0.72254127615594566</v>
      </c>
      <c r="L23">
        <f t="shared" si="1"/>
        <v>1</v>
      </c>
      <c r="M23">
        <f t="shared" si="2"/>
        <v>1</v>
      </c>
      <c r="N23">
        <f t="shared" si="3"/>
        <v>1</v>
      </c>
    </row>
    <row r="24" spans="1:19" x14ac:dyDescent="0.25">
      <c r="A24">
        <v>5.0026290456202105E-2</v>
      </c>
      <c r="B24">
        <v>147</v>
      </c>
      <c r="C24">
        <v>6.3</v>
      </c>
      <c r="D24">
        <v>2.5</v>
      </c>
      <c r="E24">
        <v>5</v>
      </c>
      <c r="F24">
        <v>1.9</v>
      </c>
      <c r="G24" t="s">
        <v>11</v>
      </c>
      <c r="H24">
        <f t="array" ref="H24">SQRT(SUMSQ(C24:F24-$R$11:$U$11))</f>
        <v>4.2508075856790528</v>
      </c>
      <c r="I24">
        <f t="array" ref="I24">SQRT(SUMSQ(C24:F24-$R$12:$U$12))</f>
        <v>1.5935217850182302</v>
      </c>
      <c r="J24">
        <f t="array" ref="J24">SQRT(SUMSQ(C24:F24-$R$13:$U$13))</f>
        <v>0.51818933884508389</v>
      </c>
      <c r="K24">
        <f t="shared" si="0"/>
        <v>0.51818933884508389</v>
      </c>
      <c r="L24">
        <f t="shared" si="1"/>
        <v>3</v>
      </c>
      <c r="M24">
        <f t="shared" si="2"/>
        <v>3</v>
      </c>
      <c r="N24">
        <f t="shared" si="3"/>
        <v>1</v>
      </c>
    </row>
    <row r="25" spans="1:19" x14ac:dyDescent="0.25">
      <c r="A25">
        <v>4.1439963880818831E-2</v>
      </c>
      <c r="B25">
        <v>31</v>
      </c>
      <c r="C25">
        <v>4.8</v>
      </c>
      <c r="D25">
        <v>3.1</v>
      </c>
      <c r="E25">
        <v>1.6</v>
      </c>
      <c r="F25">
        <v>0.2</v>
      </c>
      <c r="G25" t="s">
        <v>6</v>
      </c>
      <c r="H25">
        <f t="array" ref="H25">SQRT(SUMSQ(C25:F25-$R$11:$U$11))</f>
        <v>0.44089605290953759</v>
      </c>
      <c r="I25">
        <f t="array" ref="I25">SQRT(SUMSQ(C25:F25-$R$12:$U$12))</f>
        <v>2.6457548899984755</v>
      </c>
      <c r="J25">
        <f t="array" ref="J25">SQRT(SUMSQ(C25:F25-$R$13:$U$13))</f>
        <v>3.9574012469408424</v>
      </c>
      <c r="K25">
        <f t="shared" si="0"/>
        <v>0.44089605290953759</v>
      </c>
      <c r="L25">
        <f t="shared" si="1"/>
        <v>1</v>
      </c>
      <c r="M25">
        <f t="shared" si="2"/>
        <v>1</v>
      </c>
      <c r="N25">
        <f t="shared" si="3"/>
        <v>1</v>
      </c>
    </row>
    <row r="26" spans="1:19" x14ac:dyDescent="0.25">
      <c r="A26">
        <v>4.0719156459860795E-2</v>
      </c>
      <c r="B26">
        <v>115</v>
      </c>
      <c r="C26">
        <v>5.8</v>
      </c>
      <c r="D26">
        <v>2.8</v>
      </c>
      <c r="E26">
        <v>5.0999999999999996</v>
      </c>
      <c r="F26">
        <v>2.4</v>
      </c>
      <c r="G26" t="s">
        <v>11</v>
      </c>
      <c r="H26">
        <f t="array" ref="H26">SQRT(SUMSQ(C26:F26-$R$11:$U$11))</f>
        <v>4.3922108006377893</v>
      </c>
      <c r="I26">
        <f t="array" ref="I26">SQRT(SUMSQ(C26:F26-$R$12:$U$12))</f>
        <v>1.799746010827679</v>
      </c>
      <c r="J26">
        <f t="array" ref="J26">SQRT(SUMSQ(C26:F26-$R$13:$U$13))</f>
        <v>0.86497686725879941</v>
      </c>
      <c r="K26">
        <f t="shared" si="0"/>
        <v>0.86497686725879941</v>
      </c>
      <c r="L26">
        <f t="shared" si="1"/>
        <v>3</v>
      </c>
      <c r="M26">
        <f t="shared" si="2"/>
        <v>3</v>
      </c>
      <c r="N26">
        <f t="shared" si="3"/>
        <v>1</v>
      </c>
    </row>
    <row r="27" spans="1:19" x14ac:dyDescent="0.25">
      <c r="A27">
        <v>3.1777208573690929E-2</v>
      </c>
      <c r="B27">
        <v>130</v>
      </c>
      <c r="C27">
        <v>7.2</v>
      </c>
      <c r="D27">
        <v>3</v>
      </c>
      <c r="E27">
        <v>5.8</v>
      </c>
      <c r="F27">
        <v>1.6</v>
      </c>
      <c r="G27" t="s">
        <v>11</v>
      </c>
      <c r="H27">
        <f t="array" ref="H27">SQRT(SUMSQ(C27:F27-$R$11:$U$11))</f>
        <v>5.0902975766570169</v>
      </c>
      <c r="I27">
        <f t="array" ref="I27">SQRT(SUMSQ(C27:F27-$R$12:$U$12))</f>
        <v>2.7393354942122037</v>
      </c>
      <c r="J27">
        <f t="array" ref="J27">SQRT(SUMSQ(C27:F27-$R$13:$U$13))</f>
        <v>1.2788713064754216</v>
      </c>
      <c r="K27">
        <f t="shared" si="0"/>
        <v>1.2788713064754216</v>
      </c>
      <c r="L27">
        <f t="shared" si="1"/>
        <v>3</v>
      </c>
      <c r="M27">
        <f t="shared" si="2"/>
        <v>3</v>
      </c>
      <c r="N27">
        <f t="shared" si="3"/>
        <v>1</v>
      </c>
    </row>
    <row r="28" spans="1:19" x14ac:dyDescent="0.25">
      <c r="A28">
        <v>2.6057261427511968E-2</v>
      </c>
      <c r="B28">
        <v>34</v>
      </c>
      <c r="C28">
        <v>5.5</v>
      </c>
      <c r="D28">
        <v>4.2</v>
      </c>
      <c r="E28">
        <v>1.4</v>
      </c>
      <c r="F28">
        <v>0.2</v>
      </c>
      <c r="G28" t="s">
        <v>6</v>
      </c>
      <c r="H28">
        <f t="array" ref="H28">SQRT(SUMSQ(C28:F28-$R$11:$U$11))</f>
        <v>0.90930917340377682</v>
      </c>
      <c r="I28">
        <f t="array" ref="I28">SQRT(SUMSQ(C28:F28-$R$12:$U$12))</f>
        <v>3.2115766071144431</v>
      </c>
      <c r="J28">
        <f t="array" ref="J28">SQRT(SUMSQ(C28:F28-$R$13:$U$13))</f>
        <v>4.1361669518720765</v>
      </c>
      <c r="K28">
        <f t="shared" si="0"/>
        <v>0.90930917340377682</v>
      </c>
      <c r="L28">
        <f t="shared" si="1"/>
        <v>1</v>
      </c>
      <c r="M28">
        <f t="shared" si="2"/>
        <v>1</v>
      </c>
      <c r="N28">
        <f t="shared" si="3"/>
        <v>1</v>
      </c>
    </row>
    <row r="29" spans="1:19" x14ac:dyDescent="0.25">
      <c r="A29">
        <v>2.0646235807920132E-2</v>
      </c>
      <c r="B29">
        <v>103</v>
      </c>
      <c r="C29">
        <v>7.1</v>
      </c>
      <c r="D29">
        <v>3</v>
      </c>
      <c r="E29">
        <v>5.9</v>
      </c>
      <c r="F29">
        <v>2.1</v>
      </c>
      <c r="G29" t="s">
        <v>11</v>
      </c>
      <c r="H29">
        <f t="array" ref="H29">SQRT(SUMSQ(C29:F29-$R$11:$U$11))</f>
        <v>5.2933582721596313</v>
      </c>
      <c r="I29">
        <f t="array" ref="I29">SQRT(SUMSQ(C29:F29-$R$12:$U$12))</f>
        <v>2.855187876692999</v>
      </c>
      <c r="J29">
        <f t="array" ref="J29">SQRT(SUMSQ(C29:F29-$R$13:$U$13))</f>
        <v>1.3442630361286581</v>
      </c>
      <c r="K29">
        <f t="shared" si="0"/>
        <v>1.3442630361286581</v>
      </c>
      <c r="L29">
        <f t="shared" si="1"/>
        <v>3</v>
      </c>
      <c r="M29">
        <f t="shared" si="2"/>
        <v>3</v>
      </c>
      <c r="N29">
        <f t="shared" si="3"/>
        <v>1</v>
      </c>
    </row>
    <row r="30" spans="1:19" x14ac:dyDescent="0.25">
      <c r="A30">
        <v>9.8904071775388624E-3</v>
      </c>
      <c r="B30">
        <v>52</v>
      </c>
      <c r="C30">
        <v>6.4</v>
      </c>
      <c r="D30">
        <v>3.2</v>
      </c>
      <c r="E30">
        <v>4.5</v>
      </c>
      <c r="F30">
        <v>1.5</v>
      </c>
      <c r="G30" t="s">
        <v>10</v>
      </c>
      <c r="H30">
        <f t="array" ref="H30">SQRT(SUMSQ(C30:F30-$R$11:$U$11))</f>
        <v>3.6087849253696205</v>
      </c>
      <c r="I30">
        <f t="array" ref="I30">SQRT(SUMSQ(C30:F30-$R$12:$U$12))</f>
        <v>1.4521044703515029</v>
      </c>
      <c r="J30">
        <f t="array" ref="J30">SQRT(SUMSQ(C30:F30-$R$13:$U$13))</f>
        <v>0.60491223424280371</v>
      </c>
      <c r="K30">
        <f t="shared" si="0"/>
        <v>0.60491223424280371</v>
      </c>
      <c r="L30">
        <f t="shared" si="1"/>
        <v>3</v>
      </c>
      <c r="M30">
        <f t="shared" si="2"/>
        <v>2</v>
      </c>
      <c r="N30">
        <f t="shared" si="3"/>
        <v>0</v>
      </c>
    </row>
    <row r="31" spans="1:19" x14ac:dyDescent="0.25">
      <c r="A31">
        <v>2.0513970533535542E-3</v>
      </c>
      <c r="B31">
        <v>40</v>
      </c>
      <c r="C31">
        <v>5.0999999999999996</v>
      </c>
      <c r="D31">
        <v>3.4</v>
      </c>
      <c r="E31">
        <v>1.5</v>
      </c>
      <c r="F31">
        <v>0.2</v>
      </c>
      <c r="G31" t="s">
        <v>6</v>
      </c>
      <c r="H31">
        <f t="array" ref="H31">SQRT(SUMSQ(C31:F31-$R$11:$U$11))</f>
        <v>9.5400716926290208E-2</v>
      </c>
      <c r="I31">
        <f t="array" ref="I31">SQRT(SUMSQ(C31:F31-$R$12:$U$12))</f>
        <v>2.7708515735025308</v>
      </c>
      <c r="J31">
        <f t="array" ref="J31">SQRT(SUMSQ(C31:F31-$R$13:$U$13))</f>
        <v>3.971335624965882</v>
      </c>
      <c r="K31">
        <f t="shared" si="0"/>
        <v>9.5400716926290208E-2</v>
      </c>
      <c r="L31">
        <f t="shared" si="1"/>
        <v>1</v>
      </c>
      <c r="M31">
        <f t="shared" si="2"/>
        <v>1</v>
      </c>
      <c r="N31">
        <f t="shared" si="3"/>
        <v>1</v>
      </c>
    </row>
    <row r="32" spans="1:19" x14ac:dyDescent="0.25">
      <c r="J32">
        <f>SUM(J2:J30)</f>
        <v>67.024830077894677</v>
      </c>
      <c r="M32" t="s">
        <v>25</v>
      </c>
      <c r="N32">
        <f>SUM(N2:N31)</f>
        <v>25</v>
      </c>
      <c r="O32" s="1">
        <f>25/30</f>
        <v>0.83333333333333337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ITS LIS Test Account</cp:lastModifiedBy>
  <dcterms:created xsi:type="dcterms:W3CDTF">2016-10-03T13:33:02Z</dcterms:created>
  <dcterms:modified xsi:type="dcterms:W3CDTF">2019-10-07T15:23:51Z</dcterms:modified>
</cp:coreProperties>
</file>