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MA\Desktop\ddd\555_Timer_Project\"/>
    </mc:Choice>
  </mc:AlternateContent>
  <xr:revisionPtr revIDLastSave="0" documentId="13_ncr:1_{08BE2636-EB9C-45DD-85C8-7E5925051D02}" xr6:coauthVersionLast="47" xr6:coauthVersionMax="47" xr10:uidLastSave="{00000000-0000-0000-0000-000000000000}"/>
  <bookViews>
    <workbookView xWindow="-110" yWindow="350" windowWidth="24220" windowHeight="15760" xr2:uid="{00000000-000D-0000-FFFF-FFFF00000000}"/>
  </bookViews>
  <sheets>
    <sheet name="555Timer_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J22" i="2"/>
  <c r="L22" i="2" s="1"/>
  <c r="N20" i="2" l="1"/>
  <c r="J20" i="2"/>
  <c r="L20" i="2" s="1"/>
  <c r="N17" i="2"/>
  <c r="J17" i="2"/>
  <c r="L17" i="2" s="1"/>
  <c r="N13" i="2"/>
  <c r="J13" i="2"/>
  <c r="L13" i="2" s="1"/>
  <c r="N10" i="2"/>
  <c r="J10" i="2"/>
  <c r="L10" i="2" s="1"/>
  <c r="N23" i="2" l="1"/>
  <c r="J23" i="2"/>
  <c r="L23" i="2" s="1"/>
  <c r="N16" i="2"/>
  <c r="J16" i="2"/>
  <c r="L16" i="2" s="1"/>
  <c r="N15" i="2"/>
  <c r="J15" i="2"/>
  <c r="L15" i="2" s="1"/>
  <c r="N12" i="2"/>
  <c r="J12" i="2"/>
  <c r="L12" i="2" s="1"/>
  <c r="N8" i="2"/>
  <c r="J8" i="2"/>
  <c r="L8" i="2" s="1"/>
  <c r="N21" i="2" l="1"/>
  <c r="J21" i="2"/>
  <c r="L21" i="2" s="1"/>
  <c r="N14" i="2"/>
  <c r="J14" i="2"/>
  <c r="L14" i="2" s="1"/>
  <c r="N18" i="2"/>
  <c r="J18" i="2"/>
  <c r="L18" i="2" s="1"/>
  <c r="N19" i="2"/>
  <c r="J19" i="2"/>
  <c r="L19" i="2" s="1"/>
  <c r="N11" i="2" l="1"/>
  <c r="J11" i="2"/>
  <c r="L11" i="2" s="1"/>
  <c r="N9" i="2"/>
  <c r="J9" i="2"/>
  <c r="L9" i="2" s="1"/>
  <c r="N6" i="2"/>
  <c r="J6" i="2"/>
  <c r="L6" i="2" s="1"/>
  <c r="N7" i="2"/>
  <c r="J7" i="2"/>
  <c r="L7" i="2" s="1"/>
  <c r="N5" i="2"/>
  <c r="J5" i="2"/>
  <c r="L5" i="2" s="1"/>
  <c r="B2" i="2" l="1"/>
  <c r="B1" i="2"/>
</calcChain>
</file>

<file path=xl/sharedStrings.xml><?xml version="1.0" encoding="utf-8"?>
<sst xmlns="http://schemas.openxmlformats.org/spreadsheetml/2006/main" count="167" uniqueCount="132">
  <si>
    <t>Description</t>
  </si>
  <si>
    <t>Unit Price USD</t>
  </si>
  <si>
    <t>Reference Links</t>
  </si>
  <si>
    <t>Approx. Max Power Budget (mA)</t>
  </si>
  <si>
    <t xml:space="preserve"> </t>
  </si>
  <si>
    <t>https://lcsc.com/product-detail/USB-Connectors_Jing-Extension-of-the-Electronic-Co-C167321_C167321.html</t>
  </si>
  <si>
    <t>https://lcsc.com/product-detail/Multilayer-Ceramic-Capacitors-MLCC-SMD-SMT_FH-Guangdong-Fenghua-Advanced-Tech-0805X226M100NT_C503482.html</t>
  </si>
  <si>
    <t>0805X226M100NT</t>
  </si>
  <si>
    <t>0805B104K500NT</t>
  </si>
  <si>
    <t>https://lcsc.com/product-detail/Multilayer-Ceramic-Capacitors-MLCC-SMD-SMT_FH-Guangdong-Fenghua-Advanced-Tech-0805B104K500NT_C38141.html</t>
  </si>
  <si>
    <t>Total Cost Parts Per Board AED</t>
  </si>
  <si>
    <t>Max Unit Active Current Consumption (mA)</t>
  </si>
  <si>
    <t>Max Total Active Current Consumption (mA)</t>
  </si>
  <si>
    <t>X</t>
  </si>
  <si>
    <t>Item Code</t>
  </si>
  <si>
    <t>Type</t>
  </si>
  <si>
    <t>Package</t>
  </si>
  <si>
    <t>Name/Value</t>
  </si>
  <si>
    <t>Tested?</t>
  </si>
  <si>
    <t>Manufacturer ID</t>
  </si>
  <si>
    <t>Unit Price AED</t>
  </si>
  <si>
    <t>RML038</t>
  </si>
  <si>
    <t>Capacitor</t>
  </si>
  <si>
    <t>0805 (2012m)</t>
  </si>
  <si>
    <t>Use a cap with a rating 2x of the line it will regulate.
LCSC: 50V 100nF X7R ±10% 0805 Multilayer Ceramic Capacitors MLCC - SMD/SMT ROHS</t>
  </si>
  <si>
    <t>Quantity per Board</t>
  </si>
  <si>
    <t>Total Price per Board AED</t>
  </si>
  <si>
    <t>RML037</t>
  </si>
  <si>
    <t>Use a cap with a rating 2x of the line it will regulate.
LCSC: 10V 22uF X5R ±20% 0805 Multilayer Ceramic Capacitors MLCC - SMD/SMT ROHS</t>
  </si>
  <si>
    <t>Diode</t>
  </si>
  <si>
    <t>Fuse</t>
  </si>
  <si>
    <t>RML020</t>
  </si>
  <si>
    <t>Connector</t>
  </si>
  <si>
    <t>null</t>
  </si>
  <si>
    <t>USB Type C Connector 16 Pin</t>
  </si>
  <si>
    <t>LED</t>
  </si>
  <si>
    <t>RML001</t>
  </si>
  <si>
    <t>Resistor</t>
  </si>
  <si>
    <t>5.1K</t>
  </si>
  <si>
    <t>RML039</t>
  </si>
  <si>
    <t>10K</t>
  </si>
  <si>
    <t>LDO</t>
  </si>
  <si>
    <t>SOT-223</t>
  </si>
  <si>
    <t>0.1uF / X7R / ±10% / Rated 50V / MLCC</t>
  </si>
  <si>
    <t>22uF (Rated 10V) MLCC</t>
  </si>
  <si>
    <t>RML099</t>
  </si>
  <si>
    <t>4.7uF / X5R / ±10% / Rated 16V / MLCC</t>
  </si>
  <si>
    <t>TCC0805X5R475K160FT</t>
  </si>
  <si>
    <t>Misc.
LCSC: 16V 4.7uF X5R ±10% 0805 Multilayer Ceramic Capacitors MLCC - SMD/SMT ROHS</t>
  </si>
  <si>
    <t>https://www.lcsc.com/product-detail/Multilayer-Ceramic-Capacitors-MLCC-SMD-SMT_CCTC-TCC0805X5R475K160FT_C380342.html</t>
  </si>
  <si>
    <t>RML097</t>
  </si>
  <si>
    <t>PTC Resettable Fuse / 16V / Ihold 1.5A / Itrip 3A</t>
  </si>
  <si>
    <t>SMD1210B150TF/16</t>
  </si>
  <si>
    <t>Used to protect the USB host power supply in case of short in the board.
At 25 C:
    Ihold (Hold Current): 1.50 A
    Itrip (Trip Current): 3.00 A
    Vmax (Maximum Voltage): 16 Vdc
    Imax (Maximum Fault Current): 100 A
    Pd typ. (Typical Power Dissipation): 0.80 W
    Maximum Time To Trip: 0.30 s at 8.00 A
    Resistance: Rmin = 0.030 Ω, R1max = 0.120 Ω
LCSC: 16V 1.5A 100A 3A 1210 Resettable Fuses ROHS</t>
  </si>
  <si>
    <t>https://www.lcsc.com/product-detail/Resettable-Fuses_Brightking-SMD1210B150TF-16_C269167.html</t>
  </si>
  <si>
    <t>918-418K2023S40001</t>
  </si>
  <si>
    <t>Good connector, hard to solder properly. Need to be accurate and delicate.
LCSC: 3A 1 16 Female Type-C SMD USB Connectors ROHS</t>
  </si>
  <si>
    <t>RML096</t>
  </si>
  <si>
    <t>1M Ω / ±5% / 125mW</t>
  </si>
  <si>
    <t>FRC0805J105 TS</t>
  </si>
  <si>
    <t>Misc.
LCSC: 125mW Thick Film Resistors ±100ppm/℃ ±5% 1MΩ 0805 Chip Resistor - Surface Mount ROHS</t>
  </si>
  <si>
    <t>https://www.lcsc.com/product-detail/Chip-Resistor-Surface-Mount_FOJAN-FRC0805J105-TS_C2907302.html</t>
  </si>
  <si>
    <t>FRC0805J512TS</t>
  </si>
  <si>
    <t>Needed for USB-C connections
LCSC: 125mW Thick Film Resistors 150V ±5% ±100ppm/℃ -55℃~+155℃ 5.1kΩ 0805 Chip Resistor - Surface Mount ROHS</t>
  </si>
  <si>
    <t>https://lcsc.com/product-detail/Chip-Resistor-Surface-Mount_FOJAN-FRC0805J512TS_C2930296.html</t>
  </si>
  <si>
    <t>FRC0805J103TS</t>
  </si>
  <si>
    <t>Misc.
LCSC: 125mW Thick Film Resistors 150V ±5% ±100ppm/℃ 10kΩ -55℃~+155℃ 0805 Chip Resistor - Surface Mount ROHS</t>
  </si>
  <si>
    <t>https://lcsc.com/product-detail/Chip-Resistor-Surface-Mount_FOJAN-FRC0805J103TS_C2930231.html</t>
  </si>
  <si>
    <t>RML098</t>
  </si>
  <si>
    <t>LDO / Max Vin: 6V / Vout : 3.3V / Max I: 2A / Dropout V: 700mV</t>
  </si>
  <si>
    <t>AIC1221-33GY3TR</t>
  </si>
  <si>
    <t>Trying a new LDO
LCSC: 70dB@(1kHz) 2A Fixed 3.3V Positive 6V SOT-223 Linear Voltage Regulators (LDO) ROHS</t>
  </si>
  <si>
    <t>https://www.lcsc.com/product-detail/Linear-Voltage-Regulators-LDO_AIC-Analog-Integrations-AIC1221-33GY3TR_C211622.html</t>
  </si>
  <si>
    <t>1210 (3225m)</t>
  </si>
  <si>
    <t>RML027</t>
  </si>
  <si>
    <t>SMA</t>
  </si>
  <si>
    <t>Schottky Barrier Diode (SBD) Max ratings: 40V 2A (Forward V 500mV @ 2A) SMA(DO-214AC) RoHS</t>
  </si>
  <si>
    <t>SS24 / C115726</t>
  </si>
  <si>
    <t>Schottky Barrier Diode to protect the board in case a battery was connected in reverse to the Terminal or Vin pin. Or if 2 power sources were connected at the same time (Terminal and Vin). 
Low forward volatage (0.5V @ 2A)</t>
  </si>
  <si>
    <t>https://lcsc.com/product-detail/Schottky-Barrier-Diodes-SBD_Shandong-Jingdao-Microelectronics-SS24_C115726.html</t>
  </si>
  <si>
    <t>RML071</t>
  </si>
  <si>
    <t>Red LED
If = 25mA / Vf =2.1V</t>
  </si>
  <si>
    <t>XL-2012SURC</t>
  </si>
  <si>
    <t>Max If =&gt; 25mA
Max Vf =&gt; 2.1V
LCSC: 25mA 60mcd 2V 623nm Colorless transparence -30℃~+85℃ Positive post 617nm~621nm Red 120° 55mW 0805 Light Emitting Diodes (LED) ROHS 
vvv READ MORE vvv
Ex: Current Calculation assuming 3.3V and 1K Ohm Resistor 
( If = (Vs - Vf)/R ):
Vf = 2.1V max =&gt; If = 1.2mA</t>
  </si>
  <si>
    <t>https://lcsc.com/product-detail/Light-Emitting-Diodes-LED_XINGLIGHT-XL-2012SURC_C965812.html</t>
  </si>
  <si>
    <t>RML040</t>
  </si>
  <si>
    <t>1K</t>
  </si>
  <si>
    <t>FRC0805J102 TS</t>
  </si>
  <si>
    <t xml:space="preserve">Misc.
LCSC: 125mW Thick Film Resistors 150V ±5% ±100ppm/℃ -55℃~+155℃ 1kΩ 0805 Chip Resistor - Surface Mount ROHS </t>
  </si>
  <si>
    <t>https://lcsc.com/product-detail/Chip-Resistor-Surface-Mount_FOJAN-FRC0805J102-TS_C2907295.html</t>
  </si>
  <si>
    <t>RML054</t>
  </si>
  <si>
    <t>300R</t>
  </si>
  <si>
    <t>MCR10EZPF3000</t>
  </si>
  <si>
    <t>LCSC: ±1% 0.125W ±100ppm/℃ 300Ω 0805 Chip Resistor - Surface Mount ROHS</t>
  </si>
  <si>
    <t>https://lcsc.com/product-detail/Chip-Resistor-Surface-Mount_ROHM-Semicon-MCR10EZPF3000_C525592.html</t>
  </si>
  <si>
    <t>RML069</t>
  </si>
  <si>
    <t>Power - LDO</t>
  </si>
  <si>
    <t>TO-252</t>
  </si>
  <si>
    <t>LDO Fixed 5V @ 1.5A max / Dropout 2V / Vin 7V-35V</t>
  </si>
  <si>
    <t>CJ7805 3%</t>
  </si>
  <si>
    <t>Almost exactly like RML026
LCSC: 80dB@(120Hz) 1.5A 2V@(500mA) Fixed 5V~5V Positive 1 25V TO-252 Linear Voltage Regulators (LDO) ROHS</t>
  </si>
  <si>
    <t>https://lcsc.com/product-detail/Linear-Voltage-Regulators-LDO_Jiangsu-Changjing-Electronics-Technology-Co-Ltd-CJ7805-3_C21706.html</t>
  </si>
  <si>
    <t>RML004</t>
  </si>
  <si>
    <t>Connector - Pins</t>
  </si>
  <si>
    <t>Pitch = 2.54mm</t>
  </si>
  <si>
    <t>Female Socket / 5 Pin / 1 Row / Straight</t>
  </si>
  <si>
    <t>DW254R-11-05-85</t>
  </si>
  <si>
    <t xml:space="preserve">Misc.
LCSC: 2.54mm Single Row 3A 5P Direct Insert 1x5P 8.5mm Top Square Hole Plugin,P=2.54mm Female Headers ROHS </t>
  </si>
  <si>
    <t>https://www.lcsc.com/product-detail/Female-Headers_DEALON-DW254R-11-05-85_C2935899.html</t>
  </si>
  <si>
    <t>RML009</t>
  </si>
  <si>
    <t>4.7kΩ / ±5% / 125mW</t>
  </si>
  <si>
    <t>FRC0805J472 TS</t>
  </si>
  <si>
    <t>Misc.
LCSC: 125mW Thick Film Resistors 150V ±100ppm/℃ ±5% 4.7kΩ 0805 Chip Resistor - Surface Mount ROHS</t>
  </si>
  <si>
    <t>https://www.lcsc.com/product-detail/Chip-Resistor-Surface-Mount_FOJAN-FRC0805J472-TS_C2907326.html</t>
  </si>
  <si>
    <t>RML005</t>
  </si>
  <si>
    <t>50Ω / ±1% / 125mW</t>
  </si>
  <si>
    <t>ARG05FTC0500</t>
  </si>
  <si>
    <t>Misc.
LCSC: 125mW Thin Film Resistor 150V ±25ppm/℃ ±1% 50Ω 0805 Chip Resistor - Surface Mount ROHS</t>
  </si>
  <si>
    <t>https://www.lcsc.com/product-detail/Chip-Resistor-Surface-Mount_Viking-Tech-ARG05FTC0500_C2828866.html</t>
  </si>
  <si>
    <t>RML007</t>
  </si>
  <si>
    <t>IC</t>
  </si>
  <si>
    <t>SOIC-8</t>
  </si>
  <si>
    <t>555 Timer / SA555DR / Vin: 4.5V &lt;-&gt; 16V</t>
  </si>
  <si>
    <t>SA555DR</t>
  </si>
  <si>
    <t>Used for 555 Timer PCB project
Vin: 4.5V &lt;-&gt; 16V
LCSC: 100kHz SOIC-8 Timers / Counters ROHS</t>
  </si>
  <si>
    <t>https://www.lcsc.com/product-detail/Timers-Counters_Texas-Instruments-SA555DR_C6899.html</t>
  </si>
  <si>
    <t>RML015</t>
  </si>
  <si>
    <t>SOIC-14</t>
  </si>
  <si>
    <t>Hex Schmitt-Trigger Inverter / Vin: 2V &lt;-&gt; 6V</t>
  </si>
  <si>
    <t xml:space="preserve">Lingxingic
SN74HC04DR(LX) </t>
  </si>
  <si>
    <t>Used for 555 Timer PCB project
Vin: 2V &lt;-&gt; 6V
LCSC: 6 14ns@6V,50pF 2uA 2V~6V SOP-14 Inverters ROHS</t>
  </si>
  <si>
    <t>https://www.lcsc.com/product-detail/Inverters_lingxingic-SN74HC04DR-LX_C22436975.html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</si>
</sst>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5D7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0" borderId="1" xfId="1" applyBorder="1" applyAlignment="1" applyProtection="1">
      <alignment horizontal="left" vertical="center"/>
    </xf>
    <xf numFmtId="0" fontId="0" fillId="8" borderId="1" xfId="0" applyFill="1" applyBorder="1" applyAlignment="1">
      <alignment horizontal="center" vertical="top" wrapText="1"/>
    </xf>
    <xf numFmtId="0" fontId="2" fillId="0" borderId="1" xfId="1" applyFill="1" applyBorder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FOJAN-FRC0805J103TS_C2930231.html" TargetMode="External"/><Relationship Id="rId13" Type="http://schemas.openxmlformats.org/officeDocument/2006/relationships/hyperlink" Target="https://lcsc.com/product-detail/Chip-Resistor-Surface-Mount_ROHM-Semicon-MCR10EZPF3000_C525592.html" TargetMode="External"/><Relationship Id="rId18" Type="http://schemas.openxmlformats.org/officeDocument/2006/relationships/hyperlink" Target="https://www.lcsc.com/product-detail/Timers-Counters_Texas-Instruments-SA555DR_C6899.html" TargetMode="External"/><Relationship Id="rId3" Type="http://schemas.openxmlformats.org/officeDocument/2006/relationships/hyperlink" Target="https://www.lcsc.com/product-detail/Multilayer-Ceramic-Capacitors-MLCC-SMD-SMT_CCTC-TCC0805X5R475K160FT_C380342.html" TargetMode="External"/><Relationship Id="rId7" Type="http://schemas.openxmlformats.org/officeDocument/2006/relationships/hyperlink" Target="https://lcsc.com/product-detail/Chip-Resistor-Surface-Mount_FOJAN-FRC0805J512TS_C2930296.html" TargetMode="External"/><Relationship Id="rId12" Type="http://schemas.openxmlformats.org/officeDocument/2006/relationships/hyperlink" Target="https://lcsc.com/product-detail/Chip-Resistor-Surface-Mount_FOJAN-FRC0805J102-TS_C2907295.html" TargetMode="External"/><Relationship Id="rId17" Type="http://schemas.openxmlformats.org/officeDocument/2006/relationships/hyperlink" Target="https://www.lcsc.com/product-detail/Chip-Resistor-Surface-Mount_Viking-Tech-ARG05FTC0500_C2828866.html" TargetMode="External"/><Relationship Id="rId2" Type="http://schemas.openxmlformats.org/officeDocument/2006/relationships/hyperlink" Target="https://lcsc.com/product-detail/Multilayer-Ceramic-Capacitors-MLCC-SMD-SMT_FH-Guangdong-Fenghua-Advanced-Tech-0805X226M100NT_C503482.html" TargetMode="External"/><Relationship Id="rId16" Type="http://schemas.openxmlformats.org/officeDocument/2006/relationships/hyperlink" Target="https://www.lcsc.com/product-detail/Chip-Resistor-Surface-Mount_FOJAN-FRC0805J472-TS_C2907326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lcsc.com/product-detail/Multilayer-Ceramic-Capacitors-MLCC-SMD-SMT_FH-Guangdong-Fenghua-Advanced-Tech-0805B104K500NT_C38141.html" TargetMode="External"/><Relationship Id="rId6" Type="http://schemas.openxmlformats.org/officeDocument/2006/relationships/hyperlink" Target="https://www.lcsc.com/product-detail/Chip-Resistor-Surface-Mount_FOJAN-FRC0805J105-TS_C2907302.html" TargetMode="External"/><Relationship Id="rId11" Type="http://schemas.openxmlformats.org/officeDocument/2006/relationships/hyperlink" Target="https://lcsc.com/product-detail/Light-Emitting-Diodes-LED_XINGLIGHT-XL-2012SURC_C965812.html" TargetMode="External"/><Relationship Id="rId5" Type="http://schemas.openxmlformats.org/officeDocument/2006/relationships/hyperlink" Target="https://lcsc.com/product-detail/USB-Connectors_Jing-Extension-of-the-Electronic-Co-C167321_C167321.html" TargetMode="External"/><Relationship Id="rId15" Type="http://schemas.openxmlformats.org/officeDocument/2006/relationships/hyperlink" Target="https://www.lcsc.com/product-detail/Female-Headers_DEALON-DW254R-11-05-85_C2935899.html" TargetMode="External"/><Relationship Id="rId10" Type="http://schemas.openxmlformats.org/officeDocument/2006/relationships/hyperlink" Target="https://lcsc.com/product-detail/Schottky-Barrier-Diodes-SBD_Shandong-Jingdao-Microelectronics-SS24_C115726.html" TargetMode="External"/><Relationship Id="rId19" Type="http://schemas.openxmlformats.org/officeDocument/2006/relationships/hyperlink" Target="https://www.lcsc.com/product-detail/Inverters_lingxingic-SN74HC04DR-LX_C22436975.html" TargetMode="External"/><Relationship Id="rId4" Type="http://schemas.openxmlformats.org/officeDocument/2006/relationships/hyperlink" Target="https://www.lcsc.com/product-detail/Resettable-Fuses_Brightking-SMD1210B150TF-16_C269167.html" TargetMode="External"/><Relationship Id="rId9" Type="http://schemas.openxmlformats.org/officeDocument/2006/relationships/hyperlink" Target="https://www.lcsc.com/product-detail/Linear-Voltage-Regulators-LDO_AIC-Analog-Integrations-AIC1221-33GY3TR_C211622.html" TargetMode="External"/><Relationship Id="rId14" Type="http://schemas.openxmlformats.org/officeDocument/2006/relationships/hyperlink" Target="https://lcsc.com/product-detail/Linear-Voltage-Regulators-LDO_Jiangsu-Changjing-Electronics-Technology-Co-Ltd-CJ7805-3_C217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CFF-3B22-4258-8F13-E00840111895}">
  <dimension ref="A1:O23"/>
  <sheetViews>
    <sheetView tabSelected="1" topLeftCell="B10" zoomScale="70" zoomScaleNormal="70" workbookViewId="0">
      <selection activeCell="H20" sqref="H20"/>
    </sheetView>
  </sheetViews>
  <sheetFormatPr defaultRowHeight="14.5" x14ac:dyDescent="0.35"/>
  <cols>
    <col min="1" max="1" width="25.26953125" style="1" customWidth="1"/>
    <col min="2" max="4" width="30.453125" style="16" customWidth="1"/>
    <col min="5" max="5" width="29.26953125" style="16" customWidth="1"/>
    <col min="6" max="6" width="9.81640625" style="16" customWidth="1"/>
    <col min="7" max="7" width="25.453125" style="16" customWidth="1"/>
    <col min="8" max="8" width="41.81640625" style="16" customWidth="1"/>
    <col min="9" max="11" width="15.54296875" style="16" customWidth="1"/>
    <col min="12" max="12" width="15.54296875" customWidth="1"/>
    <col min="13" max="13" width="17.81640625" customWidth="1"/>
    <col min="14" max="14" width="20.54296875" customWidth="1"/>
    <col min="15" max="15" width="23.26953125" customWidth="1"/>
  </cols>
  <sheetData>
    <row r="1" spans="1:15" ht="52.5" customHeight="1" x14ac:dyDescent="0.35">
      <c r="A1" s="11" t="s">
        <v>10</v>
      </c>
      <c r="B1" s="12">
        <f>SUM(L:L)</f>
        <v>4.25615772</v>
      </c>
      <c r="C1" s="1" t="s">
        <v>4</v>
      </c>
      <c r="D1" s="1"/>
      <c r="E1" s="1"/>
      <c r="F1" s="1"/>
      <c r="G1" s="1"/>
    </row>
    <row r="2" spans="1:15" ht="29" x14ac:dyDescent="0.35">
      <c r="A2" s="13" t="s">
        <v>3</v>
      </c>
      <c r="B2" s="14">
        <f>SUM(N:N)</f>
        <v>31.45</v>
      </c>
    </row>
    <row r="3" spans="1:15" ht="29.25" customHeigh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4"/>
    </row>
    <row r="4" spans="1:15" ht="43.5" x14ac:dyDescent="0.35">
      <c r="B4" s="21" t="s">
        <v>14</v>
      </c>
      <c r="C4" s="22" t="s">
        <v>15</v>
      </c>
      <c r="D4" s="7" t="s">
        <v>16</v>
      </c>
      <c r="E4" s="5" t="s">
        <v>17</v>
      </c>
      <c r="F4" s="19" t="s">
        <v>18</v>
      </c>
      <c r="G4" s="23" t="s">
        <v>19</v>
      </c>
      <c r="H4" s="24" t="s">
        <v>0</v>
      </c>
      <c r="I4" s="2" t="s">
        <v>1</v>
      </c>
      <c r="J4" s="20" t="s">
        <v>20</v>
      </c>
      <c r="K4" s="29" t="s">
        <v>25</v>
      </c>
      <c r="L4" s="11" t="s">
        <v>26</v>
      </c>
      <c r="M4" s="10" t="s">
        <v>11</v>
      </c>
      <c r="N4" s="13" t="s">
        <v>12</v>
      </c>
      <c r="O4" s="15" t="s">
        <v>2</v>
      </c>
    </row>
    <row r="5" spans="1:15" ht="72.5" x14ac:dyDescent="0.35">
      <c r="B5" s="25" t="s">
        <v>21</v>
      </c>
      <c r="C5" s="26" t="s">
        <v>22</v>
      </c>
      <c r="D5" s="8" t="s">
        <v>23</v>
      </c>
      <c r="E5" s="6" t="s">
        <v>43</v>
      </c>
      <c r="F5" s="17" t="s">
        <v>13</v>
      </c>
      <c r="G5" s="27" t="s">
        <v>8</v>
      </c>
      <c r="H5" s="32" t="s">
        <v>24</v>
      </c>
      <c r="I5" s="3">
        <v>3.8E-3</v>
      </c>
      <c r="J5" s="18">
        <f>I5*3.67</f>
        <v>1.3946E-2</v>
      </c>
      <c r="K5" s="30">
        <v>5</v>
      </c>
      <c r="L5" s="12">
        <f>K5*J5</f>
        <v>6.973E-2</v>
      </c>
      <c r="M5" s="9">
        <v>0</v>
      </c>
      <c r="N5" s="14">
        <f>K5*M5</f>
        <v>0</v>
      </c>
      <c r="O5" s="31" t="s">
        <v>9</v>
      </c>
    </row>
    <row r="6" spans="1:15" ht="58" x14ac:dyDescent="0.35">
      <c r="B6" s="25" t="s">
        <v>45</v>
      </c>
      <c r="C6" s="26" t="s">
        <v>22</v>
      </c>
      <c r="D6" s="8" t="s">
        <v>23</v>
      </c>
      <c r="E6" s="6" t="s">
        <v>46</v>
      </c>
      <c r="F6" s="17" t="s">
        <v>13</v>
      </c>
      <c r="G6" s="27" t="s">
        <v>47</v>
      </c>
      <c r="H6" s="28" t="s">
        <v>48</v>
      </c>
      <c r="I6" s="3">
        <v>1.21E-2</v>
      </c>
      <c r="J6" s="18">
        <f>I6*3.67</f>
        <v>4.4406999999999995E-2</v>
      </c>
      <c r="K6" s="30">
        <v>2</v>
      </c>
      <c r="L6" s="12">
        <f>K6*J6</f>
        <v>8.881399999999999E-2</v>
      </c>
      <c r="M6" s="9">
        <v>0</v>
      </c>
      <c r="N6" s="14">
        <f>K6*M6</f>
        <v>0</v>
      </c>
      <c r="O6" s="31" t="s">
        <v>49</v>
      </c>
    </row>
    <row r="7" spans="1:15" ht="72.5" x14ac:dyDescent="0.35">
      <c r="B7" s="25" t="s">
        <v>27</v>
      </c>
      <c r="C7" s="26" t="s">
        <v>22</v>
      </c>
      <c r="D7" s="8" t="s">
        <v>23</v>
      </c>
      <c r="E7" s="6" t="s">
        <v>44</v>
      </c>
      <c r="F7" s="17" t="s">
        <v>13</v>
      </c>
      <c r="G7" s="27" t="s">
        <v>7</v>
      </c>
      <c r="H7" s="32" t="s">
        <v>28</v>
      </c>
      <c r="I7" s="3">
        <v>2.1672E-2</v>
      </c>
      <c r="J7" s="18">
        <f>I7*3.67</f>
        <v>7.9536239999999994E-2</v>
      </c>
      <c r="K7" s="30">
        <v>3</v>
      </c>
      <c r="L7" s="12">
        <f>K7*J7</f>
        <v>0.23860872</v>
      </c>
      <c r="M7" s="9">
        <v>0</v>
      </c>
      <c r="N7" s="14">
        <f>K7*M7</f>
        <v>0</v>
      </c>
      <c r="O7" s="31" t="s">
        <v>6</v>
      </c>
    </row>
    <row r="8" spans="1:15" ht="87" x14ac:dyDescent="0.35">
      <c r="B8" s="25" t="s">
        <v>74</v>
      </c>
      <c r="C8" s="26" t="s">
        <v>29</v>
      </c>
      <c r="D8" s="8" t="s">
        <v>75</v>
      </c>
      <c r="E8" s="6" t="s">
        <v>76</v>
      </c>
      <c r="F8" s="17" t="s">
        <v>13</v>
      </c>
      <c r="G8" s="27" t="s">
        <v>77</v>
      </c>
      <c r="H8" s="32" t="s">
        <v>78</v>
      </c>
      <c r="I8" s="3">
        <v>3.5799999999999998E-2</v>
      </c>
      <c r="J8" s="18">
        <f t="shared" ref="J8" si="0">I8*3.67</f>
        <v>0.131386</v>
      </c>
      <c r="K8" s="30">
        <v>1</v>
      </c>
      <c r="L8" s="12">
        <f t="shared" ref="L8" si="1">K8*J8</f>
        <v>0.131386</v>
      </c>
      <c r="M8" s="9">
        <v>0</v>
      </c>
      <c r="N8" s="14">
        <f t="shared" ref="N8" si="2">K8*M8</f>
        <v>0</v>
      </c>
      <c r="O8" s="31" t="s">
        <v>79</v>
      </c>
    </row>
    <row r="9" spans="1:15" ht="83.25" customHeight="1" x14ac:dyDescent="0.35">
      <c r="B9" s="25" t="s">
        <v>50</v>
      </c>
      <c r="C9" s="26" t="s">
        <v>30</v>
      </c>
      <c r="D9" s="8" t="s">
        <v>73</v>
      </c>
      <c r="E9" s="6" t="s">
        <v>51</v>
      </c>
      <c r="F9" s="17" t="s">
        <v>13</v>
      </c>
      <c r="G9" s="27" t="s">
        <v>52</v>
      </c>
      <c r="H9" s="28" t="s">
        <v>53</v>
      </c>
      <c r="I9" s="3">
        <v>3.56E-2</v>
      </c>
      <c r="J9" s="18">
        <f>I9*3.67</f>
        <v>0.13065199999999999</v>
      </c>
      <c r="K9" s="30">
        <v>1</v>
      </c>
      <c r="L9" s="12">
        <f>K9*J9</f>
        <v>0.13065199999999999</v>
      </c>
      <c r="M9" s="9">
        <v>0</v>
      </c>
      <c r="N9" s="14">
        <f>K9*M9</f>
        <v>0</v>
      </c>
      <c r="O9" s="31" t="s">
        <v>54</v>
      </c>
    </row>
    <row r="10" spans="1:15" ht="72.5" x14ac:dyDescent="0.35">
      <c r="B10" s="25" t="s">
        <v>102</v>
      </c>
      <c r="C10" s="26" t="s">
        <v>103</v>
      </c>
      <c r="D10" s="8" t="s">
        <v>104</v>
      </c>
      <c r="E10" s="6" t="s">
        <v>105</v>
      </c>
      <c r="F10" s="17" t="s">
        <v>13</v>
      </c>
      <c r="G10" s="27" t="s">
        <v>106</v>
      </c>
      <c r="H10" s="32" t="s">
        <v>107</v>
      </c>
      <c r="I10" s="3">
        <v>5.1400000000000001E-2</v>
      </c>
      <c r="J10" s="18">
        <f>I10*3.67</f>
        <v>0.188638</v>
      </c>
      <c r="K10" s="30">
        <v>1</v>
      </c>
      <c r="L10" s="12">
        <f>K10*J10</f>
        <v>0.188638</v>
      </c>
      <c r="M10" s="9">
        <v>0</v>
      </c>
      <c r="N10" s="14">
        <f>K10*M10</f>
        <v>0</v>
      </c>
      <c r="O10" s="31" t="s">
        <v>108</v>
      </c>
    </row>
    <row r="11" spans="1:15" ht="72.5" x14ac:dyDescent="0.35">
      <c r="B11" s="25" t="s">
        <v>31</v>
      </c>
      <c r="C11" s="26" t="s">
        <v>32</v>
      </c>
      <c r="D11" s="8" t="s">
        <v>33</v>
      </c>
      <c r="E11" s="6" t="s">
        <v>34</v>
      </c>
      <c r="F11" s="17" t="s">
        <v>13</v>
      </c>
      <c r="G11" s="27" t="s">
        <v>55</v>
      </c>
      <c r="H11" s="32" t="s">
        <v>56</v>
      </c>
      <c r="I11" s="3">
        <v>0.22819999999999999</v>
      </c>
      <c r="J11" s="18">
        <f>I11*3.67</f>
        <v>0.83749399999999996</v>
      </c>
      <c r="K11" s="30">
        <v>1</v>
      </c>
      <c r="L11" s="12">
        <f>K11*J11</f>
        <v>0.83749399999999996</v>
      </c>
      <c r="M11" s="9">
        <v>0</v>
      </c>
      <c r="N11" s="14">
        <f>K11*M11</f>
        <v>0</v>
      </c>
      <c r="O11" s="33" t="s">
        <v>5</v>
      </c>
    </row>
    <row r="12" spans="1:15" ht="74" customHeight="1" x14ac:dyDescent="0.35">
      <c r="B12" s="25" t="s">
        <v>80</v>
      </c>
      <c r="C12" s="26" t="s">
        <v>35</v>
      </c>
      <c r="D12" s="8" t="s">
        <v>23</v>
      </c>
      <c r="E12" s="6" t="s">
        <v>81</v>
      </c>
      <c r="F12" s="17" t="s">
        <v>13</v>
      </c>
      <c r="G12" s="27" t="s">
        <v>82</v>
      </c>
      <c r="H12" s="32" t="s">
        <v>83</v>
      </c>
      <c r="I12" s="3">
        <v>5.4000000000000003E-3</v>
      </c>
      <c r="J12" s="18">
        <f t="shared" ref="J12" si="3">I12*3.67</f>
        <v>1.9818000000000002E-2</v>
      </c>
      <c r="K12" s="30">
        <v>7</v>
      </c>
      <c r="L12" s="12">
        <f t="shared" ref="L12" si="4">K12*J12</f>
        <v>0.13872600000000002</v>
      </c>
      <c r="M12" s="9">
        <v>1.2</v>
      </c>
      <c r="N12" s="14">
        <f t="shared" ref="N12" si="5">K12*M12</f>
        <v>8.4</v>
      </c>
      <c r="O12" s="31" t="s">
        <v>84</v>
      </c>
    </row>
    <row r="13" spans="1:15" ht="43" customHeight="1" x14ac:dyDescent="0.35">
      <c r="B13" s="25" t="s">
        <v>109</v>
      </c>
      <c r="C13" s="26" t="s">
        <v>37</v>
      </c>
      <c r="D13" s="8" t="s">
        <v>23</v>
      </c>
      <c r="E13" s="6" t="s">
        <v>110</v>
      </c>
      <c r="F13" s="17" t="s">
        <v>13</v>
      </c>
      <c r="G13" s="27" t="s">
        <v>111</v>
      </c>
      <c r="H13" s="28" t="s">
        <v>112</v>
      </c>
      <c r="I13" s="3">
        <v>1.1000000000000001E-3</v>
      </c>
      <c r="J13" s="18">
        <f>I13*3.67</f>
        <v>4.0369999999999998E-3</v>
      </c>
      <c r="K13" s="30">
        <v>2</v>
      </c>
      <c r="L13" s="12">
        <f>K13*J13</f>
        <v>8.0739999999999996E-3</v>
      </c>
      <c r="M13" s="9">
        <v>0</v>
      </c>
      <c r="N13" s="14">
        <f>K13*M13</f>
        <v>0</v>
      </c>
      <c r="O13" s="31" t="s">
        <v>113</v>
      </c>
    </row>
    <row r="14" spans="1:15" ht="44.5" customHeight="1" x14ac:dyDescent="0.35">
      <c r="B14" s="25" t="s">
        <v>39</v>
      </c>
      <c r="C14" s="26" t="s">
        <v>37</v>
      </c>
      <c r="D14" s="8" t="s">
        <v>23</v>
      </c>
      <c r="E14" s="6" t="s">
        <v>40</v>
      </c>
      <c r="F14" s="17" t="s">
        <v>13</v>
      </c>
      <c r="G14" s="27" t="s">
        <v>65</v>
      </c>
      <c r="H14" s="32" t="s">
        <v>66</v>
      </c>
      <c r="I14" s="3">
        <v>1.1999999999999999E-3</v>
      </c>
      <c r="J14" s="18">
        <f>I14*3.67</f>
        <v>4.4039999999999999E-3</v>
      </c>
      <c r="K14" s="30">
        <v>1</v>
      </c>
      <c r="L14" s="12">
        <f>K14*J14</f>
        <v>4.4039999999999999E-3</v>
      </c>
      <c r="M14" s="9">
        <v>0</v>
      </c>
      <c r="N14" s="14">
        <f>K14*M14</f>
        <v>0</v>
      </c>
      <c r="O14" s="31" t="s">
        <v>67</v>
      </c>
    </row>
    <row r="15" spans="1:15" ht="34" customHeight="1" x14ac:dyDescent="0.35">
      <c r="B15" s="25" t="s">
        <v>85</v>
      </c>
      <c r="C15" s="26" t="s">
        <v>37</v>
      </c>
      <c r="D15" s="8" t="s">
        <v>23</v>
      </c>
      <c r="E15" s="6" t="s">
        <v>86</v>
      </c>
      <c r="F15" s="17" t="s">
        <v>13</v>
      </c>
      <c r="G15" s="27" t="s">
        <v>87</v>
      </c>
      <c r="H15" s="32" t="s">
        <v>88</v>
      </c>
      <c r="I15" s="3">
        <v>1.1999999999999999E-3</v>
      </c>
      <c r="J15" s="18">
        <f>I15*3.67</f>
        <v>4.4039999999999999E-3</v>
      </c>
      <c r="K15" s="30">
        <v>1</v>
      </c>
      <c r="L15" s="12">
        <f>K15*J15</f>
        <v>4.4039999999999999E-3</v>
      </c>
      <c r="M15" s="9">
        <v>0</v>
      </c>
      <c r="N15" s="14">
        <f>K15*M15</f>
        <v>0</v>
      </c>
      <c r="O15" s="31" t="s">
        <v>89</v>
      </c>
    </row>
    <row r="16" spans="1:15" ht="34.5" customHeight="1" x14ac:dyDescent="0.35">
      <c r="B16" s="25" t="s">
        <v>90</v>
      </c>
      <c r="C16" s="26" t="s">
        <v>37</v>
      </c>
      <c r="D16" s="8" t="s">
        <v>23</v>
      </c>
      <c r="E16" s="6" t="s">
        <v>91</v>
      </c>
      <c r="F16" s="17" t="s">
        <v>13</v>
      </c>
      <c r="G16" s="27" t="s">
        <v>92</v>
      </c>
      <c r="H16" s="32" t="s">
        <v>93</v>
      </c>
      <c r="I16" s="3">
        <v>5.5999999999999999E-3</v>
      </c>
      <c r="J16" s="18">
        <f t="shared" ref="J16" si="6">I16*3.67</f>
        <v>2.0552000000000001E-2</v>
      </c>
      <c r="K16" s="30">
        <v>1</v>
      </c>
      <c r="L16" s="12">
        <f t="shared" ref="L16" si="7">K16*J16</f>
        <v>2.0552000000000001E-2</v>
      </c>
      <c r="M16" s="9">
        <v>0</v>
      </c>
      <c r="N16" s="14">
        <f t="shared" ref="N16" si="8">K16*M16</f>
        <v>0</v>
      </c>
      <c r="O16" s="31" t="s">
        <v>94</v>
      </c>
    </row>
    <row r="17" spans="2:15" ht="47.5" customHeight="1" x14ac:dyDescent="0.35">
      <c r="B17" s="25" t="s">
        <v>114</v>
      </c>
      <c r="C17" s="26" t="s">
        <v>37</v>
      </c>
      <c r="D17" s="8" t="s">
        <v>23</v>
      </c>
      <c r="E17" s="6" t="s">
        <v>115</v>
      </c>
      <c r="F17" s="17" t="s">
        <v>13</v>
      </c>
      <c r="G17" s="27" t="s">
        <v>116</v>
      </c>
      <c r="H17" s="28" t="s">
        <v>117</v>
      </c>
      <c r="I17" s="3">
        <v>8.0000000000000002E-3</v>
      </c>
      <c r="J17" s="18">
        <f>I17*3.67</f>
        <v>2.9360000000000001E-2</v>
      </c>
      <c r="K17" s="30">
        <v>4</v>
      </c>
      <c r="L17" s="12">
        <f>K17*J17</f>
        <v>0.11744</v>
      </c>
      <c r="M17" s="9">
        <v>0</v>
      </c>
      <c r="N17" s="14">
        <f>K17*M17</f>
        <v>0</v>
      </c>
      <c r="O17" s="31" t="s">
        <v>118</v>
      </c>
    </row>
    <row r="18" spans="2:15" ht="72.5" x14ac:dyDescent="0.35">
      <c r="B18" s="25" t="s">
        <v>36</v>
      </c>
      <c r="C18" s="26" t="s">
        <v>37</v>
      </c>
      <c r="D18" s="8" t="s">
        <v>23</v>
      </c>
      <c r="E18" s="6" t="s">
        <v>38</v>
      </c>
      <c r="F18" s="17" t="s">
        <v>13</v>
      </c>
      <c r="G18" s="27" t="s">
        <v>62</v>
      </c>
      <c r="H18" s="32" t="s">
        <v>63</v>
      </c>
      <c r="I18" s="3">
        <v>1.2999999999999999E-3</v>
      </c>
      <c r="J18" s="18">
        <f>I18*3.67</f>
        <v>4.7710000000000001E-3</v>
      </c>
      <c r="K18" s="30">
        <v>2</v>
      </c>
      <c r="L18" s="12">
        <f>K18*J18</f>
        <v>9.5420000000000001E-3</v>
      </c>
      <c r="M18" s="9">
        <v>0</v>
      </c>
      <c r="N18" s="14">
        <f>K18*M18</f>
        <v>0</v>
      </c>
      <c r="O18" s="31" t="s">
        <v>64</v>
      </c>
    </row>
    <row r="19" spans="2:15" ht="72.5" x14ac:dyDescent="0.35">
      <c r="B19" s="25" t="s">
        <v>57</v>
      </c>
      <c r="C19" s="26" t="s">
        <v>37</v>
      </c>
      <c r="D19" s="8" t="s">
        <v>23</v>
      </c>
      <c r="E19" s="6" t="s">
        <v>58</v>
      </c>
      <c r="F19" s="17" t="s">
        <v>13</v>
      </c>
      <c r="G19" s="27" t="s">
        <v>59</v>
      </c>
      <c r="H19" s="28" t="s">
        <v>60</v>
      </c>
      <c r="I19" s="3">
        <v>1.1999999999999999E-3</v>
      </c>
      <c r="J19" s="18">
        <f>I19*3.67</f>
        <v>4.4039999999999999E-3</v>
      </c>
      <c r="K19" s="30">
        <v>1</v>
      </c>
      <c r="L19" s="12">
        <f>K19*J19</f>
        <v>4.4039999999999999E-3</v>
      </c>
      <c r="M19" s="9">
        <v>0</v>
      </c>
      <c r="N19" s="14">
        <f>K19*M19</f>
        <v>0</v>
      </c>
      <c r="O19" s="31" t="s">
        <v>61</v>
      </c>
    </row>
    <row r="20" spans="2:15" ht="58" x14ac:dyDescent="0.35">
      <c r="B20" s="25" t="s">
        <v>119</v>
      </c>
      <c r="C20" s="26" t="s">
        <v>120</v>
      </c>
      <c r="D20" s="8" t="s">
        <v>121</v>
      </c>
      <c r="E20" s="6" t="s">
        <v>122</v>
      </c>
      <c r="F20" s="14"/>
      <c r="G20" s="27" t="s">
        <v>123</v>
      </c>
      <c r="H20" s="32" t="s">
        <v>124</v>
      </c>
      <c r="I20" s="3">
        <v>0.12379999999999999</v>
      </c>
      <c r="J20" s="18">
        <f t="shared" ref="J20" si="9">I20*3.67</f>
        <v>0.45434599999999997</v>
      </c>
      <c r="K20" s="30">
        <v>1</v>
      </c>
      <c r="L20" s="12">
        <f t="shared" ref="L20" si="10">K20*J20</f>
        <v>0.45434599999999997</v>
      </c>
      <c r="M20" s="9">
        <v>15</v>
      </c>
      <c r="N20" s="14">
        <f t="shared" ref="N20" si="11">K20*M20</f>
        <v>15</v>
      </c>
      <c r="O20" s="31" t="s">
        <v>125</v>
      </c>
    </row>
    <row r="21" spans="2:15" ht="58" x14ac:dyDescent="0.35">
      <c r="B21" s="25" t="s">
        <v>68</v>
      </c>
      <c r="C21" s="26" t="s">
        <v>41</v>
      </c>
      <c r="D21" s="8" t="s">
        <v>42</v>
      </c>
      <c r="E21" s="6" t="s">
        <v>69</v>
      </c>
      <c r="F21" s="17" t="s">
        <v>13</v>
      </c>
      <c r="G21" s="27" t="s">
        <v>70</v>
      </c>
      <c r="H21" s="28" t="s">
        <v>71</v>
      </c>
      <c r="I21" s="3">
        <v>0.3644</v>
      </c>
      <c r="J21" s="18">
        <f>I21*3.67</f>
        <v>1.337348</v>
      </c>
      <c r="K21" s="30">
        <v>1</v>
      </c>
      <c r="L21" s="12">
        <f>K21*J21</f>
        <v>1.337348</v>
      </c>
      <c r="M21" s="9">
        <v>0.05</v>
      </c>
      <c r="N21" s="14">
        <f>K21*M21</f>
        <v>0.05</v>
      </c>
      <c r="O21" s="31" t="s">
        <v>72</v>
      </c>
    </row>
    <row r="22" spans="2:15" ht="72.5" x14ac:dyDescent="0.35">
      <c r="B22" s="25" t="s">
        <v>126</v>
      </c>
      <c r="C22" s="26" t="s">
        <v>120</v>
      </c>
      <c r="D22" s="8" t="s">
        <v>127</v>
      </c>
      <c r="E22" s="6" t="s">
        <v>128</v>
      </c>
      <c r="F22" s="14"/>
      <c r="G22" s="27" t="s">
        <v>129</v>
      </c>
      <c r="H22" s="32" t="s">
        <v>130</v>
      </c>
      <c r="I22" s="3">
        <v>5.8099999999999999E-2</v>
      </c>
      <c r="J22" s="18">
        <f t="shared" ref="J22" si="12">I22*3.67</f>
        <v>0.213227</v>
      </c>
      <c r="K22" s="30">
        <v>0</v>
      </c>
      <c r="L22" s="12">
        <f t="shared" ref="L22" si="13">K22*J22</f>
        <v>0</v>
      </c>
      <c r="M22" s="9">
        <v>0.04</v>
      </c>
      <c r="N22" s="14">
        <f t="shared" ref="N22" si="14">K22*M22</f>
        <v>0</v>
      </c>
      <c r="O22" s="31" t="s">
        <v>131</v>
      </c>
    </row>
    <row r="23" spans="2:15" ht="72.5" x14ac:dyDescent="0.35">
      <c r="B23" s="25" t="s">
        <v>95</v>
      </c>
      <c r="C23" s="26" t="s">
        <v>96</v>
      </c>
      <c r="D23" s="8" t="s">
        <v>97</v>
      </c>
      <c r="E23" s="6" t="s">
        <v>98</v>
      </c>
      <c r="F23" s="17" t="s">
        <v>13</v>
      </c>
      <c r="G23" s="27" t="s">
        <v>99</v>
      </c>
      <c r="H23" s="32" t="s">
        <v>100</v>
      </c>
      <c r="I23" s="3">
        <v>0.1285</v>
      </c>
      <c r="J23" s="18">
        <f t="shared" ref="J23" si="15">I23*3.67</f>
        <v>0.47159499999999999</v>
      </c>
      <c r="K23" s="30">
        <v>1</v>
      </c>
      <c r="L23" s="12">
        <f t="shared" ref="L23" si="16">K23*J23</f>
        <v>0.47159499999999999</v>
      </c>
      <c r="M23" s="9">
        <v>8</v>
      </c>
      <c r="N23" s="14">
        <f t="shared" ref="N23" si="17">K23*M23</f>
        <v>8</v>
      </c>
      <c r="O23" s="31" t="s">
        <v>101</v>
      </c>
    </row>
  </sheetData>
  <hyperlinks>
    <hyperlink ref="O5" r:id="rId1" xr:uid="{AC075836-30CD-4256-873A-E6E36DF458EE}"/>
    <hyperlink ref="O7" r:id="rId2" xr:uid="{D86EA588-1328-4FFD-8DBF-E2826811BD91}"/>
    <hyperlink ref="O6" r:id="rId3" xr:uid="{467C6733-50B6-4D19-A374-DD9515FF2AF4}"/>
    <hyperlink ref="O9" r:id="rId4" xr:uid="{A42A205E-73C0-404D-937A-A925564A0E44}"/>
    <hyperlink ref="O11" r:id="rId5" xr:uid="{5864455C-1700-431A-AACB-C1FBBA1312E2}"/>
    <hyperlink ref="O19" r:id="rId6" xr:uid="{9EA93865-8258-4CC0-98FA-CEC6F33231DA}"/>
    <hyperlink ref="O18" r:id="rId7" xr:uid="{C9B3FDDD-4A7A-4C6E-BCA1-88D7E9148990}"/>
    <hyperlink ref="O14" r:id="rId8" xr:uid="{01B02A1E-7186-4E8D-A215-04210E1B7A2D}"/>
    <hyperlink ref="O21" r:id="rId9" xr:uid="{9BE77CB1-23D0-495B-85BD-71466D733077}"/>
    <hyperlink ref="O8" r:id="rId10" xr:uid="{B750B2D9-0070-4374-81B6-3C2E8180873A}"/>
    <hyperlink ref="O12" r:id="rId11" xr:uid="{5F74EAA7-3C82-421F-99B0-0AE6116BB887}"/>
    <hyperlink ref="O15" r:id="rId12" xr:uid="{B1321FB0-5A98-4714-809C-BC74E5D17CF9}"/>
    <hyperlink ref="O16" r:id="rId13" xr:uid="{038D5271-87A1-4CC5-9B0F-7337EDBD7CA3}"/>
    <hyperlink ref="O23" r:id="rId14" xr:uid="{FDFA9742-33CB-4A7E-82BC-BC9C814A4E3A}"/>
    <hyperlink ref="O10" r:id="rId15" xr:uid="{37025891-7307-4FAC-85EA-CE528D78B51A}"/>
    <hyperlink ref="O13" r:id="rId16" xr:uid="{B1C4B11B-5EB2-4E1C-991A-2DD045B6FE10}"/>
    <hyperlink ref="O17" r:id="rId17" xr:uid="{B6B0EDA1-5861-4188-8891-B37ACB1D30E7}"/>
    <hyperlink ref="O20" r:id="rId18" xr:uid="{91663DDB-64DE-423B-92F2-681913F29009}"/>
    <hyperlink ref="O22" r:id="rId19" xr:uid="{D1812526-CC87-4F1A-95C8-0ACB3D37D6F9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555Timer_BOM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AlAwadhi</dc:creator>
  <cp:lastModifiedBy>Khalid AlAwadhi</cp:lastModifiedBy>
  <dcterms:created xsi:type="dcterms:W3CDTF">2015-06-05T18:17:20Z</dcterms:created>
  <dcterms:modified xsi:type="dcterms:W3CDTF">2024-09-01T12:43:34Z</dcterms:modified>
</cp:coreProperties>
</file>