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lpuin-my.sharepoint.com/personal/kareem_11911638_lpu_in/Documents/Desktop/Data Science/Assignment/excel/"/>
    </mc:Choice>
  </mc:AlternateContent>
  <xr:revisionPtr revIDLastSave="703" documentId="11_4651028125E26CE957BDE1C1B1DBC4D018E1055B" xr6:coauthVersionLast="47" xr6:coauthVersionMax="47" xr10:uidLastSave="{63AD88CF-E61B-4F3B-BD60-B85B3369E4AA}"/>
  <bookViews>
    <workbookView xWindow="-108" yWindow="-108" windowWidth="23256" windowHeight="12456" activeTab="5" xr2:uid="{00000000-000D-0000-FFFF-FFFF00000000}"/>
  </bookViews>
  <sheets>
    <sheet name="Dataset" sheetId="1" r:id="rId1"/>
    <sheet name="questions" sheetId="2" r:id="rId2"/>
    <sheet name="Basic Formula" sheetId="7" r:id="rId3"/>
    <sheet name="Adavance Filter" sheetId="6" r:id="rId4"/>
    <sheet name="VLOOKUP" sheetId="5" r:id="rId5"/>
    <sheet name="pivot table" sheetId="3" r:id="rId6"/>
  </sheets>
  <definedNames>
    <definedName name="_xlnm._FilterDatabase" localSheetId="3" hidden="1">'Adavance Filter'!$P$13:$R$21</definedName>
    <definedName name="_xlnm._FilterDatabase" localSheetId="0" hidden="1">Dataset!$A$4:$C$20</definedName>
    <definedName name="_xlnm.Criteria" localSheetId="3">'Adavance Filter'!$S$13:$S$14</definedName>
    <definedName name="_xlnm.Extract" localSheetId="3">'Adavance Filter'!$A$45:$C$45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5" l="1"/>
  <c r="E65" i="5"/>
  <c r="E66" i="5"/>
  <c r="E67" i="5"/>
  <c r="E68" i="5"/>
  <c r="E69" i="5"/>
  <c r="E70" i="5"/>
  <c r="E63" i="5"/>
  <c r="D18" i="5"/>
  <c r="D19" i="5"/>
  <c r="D20" i="5"/>
  <c r="D21" i="5"/>
  <c r="D22" i="5"/>
  <c r="D23" i="5"/>
  <c r="D24" i="5"/>
  <c r="D25" i="5"/>
  <c r="D26" i="5"/>
  <c r="D17" i="5"/>
  <c r="B31" i="5"/>
  <c r="B32" i="5"/>
  <c r="B33" i="5"/>
  <c r="B34" i="5"/>
  <c r="B35" i="5"/>
  <c r="B36" i="5"/>
  <c r="B37" i="5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75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G62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36" i="7"/>
  <c r="C23" i="7"/>
  <c r="E30" i="7"/>
  <c r="D24" i="7"/>
  <c r="D25" i="7"/>
  <c r="D26" i="7"/>
  <c r="D27" i="7"/>
  <c r="D28" i="7"/>
  <c r="D29" i="7"/>
  <c r="D30" i="7"/>
  <c r="D23" i="7"/>
  <c r="C24" i="7"/>
  <c r="E24" i="7" s="1"/>
  <c r="C25" i="7"/>
  <c r="E25" i="7" s="1"/>
  <c r="C26" i="7"/>
  <c r="E26" i="7" s="1"/>
  <c r="C27" i="7"/>
  <c r="E27" i="7" s="1"/>
  <c r="C28" i="7"/>
  <c r="E28" i="7" s="1"/>
  <c r="C29" i="7"/>
  <c r="E29" i="7" s="1"/>
  <c r="C30" i="7"/>
  <c r="C16" i="7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B38" i="5"/>
  <c r="C6" i="5"/>
  <c r="C7" i="5"/>
  <c r="C8" i="5"/>
  <c r="D4" i="3"/>
  <c r="C21" i="3"/>
  <c r="D39" i="3"/>
  <c r="D38" i="3"/>
  <c r="D37" i="3"/>
  <c r="E23" i="7" l="1"/>
</calcChain>
</file>

<file path=xl/sharedStrings.xml><?xml version="1.0" encoding="utf-8"?>
<sst xmlns="http://schemas.openxmlformats.org/spreadsheetml/2006/main" count="456" uniqueCount="116">
  <si>
    <t>Sales Data:</t>
  </si>
  <si>
    <t>Product Category</t>
  </si>
  <si>
    <t>Sales Amount</t>
  </si>
  <si>
    <t>Electronics</t>
  </si>
  <si>
    <t>Clothing</t>
  </si>
  <si>
    <t>Books</t>
  </si>
  <si>
    <t>Employee Data:</t>
  </si>
  <si>
    <t>Employee ID</t>
  </si>
  <si>
    <t>Employee Name</t>
  </si>
  <si>
    <t>Department</t>
  </si>
  <si>
    <t>E001</t>
  </si>
  <si>
    <t>John Smith</t>
  </si>
  <si>
    <t>Sales</t>
  </si>
  <si>
    <t>E002</t>
  </si>
  <si>
    <t>Mary Johnson</t>
  </si>
  <si>
    <t>HR</t>
  </si>
  <si>
    <t>E003</t>
  </si>
  <si>
    <t>David Lee</t>
  </si>
  <si>
    <t>IT</t>
  </si>
  <si>
    <t>E004</t>
  </si>
  <si>
    <t>Sarah Brown</t>
  </si>
  <si>
    <t>Marketing</t>
  </si>
  <si>
    <t>E005</t>
  </si>
  <si>
    <t>Michael Chen</t>
  </si>
  <si>
    <t>E006</t>
  </si>
  <si>
    <t>Lisa Davis</t>
  </si>
  <si>
    <t>E007</t>
  </si>
  <si>
    <t>Robert Wilson</t>
  </si>
  <si>
    <t>E008</t>
  </si>
  <si>
    <t>Linda Hall</t>
  </si>
  <si>
    <t>Customer Data:</t>
  </si>
  <si>
    <t>Customer Name</t>
  </si>
  <si>
    <t>Purchase Amount</t>
  </si>
  <si>
    <t>City</t>
  </si>
  <si>
    <t>Alice</t>
  </si>
  <si>
    <t>New York</t>
  </si>
  <si>
    <t>Bob</t>
  </si>
  <si>
    <t>Los Angeles</t>
  </si>
  <si>
    <t>Carol</t>
  </si>
  <si>
    <t>Chicago</t>
  </si>
  <si>
    <t>Dave</t>
  </si>
  <si>
    <t>San Francisco</t>
  </si>
  <si>
    <t>Emily</t>
  </si>
  <si>
    <t>Frank</t>
  </si>
  <si>
    <t>Grace</t>
  </si>
  <si>
    <t>Harry</t>
  </si>
  <si>
    <t>Test Scores:</t>
  </si>
  <si>
    <t>Student Name</t>
  </si>
  <si>
    <t>Test Score</t>
  </si>
  <si>
    <t>Alex</t>
  </si>
  <si>
    <t>Brad</t>
  </si>
  <si>
    <t>Chloe</t>
  </si>
  <si>
    <t>Daniel</t>
  </si>
  <si>
    <t>Emma</t>
  </si>
  <si>
    <t>Henry</t>
  </si>
  <si>
    <t>Isabelle</t>
  </si>
  <si>
    <t>Jack</t>
  </si>
  <si>
    <t>Row Labels</t>
  </si>
  <si>
    <t>Grand Total</t>
  </si>
  <si>
    <t>Sum of Sales Amount</t>
  </si>
  <si>
    <t>Q1.Given a dataset with sales information, create a Pivot Table to show the total sales by product category.</t>
  </si>
  <si>
    <t>Q2.Modify an existing Pivot Table to display the top 5 sales representatives with the highest sales revenue.</t>
  </si>
  <si>
    <t>Q3.Calculate the percentage of total sales that each product category contributes to the overall sales using a Pivot Table.</t>
  </si>
  <si>
    <t>Total</t>
  </si>
  <si>
    <t>Percentage</t>
  </si>
  <si>
    <t>Q4.Group a date column in a Pivot Table to show monthly sales data for a year.</t>
  </si>
  <si>
    <t>Q1.Using the VLOOKUP function, find the price of a specific product in a price list table based on its product code.</t>
  </si>
  <si>
    <t>Q2.Create a formula that returns "Pass" if a student's score in cell A1 is greater than or equal to 70 and "Fail" if it's less than 70.</t>
  </si>
  <si>
    <t>Q3.Write a VLOOKUP formula to fetch the employee's department based on their employee ID.</t>
  </si>
  <si>
    <t>TOTAL</t>
  </si>
  <si>
    <t>Q4.Use VLOOKUP to populate an order form with product information when the product code is entered.</t>
  </si>
  <si>
    <t>Q5.Combine the IF and VLOOKUP functions to categorize customers into "Bronze," "Silver," or "Gold" based on their purchase history.</t>
  </si>
  <si>
    <t>Q1.Filter a list of employees to display only those who were hired in the last three months.</t>
  </si>
  <si>
    <t>Hired on</t>
  </si>
  <si>
    <t>Sum</t>
  </si>
  <si>
    <t>Average</t>
  </si>
  <si>
    <t>Running Total</t>
  </si>
  <si>
    <t>Count</t>
  </si>
  <si>
    <t>&gt;=1-1-2024</t>
  </si>
  <si>
    <t>Q2.Extract a unique list of cities from a customer database using the Advanced Filter feature.</t>
  </si>
  <si>
    <t>Q5.Add a slicer to a Pivot Table to allow users to filter data by a specific region or time period.</t>
  </si>
  <si>
    <t>Q3.Use Advanced Filter to copy all records of products with a stock level below 10 to a new worksheet.</t>
  </si>
  <si>
    <t>Stock</t>
  </si>
  <si>
    <t>stock</t>
  </si>
  <si>
    <t>&gt;=10</t>
  </si>
  <si>
    <t>Q4.Filter a dataset to show only records that meet specific criteria, such as customers who have made a purchase over $1,000</t>
  </si>
  <si>
    <t>&gt;1000</t>
  </si>
  <si>
    <t>Q5.Apply an Advanced Filter to a large dataset and summarize the filtered results with a Pivot Table</t>
  </si>
  <si>
    <t>Q1.Calculate the average of a range of test scores in a worksheet</t>
  </si>
  <si>
    <t>AVERAGE</t>
  </si>
  <si>
    <t>Q2.Create a formula to concatenate the first name and last name in two separate columns into a full name in a third column</t>
  </si>
  <si>
    <t>First name</t>
  </si>
  <si>
    <t xml:space="preserve">Last name </t>
  </si>
  <si>
    <t>Full Name</t>
  </si>
  <si>
    <t xml:space="preserve">Name </t>
  </si>
  <si>
    <t>Q3.Calculate the total cost of items in an order by multiplying the quantity by the unit price.</t>
  </si>
  <si>
    <t>Total cost</t>
  </si>
  <si>
    <t>Q4.Use the COUNTIF function to count the number of cells in a range that meet a specific condition</t>
  </si>
  <si>
    <t>Range</t>
  </si>
  <si>
    <t>Amount</t>
  </si>
  <si>
    <t>&gt;700</t>
  </si>
  <si>
    <t>Q5.Write a formula to determine the final price after applying a discount percentage to a list price.</t>
  </si>
  <si>
    <t>Discount</t>
  </si>
  <si>
    <t>After Discount</t>
  </si>
  <si>
    <t>Pass/Fail</t>
  </si>
  <si>
    <t>Representatives data is missing in dataset</t>
  </si>
  <si>
    <t>I seperated the name into first name and second name by formula</t>
  </si>
  <si>
    <t>And again I used CONCATENATE</t>
  </si>
  <si>
    <t>Category</t>
  </si>
  <si>
    <t>1-500</t>
  </si>
  <si>
    <t>501-1000</t>
  </si>
  <si>
    <t>1001-1500</t>
  </si>
  <si>
    <t>Bronze</t>
  </si>
  <si>
    <t>Silver</t>
  </si>
  <si>
    <t>Gold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</si>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</sst>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70" formatCode="[$-14009]dd/mm/yyyy;@"/>
    <numFmt numFmtId="171" formatCode="0.0"/>
    <numFmt numFmtId="172" formatCode="&quot;₹&quot;\ #,##0.00"/>
  </numFmts>
  <fonts count="10" x14ac:knownFonts="1">
    <font>
      <sz val="11"/>
      <color theme="1"/>
      <name val="Calibri"/>
      <family val="2"/>
      <scheme val="minor"/>
    </font>
    <font>
      <sz val="8"/>
      <color rgb="FF374151"/>
      <name val="Segoe UI"/>
      <family val="2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.6"/>
      <color rgb="FF374151"/>
      <name val="Segoe U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/>
      <right style="medium">
        <color rgb="FFD9D9E3"/>
      </right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8" fillId="5" borderId="6" applyNumberFormat="0" applyAlignment="0" applyProtection="0"/>
  </cellStyleXfs>
  <cellXfs count="4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7" fillId="2" borderId="0" xfId="0" applyFont="1" applyFill="1" applyAlignment="1">
      <alignment wrapText="1"/>
    </xf>
    <xf numFmtId="0" fontId="5" fillId="0" borderId="0" xfId="0" applyFont="1"/>
    <xf numFmtId="10" fontId="0" fillId="0" borderId="0" xfId="0" applyNumberFormat="1"/>
    <xf numFmtId="0" fontId="2" fillId="2" borderId="3" xfId="0" applyFont="1" applyFill="1" applyBorder="1" applyAlignment="1">
      <alignment wrapText="1"/>
    </xf>
    <xf numFmtId="0" fontId="5" fillId="3" borderId="5" xfId="0" applyFont="1" applyFill="1" applyBorder="1"/>
    <xf numFmtId="0" fontId="5" fillId="0" borderId="0" xfId="0" applyFont="1" applyAlignment="1">
      <alignment horizontal="left"/>
    </xf>
    <xf numFmtId="0" fontId="0" fillId="4" borderId="0" xfId="0" applyFill="1"/>
    <xf numFmtId="0" fontId="8" fillId="5" borderId="6" xfId="3"/>
    <xf numFmtId="10" fontId="0" fillId="0" borderId="0" xfId="1" applyNumberFormat="1" applyFont="1"/>
    <xf numFmtId="0" fontId="2" fillId="2" borderId="7" xfId="0" applyFont="1" applyFill="1" applyBorder="1" applyAlignment="1">
      <alignment horizontal="center" wrapText="1"/>
    </xf>
    <xf numFmtId="14" fontId="0" fillId="0" borderId="0" xfId="0" applyNumberForma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wrapText="1"/>
    </xf>
    <xf numFmtId="170" fontId="0" fillId="0" borderId="0" xfId="0" applyNumberFormat="1"/>
    <xf numFmtId="171" fontId="0" fillId="0" borderId="0" xfId="1" applyNumberFormat="1" applyFont="1"/>
    <xf numFmtId="0" fontId="9" fillId="0" borderId="0" xfId="0" applyFont="1"/>
    <xf numFmtId="0" fontId="0" fillId="6" borderId="0" xfId="0" applyFill="1"/>
    <xf numFmtId="0" fontId="3" fillId="6" borderId="3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wrapText="1"/>
    </xf>
    <xf numFmtId="0" fontId="8" fillId="5" borderId="6" xfId="3" applyAlignment="1">
      <alignment wrapText="1"/>
    </xf>
    <xf numFmtId="0" fontId="2" fillId="2" borderId="8" xfId="0" applyFont="1" applyFill="1" applyBorder="1" applyAlignment="1">
      <alignment horizontal="center" wrapText="1"/>
    </xf>
    <xf numFmtId="9" fontId="0" fillId="0" borderId="0" xfId="0" applyNumberFormat="1"/>
    <xf numFmtId="0" fontId="0" fillId="7" borderId="0" xfId="0" applyFill="1"/>
    <xf numFmtId="0" fontId="7" fillId="2" borderId="1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0" fillId="8" borderId="0" xfId="0" applyFill="1"/>
    <xf numFmtId="172" fontId="8" fillId="5" borderId="6" xfId="3" applyNumberFormat="1"/>
    <xf numFmtId="172" fontId="0" fillId="0" borderId="0" xfId="0" applyNumberFormat="1"/>
    <xf numFmtId="44" fontId="0" fillId="0" borderId="0" xfId="2" applyFont="1"/>
    <xf numFmtId="44" fontId="3" fillId="6" borderId="4" xfId="2" applyFont="1" applyFill="1" applyBorder="1" applyAlignment="1">
      <alignment wrapText="1"/>
    </xf>
  </cellXfs>
  <cellStyles count="4">
    <cellStyle name="Check Cell" xfId="3" builtinId="23"/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0</xdr:rowOff>
    </xdr:from>
    <xdr:to>
      <xdr:col>18</xdr:col>
      <xdr:colOff>0</xdr:colOff>
      <xdr:row>27</xdr:row>
      <xdr:rowOff>6350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15950" y="184150"/>
          <a:ext cx="10356850" cy="4794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Pivot Table Tasks:</a:t>
          </a: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Given a dataset with sales information, create a Pivot Table to show the total sales by product category.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Modify an existing Pivot Table to display the top 5 sales representatives with the highest sales revenue.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Group a date column in a Pivot Table to show monthly sales data for a year.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Calculate the percentage of total sales that each product category contributes to the overall sales using a Pivot Table.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Add a slicer to a Pivot Table to allow users to filter data by a specific region or time period.</a:t>
          </a:r>
        </a:p>
        <a:p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VLOOKUP Tasks:</a:t>
          </a: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Using the VLOOKUP function, find the price of a specific product in a price list table based on its product code.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Create a formula that returns "Pass" if a student's score in cell A1 is greater than or equal to 70 and "Fail" if it's less than 70.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Write a VLOOKUP formula to fetch the employee's department based on their employee ID.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Use VLOOKUP to populate an order form with product information when the product code is entered.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Combine the IF and VLOOKUP functions to categorize customers into "Bronze," "Silver," or "Gold" based on their purchase history.</a:t>
          </a:r>
        </a:p>
        <a:p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Advanced Filter Tasks:</a:t>
          </a: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Filter a list of employees to display only those who were hired in the last three months.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Extract a unique list of cities from a customer database using the Advanced Filter feature.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Use Advanced Filter to copy all records of products with a stock level below 10 to a new worksheet.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Filter a dataset to show only records that meet specific criteria, such as customers who have made a purchase over $1,000.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Apply an Advanced Filter to a large dataset and summarize the filtered results with a Pivot Table.</a:t>
          </a:r>
        </a:p>
        <a:p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Basic Formula Tasks:</a:t>
          </a: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Calculate the average of a range of test scores in a worksheet.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Create a formula to concatenate the first name and last name in two separate columns into a full name in a third column.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Calculate the total cost of items in an order by multiplying the quantity by the unit price.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Use the COUNTIF function to count the number of cells in a range that meet a specific condition.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Write a formula to determine the final price after applying a discount percentage to a list price.</a:t>
          </a:r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10.700105439813" createdVersion="8" refreshedVersion="8" minRefreshableVersion="3" recordCount="16" xr:uid="{E95BCC5C-54FC-4997-84DE-50B5C1819B62}">
  <cacheSource type="worksheet">
    <worksheetSource ref="B3:C19" sheet="pivot table"/>
  </cacheSource>
  <cacheFields count="2">
    <cacheField name="Product Category" numFmtId="0">
      <sharedItems count="3">
        <s v="Electronics"/>
        <s v="Clothing"/>
        <s v="Books"/>
      </sharedItems>
    </cacheField>
    <cacheField name="Sales Amount" numFmtId="0">
      <sharedItems containsSemiMixedTypes="0" containsString="0" containsNumber="1" containsInteger="1" minValue="20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000"/>
  </r>
  <r>
    <x v="1"/>
    <n v="500"/>
  </r>
  <r>
    <x v="0"/>
    <n v="1500"/>
  </r>
  <r>
    <x v="2"/>
    <n v="300"/>
  </r>
  <r>
    <x v="1"/>
    <n v="700"/>
  </r>
  <r>
    <x v="2"/>
    <n v="200"/>
  </r>
  <r>
    <x v="0"/>
    <n v="1200"/>
  </r>
  <r>
    <x v="1"/>
    <n v="800"/>
  </r>
  <r>
    <x v="0"/>
    <n v="1100"/>
  </r>
  <r>
    <x v="2"/>
    <n v="400"/>
  </r>
  <r>
    <x v="2"/>
    <n v="250"/>
  </r>
  <r>
    <x v="0"/>
    <n v="900"/>
  </r>
  <r>
    <x v="1"/>
    <n v="600"/>
  </r>
  <r>
    <x v="0"/>
    <n v="1300"/>
  </r>
  <r>
    <x v="2"/>
    <n v="350"/>
  </r>
  <r>
    <x v="1"/>
    <n v="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75590-9567-4A40-AFC4-A7302EEB2F2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6:C40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061AE2-2871-4489-98C1-6DCA990170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4:C28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EF7928-3227-4A47-B4E5-A798E099E79B}" name="Table1" displayName="Table1" ref="C22:E30" totalsRowShown="0" headerRowCellStyle="Check Cell" dataCellStyle="Check Cell">
  <autoFilter ref="C22:E30" xr:uid="{3DEF7928-3227-4A47-B4E5-A798E099E79B}"/>
  <tableColumns count="3">
    <tableColumn id="1" xr3:uid="{1987AB5A-0020-42B5-A43D-20E807AC99EF}" name="First name" dataCellStyle="Check Cell">
      <calculatedColumnFormula>LEFT(B23,SEARCH(" ",B23)-1)</calculatedColumnFormula>
    </tableColumn>
    <tableColumn id="2" xr3:uid="{13F6E979-A735-486E-8D69-19D6E07076AA}" name="Last name " dataCellStyle="Check Cell">
      <calculatedColumnFormula>RIGHT(B23,LEN(B23)-SEARCH(" ",B23,1))</calculatedColumnFormula>
    </tableColumn>
    <tableColumn id="3" xr3:uid="{5CA9D8AF-0F70-4F46-9684-A37E1D9546F4}" name="Full Name" dataCellStyle="Check Cell">
      <calculatedColumnFormula>CONCATENATE(C23, " ",D23)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F42AFF-2674-4730-A245-A82786420CEC}" name="Table2" displayName="Table2" ref="B74:C77" totalsRowShown="0">
  <autoFilter ref="B74:C77" xr:uid="{AEF42AFF-2674-4730-A245-A82786420CEC}"/>
  <tableColumns count="2">
    <tableColumn id="1" xr3:uid="{451D01CC-0495-4A5E-A2CE-2300994F6DD1}" name="Amount"/>
    <tableColumn id="2" xr3:uid="{10C4EF4E-5AB1-4778-A062-EFDAB2ACA3F5}" name="categ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topLeftCell="A29" workbookViewId="0">
      <selection activeCell="A40" sqref="A40:C48"/>
    </sheetView>
  </sheetViews>
  <sheetFormatPr defaultRowHeight="14.4" x14ac:dyDescent="0.3"/>
  <cols>
    <col min="1" max="1" width="26.33203125" customWidth="1"/>
    <col min="2" max="2" width="16.5546875" customWidth="1"/>
    <col min="3" max="3" width="16.77734375" customWidth="1"/>
    <col min="4" max="4" width="10.33203125" bestFit="1" customWidth="1"/>
  </cols>
  <sheetData>
    <row r="1" spans="1:4" x14ac:dyDescent="0.3">
      <c r="A1" s="1" t="s">
        <v>0</v>
      </c>
    </row>
    <row r="3" spans="1:4" ht="15" thickBot="1" x14ac:dyDescent="0.35"/>
    <row r="4" spans="1:4" ht="15" thickBot="1" x14ac:dyDescent="0.35">
      <c r="A4" s="2" t="s">
        <v>1</v>
      </c>
      <c r="B4" s="3" t="s">
        <v>2</v>
      </c>
      <c r="C4" t="s">
        <v>82</v>
      </c>
      <c r="D4" t="s">
        <v>83</v>
      </c>
    </row>
    <row r="5" spans="1:4" ht="15" thickBot="1" x14ac:dyDescent="0.35">
      <c r="A5" s="12" t="s">
        <v>3</v>
      </c>
      <c r="B5" s="5">
        <v>1000</v>
      </c>
      <c r="C5">
        <v>12</v>
      </c>
      <c r="D5" t="s">
        <v>84</v>
      </c>
    </row>
    <row r="6" spans="1:4" ht="15" thickBot="1" x14ac:dyDescent="0.35">
      <c r="A6" s="4" t="s">
        <v>4</v>
      </c>
      <c r="B6" s="5">
        <v>500</v>
      </c>
      <c r="C6">
        <v>24</v>
      </c>
    </row>
    <row r="7" spans="1:4" ht="15" thickBot="1" x14ac:dyDescent="0.35">
      <c r="A7" s="4" t="s">
        <v>3</v>
      </c>
      <c r="B7" s="5">
        <v>1500</v>
      </c>
      <c r="C7">
        <v>7</v>
      </c>
    </row>
    <row r="8" spans="1:4" ht="15" thickBot="1" x14ac:dyDescent="0.35">
      <c r="A8" s="4" t="s">
        <v>5</v>
      </c>
      <c r="B8" s="5">
        <v>300</v>
      </c>
      <c r="C8">
        <v>37</v>
      </c>
    </row>
    <row r="9" spans="1:4" ht="15" thickBot="1" x14ac:dyDescent="0.35">
      <c r="A9" s="4" t="s">
        <v>4</v>
      </c>
      <c r="B9" s="5">
        <v>700</v>
      </c>
      <c r="C9">
        <v>39</v>
      </c>
    </row>
    <row r="10" spans="1:4" ht="15" thickBot="1" x14ac:dyDescent="0.35">
      <c r="A10" s="4" t="s">
        <v>5</v>
      </c>
      <c r="B10" s="5">
        <v>200</v>
      </c>
      <c r="C10">
        <v>6</v>
      </c>
    </row>
    <row r="11" spans="1:4" ht="15" thickBot="1" x14ac:dyDescent="0.35">
      <c r="A11" s="4" t="s">
        <v>3</v>
      </c>
      <c r="B11" s="5">
        <v>1200</v>
      </c>
      <c r="C11">
        <v>3</v>
      </c>
    </row>
    <row r="12" spans="1:4" ht="15" thickBot="1" x14ac:dyDescent="0.35">
      <c r="A12" s="4" t="s">
        <v>4</v>
      </c>
      <c r="B12" s="5">
        <v>800</v>
      </c>
      <c r="C12">
        <v>9</v>
      </c>
    </row>
    <row r="13" spans="1:4" ht="15" thickBot="1" x14ac:dyDescent="0.35">
      <c r="A13" s="4" t="s">
        <v>3</v>
      </c>
      <c r="B13" s="5">
        <v>1100</v>
      </c>
      <c r="C13">
        <v>13</v>
      </c>
    </row>
    <row r="14" spans="1:4" ht="15" thickBot="1" x14ac:dyDescent="0.35">
      <c r="A14" s="4" t="s">
        <v>5</v>
      </c>
      <c r="B14" s="5">
        <v>400</v>
      </c>
      <c r="C14">
        <v>32</v>
      </c>
    </row>
    <row r="15" spans="1:4" ht="15" thickBot="1" x14ac:dyDescent="0.35">
      <c r="A15" s="4" t="s">
        <v>5</v>
      </c>
      <c r="B15" s="5">
        <v>250</v>
      </c>
      <c r="C15">
        <v>25</v>
      </c>
    </row>
    <row r="16" spans="1:4" ht="15" thickBot="1" x14ac:dyDescent="0.35">
      <c r="A16" s="4" t="s">
        <v>3</v>
      </c>
      <c r="B16" s="5">
        <v>900</v>
      </c>
      <c r="C16">
        <v>8</v>
      </c>
    </row>
    <row r="17" spans="1:4" ht="15" thickBot="1" x14ac:dyDescent="0.35">
      <c r="A17" s="4" t="s">
        <v>4</v>
      </c>
      <c r="B17" s="5">
        <v>600</v>
      </c>
      <c r="C17">
        <v>21</v>
      </c>
    </row>
    <row r="18" spans="1:4" ht="15" thickBot="1" x14ac:dyDescent="0.35">
      <c r="A18" s="4" t="s">
        <v>3</v>
      </c>
      <c r="B18" s="5">
        <v>1300</v>
      </c>
      <c r="C18">
        <v>13</v>
      </c>
    </row>
    <row r="19" spans="1:4" ht="15" thickBot="1" x14ac:dyDescent="0.35">
      <c r="A19" s="4" t="s">
        <v>5</v>
      </c>
      <c r="B19" s="5">
        <v>350</v>
      </c>
      <c r="C19">
        <v>31</v>
      </c>
    </row>
    <row r="20" spans="1:4" ht="15" thickBot="1" x14ac:dyDescent="0.35">
      <c r="A20" s="4" t="s">
        <v>4</v>
      </c>
      <c r="B20" s="5">
        <v>750</v>
      </c>
      <c r="C20">
        <v>22</v>
      </c>
    </row>
    <row r="23" spans="1:4" x14ac:dyDescent="0.3">
      <c r="A23" s="1" t="s">
        <v>6</v>
      </c>
    </row>
    <row r="25" spans="1:4" ht="15" thickBot="1" x14ac:dyDescent="0.35"/>
    <row r="26" spans="1:4" ht="15" thickBot="1" x14ac:dyDescent="0.35">
      <c r="A26" s="2" t="s">
        <v>7</v>
      </c>
      <c r="B26" s="2" t="s">
        <v>8</v>
      </c>
      <c r="C26" s="3" t="s">
        <v>9</v>
      </c>
      <c r="D26" s="18" t="s">
        <v>73</v>
      </c>
    </row>
    <row r="27" spans="1:4" ht="15" thickBot="1" x14ac:dyDescent="0.35">
      <c r="A27" s="4" t="s">
        <v>10</v>
      </c>
      <c r="B27" s="4" t="s">
        <v>11</v>
      </c>
      <c r="C27" s="5" t="s">
        <v>12</v>
      </c>
      <c r="D27" s="19">
        <v>45383</v>
      </c>
    </row>
    <row r="28" spans="1:4" ht="15" thickBot="1" x14ac:dyDescent="0.35">
      <c r="A28" s="4" t="s">
        <v>13</v>
      </c>
      <c r="B28" s="4" t="s">
        <v>14</v>
      </c>
      <c r="C28" s="5" t="s">
        <v>15</v>
      </c>
      <c r="D28" s="19">
        <v>45145</v>
      </c>
    </row>
    <row r="29" spans="1:4" ht="15" thickBot="1" x14ac:dyDescent="0.35">
      <c r="A29" s="4" t="s">
        <v>16</v>
      </c>
      <c r="B29" s="4" t="s">
        <v>17</v>
      </c>
      <c r="C29" s="5" t="s">
        <v>18</v>
      </c>
      <c r="D29" s="19">
        <v>45353</v>
      </c>
    </row>
    <row r="30" spans="1:4" ht="15" thickBot="1" x14ac:dyDescent="0.35">
      <c r="A30" s="4" t="s">
        <v>19</v>
      </c>
      <c r="B30" s="4" t="s">
        <v>20</v>
      </c>
      <c r="C30" s="5" t="s">
        <v>21</v>
      </c>
      <c r="D30" s="19">
        <v>45390</v>
      </c>
    </row>
    <row r="31" spans="1:4" ht="15" thickBot="1" x14ac:dyDescent="0.35">
      <c r="A31" s="4" t="s">
        <v>22</v>
      </c>
      <c r="B31" s="4" t="s">
        <v>23</v>
      </c>
      <c r="C31" s="5" t="s">
        <v>12</v>
      </c>
      <c r="D31" s="19">
        <v>45074</v>
      </c>
    </row>
    <row r="32" spans="1:4" ht="15" thickBot="1" x14ac:dyDescent="0.35">
      <c r="A32" s="4" t="s">
        <v>24</v>
      </c>
      <c r="B32" s="4" t="s">
        <v>25</v>
      </c>
      <c r="C32" s="5" t="s">
        <v>18</v>
      </c>
      <c r="D32" s="19">
        <v>44795</v>
      </c>
    </row>
    <row r="33" spans="1:4" ht="15" thickBot="1" x14ac:dyDescent="0.35">
      <c r="A33" s="4" t="s">
        <v>26</v>
      </c>
      <c r="B33" s="4" t="s">
        <v>27</v>
      </c>
      <c r="C33" s="5" t="s">
        <v>15</v>
      </c>
      <c r="D33" s="19">
        <v>45348</v>
      </c>
    </row>
    <row r="34" spans="1:4" ht="15" thickBot="1" x14ac:dyDescent="0.35">
      <c r="A34" s="4" t="s">
        <v>28</v>
      </c>
      <c r="B34" s="4" t="s">
        <v>29</v>
      </c>
      <c r="C34" s="5" t="s">
        <v>21</v>
      </c>
      <c r="D34" s="19">
        <v>45290</v>
      </c>
    </row>
    <row r="37" spans="1:4" x14ac:dyDescent="0.3">
      <c r="A37" s="1" t="s">
        <v>30</v>
      </c>
    </row>
    <row r="39" spans="1:4" ht="15" thickBot="1" x14ac:dyDescent="0.35"/>
    <row r="40" spans="1:4" ht="15" thickBot="1" x14ac:dyDescent="0.35">
      <c r="A40" s="2" t="s">
        <v>31</v>
      </c>
      <c r="B40" s="2" t="s">
        <v>32</v>
      </c>
      <c r="C40" s="3" t="s">
        <v>33</v>
      </c>
    </row>
    <row r="41" spans="1:4" ht="15" thickBot="1" x14ac:dyDescent="0.35">
      <c r="A41" s="4" t="s">
        <v>34</v>
      </c>
      <c r="B41" s="4">
        <v>1200</v>
      </c>
      <c r="C41" s="5" t="s">
        <v>35</v>
      </c>
    </row>
    <row r="42" spans="1:4" ht="15" thickBot="1" x14ac:dyDescent="0.35">
      <c r="A42" s="4" t="s">
        <v>36</v>
      </c>
      <c r="B42" s="4">
        <v>850</v>
      </c>
      <c r="C42" s="5" t="s">
        <v>37</v>
      </c>
    </row>
    <row r="43" spans="1:4" ht="15" thickBot="1" x14ac:dyDescent="0.35">
      <c r="A43" s="4" t="s">
        <v>38</v>
      </c>
      <c r="B43" s="4">
        <v>650</v>
      </c>
      <c r="C43" s="5" t="s">
        <v>39</v>
      </c>
    </row>
    <row r="44" spans="1:4" ht="15" thickBot="1" x14ac:dyDescent="0.35">
      <c r="A44" s="4" t="s">
        <v>40</v>
      </c>
      <c r="B44" s="4">
        <v>1400</v>
      </c>
      <c r="C44" s="5" t="s">
        <v>41</v>
      </c>
    </row>
    <row r="45" spans="1:4" ht="15" thickBot="1" x14ac:dyDescent="0.35">
      <c r="A45" s="4" t="s">
        <v>42</v>
      </c>
      <c r="B45" s="4">
        <v>950</v>
      </c>
      <c r="C45" s="5" t="s">
        <v>37</v>
      </c>
    </row>
    <row r="46" spans="1:4" ht="15" thickBot="1" x14ac:dyDescent="0.35">
      <c r="A46" s="4" t="s">
        <v>43</v>
      </c>
      <c r="B46" s="4">
        <v>1100</v>
      </c>
      <c r="C46" s="5" t="s">
        <v>39</v>
      </c>
    </row>
    <row r="47" spans="1:4" ht="15" thickBot="1" x14ac:dyDescent="0.35">
      <c r="A47" s="4" t="s">
        <v>44</v>
      </c>
      <c r="B47" s="4">
        <v>750</v>
      </c>
      <c r="C47" s="5" t="s">
        <v>35</v>
      </c>
    </row>
    <row r="48" spans="1:4" ht="15" thickBot="1" x14ac:dyDescent="0.35">
      <c r="A48" s="4" t="s">
        <v>45</v>
      </c>
      <c r="B48" s="4">
        <v>1250</v>
      </c>
      <c r="C48" s="5" t="s">
        <v>41</v>
      </c>
    </row>
    <row r="51" spans="1:2" x14ac:dyDescent="0.3">
      <c r="A51" s="1" t="s">
        <v>46</v>
      </c>
    </row>
    <row r="53" spans="1:2" ht="15" thickBot="1" x14ac:dyDescent="0.35"/>
    <row r="54" spans="1:2" ht="15" thickBot="1" x14ac:dyDescent="0.35">
      <c r="A54" s="2" t="s">
        <v>47</v>
      </c>
      <c r="B54" s="3" t="s">
        <v>48</v>
      </c>
    </row>
    <row r="55" spans="1:2" ht="15" thickBot="1" x14ac:dyDescent="0.35">
      <c r="A55" s="4" t="s">
        <v>49</v>
      </c>
      <c r="B55" s="5">
        <v>78</v>
      </c>
    </row>
    <row r="56" spans="1:2" ht="15" thickBot="1" x14ac:dyDescent="0.35">
      <c r="A56" s="4" t="s">
        <v>50</v>
      </c>
      <c r="B56" s="5">
        <v>92</v>
      </c>
    </row>
    <row r="57" spans="1:2" ht="15" thickBot="1" x14ac:dyDescent="0.35">
      <c r="A57" s="4" t="s">
        <v>51</v>
      </c>
      <c r="B57" s="5">
        <v>64</v>
      </c>
    </row>
    <row r="58" spans="1:2" ht="15" thickBot="1" x14ac:dyDescent="0.35">
      <c r="A58" s="4" t="s">
        <v>52</v>
      </c>
      <c r="B58" s="5">
        <v>88</v>
      </c>
    </row>
    <row r="59" spans="1:2" ht="15" thickBot="1" x14ac:dyDescent="0.35">
      <c r="A59" s="4" t="s">
        <v>53</v>
      </c>
      <c r="B59" s="5">
        <v>71</v>
      </c>
    </row>
    <row r="60" spans="1:2" ht="15" thickBot="1" x14ac:dyDescent="0.35">
      <c r="A60" s="4" t="s">
        <v>43</v>
      </c>
      <c r="B60" s="5">
        <v>95</v>
      </c>
    </row>
    <row r="61" spans="1:2" ht="15" thickBot="1" x14ac:dyDescent="0.35">
      <c r="A61" s="4" t="s">
        <v>44</v>
      </c>
      <c r="B61" s="5">
        <v>82</v>
      </c>
    </row>
    <row r="62" spans="1:2" ht="15" thickBot="1" x14ac:dyDescent="0.35">
      <c r="A62" s="4" t="s">
        <v>54</v>
      </c>
      <c r="B62" s="5">
        <v>75</v>
      </c>
    </row>
    <row r="63" spans="1:2" ht="15" thickBot="1" x14ac:dyDescent="0.35">
      <c r="A63" s="4" t="s">
        <v>55</v>
      </c>
      <c r="B63" s="5">
        <v>90</v>
      </c>
    </row>
    <row r="64" spans="1:2" ht="15" thickBot="1" x14ac:dyDescent="0.35">
      <c r="A64" s="4" t="s">
        <v>56</v>
      </c>
      <c r="B64" s="5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zoomScale="109" zoomScaleNormal="109" workbookViewId="0">
      <selection activeCell="S16" sqref="S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42FF-2559-49AF-828B-10D5F4518A6C}">
  <dimension ref="A2:K91"/>
  <sheetViews>
    <sheetView topLeftCell="A9" workbookViewId="0">
      <selection activeCell="I77" sqref="I77"/>
    </sheetView>
  </sheetViews>
  <sheetFormatPr defaultRowHeight="14.4" x14ac:dyDescent="0.3"/>
  <cols>
    <col min="2" max="2" width="14.44140625" customWidth="1"/>
    <col min="3" max="3" width="11.88671875" customWidth="1"/>
    <col min="4" max="4" width="12.33203125" customWidth="1"/>
    <col min="5" max="5" width="12.5546875" bestFit="1" customWidth="1"/>
    <col min="6" max="6" width="17.5546875" customWidth="1"/>
    <col min="7" max="7" width="12.6640625" bestFit="1" customWidth="1"/>
    <col min="9" max="9" width="8.88671875" customWidth="1"/>
    <col min="11" max="11" width="15.21875" customWidth="1"/>
    <col min="12" max="12" width="16.6640625" customWidth="1"/>
    <col min="13" max="13" width="12.5546875" customWidth="1"/>
  </cols>
  <sheetData>
    <row r="2" spans="1:3" x14ac:dyDescent="0.3">
      <c r="A2" t="s">
        <v>88</v>
      </c>
    </row>
    <row r="3" spans="1:3" ht="15" thickBot="1" x14ac:dyDescent="0.35"/>
    <row r="4" spans="1:3" ht="15" customHeight="1" thickBot="1" x14ac:dyDescent="0.35">
      <c r="B4" s="2" t="s">
        <v>47</v>
      </c>
      <c r="C4" s="3" t="s">
        <v>48</v>
      </c>
    </row>
    <row r="5" spans="1:3" ht="15" thickBot="1" x14ac:dyDescent="0.35">
      <c r="B5" s="4" t="s">
        <v>49</v>
      </c>
      <c r="C5" s="5">
        <v>78</v>
      </c>
    </row>
    <row r="6" spans="1:3" ht="15" thickBot="1" x14ac:dyDescent="0.35">
      <c r="B6" s="4" t="s">
        <v>50</v>
      </c>
      <c r="C6" s="5">
        <v>92</v>
      </c>
    </row>
    <row r="7" spans="1:3" ht="15" thickBot="1" x14ac:dyDescent="0.35">
      <c r="B7" s="4" t="s">
        <v>51</v>
      </c>
      <c r="C7" s="5">
        <v>64</v>
      </c>
    </row>
    <row r="8" spans="1:3" ht="15" thickBot="1" x14ac:dyDescent="0.35">
      <c r="B8" s="4" t="s">
        <v>52</v>
      </c>
      <c r="C8" s="5">
        <v>88</v>
      </c>
    </row>
    <row r="9" spans="1:3" ht="15" thickBot="1" x14ac:dyDescent="0.35">
      <c r="B9" s="4" t="s">
        <v>53</v>
      </c>
      <c r="C9" s="5">
        <v>71</v>
      </c>
    </row>
    <row r="10" spans="1:3" ht="15" thickBot="1" x14ac:dyDescent="0.35">
      <c r="B10" s="4" t="s">
        <v>43</v>
      </c>
      <c r="C10" s="5">
        <v>95</v>
      </c>
    </row>
    <row r="11" spans="1:3" ht="15" thickBot="1" x14ac:dyDescent="0.35">
      <c r="B11" s="4" t="s">
        <v>44</v>
      </c>
      <c r="C11" s="5">
        <v>82</v>
      </c>
    </row>
    <row r="12" spans="1:3" ht="15" thickBot="1" x14ac:dyDescent="0.35">
      <c r="B12" s="4" t="s">
        <v>54</v>
      </c>
      <c r="C12" s="5">
        <v>75</v>
      </c>
    </row>
    <row r="13" spans="1:3" ht="15" thickBot="1" x14ac:dyDescent="0.35">
      <c r="B13" s="4" t="s">
        <v>55</v>
      </c>
      <c r="C13" s="5">
        <v>90</v>
      </c>
    </row>
    <row r="14" spans="1:3" ht="15" thickBot="1" x14ac:dyDescent="0.35">
      <c r="B14" s="4" t="s">
        <v>56</v>
      </c>
      <c r="C14" s="5">
        <v>68</v>
      </c>
    </row>
    <row r="15" spans="1:3" ht="15" thickBot="1" x14ac:dyDescent="0.35"/>
    <row r="16" spans="1:3" ht="15.6" thickTop="1" thickBot="1" x14ac:dyDescent="0.35">
      <c r="B16" s="30" t="s">
        <v>89</v>
      </c>
      <c r="C16" s="16">
        <f>AVERAGE(C5:C14)</f>
        <v>80.3</v>
      </c>
    </row>
    <row r="17" spans="1:11" ht="15" thickTop="1" x14ac:dyDescent="0.3"/>
    <row r="19" spans="1:11" x14ac:dyDescent="0.3">
      <c r="A19" t="s">
        <v>90</v>
      </c>
    </row>
    <row r="21" spans="1:11" ht="15" thickBot="1" x14ac:dyDescent="0.35"/>
    <row r="22" spans="1:11" ht="15.6" thickTop="1" thickBot="1" x14ac:dyDescent="0.35">
      <c r="B22" s="25" t="s">
        <v>94</v>
      </c>
      <c r="C22" s="16" t="s">
        <v>91</v>
      </c>
      <c r="D22" s="16" t="s">
        <v>92</v>
      </c>
      <c r="E22" s="16" t="s">
        <v>93</v>
      </c>
    </row>
    <row r="23" spans="1:11" ht="15.6" thickTop="1" thickBot="1" x14ac:dyDescent="0.35">
      <c r="B23" s="26" t="s">
        <v>11</v>
      </c>
      <c r="C23" s="16" t="str">
        <f>LEFT(B23,SEARCH(" ",B23)-1)</f>
        <v>John</v>
      </c>
      <c r="D23" s="16" t="str">
        <f>RIGHT(B23,LEN(B23)-SEARCH(" ",B23,1))</f>
        <v>Smith</v>
      </c>
      <c r="E23" s="16" t="str">
        <f>CONCATENATE(C23, " ",D23)</f>
        <v>John Smith</v>
      </c>
    </row>
    <row r="24" spans="1:11" ht="15.6" thickTop="1" thickBot="1" x14ac:dyDescent="0.35">
      <c r="B24" s="26" t="s">
        <v>14</v>
      </c>
      <c r="C24" s="16" t="str">
        <f t="shared" ref="C24:C30" si="0">LEFT(B24,SEARCH(" ",B24)-1)</f>
        <v>Mary</v>
      </c>
      <c r="D24" s="16" t="str">
        <f t="shared" ref="D24:D30" si="1">RIGHT(B24,LEN(B24)-SEARCH(" ",B24,1))</f>
        <v>Johnson</v>
      </c>
      <c r="E24" s="16" t="str">
        <f t="shared" ref="E24:E30" si="2">CONCATENATE(C24, " ",D24)</f>
        <v>Mary Johnson</v>
      </c>
    </row>
    <row r="25" spans="1:11" ht="15.6" thickTop="1" thickBot="1" x14ac:dyDescent="0.35">
      <c r="B25" s="26" t="s">
        <v>17</v>
      </c>
      <c r="C25" s="16" t="str">
        <f t="shared" si="0"/>
        <v>David</v>
      </c>
      <c r="D25" s="16" t="str">
        <f t="shared" si="1"/>
        <v>Lee</v>
      </c>
      <c r="E25" s="16" t="str">
        <f t="shared" si="2"/>
        <v>David Lee</v>
      </c>
    </row>
    <row r="26" spans="1:11" ht="15.6" thickTop="1" thickBot="1" x14ac:dyDescent="0.35">
      <c r="B26" s="26" t="s">
        <v>20</v>
      </c>
      <c r="C26" s="16" t="str">
        <f t="shared" si="0"/>
        <v>Sarah</v>
      </c>
      <c r="D26" s="16" t="str">
        <f t="shared" si="1"/>
        <v>Brown</v>
      </c>
      <c r="E26" s="16" t="str">
        <f t="shared" si="2"/>
        <v>Sarah Brown</v>
      </c>
      <c r="G26" s="24" t="s">
        <v>106</v>
      </c>
      <c r="H26" s="24"/>
      <c r="I26" s="24"/>
      <c r="J26" s="24"/>
      <c r="K26" s="24"/>
    </row>
    <row r="27" spans="1:11" ht="15.6" thickTop="1" thickBot="1" x14ac:dyDescent="0.35">
      <c r="B27" s="26" t="s">
        <v>23</v>
      </c>
      <c r="C27" s="16" t="str">
        <f t="shared" si="0"/>
        <v>Michael</v>
      </c>
      <c r="D27" s="16" t="str">
        <f t="shared" si="1"/>
        <v>Chen</v>
      </c>
      <c r="E27" s="16" t="str">
        <f t="shared" si="2"/>
        <v>Michael Chen</v>
      </c>
      <c r="G27" s="24" t="s">
        <v>107</v>
      </c>
      <c r="H27" s="24"/>
      <c r="I27" s="24"/>
      <c r="J27" s="24"/>
      <c r="K27" s="24"/>
    </row>
    <row r="28" spans="1:11" ht="15.6" thickTop="1" thickBot="1" x14ac:dyDescent="0.35">
      <c r="B28" s="26" t="s">
        <v>25</v>
      </c>
      <c r="C28" s="16" t="str">
        <f t="shared" si="0"/>
        <v>Lisa</v>
      </c>
      <c r="D28" s="16" t="str">
        <f t="shared" si="1"/>
        <v>Davis</v>
      </c>
      <c r="E28" s="16" t="str">
        <f t="shared" si="2"/>
        <v>Lisa Davis</v>
      </c>
    </row>
    <row r="29" spans="1:11" ht="15.6" thickTop="1" thickBot="1" x14ac:dyDescent="0.35">
      <c r="B29" s="26" t="s">
        <v>27</v>
      </c>
      <c r="C29" s="16" t="str">
        <f t="shared" si="0"/>
        <v>Robert</v>
      </c>
      <c r="D29" s="16" t="str">
        <f t="shared" si="1"/>
        <v>Wilson</v>
      </c>
      <c r="E29" s="16" t="str">
        <f t="shared" si="2"/>
        <v>Robert Wilson</v>
      </c>
    </row>
    <row r="30" spans="1:11" ht="15.6" thickTop="1" thickBot="1" x14ac:dyDescent="0.35">
      <c r="B30" s="26" t="s">
        <v>29</v>
      </c>
      <c r="C30" s="16" t="str">
        <f t="shared" si="0"/>
        <v>Linda</v>
      </c>
      <c r="D30" s="16" t="str">
        <f t="shared" si="1"/>
        <v>Hall</v>
      </c>
      <c r="E30" s="16" t="str">
        <f t="shared" si="2"/>
        <v>Linda Hall</v>
      </c>
    </row>
    <row r="33" spans="1:5" x14ac:dyDescent="0.3">
      <c r="A33" t="s">
        <v>95</v>
      </c>
    </row>
    <row r="34" spans="1:5" ht="15" thickBot="1" x14ac:dyDescent="0.35"/>
    <row r="35" spans="1:5" ht="16.2" customHeight="1" thickTop="1" thickBot="1" x14ac:dyDescent="0.35">
      <c r="B35" s="27" t="s">
        <v>1</v>
      </c>
      <c r="C35" s="28" t="s">
        <v>2</v>
      </c>
      <c r="D35" t="s">
        <v>82</v>
      </c>
      <c r="E35" s="16" t="s">
        <v>96</v>
      </c>
    </row>
    <row r="36" spans="1:5" ht="15.6" thickTop="1" thickBot="1" x14ac:dyDescent="0.35">
      <c r="B36" s="29" t="s">
        <v>3</v>
      </c>
      <c r="C36" s="40">
        <v>1000</v>
      </c>
      <c r="D36">
        <v>12</v>
      </c>
      <c r="E36" s="16">
        <f>C36*D36</f>
        <v>12000</v>
      </c>
    </row>
    <row r="37" spans="1:5" ht="15.6" thickTop="1" thickBot="1" x14ac:dyDescent="0.35">
      <c r="B37" s="26" t="s">
        <v>4</v>
      </c>
      <c r="C37" s="40">
        <v>500</v>
      </c>
      <c r="D37">
        <v>24</v>
      </c>
      <c r="E37" s="16">
        <f t="shared" ref="E37:E51" si="3">C37*D37</f>
        <v>12000</v>
      </c>
    </row>
    <row r="38" spans="1:5" ht="15.6" thickTop="1" thickBot="1" x14ac:dyDescent="0.35">
      <c r="B38" s="26" t="s">
        <v>3</v>
      </c>
      <c r="C38" s="40">
        <v>1500</v>
      </c>
      <c r="D38">
        <v>7</v>
      </c>
      <c r="E38" s="16">
        <f t="shared" si="3"/>
        <v>10500</v>
      </c>
    </row>
    <row r="39" spans="1:5" ht="15.6" thickTop="1" thickBot="1" x14ac:dyDescent="0.35">
      <c r="B39" s="26" t="s">
        <v>5</v>
      </c>
      <c r="C39" s="40">
        <v>300</v>
      </c>
      <c r="D39">
        <v>37</v>
      </c>
      <c r="E39" s="16">
        <f t="shared" si="3"/>
        <v>11100</v>
      </c>
    </row>
    <row r="40" spans="1:5" ht="15.6" thickTop="1" thickBot="1" x14ac:dyDescent="0.35">
      <c r="B40" s="26" t="s">
        <v>4</v>
      </c>
      <c r="C40" s="40">
        <v>700</v>
      </c>
      <c r="D40">
        <v>39</v>
      </c>
      <c r="E40" s="16">
        <f t="shared" si="3"/>
        <v>27300</v>
      </c>
    </row>
    <row r="41" spans="1:5" ht="15.6" thickTop="1" thickBot="1" x14ac:dyDescent="0.35">
      <c r="B41" s="26" t="s">
        <v>5</v>
      </c>
      <c r="C41" s="40">
        <v>200</v>
      </c>
      <c r="D41">
        <v>6</v>
      </c>
      <c r="E41" s="16">
        <f t="shared" si="3"/>
        <v>1200</v>
      </c>
    </row>
    <row r="42" spans="1:5" ht="15.6" thickTop="1" thickBot="1" x14ac:dyDescent="0.35">
      <c r="B42" s="26" t="s">
        <v>3</v>
      </c>
      <c r="C42" s="40">
        <v>1200</v>
      </c>
      <c r="D42">
        <v>3</v>
      </c>
      <c r="E42" s="16">
        <f t="shared" si="3"/>
        <v>3600</v>
      </c>
    </row>
    <row r="43" spans="1:5" ht="15.6" thickTop="1" thickBot="1" x14ac:dyDescent="0.35">
      <c r="B43" s="26" t="s">
        <v>4</v>
      </c>
      <c r="C43" s="40">
        <v>800</v>
      </c>
      <c r="D43">
        <v>9</v>
      </c>
      <c r="E43" s="16">
        <f t="shared" si="3"/>
        <v>7200</v>
      </c>
    </row>
    <row r="44" spans="1:5" ht="15.6" thickTop="1" thickBot="1" x14ac:dyDescent="0.35">
      <c r="B44" s="26" t="s">
        <v>3</v>
      </c>
      <c r="C44" s="40">
        <v>1100</v>
      </c>
      <c r="D44">
        <v>13</v>
      </c>
      <c r="E44" s="16">
        <f t="shared" si="3"/>
        <v>14300</v>
      </c>
    </row>
    <row r="45" spans="1:5" ht="15.6" thickTop="1" thickBot="1" x14ac:dyDescent="0.35">
      <c r="B45" s="26" t="s">
        <v>5</v>
      </c>
      <c r="C45" s="40">
        <v>400</v>
      </c>
      <c r="D45">
        <v>32</v>
      </c>
      <c r="E45" s="16">
        <f t="shared" si="3"/>
        <v>12800</v>
      </c>
    </row>
    <row r="46" spans="1:5" ht="15.6" thickTop="1" thickBot="1" x14ac:dyDescent="0.35">
      <c r="B46" s="26" t="s">
        <v>5</v>
      </c>
      <c r="C46" s="40">
        <v>250</v>
      </c>
      <c r="D46">
        <v>25</v>
      </c>
      <c r="E46" s="16">
        <f t="shared" si="3"/>
        <v>6250</v>
      </c>
    </row>
    <row r="47" spans="1:5" ht="15.6" thickTop="1" thickBot="1" x14ac:dyDescent="0.35">
      <c r="B47" s="26" t="s">
        <v>3</v>
      </c>
      <c r="C47" s="40">
        <v>900</v>
      </c>
      <c r="D47">
        <v>8</v>
      </c>
      <c r="E47" s="16">
        <f t="shared" si="3"/>
        <v>7200</v>
      </c>
    </row>
    <row r="48" spans="1:5" ht="15.6" thickTop="1" thickBot="1" x14ac:dyDescent="0.35">
      <c r="B48" s="26" t="s">
        <v>4</v>
      </c>
      <c r="C48" s="40">
        <v>600</v>
      </c>
      <c r="D48">
        <v>21</v>
      </c>
      <c r="E48" s="16">
        <f t="shared" si="3"/>
        <v>12600</v>
      </c>
    </row>
    <row r="49" spans="1:7" ht="15.6" thickTop="1" thickBot="1" x14ac:dyDescent="0.35">
      <c r="B49" s="26" t="s">
        <v>3</v>
      </c>
      <c r="C49" s="40">
        <v>1300</v>
      </c>
      <c r="D49">
        <v>13</v>
      </c>
      <c r="E49" s="16">
        <f t="shared" si="3"/>
        <v>16900</v>
      </c>
    </row>
    <row r="50" spans="1:7" ht="15.6" thickTop="1" thickBot="1" x14ac:dyDescent="0.35">
      <c r="B50" s="26" t="s">
        <v>5</v>
      </c>
      <c r="C50" s="40">
        <v>350</v>
      </c>
      <c r="D50">
        <v>31</v>
      </c>
      <c r="E50" s="16">
        <f t="shared" si="3"/>
        <v>10850</v>
      </c>
    </row>
    <row r="51" spans="1:7" ht="15.6" thickTop="1" thickBot="1" x14ac:dyDescent="0.35">
      <c r="B51" s="26" t="s">
        <v>4</v>
      </c>
      <c r="C51" s="40">
        <v>750</v>
      </c>
      <c r="D51">
        <v>22</v>
      </c>
      <c r="E51" s="16">
        <f t="shared" si="3"/>
        <v>16500</v>
      </c>
    </row>
    <row r="55" spans="1:7" x14ac:dyDescent="0.3">
      <c r="A55" t="s">
        <v>97</v>
      </c>
    </row>
    <row r="57" spans="1:7" ht="15" thickBot="1" x14ac:dyDescent="0.35"/>
    <row r="58" spans="1:7" ht="16.8" customHeight="1" thickBot="1" x14ac:dyDescent="0.35">
      <c r="B58" s="2" t="s">
        <v>31</v>
      </c>
      <c r="C58" s="2" t="s">
        <v>32</v>
      </c>
      <c r="D58" s="3" t="s">
        <v>33</v>
      </c>
    </row>
    <row r="59" spans="1:7" ht="15" thickBot="1" x14ac:dyDescent="0.35">
      <c r="B59" s="4" t="s">
        <v>34</v>
      </c>
      <c r="C59" s="4">
        <v>1200</v>
      </c>
      <c r="D59" s="5" t="s">
        <v>35</v>
      </c>
      <c r="E59" t="s">
        <v>100</v>
      </c>
    </row>
    <row r="60" spans="1:7" ht="15" thickBot="1" x14ac:dyDescent="0.35">
      <c r="B60" s="4" t="s">
        <v>36</v>
      </c>
      <c r="C60" s="4">
        <v>850</v>
      </c>
      <c r="D60" s="5" t="s">
        <v>37</v>
      </c>
    </row>
    <row r="61" spans="1:7" ht="15" thickBot="1" x14ac:dyDescent="0.35">
      <c r="B61" s="4" t="s">
        <v>38</v>
      </c>
      <c r="C61" s="4">
        <v>650</v>
      </c>
      <c r="D61" s="5" t="s">
        <v>39</v>
      </c>
    </row>
    <row r="62" spans="1:7" ht="15.6" thickTop="1" thickBot="1" x14ac:dyDescent="0.35">
      <c r="B62" s="4" t="s">
        <v>40</v>
      </c>
      <c r="C62" s="4">
        <v>1400</v>
      </c>
      <c r="D62" s="5" t="s">
        <v>41</v>
      </c>
      <c r="F62" s="16" t="s">
        <v>98</v>
      </c>
      <c r="G62" s="16">
        <f>COUNTIF(B58:D66,E59)</f>
        <v>7</v>
      </c>
    </row>
    <row r="63" spans="1:7" ht="15" thickBot="1" x14ac:dyDescent="0.35">
      <c r="B63" s="4" t="s">
        <v>42</v>
      </c>
      <c r="C63" s="4">
        <v>950</v>
      </c>
      <c r="D63" s="5" t="s">
        <v>37</v>
      </c>
    </row>
    <row r="64" spans="1:7" ht="15" thickBot="1" x14ac:dyDescent="0.35">
      <c r="B64" s="4" t="s">
        <v>43</v>
      </c>
      <c r="C64" s="4">
        <v>1100</v>
      </c>
      <c r="D64" s="5" t="s">
        <v>39</v>
      </c>
    </row>
    <row r="65" spans="1:7" ht="15" thickBot="1" x14ac:dyDescent="0.35">
      <c r="B65" s="4" t="s">
        <v>44</v>
      </c>
      <c r="C65" s="4">
        <v>750</v>
      </c>
      <c r="D65" s="5" t="s">
        <v>35</v>
      </c>
    </row>
    <row r="66" spans="1:7" ht="15" thickBot="1" x14ac:dyDescent="0.35">
      <c r="B66" s="4" t="s">
        <v>45</v>
      </c>
      <c r="C66" s="4">
        <v>1250</v>
      </c>
      <c r="D66" s="5" t="s">
        <v>41</v>
      </c>
    </row>
    <row r="70" spans="1:7" x14ac:dyDescent="0.3">
      <c r="A70" t="s">
        <v>101</v>
      </c>
    </row>
    <row r="73" spans="1:7" ht="15" thickBot="1" x14ac:dyDescent="0.35"/>
    <row r="74" spans="1:7" ht="15.6" thickTop="1" thickBot="1" x14ac:dyDescent="0.35">
      <c r="B74" t="s">
        <v>1</v>
      </c>
      <c r="C74" t="s">
        <v>2</v>
      </c>
      <c r="D74" t="s">
        <v>82</v>
      </c>
      <c r="E74" t="s">
        <v>96</v>
      </c>
      <c r="F74" t="s">
        <v>102</v>
      </c>
      <c r="G74" s="16" t="s">
        <v>103</v>
      </c>
    </row>
    <row r="75" spans="1:7" ht="15.6" thickTop="1" thickBot="1" x14ac:dyDescent="0.35">
      <c r="B75" t="s">
        <v>3</v>
      </c>
      <c r="C75" s="38">
        <v>1000</v>
      </c>
      <c r="D75">
        <v>12</v>
      </c>
      <c r="E75" s="39">
        <f>C75*D75</f>
        <v>12000</v>
      </c>
      <c r="F75" s="32">
        <v>0.22</v>
      </c>
      <c r="G75" s="37">
        <f>C75*(1-F75)</f>
        <v>780</v>
      </c>
    </row>
    <row r="76" spans="1:7" ht="15.6" thickTop="1" thickBot="1" x14ac:dyDescent="0.35">
      <c r="B76" t="s">
        <v>4</v>
      </c>
      <c r="C76" s="38">
        <v>500</v>
      </c>
      <c r="D76">
        <v>24</v>
      </c>
      <c r="E76" s="39">
        <f t="shared" ref="E76:E90" si="4">C76*D76</f>
        <v>12000</v>
      </c>
      <c r="F76" s="32">
        <v>0.12</v>
      </c>
      <c r="G76" s="37">
        <f>C76*(1-F76)</f>
        <v>440</v>
      </c>
    </row>
    <row r="77" spans="1:7" ht="15.6" thickTop="1" thickBot="1" x14ac:dyDescent="0.35">
      <c r="B77" t="s">
        <v>3</v>
      </c>
      <c r="C77" s="38">
        <v>1500</v>
      </c>
      <c r="D77">
        <v>7</v>
      </c>
      <c r="E77" s="39">
        <f t="shared" si="4"/>
        <v>10500</v>
      </c>
      <c r="F77" s="32">
        <v>0.15</v>
      </c>
      <c r="G77" s="37">
        <f>C77*(1-F77)</f>
        <v>1275</v>
      </c>
    </row>
    <row r="78" spans="1:7" ht="15.6" thickTop="1" thickBot="1" x14ac:dyDescent="0.35">
      <c r="B78" t="s">
        <v>5</v>
      </c>
      <c r="C78" s="38">
        <v>300</v>
      </c>
      <c r="D78">
        <v>37</v>
      </c>
      <c r="E78" s="39">
        <f t="shared" si="4"/>
        <v>11100</v>
      </c>
      <c r="F78" s="32">
        <v>0.05</v>
      </c>
      <c r="G78" s="37">
        <f>C78*(1-F78)</f>
        <v>285</v>
      </c>
    </row>
    <row r="79" spans="1:7" ht="15.6" thickTop="1" thickBot="1" x14ac:dyDescent="0.35">
      <c r="B79" t="s">
        <v>4</v>
      </c>
      <c r="C79" s="38">
        <v>700</v>
      </c>
      <c r="D79">
        <v>39</v>
      </c>
      <c r="E79" s="39">
        <f t="shared" si="4"/>
        <v>27300</v>
      </c>
      <c r="F79" s="32">
        <v>0.08</v>
      </c>
      <c r="G79" s="37">
        <f>C79*(1-F79)</f>
        <v>644</v>
      </c>
    </row>
    <row r="80" spans="1:7" ht="15.6" thickTop="1" thickBot="1" x14ac:dyDescent="0.35">
      <c r="B80" t="s">
        <v>5</v>
      </c>
      <c r="C80" s="38">
        <v>200</v>
      </c>
      <c r="D80">
        <v>6</v>
      </c>
      <c r="E80" s="39">
        <f t="shared" si="4"/>
        <v>1200</v>
      </c>
      <c r="F80" s="32">
        <v>0.21</v>
      </c>
      <c r="G80" s="37">
        <f>C80*(1-F80)</f>
        <v>158</v>
      </c>
    </row>
    <row r="81" spans="2:7" ht="15.6" thickTop="1" thickBot="1" x14ac:dyDescent="0.35">
      <c r="B81" t="s">
        <v>3</v>
      </c>
      <c r="C81" s="38">
        <v>1200</v>
      </c>
      <c r="D81">
        <v>3</v>
      </c>
      <c r="E81" s="39">
        <f t="shared" si="4"/>
        <v>3600</v>
      </c>
      <c r="F81" s="32">
        <v>0.13</v>
      </c>
      <c r="G81" s="37">
        <f>C81*(1-F81)</f>
        <v>1044</v>
      </c>
    </row>
    <row r="82" spans="2:7" ht="15.6" thickTop="1" thickBot="1" x14ac:dyDescent="0.35">
      <c r="B82" t="s">
        <v>4</v>
      </c>
      <c r="C82" s="38">
        <v>800</v>
      </c>
      <c r="D82">
        <v>9</v>
      </c>
      <c r="E82" s="39">
        <f t="shared" si="4"/>
        <v>7200</v>
      </c>
      <c r="F82" s="32">
        <v>0.12</v>
      </c>
      <c r="G82" s="37">
        <f>C82*(1-F82)</f>
        <v>704</v>
      </c>
    </row>
    <row r="83" spans="2:7" ht="15.6" thickTop="1" thickBot="1" x14ac:dyDescent="0.35">
      <c r="B83" t="s">
        <v>3</v>
      </c>
      <c r="C83" s="38">
        <v>1100</v>
      </c>
      <c r="D83">
        <v>13</v>
      </c>
      <c r="E83" s="39">
        <f t="shared" si="4"/>
        <v>14300</v>
      </c>
      <c r="F83" s="32">
        <v>0.16</v>
      </c>
      <c r="G83" s="37">
        <f>C83*(1-F83)</f>
        <v>924</v>
      </c>
    </row>
    <row r="84" spans="2:7" ht="15.6" thickTop="1" thickBot="1" x14ac:dyDescent="0.35">
      <c r="B84" t="s">
        <v>5</v>
      </c>
      <c r="C84" s="38">
        <v>400</v>
      </c>
      <c r="D84">
        <v>32</v>
      </c>
      <c r="E84" s="39">
        <f t="shared" si="4"/>
        <v>12800</v>
      </c>
      <c r="F84" s="32">
        <v>0.14000000000000001</v>
      </c>
      <c r="G84" s="37">
        <f>C84*(1-F84)</f>
        <v>344</v>
      </c>
    </row>
    <row r="85" spans="2:7" ht="15.6" thickTop="1" thickBot="1" x14ac:dyDescent="0.35">
      <c r="B85" t="s">
        <v>5</v>
      </c>
      <c r="C85" s="38">
        <v>250</v>
      </c>
      <c r="D85">
        <v>25</v>
      </c>
      <c r="E85" s="39">
        <f t="shared" si="4"/>
        <v>6250</v>
      </c>
      <c r="F85" s="32">
        <v>0.15</v>
      </c>
      <c r="G85" s="37">
        <f>C85*(1-F85)</f>
        <v>212.5</v>
      </c>
    </row>
    <row r="86" spans="2:7" ht="15.6" thickTop="1" thickBot="1" x14ac:dyDescent="0.35">
      <c r="B86" t="s">
        <v>3</v>
      </c>
      <c r="C86" s="38">
        <v>900</v>
      </c>
      <c r="D86">
        <v>8</v>
      </c>
      <c r="E86" s="39">
        <f t="shared" si="4"/>
        <v>7200</v>
      </c>
      <c r="F86" s="32">
        <v>0.23</v>
      </c>
      <c r="G86" s="37">
        <f>C86*(1-F86)</f>
        <v>693</v>
      </c>
    </row>
    <row r="87" spans="2:7" ht="15.6" thickTop="1" thickBot="1" x14ac:dyDescent="0.35">
      <c r="B87" t="s">
        <v>4</v>
      </c>
      <c r="C87" s="38">
        <v>600</v>
      </c>
      <c r="D87">
        <v>21</v>
      </c>
      <c r="E87" s="39">
        <f t="shared" si="4"/>
        <v>12600</v>
      </c>
      <c r="F87" s="32">
        <v>0.25</v>
      </c>
      <c r="G87" s="37">
        <f>C87*(1-F87)</f>
        <v>450</v>
      </c>
    </row>
    <row r="88" spans="2:7" ht="15.6" thickTop="1" thickBot="1" x14ac:dyDescent="0.35">
      <c r="B88" t="s">
        <v>3</v>
      </c>
      <c r="C88" s="38">
        <v>1300</v>
      </c>
      <c r="D88">
        <v>13</v>
      </c>
      <c r="E88" s="39">
        <f t="shared" si="4"/>
        <v>16900</v>
      </c>
      <c r="F88" s="32">
        <v>0.22</v>
      </c>
      <c r="G88" s="37">
        <f>C88*(1-F88)</f>
        <v>1014</v>
      </c>
    </row>
    <row r="89" spans="2:7" ht="15.6" thickTop="1" thickBot="1" x14ac:dyDescent="0.35">
      <c r="B89" t="s">
        <v>5</v>
      </c>
      <c r="C89" s="38">
        <v>350</v>
      </c>
      <c r="D89">
        <v>31</v>
      </c>
      <c r="E89" s="39">
        <f t="shared" si="4"/>
        <v>10850</v>
      </c>
      <c r="F89" s="32">
        <v>0.27</v>
      </c>
      <c r="G89" s="37">
        <f>C89*(1-F89)</f>
        <v>255.5</v>
      </c>
    </row>
    <row r="90" spans="2:7" ht="15.6" thickTop="1" thickBot="1" x14ac:dyDescent="0.35">
      <c r="B90" t="s">
        <v>4</v>
      </c>
      <c r="C90" s="38">
        <v>750</v>
      </c>
      <c r="D90">
        <v>22</v>
      </c>
      <c r="E90" s="39">
        <f t="shared" si="4"/>
        <v>16500</v>
      </c>
      <c r="F90" s="32">
        <v>0.15</v>
      </c>
      <c r="G90" s="37">
        <f>C90*(1-F90)</f>
        <v>637.5</v>
      </c>
    </row>
    <row r="91" spans="2:7" ht="15" thickTop="1" x14ac:dyDescent="0.3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FEF6-8ADF-4E0F-BBCD-716A33E21A3D}">
  <dimension ref="A1:S53"/>
  <sheetViews>
    <sheetView topLeftCell="A39" zoomScale="76" workbookViewId="0">
      <selection activeCell="L1" sqref="L1:L1048576"/>
    </sheetView>
  </sheetViews>
  <sheetFormatPr defaultRowHeight="14.4" x14ac:dyDescent="0.3"/>
  <cols>
    <col min="1" max="1" width="12.6640625" customWidth="1"/>
    <col min="2" max="2" width="8.5546875" bestFit="1" customWidth="1"/>
    <col min="4" max="4" width="10.33203125" bestFit="1" customWidth="1"/>
    <col min="12" max="12" width="2.77734375" style="36" customWidth="1"/>
    <col min="14" max="14" width="10.6640625" bestFit="1" customWidth="1"/>
    <col min="15" max="16" width="13.77734375" bestFit="1" customWidth="1"/>
    <col min="17" max="17" width="15" bestFit="1" customWidth="1"/>
    <col min="18" max="18" width="15.109375" customWidth="1"/>
    <col min="19" max="19" width="11.5546875" bestFit="1" customWidth="1"/>
  </cols>
  <sheetData>
    <row r="1" spans="1:19" ht="15" thickBot="1" x14ac:dyDescent="0.35">
      <c r="A1" t="s">
        <v>72</v>
      </c>
      <c r="N1" s="2" t="s">
        <v>7</v>
      </c>
      <c r="O1" s="2" t="s">
        <v>8</v>
      </c>
      <c r="P1" s="3" t="s">
        <v>9</v>
      </c>
      <c r="Q1" s="18" t="s">
        <v>73</v>
      </c>
    </row>
    <row r="2" spans="1:19" ht="15" thickBot="1" x14ac:dyDescent="0.35">
      <c r="N2" s="4" t="s">
        <v>10</v>
      </c>
      <c r="O2" s="4" t="s">
        <v>11</v>
      </c>
      <c r="P2" s="5" t="s">
        <v>12</v>
      </c>
      <c r="Q2" s="19">
        <v>45383</v>
      </c>
      <c r="S2" s="21" t="s">
        <v>73</v>
      </c>
    </row>
    <row r="3" spans="1:19" ht="28.2" thickBot="1" x14ac:dyDescent="0.35">
      <c r="A3" s="2" t="s">
        <v>7</v>
      </c>
      <c r="B3" s="2" t="s">
        <v>8</v>
      </c>
      <c r="C3" s="3" t="s">
        <v>9</v>
      </c>
      <c r="D3" s="18" t="s">
        <v>73</v>
      </c>
      <c r="N3" s="4" t="s">
        <v>13</v>
      </c>
      <c r="O3" s="4" t="s">
        <v>14</v>
      </c>
      <c r="P3" s="5" t="s">
        <v>15</v>
      </c>
      <c r="Q3" s="19">
        <v>45145</v>
      </c>
      <c r="S3" s="21" t="s">
        <v>78</v>
      </c>
    </row>
    <row r="4" spans="1:19" ht="28.2" thickBot="1" x14ac:dyDescent="0.35">
      <c r="A4" s="4" t="s">
        <v>10</v>
      </c>
      <c r="B4" s="4" t="s">
        <v>11</v>
      </c>
      <c r="C4" s="5" t="s">
        <v>12</v>
      </c>
      <c r="D4" s="22">
        <v>45383</v>
      </c>
      <c r="N4" s="4" t="s">
        <v>16</v>
      </c>
      <c r="O4" s="4" t="s">
        <v>17</v>
      </c>
      <c r="P4" s="5" t="s">
        <v>18</v>
      </c>
      <c r="Q4" s="19">
        <v>45353</v>
      </c>
    </row>
    <row r="5" spans="1:19" ht="15" thickBot="1" x14ac:dyDescent="0.35">
      <c r="A5" s="4" t="s">
        <v>16</v>
      </c>
      <c r="B5" s="4" t="s">
        <v>17</v>
      </c>
      <c r="C5" s="5" t="s">
        <v>18</v>
      </c>
      <c r="D5" s="22">
        <v>45353</v>
      </c>
      <c r="N5" s="4" t="s">
        <v>19</v>
      </c>
      <c r="O5" s="4" t="s">
        <v>20</v>
      </c>
      <c r="P5" s="5" t="s">
        <v>21</v>
      </c>
      <c r="Q5" s="19">
        <v>45390</v>
      </c>
    </row>
    <row r="6" spans="1:19" ht="28.2" thickBot="1" x14ac:dyDescent="0.35">
      <c r="A6" s="4" t="s">
        <v>19</v>
      </c>
      <c r="B6" s="4" t="s">
        <v>20</v>
      </c>
      <c r="C6" s="5" t="s">
        <v>21</v>
      </c>
      <c r="D6" s="22">
        <v>45390</v>
      </c>
      <c r="N6" s="4" t="s">
        <v>22</v>
      </c>
      <c r="O6" s="4" t="s">
        <v>23</v>
      </c>
      <c r="P6" s="5" t="s">
        <v>12</v>
      </c>
      <c r="Q6" s="19">
        <v>45074</v>
      </c>
    </row>
    <row r="7" spans="1:19" ht="28.2" thickBot="1" x14ac:dyDescent="0.35">
      <c r="A7" s="4" t="s">
        <v>26</v>
      </c>
      <c r="B7" s="4" t="s">
        <v>27</v>
      </c>
      <c r="C7" s="5" t="s">
        <v>15</v>
      </c>
      <c r="D7" s="22">
        <v>45348</v>
      </c>
      <c r="N7" s="4" t="s">
        <v>24</v>
      </c>
      <c r="O7" s="4" t="s">
        <v>25</v>
      </c>
      <c r="P7" s="5" t="s">
        <v>18</v>
      </c>
      <c r="Q7" s="19">
        <v>44795</v>
      </c>
    </row>
    <row r="8" spans="1:19" ht="15" thickBot="1" x14ac:dyDescent="0.35">
      <c r="A8" s="4"/>
      <c r="B8" s="4"/>
      <c r="C8" s="5"/>
      <c r="D8" s="19"/>
      <c r="N8" s="4" t="s">
        <v>26</v>
      </c>
      <c r="O8" s="4" t="s">
        <v>27</v>
      </c>
      <c r="P8" s="5" t="s">
        <v>15</v>
      </c>
      <c r="Q8" s="19">
        <v>45348</v>
      </c>
    </row>
    <row r="9" spans="1:19" ht="15" thickBot="1" x14ac:dyDescent="0.35">
      <c r="A9" s="4"/>
      <c r="B9" s="4"/>
      <c r="C9" s="5"/>
      <c r="D9" s="19"/>
      <c r="N9" s="4" t="s">
        <v>28</v>
      </c>
      <c r="O9" s="4" t="s">
        <v>29</v>
      </c>
      <c r="P9" s="5" t="s">
        <v>21</v>
      </c>
      <c r="Q9" s="19">
        <v>45290</v>
      </c>
    </row>
    <row r="10" spans="1:19" ht="15" thickBot="1" x14ac:dyDescent="0.35">
      <c r="A10" s="4"/>
      <c r="B10" s="4"/>
      <c r="C10" s="5"/>
      <c r="D10" s="19"/>
    </row>
    <row r="11" spans="1:19" ht="15" thickBot="1" x14ac:dyDescent="0.35">
      <c r="A11" s="2"/>
      <c r="B11" s="2"/>
      <c r="C11" s="3"/>
      <c r="D11" s="18"/>
    </row>
    <row r="12" spans="1:19" ht="15" thickBot="1" x14ac:dyDescent="0.35"/>
    <row r="13" spans="1:19" ht="14.4" customHeight="1" thickBot="1" x14ac:dyDescent="0.35">
      <c r="A13" t="s">
        <v>79</v>
      </c>
      <c r="P13" s="2" t="s">
        <v>31</v>
      </c>
      <c r="Q13" s="2" t="s">
        <v>32</v>
      </c>
      <c r="R13" s="3" t="s">
        <v>33</v>
      </c>
      <c r="S13" s="20" t="s">
        <v>32</v>
      </c>
    </row>
    <row r="14" spans="1:19" ht="15" thickBot="1" x14ac:dyDescent="0.35">
      <c r="P14" s="4" t="s">
        <v>34</v>
      </c>
      <c r="Q14" s="4">
        <v>1200</v>
      </c>
      <c r="R14" s="5" t="s">
        <v>35</v>
      </c>
      <c r="S14" t="s">
        <v>86</v>
      </c>
    </row>
    <row r="15" spans="1:19" ht="15.6" customHeight="1" thickBot="1" x14ac:dyDescent="0.35">
      <c r="A15" t="s">
        <v>33</v>
      </c>
      <c r="P15" s="4" t="s">
        <v>36</v>
      </c>
      <c r="Q15" s="4">
        <v>850</v>
      </c>
      <c r="R15" s="5" t="s">
        <v>37</v>
      </c>
    </row>
    <row r="16" spans="1:19" ht="15" thickBot="1" x14ac:dyDescent="0.35">
      <c r="A16" s="5" t="s">
        <v>35</v>
      </c>
      <c r="P16" s="4" t="s">
        <v>38</v>
      </c>
      <c r="Q16" s="4">
        <v>650</v>
      </c>
      <c r="R16" s="5" t="s">
        <v>39</v>
      </c>
    </row>
    <row r="17" spans="1:19" ht="13.2" customHeight="1" thickBot="1" x14ac:dyDescent="0.35">
      <c r="A17" s="5" t="s">
        <v>37</v>
      </c>
      <c r="P17" s="4" t="s">
        <v>40</v>
      </c>
      <c r="Q17" s="4">
        <v>1400</v>
      </c>
      <c r="R17" s="5" t="s">
        <v>41</v>
      </c>
    </row>
    <row r="18" spans="1:19" ht="16.2" customHeight="1" thickBot="1" x14ac:dyDescent="0.35">
      <c r="A18" s="5" t="s">
        <v>39</v>
      </c>
      <c r="P18" s="4" t="s">
        <v>42</v>
      </c>
      <c r="Q18" s="4">
        <v>950</v>
      </c>
      <c r="R18" s="5" t="s">
        <v>37</v>
      </c>
    </row>
    <row r="19" spans="1:19" ht="15" thickBot="1" x14ac:dyDescent="0.35">
      <c r="A19" s="5" t="s">
        <v>41</v>
      </c>
      <c r="P19" s="4" t="s">
        <v>43</v>
      </c>
      <c r="Q19" s="4">
        <v>1100</v>
      </c>
      <c r="R19" s="5" t="s">
        <v>39</v>
      </c>
    </row>
    <row r="20" spans="1:19" ht="15" thickBot="1" x14ac:dyDescent="0.35">
      <c r="P20" s="4" t="s">
        <v>44</v>
      </c>
      <c r="Q20" s="4">
        <v>750</v>
      </c>
      <c r="R20" s="5" t="s">
        <v>35</v>
      </c>
    </row>
    <row r="21" spans="1:19" ht="14.4" customHeight="1" thickBot="1" x14ac:dyDescent="0.35">
      <c r="P21" s="4" t="s">
        <v>45</v>
      </c>
      <c r="Q21" s="4">
        <v>1250</v>
      </c>
      <c r="R21" s="5" t="s">
        <v>41</v>
      </c>
    </row>
    <row r="24" spans="1:19" ht="15" thickBot="1" x14ac:dyDescent="0.35"/>
    <row r="25" spans="1:19" ht="28.2" thickBot="1" x14ac:dyDescent="0.35">
      <c r="A25" t="s">
        <v>81</v>
      </c>
      <c r="P25" s="2" t="s">
        <v>1</v>
      </c>
      <c r="Q25" s="3" t="s">
        <v>2</v>
      </c>
      <c r="R25" t="s">
        <v>82</v>
      </c>
      <c r="S25" t="s">
        <v>83</v>
      </c>
    </row>
    <row r="26" spans="1:19" ht="15" thickBot="1" x14ac:dyDescent="0.35">
      <c r="P26" s="12" t="s">
        <v>3</v>
      </c>
      <c r="Q26" s="5">
        <v>1000</v>
      </c>
      <c r="R26">
        <v>12</v>
      </c>
      <c r="S26" t="s">
        <v>84</v>
      </c>
    </row>
    <row r="27" spans="1:19" ht="28.2" thickBot="1" x14ac:dyDescent="0.35">
      <c r="A27" s="2" t="s">
        <v>1</v>
      </c>
      <c r="B27" s="3" t="s">
        <v>2</v>
      </c>
      <c r="C27" t="s">
        <v>82</v>
      </c>
      <c r="P27" s="4" t="s">
        <v>4</v>
      </c>
      <c r="Q27" s="5">
        <v>500</v>
      </c>
      <c r="R27">
        <v>24</v>
      </c>
    </row>
    <row r="28" spans="1:19" ht="15" thickBot="1" x14ac:dyDescent="0.35">
      <c r="A28" s="12" t="s">
        <v>3</v>
      </c>
      <c r="B28" s="5">
        <v>1000</v>
      </c>
      <c r="C28">
        <v>12</v>
      </c>
      <c r="P28" s="4" t="s">
        <v>3</v>
      </c>
      <c r="Q28" s="5">
        <v>1500</v>
      </c>
      <c r="R28">
        <v>7</v>
      </c>
    </row>
    <row r="29" spans="1:19" ht="15" thickBot="1" x14ac:dyDescent="0.35">
      <c r="A29" s="4" t="s">
        <v>4</v>
      </c>
      <c r="B29" s="5">
        <v>500</v>
      </c>
      <c r="C29">
        <v>24</v>
      </c>
      <c r="P29" s="4" t="s">
        <v>5</v>
      </c>
      <c r="Q29" s="5">
        <v>300</v>
      </c>
      <c r="R29">
        <v>37</v>
      </c>
    </row>
    <row r="30" spans="1:19" ht="15" thickBot="1" x14ac:dyDescent="0.35">
      <c r="A30" s="4" t="s">
        <v>5</v>
      </c>
      <c r="B30" s="5">
        <v>300</v>
      </c>
      <c r="C30">
        <v>37</v>
      </c>
      <c r="P30" s="4" t="s">
        <v>4</v>
      </c>
      <c r="Q30" s="5">
        <v>700</v>
      </c>
      <c r="R30">
        <v>39</v>
      </c>
    </row>
    <row r="31" spans="1:19" ht="15" thickBot="1" x14ac:dyDescent="0.35">
      <c r="A31" s="4" t="s">
        <v>4</v>
      </c>
      <c r="B31" s="5">
        <v>700</v>
      </c>
      <c r="C31">
        <v>39</v>
      </c>
      <c r="P31" s="4" t="s">
        <v>5</v>
      </c>
      <c r="Q31" s="5">
        <v>200</v>
      </c>
      <c r="R31">
        <v>6</v>
      </c>
    </row>
    <row r="32" spans="1:19" ht="15" thickBot="1" x14ac:dyDescent="0.35">
      <c r="A32" s="4" t="s">
        <v>3</v>
      </c>
      <c r="B32" s="5">
        <v>1100</v>
      </c>
      <c r="C32">
        <v>13</v>
      </c>
      <c r="P32" s="4" t="s">
        <v>3</v>
      </c>
      <c r="Q32" s="5">
        <v>1200</v>
      </c>
      <c r="R32">
        <v>3</v>
      </c>
    </row>
    <row r="33" spans="1:18" ht="15" thickBot="1" x14ac:dyDescent="0.35">
      <c r="A33" s="4" t="s">
        <v>5</v>
      </c>
      <c r="B33" s="5">
        <v>400</v>
      </c>
      <c r="C33">
        <v>32</v>
      </c>
      <c r="P33" s="4" t="s">
        <v>4</v>
      </c>
      <c r="Q33" s="5">
        <v>800</v>
      </c>
      <c r="R33">
        <v>9</v>
      </c>
    </row>
    <row r="34" spans="1:18" ht="15" thickBot="1" x14ac:dyDescent="0.35">
      <c r="A34" s="4" t="s">
        <v>5</v>
      </c>
      <c r="B34" s="5">
        <v>250</v>
      </c>
      <c r="C34">
        <v>25</v>
      </c>
      <c r="P34" s="4" t="s">
        <v>3</v>
      </c>
      <c r="Q34" s="5">
        <v>1100</v>
      </c>
      <c r="R34">
        <v>13</v>
      </c>
    </row>
    <row r="35" spans="1:18" ht="15" thickBot="1" x14ac:dyDescent="0.35">
      <c r="A35" s="4" t="s">
        <v>4</v>
      </c>
      <c r="B35" s="5">
        <v>600</v>
      </c>
      <c r="C35">
        <v>21</v>
      </c>
      <c r="P35" s="4" t="s">
        <v>5</v>
      </c>
      <c r="Q35" s="5">
        <v>400</v>
      </c>
      <c r="R35">
        <v>32</v>
      </c>
    </row>
    <row r="36" spans="1:18" ht="15" thickBot="1" x14ac:dyDescent="0.35">
      <c r="A36" s="4" t="s">
        <v>3</v>
      </c>
      <c r="B36" s="5">
        <v>1300</v>
      </c>
      <c r="C36">
        <v>13</v>
      </c>
      <c r="P36" s="4" t="s">
        <v>5</v>
      </c>
      <c r="Q36" s="5">
        <v>250</v>
      </c>
      <c r="R36">
        <v>25</v>
      </c>
    </row>
    <row r="37" spans="1:18" ht="15" thickBot="1" x14ac:dyDescent="0.35">
      <c r="A37" s="4" t="s">
        <v>5</v>
      </c>
      <c r="B37" s="5">
        <v>350</v>
      </c>
      <c r="C37">
        <v>31</v>
      </c>
      <c r="P37" s="4" t="s">
        <v>3</v>
      </c>
      <c r="Q37" s="5">
        <v>900</v>
      </c>
      <c r="R37">
        <v>8</v>
      </c>
    </row>
    <row r="38" spans="1:18" ht="15" thickBot="1" x14ac:dyDescent="0.35">
      <c r="A38" s="4" t="s">
        <v>4</v>
      </c>
      <c r="B38" s="5">
        <v>750</v>
      </c>
      <c r="C38">
        <v>22</v>
      </c>
      <c r="P38" s="4" t="s">
        <v>4</v>
      </c>
      <c r="Q38" s="5">
        <v>600</v>
      </c>
      <c r="R38">
        <v>21</v>
      </c>
    </row>
    <row r="39" spans="1:18" ht="15" thickBot="1" x14ac:dyDescent="0.35">
      <c r="P39" s="4" t="s">
        <v>3</v>
      </c>
      <c r="Q39" s="5">
        <v>1300</v>
      </c>
      <c r="R39">
        <v>13</v>
      </c>
    </row>
    <row r="40" spans="1:18" ht="15" thickBot="1" x14ac:dyDescent="0.35">
      <c r="P40" s="4" t="s">
        <v>5</v>
      </c>
      <c r="Q40" s="5">
        <v>350</v>
      </c>
      <c r="R40">
        <v>31</v>
      </c>
    </row>
    <row r="41" spans="1:18" ht="15" thickBot="1" x14ac:dyDescent="0.35">
      <c r="P41" s="4" t="s">
        <v>4</v>
      </c>
      <c r="Q41" s="5">
        <v>750</v>
      </c>
      <c r="R41">
        <v>22</v>
      </c>
    </row>
    <row r="43" spans="1:18" x14ac:dyDescent="0.3">
      <c r="A43" t="s">
        <v>85</v>
      </c>
    </row>
    <row r="44" spans="1:18" ht="15" thickBot="1" x14ac:dyDescent="0.35"/>
    <row r="45" spans="1:18" ht="28.2" thickBot="1" x14ac:dyDescent="0.35">
      <c r="A45" s="2" t="s">
        <v>31</v>
      </c>
      <c r="B45" s="2" t="s">
        <v>32</v>
      </c>
      <c r="C45" s="3" t="s">
        <v>33</v>
      </c>
    </row>
    <row r="46" spans="1:18" ht="15" thickBot="1" x14ac:dyDescent="0.35">
      <c r="A46" s="4" t="s">
        <v>34</v>
      </c>
      <c r="B46" s="4">
        <v>1200</v>
      </c>
      <c r="C46" s="5" t="s">
        <v>35</v>
      </c>
    </row>
    <row r="47" spans="1:18" ht="28.2" thickBot="1" x14ac:dyDescent="0.35">
      <c r="A47" s="4" t="s">
        <v>40</v>
      </c>
      <c r="B47" s="4">
        <v>1400</v>
      </c>
      <c r="C47" s="5" t="s">
        <v>41</v>
      </c>
    </row>
    <row r="48" spans="1:18" ht="15" thickBot="1" x14ac:dyDescent="0.35">
      <c r="A48" s="4" t="s">
        <v>43</v>
      </c>
      <c r="B48" s="4">
        <v>1100</v>
      </c>
      <c r="C48" s="5" t="s">
        <v>39</v>
      </c>
    </row>
    <row r="49" spans="1:3" ht="28.2" thickBot="1" x14ac:dyDescent="0.35">
      <c r="A49" s="4" t="s">
        <v>45</v>
      </c>
      <c r="B49" s="4">
        <v>1250</v>
      </c>
      <c r="C49" s="5" t="s">
        <v>41</v>
      </c>
    </row>
    <row r="53" spans="1:3" x14ac:dyDescent="0.3">
      <c r="A53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9C7F0-3C83-4E5D-8CF4-BC72E9B1CD6D}">
  <dimension ref="A1:P77"/>
  <sheetViews>
    <sheetView zoomScale="76" zoomScaleNormal="119" workbookViewId="0">
      <selection activeCell="E63" sqref="E63"/>
    </sheetView>
  </sheetViews>
  <sheetFormatPr defaultRowHeight="14.4" x14ac:dyDescent="0.3"/>
  <cols>
    <col min="2" max="2" width="12.77734375" bestFit="1" customWidth="1"/>
    <col min="3" max="3" width="10.5546875" customWidth="1"/>
    <col min="4" max="4" width="17.5546875" customWidth="1"/>
    <col min="7" max="7" width="9.88671875" bestFit="1" customWidth="1"/>
    <col min="11" max="11" width="20.21875" customWidth="1"/>
    <col min="12" max="12" width="3.6640625" style="33" customWidth="1"/>
    <col min="14" max="14" width="11.21875" bestFit="1" customWidth="1"/>
    <col min="15" max="15" width="14.44140625" bestFit="1" customWidth="1"/>
    <col min="16" max="16" width="11.5546875" bestFit="1" customWidth="1"/>
  </cols>
  <sheetData>
    <row r="1" spans="1:16" x14ac:dyDescent="0.3">
      <c r="N1" t="s">
        <v>7</v>
      </c>
      <c r="O1" t="s">
        <v>8</v>
      </c>
      <c r="P1" t="s">
        <v>9</v>
      </c>
    </row>
    <row r="2" spans="1:16" x14ac:dyDescent="0.3">
      <c r="N2" t="s">
        <v>10</v>
      </c>
      <c r="O2" t="s">
        <v>11</v>
      </c>
      <c r="P2" t="s">
        <v>12</v>
      </c>
    </row>
    <row r="3" spans="1:16" x14ac:dyDescent="0.3">
      <c r="A3" t="s">
        <v>66</v>
      </c>
      <c r="N3" t="s">
        <v>13</v>
      </c>
      <c r="O3" t="s">
        <v>14</v>
      </c>
      <c r="P3" t="s">
        <v>15</v>
      </c>
    </row>
    <row r="4" spans="1:16" x14ac:dyDescent="0.3">
      <c r="N4" t="s">
        <v>16</v>
      </c>
      <c r="O4" t="s">
        <v>17</v>
      </c>
      <c r="P4" t="s">
        <v>18</v>
      </c>
    </row>
    <row r="5" spans="1:16" x14ac:dyDescent="0.3">
      <c r="N5" t="s">
        <v>19</v>
      </c>
      <c r="O5" t="s">
        <v>20</v>
      </c>
      <c r="P5" t="s">
        <v>21</v>
      </c>
    </row>
    <row r="6" spans="1:16" x14ac:dyDescent="0.3">
      <c r="B6" s="15" t="s">
        <v>3</v>
      </c>
      <c r="C6" s="15">
        <f>VLOOKUP(B6,G6:H8,2,FALSE)</f>
        <v>7000</v>
      </c>
      <c r="G6" s="8" t="s">
        <v>5</v>
      </c>
      <c r="H6">
        <v>1500</v>
      </c>
      <c r="N6" t="s">
        <v>22</v>
      </c>
      <c r="O6" t="s">
        <v>23</v>
      </c>
      <c r="P6" t="s">
        <v>12</v>
      </c>
    </row>
    <row r="7" spans="1:16" x14ac:dyDescent="0.3">
      <c r="B7" s="15" t="s">
        <v>5</v>
      </c>
      <c r="C7" s="15">
        <f>VLOOKUP(B7,G6:H9,2,FALSE)</f>
        <v>1500</v>
      </c>
      <c r="G7" s="8" t="s">
        <v>4</v>
      </c>
      <c r="H7">
        <v>3350</v>
      </c>
      <c r="N7" t="s">
        <v>24</v>
      </c>
      <c r="O7" t="s">
        <v>25</v>
      </c>
      <c r="P7" t="s">
        <v>18</v>
      </c>
    </row>
    <row r="8" spans="1:16" x14ac:dyDescent="0.3">
      <c r="B8" s="15" t="s">
        <v>4</v>
      </c>
      <c r="C8" s="15">
        <f>VLOOKUP(B8,G6:H9,2,FALSE)</f>
        <v>3350</v>
      </c>
      <c r="G8" s="8" t="s">
        <v>3</v>
      </c>
      <c r="H8">
        <v>7000</v>
      </c>
      <c r="N8" t="s">
        <v>26</v>
      </c>
      <c r="O8" t="s">
        <v>27</v>
      </c>
      <c r="P8" t="s">
        <v>15</v>
      </c>
    </row>
    <row r="9" spans="1:16" x14ac:dyDescent="0.3">
      <c r="G9" s="14" t="s">
        <v>69</v>
      </c>
      <c r="H9" s="13">
        <v>11850</v>
      </c>
      <c r="N9" t="s">
        <v>28</v>
      </c>
      <c r="O9" t="s">
        <v>29</v>
      </c>
      <c r="P9" t="s">
        <v>21</v>
      </c>
    </row>
    <row r="14" spans="1:16" x14ac:dyDescent="0.3">
      <c r="A14" t="s">
        <v>67</v>
      </c>
    </row>
    <row r="15" spans="1:16" ht="15" thickBot="1" x14ac:dyDescent="0.35"/>
    <row r="16" spans="1:16" ht="15.6" customHeight="1" thickTop="1" thickBot="1" x14ac:dyDescent="0.35">
      <c r="B16" s="34" t="s">
        <v>47</v>
      </c>
      <c r="C16" s="35" t="s">
        <v>48</v>
      </c>
      <c r="D16" s="16" t="s">
        <v>104</v>
      </c>
    </row>
    <row r="17" spans="1:4" ht="15.6" thickTop="1" thickBot="1" x14ac:dyDescent="0.35">
      <c r="B17" s="4" t="s">
        <v>49</v>
      </c>
      <c r="C17" s="5">
        <v>78</v>
      </c>
      <c r="D17" s="16" t="str">
        <f>IF(C17&gt;=70, "Pass", "Fail")</f>
        <v>Pass</v>
      </c>
    </row>
    <row r="18" spans="1:4" ht="15.6" thickTop="1" thickBot="1" x14ac:dyDescent="0.35">
      <c r="B18" s="4" t="s">
        <v>50</v>
      </c>
      <c r="C18" s="5">
        <v>92</v>
      </c>
      <c r="D18" s="16" t="str">
        <f t="shared" ref="D18:D26" si="0">IF(C18&gt;=70, "Pass", "Fail")</f>
        <v>Pass</v>
      </c>
    </row>
    <row r="19" spans="1:4" ht="15.6" thickTop="1" thickBot="1" x14ac:dyDescent="0.35">
      <c r="B19" s="4" t="s">
        <v>51</v>
      </c>
      <c r="C19" s="5">
        <v>64</v>
      </c>
      <c r="D19" s="16" t="str">
        <f t="shared" si="0"/>
        <v>Fail</v>
      </c>
    </row>
    <row r="20" spans="1:4" ht="15.6" thickTop="1" thickBot="1" x14ac:dyDescent="0.35">
      <c r="B20" s="4" t="s">
        <v>52</v>
      </c>
      <c r="C20" s="5">
        <v>88</v>
      </c>
      <c r="D20" s="16" t="str">
        <f t="shared" si="0"/>
        <v>Pass</v>
      </c>
    </row>
    <row r="21" spans="1:4" ht="15.6" thickTop="1" thickBot="1" x14ac:dyDescent="0.35">
      <c r="B21" s="4" t="s">
        <v>53</v>
      </c>
      <c r="C21" s="5">
        <v>71</v>
      </c>
      <c r="D21" s="16" t="str">
        <f t="shared" si="0"/>
        <v>Pass</v>
      </c>
    </row>
    <row r="22" spans="1:4" ht="15.6" thickTop="1" thickBot="1" x14ac:dyDescent="0.35">
      <c r="B22" s="4" t="s">
        <v>43</v>
      </c>
      <c r="C22" s="5">
        <v>95</v>
      </c>
      <c r="D22" s="16" t="str">
        <f t="shared" si="0"/>
        <v>Pass</v>
      </c>
    </row>
    <row r="23" spans="1:4" ht="15.6" thickTop="1" thickBot="1" x14ac:dyDescent="0.35">
      <c r="B23" s="4" t="s">
        <v>44</v>
      </c>
      <c r="C23" s="5">
        <v>82</v>
      </c>
      <c r="D23" s="16" t="str">
        <f t="shared" si="0"/>
        <v>Pass</v>
      </c>
    </row>
    <row r="24" spans="1:4" ht="15.6" thickTop="1" thickBot="1" x14ac:dyDescent="0.35">
      <c r="B24" s="4" t="s">
        <v>54</v>
      </c>
      <c r="C24" s="5">
        <v>75</v>
      </c>
      <c r="D24" s="16" t="str">
        <f t="shared" si="0"/>
        <v>Pass</v>
      </c>
    </row>
    <row r="25" spans="1:4" ht="15.6" thickTop="1" thickBot="1" x14ac:dyDescent="0.35">
      <c r="B25" s="4" t="s">
        <v>55</v>
      </c>
      <c r="C25" s="5">
        <v>90</v>
      </c>
      <c r="D25" s="16" t="str">
        <f t="shared" si="0"/>
        <v>Pass</v>
      </c>
    </row>
    <row r="26" spans="1:4" ht="15.6" thickTop="1" thickBot="1" x14ac:dyDescent="0.35">
      <c r="B26" s="4" t="s">
        <v>56</v>
      </c>
      <c r="C26" s="5">
        <v>68</v>
      </c>
      <c r="D26" s="16" t="str">
        <f t="shared" si="0"/>
        <v>Fail</v>
      </c>
    </row>
    <row r="29" spans="1:4" x14ac:dyDescent="0.3">
      <c r="A29" t="s">
        <v>68</v>
      </c>
    </row>
    <row r="31" spans="1:4" x14ac:dyDescent="0.3">
      <c r="A31" t="s">
        <v>10</v>
      </c>
      <c r="B31" t="str">
        <f t="shared" ref="B31:B38" si="1">VLOOKUP(A31, N2:P9, 3, FALSE)</f>
        <v>Sales</v>
      </c>
    </row>
    <row r="32" spans="1:4" x14ac:dyDescent="0.3">
      <c r="A32" t="s">
        <v>13</v>
      </c>
      <c r="B32" t="str">
        <f t="shared" si="1"/>
        <v>HR</v>
      </c>
    </row>
    <row r="33" spans="1:2" x14ac:dyDescent="0.3">
      <c r="A33" t="s">
        <v>16</v>
      </c>
      <c r="B33" t="str">
        <f t="shared" si="1"/>
        <v>IT</v>
      </c>
    </row>
    <row r="34" spans="1:2" x14ac:dyDescent="0.3">
      <c r="A34" t="s">
        <v>19</v>
      </c>
      <c r="B34" t="str">
        <f t="shared" si="1"/>
        <v>Marketing</v>
      </c>
    </row>
    <row r="35" spans="1:2" x14ac:dyDescent="0.3">
      <c r="A35" t="s">
        <v>22</v>
      </c>
      <c r="B35" t="str">
        <f t="shared" si="1"/>
        <v>Sales</v>
      </c>
    </row>
    <row r="36" spans="1:2" x14ac:dyDescent="0.3">
      <c r="A36" t="s">
        <v>24</v>
      </c>
      <c r="B36" t="str">
        <f t="shared" si="1"/>
        <v>IT</v>
      </c>
    </row>
    <row r="37" spans="1:2" x14ac:dyDescent="0.3">
      <c r="A37" t="s">
        <v>26</v>
      </c>
      <c r="B37" t="str">
        <f t="shared" si="1"/>
        <v>HR</v>
      </c>
    </row>
    <row r="38" spans="1:2" x14ac:dyDescent="0.3">
      <c r="A38" t="s">
        <v>28</v>
      </c>
      <c r="B38" t="str">
        <f t="shared" si="1"/>
        <v>Marketing</v>
      </c>
    </row>
    <row r="42" spans="1:2" x14ac:dyDescent="0.3">
      <c r="A42" t="s">
        <v>70</v>
      </c>
    </row>
    <row r="58" spans="1:16" ht="15" thickBot="1" x14ac:dyDescent="0.35"/>
    <row r="59" spans="1:16" ht="15.6" customHeight="1" thickBot="1" x14ac:dyDescent="0.35">
      <c r="A59" s="6" t="s">
        <v>71</v>
      </c>
      <c r="N59" s="2" t="s">
        <v>31</v>
      </c>
      <c r="O59" s="2" t="s">
        <v>32</v>
      </c>
      <c r="P59" s="3" t="s">
        <v>33</v>
      </c>
    </row>
    <row r="60" spans="1:16" ht="15" thickBot="1" x14ac:dyDescent="0.35">
      <c r="N60" s="4" t="s">
        <v>34</v>
      </c>
      <c r="O60" s="4">
        <v>1200</v>
      </c>
      <c r="P60" s="5" t="s">
        <v>35</v>
      </c>
    </row>
    <row r="61" spans="1:16" ht="15" thickBot="1" x14ac:dyDescent="0.35">
      <c r="N61" s="4" t="s">
        <v>36</v>
      </c>
      <c r="O61" s="4">
        <v>850</v>
      </c>
      <c r="P61" s="5" t="s">
        <v>37</v>
      </c>
    </row>
    <row r="62" spans="1:16" ht="17.399999999999999" customHeight="1" thickBot="1" x14ac:dyDescent="0.35">
      <c r="B62" s="2" t="s">
        <v>31</v>
      </c>
      <c r="C62" s="2" t="s">
        <v>32</v>
      </c>
      <c r="D62" s="3" t="s">
        <v>33</v>
      </c>
      <c r="E62" s="31" t="s">
        <v>108</v>
      </c>
      <c r="N62" s="4" t="s">
        <v>38</v>
      </c>
      <c r="O62" s="4">
        <v>650</v>
      </c>
      <c r="P62" s="5" t="s">
        <v>39</v>
      </c>
    </row>
    <row r="63" spans="1:16" ht="17.399999999999999" customHeight="1" thickBot="1" x14ac:dyDescent="0.35">
      <c r="B63" s="4" t="s">
        <v>34</v>
      </c>
      <c r="C63" s="4">
        <v>1200</v>
      </c>
      <c r="D63" s="5" t="s">
        <v>35</v>
      </c>
      <c r="E63" t="str">
        <f>IF(C63="", "", VLOOKUP(D63,Table2[], 2,TRUE ))</f>
        <v>Gold</v>
      </c>
      <c r="N63" s="4" t="s">
        <v>40</v>
      </c>
      <c r="O63" s="4">
        <v>1400</v>
      </c>
      <c r="P63" s="5" t="s">
        <v>41</v>
      </c>
    </row>
    <row r="64" spans="1:16" ht="15.6" customHeight="1" thickBot="1" x14ac:dyDescent="0.35">
      <c r="B64" s="4" t="s">
        <v>36</v>
      </c>
      <c r="C64" s="4">
        <v>850</v>
      </c>
      <c r="D64" s="5" t="s">
        <v>37</v>
      </c>
      <c r="E64" t="str">
        <f>IF(C64="", "", VLOOKUP(D64,Table2[], 2,TRUE ))</f>
        <v>Gold</v>
      </c>
      <c r="N64" s="4" t="s">
        <v>42</v>
      </c>
      <c r="O64" s="4">
        <v>950</v>
      </c>
      <c r="P64" s="5" t="s">
        <v>37</v>
      </c>
    </row>
    <row r="65" spans="2:16" ht="15" thickBot="1" x14ac:dyDescent="0.35">
      <c r="B65" s="4" t="s">
        <v>38</v>
      </c>
      <c r="C65" s="4">
        <v>650</v>
      </c>
      <c r="D65" s="5" t="s">
        <v>39</v>
      </c>
      <c r="E65" t="str">
        <f>IF(C65="", "", VLOOKUP(D65,Table2[], 2,TRUE ))</f>
        <v>Gold</v>
      </c>
      <c r="N65" s="4" t="s">
        <v>43</v>
      </c>
      <c r="O65" s="4">
        <v>1100</v>
      </c>
      <c r="P65" s="5" t="s">
        <v>39</v>
      </c>
    </row>
    <row r="66" spans="2:16" ht="17.399999999999999" customHeight="1" thickBot="1" x14ac:dyDescent="0.35">
      <c r="B66" s="4" t="s">
        <v>40</v>
      </c>
      <c r="C66" s="4">
        <v>1400</v>
      </c>
      <c r="D66" s="5" t="s">
        <v>41</v>
      </c>
      <c r="E66" t="str">
        <f>IF(C66="", "", VLOOKUP(D66,Table2[], 2,TRUE ))</f>
        <v>Gold</v>
      </c>
      <c r="N66" s="4" t="s">
        <v>44</v>
      </c>
      <c r="O66" s="4">
        <v>750</v>
      </c>
      <c r="P66" s="5" t="s">
        <v>35</v>
      </c>
    </row>
    <row r="67" spans="2:16" ht="15.6" customHeight="1" thickBot="1" x14ac:dyDescent="0.35">
      <c r="B67" s="4" t="s">
        <v>42</v>
      </c>
      <c r="C67" s="4">
        <v>950</v>
      </c>
      <c r="D67" s="5" t="s">
        <v>37</v>
      </c>
      <c r="E67" t="str">
        <f>IF(C67="", "", VLOOKUP(D67,Table2[], 2,TRUE ))</f>
        <v>Gold</v>
      </c>
      <c r="N67" s="4" t="s">
        <v>45</v>
      </c>
      <c r="O67" s="4">
        <v>1250</v>
      </c>
      <c r="P67" s="5" t="s">
        <v>41</v>
      </c>
    </row>
    <row r="68" spans="2:16" ht="15" thickBot="1" x14ac:dyDescent="0.35">
      <c r="B68" s="4" t="s">
        <v>43</v>
      </c>
      <c r="C68" s="4">
        <v>1100</v>
      </c>
      <c r="D68" s="5" t="s">
        <v>39</v>
      </c>
      <c r="E68" t="str">
        <f>IF(C68="", "", VLOOKUP(D68,Table2[], 2,TRUE ))</f>
        <v>Gold</v>
      </c>
    </row>
    <row r="69" spans="2:16" ht="15" thickBot="1" x14ac:dyDescent="0.35">
      <c r="B69" s="4" t="s">
        <v>44</v>
      </c>
      <c r="C69" s="4">
        <v>750</v>
      </c>
      <c r="D69" s="5" t="s">
        <v>35</v>
      </c>
      <c r="E69" t="str">
        <f>IF(C69="", "", VLOOKUP(D69,Table2[], 2,TRUE ))</f>
        <v>Gold</v>
      </c>
    </row>
    <row r="70" spans="2:16" ht="16.2" customHeight="1" thickBot="1" x14ac:dyDescent="0.35">
      <c r="B70" s="4" t="s">
        <v>45</v>
      </c>
      <c r="C70" s="4">
        <v>1250</v>
      </c>
      <c r="D70" s="5" t="s">
        <v>41</v>
      </c>
      <c r="E70" t="str">
        <f>IF(C70="", "", VLOOKUP(D70,Table2[], 2,TRUE ))</f>
        <v>Gold</v>
      </c>
    </row>
    <row r="74" spans="2:16" x14ac:dyDescent="0.3">
      <c r="B74" t="s">
        <v>99</v>
      </c>
      <c r="C74" t="s">
        <v>115</v>
      </c>
    </row>
    <row r="75" spans="2:16" x14ac:dyDescent="0.3">
      <c r="B75" t="s">
        <v>109</v>
      </c>
      <c r="C75" t="s">
        <v>112</v>
      </c>
    </row>
    <row r="76" spans="2:16" x14ac:dyDescent="0.3">
      <c r="B76" t="s">
        <v>110</v>
      </c>
      <c r="C76" t="s">
        <v>113</v>
      </c>
    </row>
    <row r="77" spans="2:16" x14ac:dyDescent="0.3">
      <c r="B77" t="s">
        <v>111</v>
      </c>
      <c r="C77" t="s">
        <v>114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55"/>
  <sheetViews>
    <sheetView tabSelected="1" topLeftCell="A36" workbookViewId="0">
      <selection activeCell="A32" sqref="A32:C32"/>
    </sheetView>
  </sheetViews>
  <sheetFormatPr defaultRowHeight="14.4" x14ac:dyDescent="0.3"/>
  <cols>
    <col min="1" max="1" width="8.77734375" customWidth="1"/>
    <col min="2" max="2" width="12.5546875" bestFit="1" customWidth="1"/>
    <col min="3" max="3" width="19.21875" bestFit="1" customWidth="1"/>
    <col min="4" max="4" width="10.109375" bestFit="1" customWidth="1"/>
  </cols>
  <sheetData>
    <row r="2" spans="2:4" ht="15" thickBot="1" x14ac:dyDescent="0.35"/>
    <row r="3" spans="2:4" ht="15" thickBot="1" x14ac:dyDescent="0.35">
      <c r="B3" s="2" t="s">
        <v>1</v>
      </c>
      <c r="C3" s="3" t="s">
        <v>2</v>
      </c>
      <c r="D3" t="s">
        <v>64</v>
      </c>
    </row>
    <row r="4" spans="2:4" ht="15" thickBot="1" x14ac:dyDescent="0.35">
      <c r="B4" s="4" t="s">
        <v>3</v>
      </c>
      <c r="C4" s="5">
        <v>1000</v>
      </c>
      <c r="D4" s="23">
        <f>C4/C21*100</f>
        <v>8.4388185654008439</v>
      </c>
    </row>
    <row r="5" spans="2:4" ht="15" thickBot="1" x14ac:dyDescent="0.35">
      <c r="B5" s="4" t="s">
        <v>4</v>
      </c>
      <c r="C5" s="5">
        <v>500</v>
      </c>
      <c r="D5" s="23">
        <f>C5/C21*100</f>
        <v>4.2194092827004219</v>
      </c>
    </row>
    <row r="6" spans="2:4" ht="15" thickBot="1" x14ac:dyDescent="0.35">
      <c r="B6" s="4" t="s">
        <v>3</v>
      </c>
      <c r="C6" s="5">
        <v>1500</v>
      </c>
      <c r="D6" s="23">
        <f>C6/C21*100</f>
        <v>12.658227848101266</v>
      </c>
    </row>
    <row r="7" spans="2:4" ht="15" thickBot="1" x14ac:dyDescent="0.35">
      <c r="B7" s="4" t="s">
        <v>5</v>
      </c>
      <c r="C7" s="5">
        <v>300</v>
      </c>
      <c r="D7" s="23">
        <f>C7/C21*100</f>
        <v>2.5316455696202533</v>
      </c>
    </row>
    <row r="8" spans="2:4" ht="15" thickBot="1" x14ac:dyDescent="0.35">
      <c r="B8" s="4" t="s">
        <v>4</v>
      </c>
      <c r="C8" s="5">
        <v>700</v>
      </c>
      <c r="D8" s="23">
        <f>C8/C21*100</f>
        <v>5.9071729957805905</v>
      </c>
    </row>
    <row r="9" spans="2:4" ht="15" thickBot="1" x14ac:dyDescent="0.35">
      <c r="B9" s="4" t="s">
        <v>5</v>
      </c>
      <c r="C9" s="5">
        <v>200</v>
      </c>
      <c r="D9" s="23">
        <f>C9/C21*100</f>
        <v>1.6877637130801686</v>
      </c>
    </row>
    <row r="10" spans="2:4" ht="15" thickBot="1" x14ac:dyDescent="0.35">
      <c r="B10" s="4" t="s">
        <v>3</v>
      </c>
      <c r="C10" s="5">
        <v>1200</v>
      </c>
      <c r="D10" s="23">
        <f>C10/C21*100</f>
        <v>10.126582278481013</v>
      </c>
    </row>
    <row r="11" spans="2:4" ht="15" thickBot="1" x14ac:dyDescent="0.35">
      <c r="B11" s="4" t="s">
        <v>4</v>
      </c>
      <c r="C11" s="5">
        <v>800</v>
      </c>
      <c r="D11" s="23">
        <f>C11/C21*100</f>
        <v>6.7510548523206744</v>
      </c>
    </row>
    <row r="12" spans="2:4" ht="15" thickBot="1" x14ac:dyDescent="0.35">
      <c r="B12" s="4" t="s">
        <v>3</v>
      </c>
      <c r="C12" s="5">
        <v>1100</v>
      </c>
      <c r="D12" s="23">
        <f>C12/C21*100</f>
        <v>9.2827004219409286</v>
      </c>
    </row>
    <row r="13" spans="2:4" ht="15" thickBot="1" x14ac:dyDescent="0.35">
      <c r="B13" s="4" t="s">
        <v>5</v>
      </c>
      <c r="C13" s="5">
        <v>400</v>
      </c>
      <c r="D13" s="23">
        <f>C13/C21*100</f>
        <v>3.3755274261603372</v>
      </c>
    </row>
    <row r="14" spans="2:4" ht="15" thickBot="1" x14ac:dyDescent="0.35">
      <c r="B14" s="4" t="s">
        <v>5</v>
      </c>
      <c r="C14" s="5">
        <v>250</v>
      </c>
      <c r="D14" s="23">
        <f>C14/C21*100</f>
        <v>2.109704641350211</v>
      </c>
    </row>
    <row r="15" spans="2:4" ht="15" thickBot="1" x14ac:dyDescent="0.35">
      <c r="B15" s="4" t="s">
        <v>3</v>
      </c>
      <c r="C15" s="5">
        <v>900</v>
      </c>
      <c r="D15" s="23">
        <f>C15/C21*100</f>
        <v>7.59493670886076</v>
      </c>
    </row>
    <row r="16" spans="2:4" ht="15" thickBot="1" x14ac:dyDescent="0.35">
      <c r="B16" s="4" t="s">
        <v>4</v>
      </c>
      <c r="C16" s="5">
        <v>600</v>
      </c>
      <c r="D16" s="23">
        <f>C16/C21*100</f>
        <v>5.0632911392405067</v>
      </c>
    </row>
    <row r="17" spans="1:4" ht="15" thickBot="1" x14ac:dyDescent="0.35">
      <c r="B17" s="4" t="s">
        <v>3</v>
      </c>
      <c r="C17" s="5">
        <v>1300</v>
      </c>
      <c r="D17" s="23">
        <f>C17/C21*100</f>
        <v>10.970464135021098</v>
      </c>
    </row>
    <row r="18" spans="1:4" ht="15" thickBot="1" x14ac:dyDescent="0.35">
      <c r="B18" s="4" t="s">
        <v>5</v>
      </c>
      <c r="C18" s="5">
        <v>350</v>
      </c>
      <c r="D18" s="23">
        <f>C18/C21*100</f>
        <v>2.9535864978902953</v>
      </c>
    </row>
    <row r="19" spans="1:4" ht="15" thickBot="1" x14ac:dyDescent="0.35">
      <c r="B19" s="4" t="s">
        <v>4</v>
      </c>
      <c r="C19" s="5">
        <v>750</v>
      </c>
      <c r="D19" s="23">
        <f>C19/C21*100</f>
        <v>6.3291139240506329</v>
      </c>
    </row>
    <row r="21" spans="1:4" x14ac:dyDescent="0.3">
      <c r="B21" s="9" t="s">
        <v>63</v>
      </c>
      <c r="C21" s="10">
        <f>SUM(C4:C19)</f>
        <v>11850</v>
      </c>
    </row>
    <row r="22" spans="1:4" x14ac:dyDescent="0.3">
      <c r="A22" s="6" t="s">
        <v>60</v>
      </c>
    </row>
    <row r="24" spans="1:4" x14ac:dyDescent="0.3">
      <c r="B24" s="7" t="s">
        <v>57</v>
      </c>
      <c r="C24" t="s">
        <v>59</v>
      </c>
    </row>
    <row r="25" spans="1:4" x14ac:dyDescent="0.3">
      <c r="B25" s="8" t="s">
        <v>5</v>
      </c>
      <c r="C25">
        <v>1500</v>
      </c>
    </row>
    <row r="26" spans="1:4" x14ac:dyDescent="0.3">
      <c r="B26" s="8" t="s">
        <v>4</v>
      </c>
      <c r="C26">
        <v>3350</v>
      </c>
    </row>
    <row r="27" spans="1:4" x14ac:dyDescent="0.3">
      <c r="B27" s="8" t="s">
        <v>3</v>
      </c>
      <c r="C27">
        <v>7000</v>
      </c>
    </row>
    <row r="28" spans="1:4" x14ac:dyDescent="0.3">
      <c r="B28" s="8" t="s">
        <v>58</v>
      </c>
      <c r="C28">
        <v>11850</v>
      </c>
    </row>
    <row r="30" spans="1:4" x14ac:dyDescent="0.3">
      <c r="A30" t="s">
        <v>61</v>
      </c>
    </row>
    <row r="32" spans="1:4" x14ac:dyDescent="0.3">
      <c r="A32" s="24" t="s">
        <v>105</v>
      </c>
      <c r="B32" s="24"/>
      <c r="C32" s="24"/>
    </row>
    <row r="34" spans="1:4" x14ac:dyDescent="0.3">
      <c r="A34" t="s">
        <v>62</v>
      </c>
    </row>
    <row r="36" spans="1:4" x14ac:dyDescent="0.3">
      <c r="B36" s="7" t="s">
        <v>57</v>
      </c>
      <c r="C36" t="s">
        <v>59</v>
      </c>
      <c r="D36" s="10" t="s">
        <v>64</v>
      </c>
    </row>
    <row r="37" spans="1:4" x14ac:dyDescent="0.3">
      <c r="B37" s="8" t="s">
        <v>5</v>
      </c>
      <c r="C37">
        <v>1500</v>
      </c>
      <c r="D37" s="11">
        <f>GETPIVOTDATA("Sales Amount",$B$36,"Product Category","Books")/GETPIVOTDATA("Sales Amount",$B$36)</f>
        <v>0.12658227848101267</v>
      </c>
    </row>
    <row r="38" spans="1:4" x14ac:dyDescent="0.3">
      <c r="B38" s="8" t="s">
        <v>4</v>
      </c>
      <c r="C38">
        <v>3350</v>
      </c>
      <c r="D38" s="11">
        <f>GETPIVOTDATA("Sales Amount",$B$36,"Product Category","Clothing")/GETPIVOTDATA("Sales Amount",$B$36)</f>
        <v>0.28270042194092826</v>
      </c>
    </row>
    <row r="39" spans="1:4" x14ac:dyDescent="0.3">
      <c r="B39" s="8" t="s">
        <v>3</v>
      </c>
      <c r="C39">
        <v>7000</v>
      </c>
      <c r="D39" s="11">
        <f>GETPIVOTDATA("Sales Amount",$B$36,"Product Category","Electronics")/GETPIVOTDATA("Sales Amount",$B$36)</f>
        <v>0.59071729957805907</v>
      </c>
    </row>
    <row r="40" spans="1:4" x14ac:dyDescent="0.3">
      <c r="B40" s="8" t="s">
        <v>58</v>
      </c>
      <c r="C40">
        <v>11850</v>
      </c>
    </row>
    <row r="41" spans="1:4" x14ac:dyDescent="0.3">
      <c r="B41" s="8"/>
    </row>
    <row r="43" spans="1:4" x14ac:dyDescent="0.3">
      <c r="A43" s="6" t="s">
        <v>65</v>
      </c>
    </row>
    <row r="46" spans="1:4" x14ac:dyDescent="0.3">
      <c r="C46" s="17"/>
    </row>
    <row r="47" spans="1:4" x14ac:dyDescent="0.3">
      <c r="C47" s="17"/>
    </row>
    <row r="48" spans="1:4" x14ac:dyDescent="0.3">
      <c r="C48" s="17"/>
    </row>
    <row r="55" spans="1:1" x14ac:dyDescent="0.3">
      <c r="A55" t="s">
        <v>80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Dataset</vt:lpstr>
      <vt:lpstr>questions</vt:lpstr>
      <vt:lpstr>Basic Formula</vt:lpstr>
      <vt:lpstr>Adavance Filter</vt:lpstr>
      <vt:lpstr>VLOOKUP</vt:lpstr>
      <vt:lpstr>pivot table</vt:lpstr>
      <vt:lpstr>'Adavance Filter'!Criteria</vt:lpstr>
      <vt:lpstr>'Adavance Filter'!Extract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Mohammed Kareem</cp:lastModifiedBy>
  <dcterms:created xsi:type="dcterms:W3CDTF">2023-10-25T16:32:37Z</dcterms:created>
  <dcterms:modified xsi:type="dcterms:W3CDTF">2024-06-01T15:20:12Z</dcterms:modified>
</cp:coreProperties>
</file>