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pivotCache/pivotCacheDefinition27.xml" ContentType="application/vnd.openxmlformats-officedocument.spreadsheetml.pivotCacheDefinition+xml"/>
  <Override PartName="/xl/pivotCache/pivotCacheRecords27.xml" ContentType="application/vnd.openxmlformats-officedocument.spreadsheetml.pivotCacheRecords+xml"/>
  <Override PartName="/xl/pivotCache/pivotCacheDefinition28.xml" ContentType="application/vnd.openxmlformats-officedocument.spreadsheetml.pivotCacheDefinition+xml"/>
  <Override PartName="/xl/pivotCache/pivotCacheRecords28.xml" ContentType="application/vnd.openxmlformats-officedocument.spreadsheetml.pivotCacheRecords+xml"/>
  <Override PartName="/xl/pivotCache/pivotCacheDefinition29.xml" ContentType="application/vnd.openxmlformats-officedocument.spreadsheetml.pivotCacheDefinition+xml"/>
  <Override PartName="/xl/pivotCache/pivotCacheRecords29.xml" ContentType="application/vnd.openxmlformats-officedocument.spreadsheetml.pivotCacheRecords+xml"/>
  <Override PartName="/xl/pivotCache/pivotCacheDefinition30.xml" ContentType="application/vnd.openxmlformats-officedocument.spreadsheetml.pivotCacheDefinition+xml"/>
  <Override PartName="/xl/pivotCache/pivotCacheRecords30.xml" ContentType="application/vnd.openxmlformats-officedocument.spreadsheetml.pivotCacheRecords+xml"/>
  <Override PartName="/xl/pivotCache/pivotCacheDefinition31.xml" ContentType="application/vnd.openxmlformats-officedocument.spreadsheetml.pivotCacheDefinition+xml"/>
  <Override PartName="/xl/pivotCache/pivotCacheRecords31.xml" ContentType="application/vnd.openxmlformats-officedocument.spreadsheetml.pivotCacheRecords+xml"/>
  <Override PartName="/xl/pivotCache/pivotCacheDefinition32.xml" ContentType="application/vnd.openxmlformats-officedocument.spreadsheetml.pivotCacheDefinition+xml"/>
  <Override PartName="/xl/pivotCache/pivotCacheRecords32.xml" ContentType="application/vnd.openxmlformats-officedocument.spreadsheetml.pivotCacheRecords+xml"/>
  <Override PartName="/xl/pivotCache/pivotCacheDefinition33.xml" ContentType="application/vnd.openxmlformats-officedocument.spreadsheetml.pivotCacheDefinition+xml"/>
  <Override PartName="/xl/pivotCache/pivotCacheRecords33.xml" ContentType="application/vnd.openxmlformats-officedocument.spreadsheetml.pivotCacheRecords+xml"/>
  <Override PartName="/xl/pivotCache/pivotCacheDefinition34.xml" ContentType="application/vnd.openxmlformats-officedocument.spreadsheetml.pivotCacheDefinition+xml"/>
  <Override PartName="/xl/pivotCache/pivotCacheRecords34.xml" ContentType="application/vnd.openxmlformats-officedocument.spreadsheetml.pivotCacheRecords+xml"/>
  <Override PartName="/xl/pivotCache/pivotCacheDefinition35.xml" ContentType="application/vnd.openxmlformats-officedocument.spreadsheetml.pivotCacheDefinition+xml"/>
  <Override PartName="/xl/pivotCache/pivotCacheRecords3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drawings/drawing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5.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6.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excel shukoor\sprint_4\"/>
    </mc:Choice>
  </mc:AlternateContent>
  <xr:revisionPtr revIDLastSave="0" documentId="13_ncr:1_{67453FDB-E934-4532-8AEE-A14714CAD197}" xr6:coauthVersionLast="47" xr6:coauthVersionMax="47" xr10:uidLastSave="{00000000-0000-0000-0000-000000000000}"/>
  <bookViews>
    <workbookView xWindow="-120" yWindow="-120" windowWidth="24240" windowHeight="13140" activeTab="6" xr2:uid="{00000000-000D-0000-FFFF-FFFF00000000}"/>
  </bookViews>
  <sheets>
    <sheet name="Sheet1" sheetId="1" r:id="rId1"/>
    <sheet name="BMW" sheetId="3" r:id="rId2"/>
    <sheet name="FORD" sheetId="4" r:id="rId3"/>
    <sheet name="SKODA" sheetId="5" r:id="rId4"/>
    <sheet name="TOYOTA" sheetId="6" r:id="rId5"/>
    <sheet name="RENAULT" sheetId="7" r:id="rId6"/>
    <sheet name="CORR_FOR 5 CARS" sheetId="12" r:id="rId7"/>
  </sheets>
  <definedNames>
    <definedName name="_xlnm._FilterDatabase" localSheetId="1" hidden="1">BMW!$A$1:$O$38</definedName>
    <definedName name="_xlnm._FilterDatabase" localSheetId="6" hidden="1">'CORR_FOR 5 CARS'!$A$1:$C$242</definedName>
    <definedName name="_xlnm._FilterDatabase" localSheetId="2" hidden="1">FORD!$A$1:$O$44</definedName>
    <definedName name="_xlnm._FilterDatabase" localSheetId="5" hidden="1">RENAULT!$A$1:$O$37</definedName>
    <definedName name="_xlnm._FilterDatabase" localSheetId="0" hidden="1">Sheet1!$A$1:$EC$788</definedName>
    <definedName name="_xlnm._FilterDatabase" localSheetId="3" hidden="1">SKODA!$A$1:$O$44</definedName>
    <definedName name="_xlnm._FilterDatabase" localSheetId="4" hidden="1">TOYOTA!$A$1:$O$83</definedName>
  </definedNames>
  <calcPr calcId="181029"/>
  <pivotCaches>
    <pivotCache cacheId="12" r:id="rId8"/>
    <pivotCache cacheId="13" r:id="rId9"/>
    <pivotCache cacheId="14" r:id="rId10"/>
    <pivotCache cacheId="15" r:id="rId11"/>
    <pivotCache cacheId="16" r:id="rId12"/>
    <pivotCache cacheId="17" r:id="rId13"/>
    <pivotCache cacheId="18" r:id="rId14"/>
    <pivotCache cacheId="19" r:id="rId15"/>
    <pivotCache cacheId="20" r:id="rId16"/>
    <pivotCache cacheId="21" r:id="rId17"/>
    <pivotCache cacheId="22" r:id="rId18"/>
    <pivotCache cacheId="23" r:id="rId19"/>
    <pivotCache cacheId="24" r:id="rId20"/>
    <pivotCache cacheId="25" r:id="rId21"/>
    <pivotCache cacheId="26" r:id="rId22"/>
    <pivotCache cacheId="27" r:id="rId23"/>
    <pivotCache cacheId="28" r:id="rId24"/>
    <pivotCache cacheId="29" r:id="rId25"/>
    <pivotCache cacheId="30" r:id="rId26"/>
    <pivotCache cacheId="31" r:id="rId27"/>
    <pivotCache cacheId="32" r:id="rId28"/>
    <pivotCache cacheId="33" r:id="rId29"/>
    <pivotCache cacheId="34" r:id="rId30"/>
    <pivotCache cacheId="35" r:id="rId31"/>
    <pivotCache cacheId="36" r:id="rId32"/>
    <pivotCache cacheId="37" r:id="rId33"/>
    <pivotCache cacheId="38" r:id="rId34"/>
    <pivotCache cacheId="39" r:id="rId35"/>
    <pivotCache cacheId="40" r:id="rId36"/>
    <pivotCache cacheId="41" r:id="rId37"/>
    <pivotCache cacheId="42" r:id="rId38"/>
    <pivotCache cacheId="43" r:id="rId39"/>
    <pivotCache cacheId="44" r:id="rId40"/>
    <pivotCache cacheId="45" r:id="rId41"/>
    <pivotCache cacheId="46" r:id="rId4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31" i="7" l="1"/>
  <c r="E530" i="7"/>
  <c r="E529" i="7"/>
  <c r="E528" i="7"/>
  <c r="E527" i="7"/>
  <c r="E517" i="7"/>
  <c r="E516" i="7"/>
  <c r="E515" i="7"/>
  <c r="E514" i="7"/>
  <c r="E513" i="7"/>
  <c r="E394" i="7"/>
  <c r="E393" i="7"/>
  <c r="E392" i="7"/>
  <c r="E391" i="7"/>
  <c r="E390" i="7"/>
  <c r="E812" i="6"/>
  <c r="E811" i="6"/>
  <c r="E810" i="6"/>
  <c r="E809" i="6"/>
  <c r="E808" i="6"/>
  <c r="E944" i="6"/>
  <c r="E943" i="6"/>
  <c r="E942" i="6"/>
  <c r="E1172" i="6"/>
  <c r="E1171" i="6"/>
  <c r="E1170" i="6"/>
  <c r="E1169" i="6"/>
  <c r="E1168" i="6"/>
  <c r="E1217" i="6"/>
  <c r="E1216" i="6"/>
  <c r="E1215" i="6"/>
  <c r="E1214" i="6"/>
  <c r="E1213" i="6"/>
  <c r="E1262" i="6"/>
  <c r="E1261" i="6"/>
  <c r="E1260" i="6"/>
  <c r="E1259" i="6"/>
  <c r="E1258" i="6"/>
  <c r="E475" i="5"/>
  <c r="E474" i="5"/>
  <c r="E473" i="5"/>
  <c r="E472" i="5"/>
  <c r="E471" i="5"/>
  <c r="E581" i="5"/>
  <c r="E580" i="5"/>
  <c r="E579" i="5"/>
  <c r="E578" i="5"/>
  <c r="E577" i="5"/>
  <c r="E616" i="5"/>
  <c r="E615" i="5"/>
  <c r="E614" i="5"/>
  <c r="E613" i="5"/>
  <c r="E612" i="5"/>
  <c r="E651" i="5"/>
  <c r="E650" i="5"/>
  <c r="E649" i="5"/>
  <c r="E648" i="5"/>
  <c r="E647" i="5"/>
  <c r="E685" i="5"/>
  <c r="E684" i="5"/>
  <c r="E683" i="5"/>
  <c r="E682" i="5"/>
  <c r="E681" i="5"/>
  <c r="E757" i="5"/>
  <c r="E756" i="5"/>
  <c r="E755" i="5"/>
  <c r="E754" i="5"/>
  <c r="E753" i="5"/>
  <c r="E792" i="5"/>
  <c r="E791" i="5"/>
  <c r="E790" i="5"/>
  <c r="E789" i="5"/>
  <c r="E788" i="5"/>
  <c r="E827" i="5"/>
  <c r="E826" i="5"/>
  <c r="E825" i="5"/>
  <c r="E824" i="5"/>
  <c r="E823" i="5"/>
  <c r="G495" i="4"/>
  <c r="G494" i="4"/>
  <c r="G491" i="4"/>
  <c r="G492" i="4"/>
  <c r="G490" i="4"/>
  <c r="G489" i="4"/>
  <c r="G488" i="4"/>
  <c r="G483" i="4"/>
  <c r="G482" i="4"/>
  <c r="G476" i="4"/>
  <c r="G475" i="4"/>
  <c r="G470" i="4"/>
  <c r="G472" i="4" s="1"/>
  <c r="G469" i="4"/>
  <c r="G468" i="4"/>
  <c r="F619" i="3"/>
  <c r="F618" i="3"/>
  <c r="F617" i="3"/>
  <c r="F616" i="3"/>
  <c r="F615" i="3"/>
  <c r="F602" i="3"/>
  <c r="F601" i="3"/>
  <c r="F600" i="3"/>
  <c r="F599" i="3"/>
  <c r="F598" i="3"/>
  <c r="F586" i="3"/>
  <c r="F585" i="3"/>
  <c r="F584" i="3"/>
  <c r="F583" i="3"/>
  <c r="F582" i="3"/>
  <c r="F570" i="3"/>
  <c r="F569" i="3"/>
  <c r="F568" i="3"/>
  <c r="F567" i="3"/>
  <c r="F566" i="3"/>
  <c r="F554" i="3"/>
  <c r="F553" i="3"/>
  <c r="F552" i="3"/>
  <c r="F551" i="3"/>
  <c r="F550" i="3"/>
  <c r="F538" i="3"/>
  <c r="F537" i="3"/>
  <c r="F522" i="3"/>
  <c r="F521" i="3"/>
  <c r="F506" i="3"/>
  <c r="F505" i="3"/>
  <c r="F536" i="3"/>
  <c r="F535" i="3"/>
  <c r="F534" i="3"/>
  <c r="F520" i="3"/>
  <c r="F504" i="3"/>
  <c r="F503" i="3"/>
  <c r="F519" i="3"/>
  <c r="F518" i="3"/>
  <c r="F502" i="3"/>
  <c r="F474" i="3"/>
  <c r="F473" i="3"/>
  <c r="F472" i="3"/>
  <c r="F471" i="3"/>
  <c r="F470" i="3"/>
  <c r="F455" i="3"/>
  <c r="F456" i="3" s="1"/>
  <c r="F454" i="3"/>
  <c r="C547" i="7"/>
  <c r="C539" i="7"/>
  <c r="C540" i="7"/>
  <c r="C541" i="7"/>
  <c r="C542" i="7"/>
  <c r="C543" i="7"/>
  <c r="C544" i="7"/>
  <c r="C545" i="7"/>
  <c r="C546" i="7"/>
  <c r="C538" i="7"/>
  <c r="B539" i="7"/>
  <c r="B540" i="7"/>
  <c r="B541" i="7"/>
  <c r="B542" i="7"/>
  <c r="B543" i="7"/>
  <c r="B544" i="7"/>
  <c r="B545" i="7"/>
  <c r="B546" i="7"/>
  <c r="B538" i="7"/>
  <c r="E525" i="7"/>
  <c r="E524" i="7"/>
  <c r="E523" i="7"/>
  <c r="C532" i="7"/>
  <c r="C524" i="7"/>
  <c r="C525" i="7"/>
  <c r="C526" i="7"/>
  <c r="C527" i="7"/>
  <c r="C528" i="7"/>
  <c r="C529" i="7"/>
  <c r="C530" i="7"/>
  <c r="C531" i="7"/>
  <c r="C523" i="7"/>
  <c r="B524" i="7"/>
  <c r="B525" i="7"/>
  <c r="B526" i="7"/>
  <c r="B527" i="7"/>
  <c r="B528" i="7"/>
  <c r="B529" i="7"/>
  <c r="B530" i="7"/>
  <c r="B531" i="7"/>
  <c r="B523" i="7"/>
  <c r="E511" i="7"/>
  <c r="E510" i="7"/>
  <c r="E509" i="7"/>
  <c r="C518" i="7"/>
  <c r="C510" i="7"/>
  <c r="C511" i="7"/>
  <c r="C512" i="7"/>
  <c r="C513" i="7"/>
  <c r="C514" i="7"/>
  <c r="C515" i="7"/>
  <c r="C516" i="7"/>
  <c r="C517" i="7"/>
  <c r="C509" i="7"/>
  <c r="B510" i="7"/>
  <c r="B511" i="7"/>
  <c r="B512" i="7"/>
  <c r="B513" i="7"/>
  <c r="B514" i="7"/>
  <c r="B515" i="7"/>
  <c r="B516" i="7"/>
  <c r="B517" i="7"/>
  <c r="B509" i="7"/>
  <c r="C454" i="7"/>
  <c r="C446" i="7"/>
  <c r="C447" i="7"/>
  <c r="C448" i="7"/>
  <c r="C449" i="7"/>
  <c r="C450" i="7"/>
  <c r="C451" i="7"/>
  <c r="C452" i="7"/>
  <c r="C453" i="7"/>
  <c r="C445" i="7"/>
  <c r="B446" i="7"/>
  <c r="B447" i="7"/>
  <c r="B448" i="7"/>
  <c r="B449" i="7"/>
  <c r="B450" i="7"/>
  <c r="B451" i="7"/>
  <c r="B452" i="7"/>
  <c r="B453" i="7"/>
  <c r="B445" i="7"/>
  <c r="C439" i="7"/>
  <c r="C431" i="7"/>
  <c r="C432" i="7"/>
  <c r="C433" i="7"/>
  <c r="C434" i="7"/>
  <c r="C435" i="7"/>
  <c r="C436" i="7"/>
  <c r="C437" i="7"/>
  <c r="C438" i="7"/>
  <c r="C430" i="7"/>
  <c r="B431" i="7"/>
  <c r="B432" i="7"/>
  <c r="B433" i="7"/>
  <c r="B434" i="7"/>
  <c r="B435" i="7"/>
  <c r="B436" i="7"/>
  <c r="B437" i="7"/>
  <c r="B438" i="7"/>
  <c r="B430" i="7"/>
  <c r="C424" i="7"/>
  <c r="C416" i="7"/>
  <c r="C417" i="7"/>
  <c r="C418" i="7"/>
  <c r="C419" i="7"/>
  <c r="C420" i="7"/>
  <c r="C421" i="7"/>
  <c r="C422" i="7"/>
  <c r="C423" i="7"/>
  <c r="C415" i="7"/>
  <c r="B416" i="7"/>
  <c r="B417" i="7"/>
  <c r="B418" i="7"/>
  <c r="B419" i="7"/>
  <c r="B420" i="7"/>
  <c r="B421" i="7"/>
  <c r="B422" i="7"/>
  <c r="B423" i="7"/>
  <c r="B415" i="7"/>
  <c r="C410" i="7"/>
  <c r="C402" i="7"/>
  <c r="C403" i="7"/>
  <c r="C404" i="7"/>
  <c r="C405" i="7"/>
  <c r="C406" i="7"/>
  <c r="C407" i="7"/>
  <c r="C408" i="7"/>
  <c r="C409" i="7"/>
  <c r="B402" i="7"/>
  <c r="B403" i="7"/>
  <c r="B404" i="7"/>
  <c r="B405" i="7"/>
  <c r="B406" i="7"/>
  <c r="B407" i="7"/>
  <c r="B408" i="7"/>
  <c r="B409" i="7"/>
  <c r="C401" i="7"/>
  <c r="B401" i="7"/>
  <c r="E388" i="7"/>
  <c r="E387" i="7"/>
  <c r="E386" i="7"/>
  <c r="C395" i="7"/>
  <c r="C387" i="7"/>
  <c r="C388" i="7"/>
  <c r="C389" i="7"/>
  <c r="C390" i="7"/>
  <c r="C391" i="7"/>
  <c r="C392" i="7"/>
  <c r="C393" i="7"/>
  <c r="C394" i="7"/>
  <c r="C386" i="7"/>
  <c r="B387" i="7"/>
  <c r="B388" i="7"/>
  <c r="B389" i="7"/>
  <c r="B390" i="7"/>
  <c r="B391" i="7"/>
  <c r="B392" i="7"/>
  <c r="B393" i="7"/>
  <c r="B394" i="7"/>
  <c r="B386" i="7"/>
  <c r="A395" i="7"/>
  <c r="A410" i="7"/>
  <c r="A424" i="7"/>
  <c r="A439" i="7"/>
  <c r="A454" i="7"/>
  <c r="A470" i="7"/>
  <c r="A486" i="7"/>
  <c r="A502" i="7"/>
  <c r="A547" i="7"/>
  <c r="A532" i="7"/>
  <c r="A518" i="7"/>
  <c r="E820" i="5"/>
  <c r="E818" i="5"/>
  <c r="E816" i="5"/>
  <c r="C84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15" i="5"/>
  <c r="E785" i="5"/>
  <c r="E783" i="5"/>
  <c r="E781" i="5"/>
  <c r="C81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780" i="5"/>
  <c r="E749" i="5"/>
  <c r="E747" i="5"/>
  <c r="E745" i="5"/>
  <c r="C77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44" i="5"/>
  <c r="C73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08" i="5"/>
  <c r="E678" i="5"/>
  <c r="E676" i="5"/>
  <c r="E674" i="5"/>
  <c r="C70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673" i="5"/>
  <c r="E609" i="5"/>
  <c r="E607" i="5"/>
  <c r="E605" i="5"/>
  <c r="C63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04" i="5"/>
  <c r="E574" i="5"/>
  <c r="E572" i="5"/>
  <c r="E570" i="5"/>
  <c r="C59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69" i="5"/>
  <c r="C52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499" i="5"/>
  <c r="E469" i="5"/>
  <c r="E467" i="5"/>
  <c r="E465" i="5"/>
  <c r="C49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64" i="5"/>
  <c r="A669" i="5"/>
  <c r="B642" i="5" s="1"/>
  <c r="C642" i="5" s="1"/>
  <c r="A703" i="5"/>
  <c r="A845" i="5"/>
  <c r="A810" i="5"/>
  <c r="A774" i="5"/>
  <c r="A738" i="5"/>
  <c r="A634" i="5"/>
  <c r="A599" i="5"/>
  <c r="A564" i="5"/>
  <c r="A529" i="5"/>
  <c r="A494" i="5"/>
  <c r="A497" i="4"/>
  <c r="B494" i="4" s="1"/>
  <c r="C494" i="4" s="1"/>
  <c r="A491" i="4"/>
  <c r="B490" i="4" s="1"/>
  <c r="C490" i="4" s="1"/>
  <c r="A485" i="4"/>
  <c r="B482" i="4" s="1"/>
  <c r="C482" i="4" s="1"/>
  <c r="A478" i="4"/>
  <c r="B476" i="4" s="1"/>
  <c r="C476" i="4" s="1"/>
  <c r="A471" i="4"/>
  <c r="B460" i="3"/>
  <c r="C449" i="3" s="1"/>
  <c r="D449" i="3" s="1"/>
  <c r="B476" i="3"/>
  <c r="B492" i="3"/>
  <c r="B508" i="3"/>
  <c r="C500" i="3" s="1"/>
  <c r="D500" i="3" s="1"/>
  <c r="F515" i="3"/>
  <c r="F514" i="3"/>
  <c r="F513" i="3"/>
  <c r="D524" i="3"/>
  <c r="D513" i="3"/>
  <c r="D514" i="3"/>
  <c r="D515" i="3"/>
  <c r="D516" i="3"/>
  <c r="D517" i="3"/>
  <c r="D518" i="3"/>
  <c r="D519" i="3"/>
  <c r="D520" i="3"/>
  <c r="D521" i="3"/>
  <c r="D522" i="3"/>
  <c r="D523" i="3"/>
  <c r="D512" i="3"/>
  <c r="C513" i="3"/>
  <c r="C514" i="3"/>
  <c r="C515" i="3"/>
  <c r="C516" i="3"/>
  <c r="C517" i="3"/>
  <c r="C518" i="3"/>
  <c r="C519" i="3"/>
  <c r="C520" i="3"/>
  <c r="C521" i="3"/>
  <c r="C522" i="3"/>
  <c r="C523" i="3"/>
  <c r="C512" i="3"/>
  <c r="B524" i="3"/>
  <c r="B540" i="3"/>
  <c r="B556" i="3"/>
  <c r="C545" i="3" s="1"/>
  <c r="D545" i="3" s="1"/>
  <c r="B572" i="3"/>
  <c r="F579" i="3"/>
  <c r="C577" i="3"/>
  <c r="C578" i="3"/>
  <c r="C579" i="3"/>
  <c r="C580" i="3"/>
  <c r="D580" i="3" s="1"/>
  <c r="C581" i="3"/>
  <c r="C582" i="3"/>
  <c r="C583" i="3"/>
  <c r="C584" i="3"/>
  <c r="D584" i="3" s="1"/>
  <c r="C585" i="3"/>
  <c r="C586" i="3"/>
  <c r="C587" i="3"/>
  <c r="C576" i="3"/>
  <c r="D576" i="3" s="1"/>
  <c r="F612" i="3"/>
  <c r="D614" i="3"/>
  <c r="C610" i="3"/>
  <c r="C611" i="3"/>
  <c r="C612" i="3"/>
  <c r="C613" i="3"/>
  <c r="C614" i="3"/>
  <c r="C615" i="3"/>
  <c r="C616" i="3"/>
  <c r="C617" i="3"/>
  <c r="D617" i="3" s="1"/>
  <c r="C618" i="3"/>
  <c r="C619" i="3"/>
  <c r="C620" i="3"/>
  <c r="D613" i="3"/>
  <c r="C609" i="3"/>
  <c r="B621" i="3"/>
  <c r="B588" i="3"/>
  <c r="B604" i="3"/>
  <c r="C470" i="4"/>
  <c r="B469" i="4"/>
  <c r="C469" i="4" s="1"/>
  <c r="B470" i="4"/>
  <c r="B468" i="4"/>
  <c r="C468" i="4" s="1"/>
  <c r="C465" i="3"/>
  <c r="D465" i="3" s="1"/>
  <c r="C466" i="3"/>
  <c r="D466" i="3" s="1"/>
  <c r="C467" i="3"/>
  <c r="D467" i="3" s="1"/>
  <c r="C468" i="3"/>
  <c r="D468" i="3" s="1"/>
  <c r="C469" i="3"/>
  <c r="D469" i="3" s="1"/>
  <c r="C470" i="3"/>
  <c r="D470" i="3" s="1"/>
  <c r="C471" i="3"/>
  <c r="D471" i="3" s="1"/>
  <c r="C472" i="3"/>
  <c r="D472" i="3" s="1"/>
  <c r="C473" i="3"/>
  <c r="D473" i="3" s="1"/>
  <c r="C474" i="3"/>
  <c r="D474" i="3" s="1"/>
  <c r="C475" i="3"/>
  <c r="D475" i="3" s="1"/>
  <c r="C464" i="3"/>
  <c r="D464" i="3" s="1"/>
  <c r="C481" i="3"/>
  <c r="D481" i="3" s="1"/>
  <c r="C482" i="3"/>
  <c r="D482" i="3" s="1"/>
  <c r="C483" i="3"/>
  <c r="D483" i="3" s="1"/>
  <c r="C484" i="3"/>
  <c r="D484" i="3" s="1"/>
  <c r="C485" i="3"/>
  <c r="D485" i="3" s="1"/>
  <c r="C486" i="3"/>
  <c r="D486" i="3" s="1"/>
  <c r="C487" i="3"/>
  <c r="D487" i="3" s="1"/>
  <c r="C488" i="3"/>
  <c r="D488" i="3" s="1"/>
  <c r="C489" i="3"/>
  <c r="D489" i="3" s="1"/>
  <c r="C490" i="3"/>
  <c r="D490" i="3" s="1"/>
  <c r="C491" i="3"/>
  <c r="D491" i="3" s="1"/>
  <c r="C480" i="3"/>
  <c r="D480" i="3" s="1"/>
  <c r="C498" i="3"/>
  <c r="D498" i="3" s="1"/>
  <c r="C499" i="3"/>
  <c r="D499" i="3" s="1"/>
  <c r="C502" i="3"/>
  <c r="D502" i="3" s="1"/>
  <c r="C503" i="3"/>
  <c r="D503" i="3" s="1"/>
  <c r="C506" i="3"/>
  <c r="D506" i="3" s="1"/>
  <c r="C507" i="3"/>
  <c r="D507" i="3" s="1"/>
  <c r="C539" i="3"/>
  <c r="D539" i="3" s="1"/>
  <c r="C529" i="3"/>
  <c r="C530" i="3"/>
  <c r="C531" i="3"/>
  <c r="D531" i="3" s="1"/>
  <c r="C532" i="3"/>
  <c r="D532" i="3" s="1"/>
  <c r="C533" i="3"/>
  <c r="D533" i="3" s="1"/>
  <c r="C534" i="3"/>
  <c r="C535" i="3"/>
  <c r="D535" i="3" s="1"/>
  <c r="C536" i="3"/>
  <c r="D536" i="3" s="1"/>
  <c r="C537" i="3"/>
  <c r="C538" i="3"/>
  <c r="C528" i="3"/>
  <c r="D529" i="3"/>
  <c r="D530" i="3"/>
  <c r="D534" i="3"/>
  <c r="D537" i="3"/>
  <c r="D538" i="3"/>
  <c r="D528" i="3"/>
  <c r="C547" i="3"/>
  <c r="D547" i="3" s="1"/>
  <c r="C548" i="3"/>
  <c r="D548" i="3" s="1"/>
  <c r="C549" i="3"/>
  <c r="D549" i="3" s="1"/>
  <c r="C550" i="3"/>
  <c r="D550" i="3" s="1"/>
  <c r="C551" i="3"/>
  <c r="D551" i="3" s="1"/>
  <c r="C552" i="3"/>
  <c r="D552" i="3" s="1"/>
  <c r="C553" i="3"/>
  <c r="D553" i="3" s="1"/>
  <c r="C554" i="3"/>
  <c r="D554" i="3" s="1"/>
  <c r="C555" i="3"/>
  <c r="D555" i="3" s="1"/>
  <c r="C544" i="3"/>
  <c r="D544" i="3" s="1"/>
  <c r="C561" i="3"/>
  <c r="D561" i="3" s="1"/>
  <c r="C562" i="3"/>
  <c r="D562" i="3" s="1"/>
  <c r="C563" i="3"/>
  <c r="D563" i="3" s="1"/>
  <c r="C564" i="3"/>
  <c r="D564" i="3" s="1"/>
  <c r="C565" i="3"/>
  <c r="D565" i="3" s="1"/>
  <c r="C566" i="3"/>
  <c r="D566" i="3" s="1"/>
  <c r="C567" i="3"/>
  <c r="D567" i="3" s="1"/>
  <c r="C568" i="3"/>
  <c r="D568" i="3" s="1"/>
  <c r="C569" i="3"/>
  <c r="D569" i="3" s="1"/>
  <c r="C570" i="3"/>
  <c r="D570" i="3" s="1"/>
  <c r="C571" i="3"/>
  <c r="D571" i="3" s="1"/>
  <c r="C560" i="3"/>
  <c r="D560" i="3" s="1"/>
  <c r="D577" i="3"/>
  <c r="D578" i="3"/>
  <c r="D579" i="3"/>
  <c r="D581" i="3"/>
  <c r="D582" i="3"/>
  <c r="D583" i="3"/>
  <c r="D585" i="3"/>
  <c r="D586" i="3"/>
  <c r="D587" i="3"/>
  <c r="C593" i="3"/>
  <c r="D593" i="3" s="1"/>
  <c r="C594" i="3"/>
  <c r="D594" i="3" s="1"/>
  <c r="C595" i="3"/>
  <c r="D595" i="3" s="1"/>
  <c r="C596" i="3"/>
  <c r="D596" i="3" s="1"/>
  <c r="C597" i="3"/>
  <c r="D597" i="3" s="1"/>
  <c r="C598" i="3"/>
  <c r="D598" i="3" s="1"/>
  <c r="C599" i="3"/>
  <c r="D599" i="3" s="1"/>
  <c r="C600" i="3"/>
  <c r="D600" i="3" s="1"/>
  <c r="C601" i="3"/>
  <c r="D601" i="3" s="1"/>
  <c r="C602" i="3"/>
  <c r="D602" i="3" s="1"/>
  <c r="C603" i="3"/>
  <c r="D603" i="3" s="1"/>
  <c r="C592" i="3"/>
  <c r="D592" i="3" s="1"/>
  <c r="D610" i="3"/>
  <c r="D611" i="3"/>
  <c r="D612" i="3"/>
  <c r="D615" i="3"/>
  <c r="D616" i="3"/>
  <c r="D618" i="3"/>
  <c r="D619" i="3"/>
  <c r="D620" i="3"/>
  <c r="D609" i="3"/>
  <c r="E1255" i="6"/>
  <c r="E1253" i="6"/>
  <c r="E1251" i="6"/>
  <c r="E1210" i="6"/>
  <c r="E1208" i="6"/>
  <c r="E1206" i="6"/>
  <c r="E1165" i="6"/>
  <c r="E1163" i="6"/>
  <c r="E1161" i="6"/>
  <c r="E1120" i="6"/>
  <c r="E1118" i="6"/>
  <c r="E1116" i="6"/>
  <c r="E1075" i="6"/>
  <c r="E1073" i="6"/>
  <c r="E1071" i="6"/>
  <c r="E1030" i="6"/>
  <c r="E1028" i="6"/>
  <c r="C1028" i="6"/>
  <c r="E984" i="6"/>
  <c r="E982" i="6"/>
  <c r="E980" i="6"/>
  <c r="E939" i="6"/>
  <c r="E937" i="6"/>
  <c r="E935" i="6"/>
  <c r="C97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34" i="6"/>
  <c r="C101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979" i="6"/>
  <c r="C1065" i="6"/>
  <c r="E1026" i="6" s="1"/>
  <c r="C1026" i="6"/>
  <c r="C1027"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25" i="6"/>
  <c r="C111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070" i="6"/>
  <c r="C1155" i="6"/>
  <c r="C1154"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15" i="6"/>
  <c r="C120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160" i="6"/>
  <c r="C124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05" i="6"/>
  <c r="C129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50"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05"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160"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15"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070"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25"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979" i="6"/>
  <c r="B890" i="6"/>
  <c r="B891" i="6"/>
  <c r="B892" i="6"/>
  <c r="B893" i="6"/>
  <c r="C893" i="6" s="1"/>
  <c r="B894" i="6"/>
  <c r="B895" i="6"/>
  <c r="B896" i="6"/>
  <c r="B897" i="6"/>
  <c r="B898" i="6"/>
  <c r="B899" i="6"/>
  <c r="B900" i="6"/>
  <c r="B901" i="6"/>
  <c r="B902" i="6"/>
  <c r="B903" i="6"/>
  <c r="B904" i="6"/>
  <c r="C904" i="6" s="1"/>
  <c r="B905" i="6"/>
  <c r="B906" i="6"/>
  <c r="B907" i="6"/>
  <c r="B908" i="6"/>
  <c r="B909" i="6"/>
  <c r="B910" i="6"/>
  <c r="B911" i="6"/>
  <c r="B912" i="6"/>
  <c r="B913" i="6"/>
  <c r="B914" i="6"/>
  <c r="B915" i="6"/>
  <c r="B916" i="6"/>
  <c r="B917" i="6"/>
  <c r="B918" i="6"/>
  <c r="B919" i="6"/>
  <c r="B920" i="6"/>
  <c r="B921" i="6"/>
  <c r="B922" i="6"/>
  <c r="B923" i="6"/>
  <c r="B924" i="6"/>
  <c r="B925" i="6"/>
  <c r="B926" i="6"/>
  <c r="B927" i="6"/>
  <c r="B928" i="6"/>
  <c r="B889" i="6"/>
  <c r="C889" i="6" s="1"/>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34" i="6"/>
  <c r="C890" i="6"/>
  <c r="C891" i="6"/>
  <c r="C892" i="6"/>
  <c r="C894" i="6"/>
  <c r="C895" i="6"/>
  <c r="C896" i="6"/>
  <c r="C897" i="6"/>
  <c r="C898" i="6"/>
  <c r="C899" i="6"/>
  <c r="C900" i="6"/>
  <c r="C901" i="6"/>
  <c r="C902" i="6"/>
  <c r="C903" i="6"/>
  <c r="C905" i="6"/>
  <c r="C906" i="6"/>
  <c r="C907" i="6"/>
  <c r="C908" i="6"/>
  <c r="C909" i="6"/>
  <c r="C910" i="6"/>
  <c r="C911" i="6"/>
  <c r="C912" i="6"/>
  <c r="C913" i="6"/>
  <c r="C914" i="6"/>
  <c r="C915" i="6"/>
  <c r="C916" i="6"/>
  <c r="C917" i="6"/>
  <c r="C918" i="6"/>
  <c r="C919" i="6"/>
  <c r="C920" i="6"/>
  <c r="C921" i="6"/>
  <c r="C922" i="6"/>
  <c r="C923" i="6"/>
  <c r="C924" i="6"/>
  <c r="C925" i="6"/>
  <c r="C926" i="6"/>
  <c r="C927" i="6"/>
  <c r="C928" i="6"/>
  <c r="E850" i="6"/>
  <c r="E848" i="6"/>
  <c r="E846" i="6"/>
  <c r="A885" i="6"/>
  <c r="B846" i="6"/>
  <c r="C846" i="6" s="1"/>
  <c r="B847" i="6"/>
  <c r="C847" i="6" s="1"/>
  <c r="B848" i="6"/>
  <c r="C848" i="6" s="1"/>
  <c r="B849" i="6"/>
  <c r="C849" i="6" s="1"/>
  <c r="B850" i="6"/>
  <c r="C850" i="6" s="1"/>
  <c r="B851" i="6"/>
  <c r="C851" i="6" s="1"/>
  <c r="B852" i="6"/>
  <c r="C852" i="6" s="1"/>
  <c r="B853" i="6"/>
  <c r="C853" i="6" s="1"/>
  <c r="B854" i="6"/>
  <c r="C854" i="6" s="1"/>
  <c r="B855" i="6"/>
  <c r="C855" i="6" s="1"/>
  <c r="B856" i="6"/>
  <c r="C856" i="6" s="1"/>
  <c r="B857" i="6"/>
  <c r="C857" i="6" s="1"/>
  <c r="B858" i="6"/>
  <c r="C858" i="6" s="1"/>
  <c r="B859" i="6"/>
  <c r="C859" i="6" s="1"/>
  <c r="B860" i="6"/>
  <c r="C860" i="6" s="1"/>
  <c r="B861" i="6"/>
  <c r="C861" i="6" s="1"/>
  <c r="B862" i="6"/>
  <c r="C862" i="6" s="1"/>
  <c r="B863" i="6"/>
  <c r="C863" i="6" s="1"/>
  <c r="B864" i="6"/>
  <c r="C864" i="6" s="1"/>
  <c r="B865" i="6"/>
  <c r="C865" i="6" s="1"/>
  <c r="B866" i="6"/>
  <c r="C866" i="6" s="1"/>
  <c r="B867" i="6"/>
  <c r="C867" i="6" s="1"/>
  <c r="B868" i="6"/>
  <c r="C868" i="6" s="1"/>
  <c r="B869" i="6"/>
  <c r="C869" i="6" s="1"/>
  <c r="B870" i="6"/>
  <c r="C870" i="6" s="1"/>
  <c r="B871" i="6"/>
  <c r="C871" i="6" s="1"/>
  <c r="B872" i="6"/>
  <c r="C872" i="6" s="1"/>
  <c r="B873" i="6"/>
  <c r="C873" i="6" s="1"/>
  <c r="B874" i="6"/>
  <c r="C874" i="6" s="1"/>
  <c r="B875" i="6"/>
  <c r="C875" i="6" s="1"/>
  <c r="B876" i="6"/>
  <c r="C876" i="6" s="1"/>
  <c r="B877" i="6"/>
  <c r="C877" i="6" s="1"/>
  <c r="B878" i="6"/>
  <c r="C878" i="6" s="1"/>
  <c r="B879" i="6"/>
  <c r="C879" i="6" s="1"/>
  <c r="B880" i="6"/>
  <c r="C880" i="6" s="1"/>
  <c r="B881" i="6"/>
  <c r="C881" i="6" s="1"/>
  <c r="B882" i="6"/>
  <c r="C882" i="6" s="1"/>
  <c r="B883" i="6"/>
  <c r="C883" i="6" s="1"/>
  <c r="B884" i="6"/>
  <c r="C884" i="6" s="1"/>
  <c r="B845" i="6"/>
  <c r="C845" i="6" s="1"/>
  <c r="C885" i="6" s="1"/>
  <c r="A1290" i="6"/>
  <c r="A1245" i="6"/>
  <c r="A1200" i="6"/>
  <c r="A1155" i="6"/>
  <c r="A1110" i="6"/>
  <c r="A1065" i="6"/>
  <c r="A1019" i="6"/>
  <c r="A974" i="6"/>
  <c r="A929" i="6"/>
  <c r="E805" i="6"/>
  <c r="E803" i="6"/>
  <c r="E801" i="6"/>
  <c r="C84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00" i="6"/>
  <c r="A840" i="6"/>
  <c r="B639" i="5" l="1"/>
  <c r="C639" i="5" s="1"/>
  <c r="B665" i="5"/>
  <c r="C665" i="5" s="1"/>
  <c r="B661" i="5"/>
  <c r="C661" i="5" s="1"/>
  <c r="B657" i="5"/>
  <c r="C657" i="5" s="1"/>
  <c r="B653" i="5"/>
  <c r="C653" i="5" s="1"/>
  <c r="B649" i="5"/>
  <c r="C649" i="5" s="1"/>
  <c r="B645" i="5"/>
  <c r="C645" i="5" s="1"/>
  <c r="B641" i="5"/>
  <c r="C641" i="5" s="1"/>
  <c r="B668" i="5"/>
  <c r="C668" i="5" s="1"/>
  <c r="B664" i="5"/>
  <c r="C664" i="5" s="1"/>
  <c r="B660" i="5"/>
  <c r="C660" i="5" s="1"/>
  <c r="B656" i="5"/>
  <c r="C656" i="5" s="1"/>
  <c r="B652" i="5"/>
  <c r="C652" i="5" s="1"/>
  <c r="B648" i="5"/>
  <c r="C648" i="5" s="1"/>
  <c r="B644" i="5"/>
  <c r="C644" i="5" s="1"/>
  <c r="B640" i="5"/>
  <c r="C640" i="5" s="1"/>
  <c r="B667" i="5"/>
  <c r="C667" i="5" s="1"/>
  <c r="B663" i="5"/>
  <c r="C663" i="5" s="1"/>
  <c r="B659" i="5"/>
  <c r="C659" i="5" s="1"/>
  <c r="B655" i="5"/>
  <c r="C655" i="5" s="1"/>
  <c r="B651" i="5"/>
  <c r="C651" i="5" s="1"/>
  <c r="B647" i="5"/>
  <c r="C647" i="5" s="1"/>
  <c r="B643" i="5"/>
  <c r="C643" i="5" s="1"/>
  <c r="B666" i="5"/>
  <c r="C666" i="5" s="1"/>
  <c r="B662" i="5"/>
  <c r="C662" i="5" s="1"/>
  <c r="B658" i="5"/>
  <c r="C658" i="5" s="1"/>
  <c r="B654" i="5"/>
  <c r="C654" i="5" s="1"/>
  <c r="B650" i="5"/>
  <c r="C650" i="5" s="1"/>
  <c r="B646" i="5"/>
  <c r="C646" i="5" s="1"/>
  <c r="G477" i="4"/>
  <c r="G479" i="4" s="1"/>
  <c r="G471" i="4"/>
  <c r="G484" i="4"/>
  <c r="G486" i="4" s="1"/>
  <c r="G478" i="4"/>
  <c r="B495" i="4"/>
  <c r="C495" i="4" s="1"/>
  <c r="B496" i="4"/>
  <c r="C496" i="4" s="1"/>
  <c r="B475" i="4"/>
  <c r="C475" i="4" s="1"/>
  <c r="B477" i="4"/>
  <c r="C477" i="4" s="1"/>
  <c r="B484" i="4"/>
  <c r="C484" i="4" s="1"/>
  <c r="B483" i="4"/>
  <c r="C483" i="4" s="1"/>
  <c r="C485" i="4" s="1"/>
  <c r="E482" i="4" s="1"/>
  <c r="E483" i="4" s="1"/>
  <c r="E484" i="4" s="1"/>
  <c r="B489" i="4"/>
  <c r="C489" i="4" s="1"/>
  <c r="B488" i="4"/>
  <c r="C488" i="4" s="1"/>
  <c r="C491" i="4" s="1"/>
  <c r="E488" i="4" s="1"/>
  <c r="E489" i="4" s="1"/>
  <c r="E490" i="4" s="1"/>
  <c r="C451" i="3"/>
  <c r="D451" i="3" s="1"/>
  <c r="C448" i="3"/>
  <c r="D448" i="3" s="1"/>
  <c r="C455" i="3"/>
  <c r="D455" i="3" s="1"/>
  <c r="C459" i="3"/>
  <c r="D459" i="3" s="1"/>
  <c r="C456" i="3"/>
  <c r="D456" i="3" s="1"/>
  <c r="C452" i="3"/>
  <c r="D452" i="3" s="1"/>
  <c r="C458" i="3"/>
  <c r="D458" i="3" s="1"/>
  <c r="C454" i="3"/>
  <c r="D454" i="3" s="1"/>
  <c r="C450" i="3"/>
  <c r="D450" i="3" s="1"/>
  <c r="C457" i="3"/>
  <c r="D457" i="3" s="1"/>
  <c r="C453" i="3"/>
  <c r="D453" i="3" s="1"/>
  <c r="C471" i="4"/>
  <c r="E468" i="4" s="1"/>
  <c r="E469" i="4" s="1"/>
  <c r="E470" i="4" s="1"/>
  <c r="D460" i="3"/>
  <c r="F449" i="3" s="1"/>
  <c r="F450" i="3" s="1"/>
  <c r="D476" i="3"/>
  <c r="F465" i="3" s="1"/>
  <c r="F466" i="3" s="1"/>
  <c r="F467" i="3" s="1"/>
  <c r="D492" i="3"/>
  <c r="C505" i="3"/>
  <c r="D505" i="3" s="1"/>
  <c r="C501" i="3"/>
  <c r="D501" i="3" s="1"/>
  <c r="C497" i="3"/>
  <c r="D497" i="3" s="1"/>
  <c r="C496" i="3"/>
  <c r="D496" i="3" s="1"/>
  <c r="C504" i="3"/>
  <c r="D504" i="3" s="1"/>
  <c r="D508" i="3"/>
  <c r="F497" i="3" s="1"/>
  <c r="F498" i="3" s="1"/>
  <c r="F499" i="3" s="1"/>
  <c r="D540" i="3"/>
  <c r="F529" i="3" s="1"/>
  <c r="F530" i="3" s="1"/>
  <c r="F531" i="3" s="1"/>
  <c r="C546" i="3"/>
  <c r="D546" i="3" s="1"/>
  <c r="D556" i="3"/>
  <c r="F545" i="3" s="1"/>
  <c r="F546" i="3" s="1"/>
  <c r="F547" i="3" s="1"/>
  <c r="D572" i="3"/>
  <c r="F561" i="3" s="1"/>
  <c r="F562" i="3" s="1"/>
  <c r="F563" i="3" s="1"/>
  <c r="D588" i="3"/>
  <c r="F577" i="3" s="1"/>
  <c r="F578" i="3" s="1"/>
  <c r="D621" i="3"/>
  <c r="F610" i="3" s="1"/>
  <c r="F611" i="3" s="1"/>
  <c r="D604" i="3"/>
  <c r="F593" i="3" s="1"/>
  <c r="F594" i="3" s="1"/>
  <c r="F595" i="3" s="1"/>
  <c r="C929" i="6"/>
  <c r="E890" i="6" s="1"/>
  <c r="E892" i="6" s="1"/>
  <c r="E894" i="6" s="1"/>
  <c r="C669" i="5" l="1"/>
  <c r="E640" i="5" s="1"/>
  <c r="E642" i="5" s="1"/>
  <c r="E644" i="5" s="1"/>
  <c r="G485" i="4"/>
  <c r="C478" i="4"/>
  <c r="E475" i="4" s="1"/>
  <c r="E476" i="4" s="1"/>
  <c r="E477" i="4" s="1"/>
  <c r="F458" i="3"/>
  <c r="F457" i="3" s="1"/>
  <c r="F451" i="3" s="1"/>
  <c r="G792" i="6" l="1"/>
  <c r="G789" i="6"/>
  <c r="G786" i="6"/>
  <c r="B374" i="7"/>
  <c r="C374" i="7"/>
  <c r="D374" i="7"/>
  <c r="E374" i="7"/>
  <c r="F374" i="7"/>
  <c r="G374" i="7"/>
  <c r="H374" i="7"/>
  <c r="I374" i="7"/>
  <c r="J374" i="7"/>
  <c r="K374" i="7"/>
  <c r="B377" i="7"/>
  <c r="C377" i="7"/>
  <c r="D377" i="7"/>
  <c r="E377" i="7"/>
  <c r="F377" i="7"/>
  <c r="G377" i="7"/>
  <c r="H377" i="7"/>
  <c r="I377" i="7"/>
  <c r="J377" i="7"/>
  <c r="K377" i="7"/>
  <c r="B380" i="7"/>
  <c r="C380" i="7"/>
  <c r="D380" i="7"/>
  <c r="E380" i="7"/>
  <c r="F380" i="7"/>
  <c r="G380" i="7"/>
  <c r="H380" i="7"/>
  <c r="I380" i="7"/>
  <c r="J380" i="7"/>
  <c r="K380" i="7"/>
  <c r="A380" i="7"/>
  <c r="A377" i="7"/>
  <c r="A374" i="7"/>
  <c r="K792" i="6"/>
  <c r="K789" i="6"/>
  <c r="K786" i="6"/>
  <c r="J792" i="6"/>
  <c r="J789" i="6"/>
  <c r="J786" i="6"/>
  <c r="I792" i="6"/>
  <c r="I789" i="6"/>
  <c r="I786" i="6"/>
  <c r="H792" i="6"/>
  <c r="H789" i="6"/>
  <c r="H786" i="6"/>
  <c r="F792" i="6"/>
  <c r="F789" i="6"/>
  <c r="E792" i="6"/>
  <c r="E789" i="6"/>
  <c r="F786" i="6"/>
  <c r="E786" i="6"/>
  <c r="D792" i="6"/>
  <c r="D789" i="6"/>
  <c r="D786" i="6"/>
  <c r="C792" i="6"/>
  <c r="C789" i="6"/>
  <c r="C786" i="6"/>
  <c r="B792" i="6"/>
  <c r="B789" i="6"/>
  <c r="B786" i="6"/>
  <c r="A792" i="6"/>
  <c r="A789" i="6"/>
  <c r="A786" i="6"/>
  <c r="K458" i="5"/>
  <c r="K455" i="5"/>
  <c r="K452" i="5"/>
  <c r="J458" i="5"/>
  <c r="J455" i="5"/>
  <c r="J452" i="5"/>
  <c r="I458" i="5"/>
  <c r="I455" i="5"/>
  <c r="I452" i="5"/>
  <c r="H458" i="5"/>
  <c r="H455" i="5"/>
  <c r="H452" i="5"/>
  <c r="G458" i="5"/>
  <c r="G455" i="5"/>
  <c r="G452" i="5"/>
  <c r="F458" i="5"/>
  <c r="F455" i="5"/>
  <c r="F452" i="5"/>
  <c r="E458" i="5"/>
  <c r="E455" i="5"/>
  <c r="E452" i="5"/>
  <c r="D458" i="5"/>
  <c r="D455" i="5"/>
  <c r="D452" i="5"/>
  <c r="C458" i="5"/>
  <c r="C455" i="5"/>
  <c r="C452" i="5"/>
  <c r="B458" i="5"/>
  <c r="B455" i="5"/>
  <c r="B452" i="5"/>
  <c r="A458" i="5"/>
  <c r="A455" i="5"/>
  <c r="A452" i="5"/>
  <c r="I463" i="4"/>
  <c r="H463" i="4"/>
  <c r="I460" i="4"/>
  <c r="H460" i="4"/>
  <c r="G460" i="4"/>
  <c r="G463" i="4"/>
  <c r="F463" i="4"/>
  <c r="F460" i="4"/>
  <c r="J463" i="4"/>
  <c r="J460" i="4"/>
  <c r="J457" i="4"/>
  <c r="I457" i="4"/>
  <c r="H457" i="4"/>
  <c r="G457" i="4"/>
  <c r="F457" i="4"/>
  <c r="E463" i="4"/>
  <c r="E460" i="4"/>
  <c r="E457" i="4"/>
  <c r="D463" i="4"/>
  <c r="D460" i="4"/>
  <c r="D457" i="4"/>
  <c r="C463" i="4"/>
  <c r="C457" i="4"/>
  <c r="C460" i="4"/>
  <c r="B460" i="4"/>
  <c r="B463" i="4"/>
  <c r="A463" i="4"/>
  <c r="A460" i="4"/>
  <c r="B457" i="4"/>
  <c r="A457" i="4"/>
  <c r="E440" i="3"/>
  <c r="D440" i="3"/>
  <c r="C440" i="3"/>
  <c r="E438" i="3"/>
  <c r="D438" i="3"/>
  <c r="C438" i="3"/>
  <c r="E436" i="3"/>
  <c r="D436" i="3"/>
  <c r="C436" i="3"/>
  <c r="E434" i="3"/>
  <c r="D434" i="3"/>
  <c r="C434" i="3"/>
  <c r="E432" i="3"/>
  <c r="D432" i="3"/>
  <c r="C432" i="3"/>
  <c r="E430" i="3"/>
  <c r="D430" i="3"/>
  <c r="C430" i="3"/>
  <c r="E428" i="3"/>
  <c r="D428" i="3"/>
  <c r="C428" i="3"/>
  <c r="E426" i="3"/>
  <c r="D426" i="3"/>
  <c r="C426" i="3"/>
  <c r="E424" i="3"/>
  <c r="D424" i="3"/>
  <c r="C424" i="3"/>
  <c r="E422" i="3"/>
  <c r="D422" i="3"/>
  <c r="C422" i="3"/>
  <c r="E420" i="3"/>
  <c r="D420" i="3"/>
  <c r="C420" i="3"/>
</calcChain>
</file>

<file path=xl/sharedStrings.xml><?xml version="1.0" encoding="utf-8"?>
<sst xmlns="http://schemas.openxmlformats.org/spreadsheetml/2006/main" count="66150" uniqueCount="2488">
  <si>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</si>
  <si>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</si>
  <si>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</si>
  <si>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</si>
  <si>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</si>
  <si>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</si>
  <si>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</si>
  <si>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</si>
  <si>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</si>
  <si>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</si>
  <si>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</si>
  <si>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</si>
  <si>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</si>
  <si>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</si>
  <si>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</si>
  <si>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</si>
  <si>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</si>
  <si>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</si>
  <si>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</si>
  <si>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</si>
  <si>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</si>
  <si>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</si>
  <si>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</si>
  <si>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</si>
  <si>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</si>
  <si>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</si>
  <si>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</si>
  <si>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</si>
  <si>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</si>
  <si>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</si>
  <si>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</si>
  <si>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</si>
  <si>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</si>
  <si>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</si>
  <si>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</si>
  <si>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</si>
  <si>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</si>
  <si>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</si>
  <si>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</si>
  <si>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</si>
  <si>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</si>
  <si>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</si>
  <si>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</si>
  <si>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</si>
  <si>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</si>
  <si>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</si>
  <si>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</si>
  <si>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</si>
  <si>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</si>
  <si>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</si>
  <si>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</si>
  <si>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</si>
  <si>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</si>
  <si>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</si>
  <si>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</si>
  <si>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</si>
  <si>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</si>
  <si>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</si>
  <si>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</si>
  <si>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</si>
  <si>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</si>
  <si>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</si>
  <si>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</si>
  <si>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</si>
  <si>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</si>
  <si>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</si>
  <si>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</si>
  <si>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</si>
  <si>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</si>
  <si>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</si>
  <si>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</si>
  <si>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</si>
  <si>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</si>
  <si>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</si>
  <si>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</si>
  <si>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</si>
  <si>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</si>
  <si>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</si>
  <si>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</si>
  <si>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</si>
  <si>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</si>
  <si>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</si>
  <si>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</si>
  <si>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</si>
  <si>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</si>
  <si>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</si>
  <si>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</si>
  <si>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</si>
  <si>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</si>
  <si>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</si>
  <si>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</si>
  <si>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</si>
  <si>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</si>
  <si>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</si>
  <si>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</si>
  <si>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</si>
  <si>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</si>
  <si>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</si>
  <si>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</si>
  <si>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</si>
  <si>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</si>
  <si>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</si>
  <si>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</si>
  <si>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</si>
  <si>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</si>
  <si>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</si>
  <si>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</si>
  <si>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</si>
  <si>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</si>
  <si>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</si>
  <si>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</si>
  <si>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</si>
  <si>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</si>
  <si>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</si>
  <si>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</si>
  <si>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</si>
  <si>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</si>
  <si>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</si>
  <si>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</si>
  <si>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</si>
  <si>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</si>
  <si>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</si>
  <si>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</si>
  <si>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</si>
  <si>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</si>
  <si>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</si>
  <si>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</si>
  <si>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</si>
  <si>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</si>
  <si>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</si>
  <si>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</si>
  <si>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</si>
  <si>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</si>
  <si>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</si>
  <si>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</si>
  <si>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</si>
  <si>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</si>
  <si>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</si>
  <si>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</si>
  <si>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</si>
  <si>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</si>
  <si>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</si>
  <si>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</si>
  <si>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</si>
  <si>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</si>
  <si>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</si>
  <si>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</si>
  <si>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</si>
  <si>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</si>
  <si>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</si>
  <si>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</si>
  <si>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</si>
  <si>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</si>
  <si>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</si>
  <si>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</si>
  <si>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</si>
  <si>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</si>
  <si>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</si>
  <si>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</si>
  <si>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</si>
  <si>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</si>
  <si>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</si>
  <si>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</si>
  <si>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</si>
  <si>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</si>
  <si>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</si>
  <si>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</si>
  <si>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</si>
  <si>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</si>
  <si>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</si>
  <si>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</si>
  <si>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</si>
  <si>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</si>
  <si>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</si>
  <si>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</si>
  <si>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</si>
  <si>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</si>
  <si>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</si>
  <si>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</si>
  <si>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</si>
  <si>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</si>
  <si>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</si>
  <si>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</si>
  <si>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</si>
  <si>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</si>
  <si>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</si>
  <si>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</si>
  <si>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</si>
  <si>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</si>
  <si>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</si>
  <si>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</si>
  <si>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</si>
  <si>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</si>
  <si>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</si>
  <si>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</si>
  <si>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</si>
  <si>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</si>
  <si>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</si>
  <si>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</si>
  <si>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</si>
  <si>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</si>
  <si>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</si>
  <si>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</si>
  <si>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</si>
  <si>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</si>
  <si>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</si>
  <si>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</si>
  <si>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</si>
  <si>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</si>
  <si>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</si>
  <si>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</si>
  <si>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</si>
  <si>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</si>
  <si>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</si>
  <si>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</si>
  <si>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</si>
  <si>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</si>
  <si>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</si>
  <si>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</si>
  <si>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</si>
  <si>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</si>
  <si>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</si>
  <si>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</si>
  <si>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</si>
  <si>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</si>
  <si>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</si>
  <si>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</si>
  <si>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</si>
  <si>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</si>
  <si>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</si>
  <si>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</si>
  <si>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</si>
  <si>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</si>
  <si>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</si>
  <si>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</si>
  <si>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</si>
  <si>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</si>
  <si>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</si>
  <si>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</si>
  <si>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</si>
  <si>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</si>
  <si>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</si>
  <si>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</si>
  <si>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</si>
  <si>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</si>
  <si>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</si>
  <si>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</si>
  <si>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</si>
  <si>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</si>
  <si>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</si>
  <si>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</si>
  <si>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</si>
  <si>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</si>
  <si>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</si>
  <si>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</si>
  <si>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</si>
  <si>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</si>
  <si>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</si>
  <si>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</si>
  <si>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</si>
  <si>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</si>
  <si>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</si>
  <si>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</si>
  <si>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</si>
  <si>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</si>
  <si>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</si>
  <si>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</si>
  <si>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</si>
  <si>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</si>
  <si>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</si>
  <si>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</si>
  <si>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</si>
  <si>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</si>
  <si>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</si>
  <si>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</si>
  <si>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</si>
  <si>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</si>
  <si>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</si>
  <si>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</si>
  <si>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</si>
  <si>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</si>
  <si>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</si>
  <si>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</si>
  <si>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</si>
  <si>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</si>
  <si>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</si>
  <si>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</si>
  <si>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</si>
  <si>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</si>
  <si>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</si>
  <si>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</si>
  <si>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</si>
  <si>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</si>
  <si>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</si>
  <si>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</si>
  <si>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</si>
  <si>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</si>
  <si>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</si>
  <si>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</si>
  <si>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</si>
  <si>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</si>
  <si>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</si>
  <si>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</si>
  <si>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</si>
  <si>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</si>
  <si>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</si>
  <si>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</si>
  <si>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</si>
  <si>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</si>
  <si>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</si>
  <si>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</si>
  <si>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</si>
  <si>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</si>
  <si>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</si>
  <si>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</si>
  <si>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</si>
  <si>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</si>
  <si>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</si>
  <si>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</si>
  <si>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</si>
  <si>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</si>
  <si>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</si>
  <si>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</si>
  <si>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</si>
  <si>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</si>
  <si>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</si>
  <si>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</si>
  <si>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</si>
  <si>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</si>
  <si>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</si>
  <si>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</si>
  <si>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</si>
  <si>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</si>
  <si>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</si>
  <si>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</si>
  <si>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</si>
  <si>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</si>
  <si>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</si>
  <si>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</si>
  <si>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</si>
  <si>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</si>
  <si>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</si>
  <si>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</si>
  <si>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</si>
  <si>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</si>
  <si>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</si>
  <si>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</si>
  <si>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</si>
  <si>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</si>
  <si>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</si>
  <si>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</si>
  <si>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</si>
  <si>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</si>
  <si>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</si>
  <si>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</si>
  <si>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</si>
  <si>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</si>
  <si>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</si>
  <si>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</si>
  <si>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</si>
  <si>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</si>
  <si>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</si>
  <si>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</si>
  <si>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</si>
  <si>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</si>
  <si>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</si>
  <si>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</si>
  <si>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</si>
  <si>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</si>
  <si>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</si>
  <si>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</si>
  <si>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</si>
  <si>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</si>
  <si>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</si>
  <si>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</si>
  <si>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</si>
  <si>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</si>
  <si>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</si>
  <si>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</si>
  <si>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</si>
  <si>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</si>
  <si>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</si>
  <si>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</si>
  <si>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</si>
  <si>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</si>
  <si>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</si>
  <si>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</si>
  <si>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</si>
  <si>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</si>
  <si>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</si>
  <si>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</si>
  <si>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</si>
  <si>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</si>
  <si>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</si>
  <si>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</si>
  <si>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</si>
  <si>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</si>
  <si>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</si>
  <si>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</si>
  <si>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</si>
  <si>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</si>
  <si>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</si>
  <si>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</si>
  <si>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</si>
  <si>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</si>
  <si>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</si>
  <si>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</si>
  <si>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</si>
  <si>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</si>
  <si>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</si>
  <si>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</si>
  <si>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</si>
  <si>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</si>
  <si>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</si>
  <si>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</si>
  <si>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</si>
  <si>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</si>
  <si>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</si>
  <si>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</si>
  <si>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</si>
  <si>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</si>
  <si>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</si>
  <si>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</si>
  <si>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</si>
  <si>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</si>
  <si>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</si>
  <si>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</si>
  <si>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</si>
  <si>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</si>
  <si>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</si>
  <si>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</si>
  <si>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</si>
  <si>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</si>
  <si>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</si>
  <si>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</si>
  <si>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</si>
  <si>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</si>
  <si>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</si>
  <si>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</si>
  <si>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</si>
  <si>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</si>
  <si>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</si>
  <si>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</si>
  <si>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</si>
  <si>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</si>
  <si>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</si>
  <si>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</si>
  <si>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</si>
  <si>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</si>
  <si>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</si>
  <si>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</si>
  <si>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</si>
  <si>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</si>
  <si>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</si>
  <si>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</si>
  <si>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</si>
  <si>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</si>
  <si>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</si>
  <si>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</si>
  <si>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</si>
  <si>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</si>
  <si>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</si>
  <si>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</si>
  <si>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</si>
  <si>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</si>
  <si>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</si>
  <si>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</si>
  <si>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</si>
  <si>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</si>
  <si>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</si>
  <si>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</si>
  <si>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</si>
  <si>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</si>
  <si>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</si>
  <si>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</si>
  <si>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</si>
  <si>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</si>
  <si>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</si>
  <si>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</si>
  <si>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</si>
  <si>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</si>
  <si>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</si>
  <si>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</si>
  <si>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</si>
  <si>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</si>
  <si>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</si>
  <si>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</si>
  <si>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</si>
  <si>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</si>
  <si>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</si>
  <si>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</si>
  <si>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</si>
  <si>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</si>
  <si>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</si>
  <si>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</si>
  <si>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</si>
  <si>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</si>
  <si>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</si>
  <si>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</si>
  <si>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</si>
  <si>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</si>
  <si>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</si>
  <si>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</si>
  <si>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</si>
  <si>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</si>
  <si>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</si>
  <si>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</si>
  <si>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</si>
  <si>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</si>
  <si>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</si>
  <si>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</si>
  <si>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</si>
  <si>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</si>
  <si>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</si>
  <si>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</si>
  <si>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</si>
  <si>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</si>
  <si>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</si>
  <si>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</si>
  <si>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</si>
  <si>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</si>
  <si>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</si>
  <si>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</si>
  <si>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</si>
  <si>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</si>
  <si>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</si>
  <si>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</si>
  <si>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</si>
  <si>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</si>
  <si>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</si>
  <si>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</si>
  <si>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</si>
  <si>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</si>
  <si>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</si>
  <si>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</si>
  <si>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</si>
  <si>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</si>
  <si>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</si>
  <si>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</si>
  <si>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</si>
  <si>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</si>
  <si>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</si>
  <si>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</si>
  <si>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</si>
  <si>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</si>
  <si>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</si>
  <si>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</si>
  <si>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</si>
  <si>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</si>
  <si>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</si>
  <si>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</si>
  <si>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</si>
  <si>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</si>
  <si>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</si>
  <si>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</si>
  <si>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</si>
  <si>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</si>
  <si>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</si>
  <si>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</si>
  <si>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</si>
  <si>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</si>
  <si>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</si>
  <si>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</si>
  <si>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</si>
  <si>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</si>
  <si>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</si>
  <si>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</si>
  <si>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</si>
  <si>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</si>
  <si>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</si>
  <si>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</si>
  <si>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</si>
  <si>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</si>
  <si>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</si>
  <si>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</si>
  <si>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</si>
  <si>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</si>
  <si>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</si>
  <si>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</si>
  <si>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</si>
  <si>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</si>
  <si>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</si>
  <si>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</si>
  <si>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</si>
  <si>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</si>
  <si>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</si>
  <si>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</si>
  <si>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</si>
  <si>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</si>
  <si>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</si>
  <si>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</si>
  <si>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</si>
  <si>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</si>
  <si>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</si>
  <si>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</si>
  <si>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</si>
  <si>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</si>
  <si>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</si>
  <si>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</si>
  <si>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</si>
  <si>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</si>
  <si>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</si>
  <si>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</si>
  <si>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</si>
  <si>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</si>
  <si>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</si>
  <si>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</si>
  <si>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</si>
  <si>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</si>
  <si>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</si>
  <si>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</si>
  <si>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</si>
  <si>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</si>
  <si>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</si>
  <si>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</si>
  <si>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</si>
  <si>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</si>
  <si>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</si>
  <si>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</si>
  <si>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</si>
  <si>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</si>
  <si>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</si>
  <si>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</si>
  <si>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</si>
  <si>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</si>
  <si>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</si>
  <si>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</si>
  <si>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</si>
  <si>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</si>
  <si>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</si>
  <si>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</si>
  <si>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</si>
  <si>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</si>
  <si>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</si>
  <si>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</si>
  <si>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</si>
  <si>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</si>
  <si>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</si>
  <si>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</si>
  <si>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</si>
  <si>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</si>
  <si>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</si>
  <si>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</si>
  <si>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</si>
  <si>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</si>
  <si>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</si>
  <si>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</si>
  <si>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</si>
  <si>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</si>
  <si>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</si>
  <si>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</si>
  <si>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</si>
  <si>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</si>
  <si>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</si>
  <si>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</si>
  <si>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</si>
  <si>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</si>
  <si>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</si>
  <si>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</si>
  <si>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</si>
  <si>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</si>
  <si>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</si>
  <si>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</si>
  <si>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</si>
  <si>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</si>
  <si>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</si>
  <si>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</si>
  <si>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</si>
  <si>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</si>
  <si>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</si>
  <si>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</si>
  <si>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</si>
  <si>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</si>
  <si>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</si>
  <si>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</si>
  <si>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</si>
  <si>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</si>
  <si>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</si>
  <si>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</si>
  <si>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</si>
  <si>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</si>
  <si>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</si>
  <si>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</si>
  <si>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</si>
  <si>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</si>
  <si>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</si>
  <si>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</si>
  <si>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</si>
  <si>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</si>
  <si>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</si>
  <si>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</si>
  <si>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</si>
  <si>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</si>
  <si>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</si>
  <si>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</si>
  <si>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</si>
  <si>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</si>
  <si>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</si>
  <si>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</si>
  <si>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</si>
  <si>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</si>
  <si>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</si>
  <si>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</si>
  <si>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</si>
  <si>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</si>
  <si>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</si>
  <si>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</si>
  <si>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</si>
  <si>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</si>
  <si>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</si>
  <si>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</si>
  <si>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</si>
  <si>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</si>
  <si>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</si>
  <si>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</si>
  <si>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</si>
  <si>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</si>
  <si>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</si>
  <si>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</si>
  <si>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</si>
  <si>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</si>
  <si>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</si>
  <si>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</si>
  <si>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</si>
  <si>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</si>
  <si>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</si>
  <si>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</si>
  <si>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</si>
  <si>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</si>
  <si>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</si>
  <si>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</si>
  <si>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</si>
  <si>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</si>
  <si>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</si>
  <si>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</si>
  <si>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</si>
  <si>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</si>
  <si>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</si>
  <si>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</si>
  <si>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</si>
  <si>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</si>
  <si>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</si>
  <si>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</si>
  <si>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</si>
  <si>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</si>
  <si>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</si>
  <si>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</si>
  <si>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</si>
  <si>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</si>
  <si>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</si>
  <si>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</si>
  <si>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</si>
  <si>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</si>
  <si>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</si>
  <si>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</si>
  <si>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</si>
  <si>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</si>
  <si>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</si>
  <si>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</si>
  <si>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</si>
  <si>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</si>
  <si>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</si>
  <si>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</si>
  <si>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</si>
  <si>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</si>
  <si>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</si>
  <si>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</si>
  <si>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</si>
  <si>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</si>
  <si>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</si>
  <si>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</si>
  <si>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</si>
  <si>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</si>
  <si>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</si>
  <si>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</si>
  <si>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</si>
  <si>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</si>
  <si>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</si>
  <si>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</si>
  <si>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</si>
  <si>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</si>
  <si>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</si>
  <si>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</si>
  <si>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</si>
  <si>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</si>
  <si>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</si>
  <si>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</si>
  <si>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</si>
  <si>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</si>
  <si>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</si>
  <si>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</si>
  <si>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</si>
  <si>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</si>
  <si>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</si>
  <si>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</si>
  <si>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</si>
  <si>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</si>
  <si>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</si>
  <si>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</si>
  <si>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</si>
  <si>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</si>
  <si>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</si>
  <si>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</si>
  <si>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</si>
  <si>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</si>
  <si>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</si>
  <si>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</si>
  <si>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</si>
  <si>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</si>
  <si>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</si>
  <si>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</si>
  <si>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</si>
  <si>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</si>
  <si>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</si>
  <si>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</si>
  <si>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</si>
  <si>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</si>
  <si>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</si>
  <si>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</si>
  <si>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</si>
  <si>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</si>
  <si>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</si>
  <si>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</si>
  <si>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</si>
  <si>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</si>
  <si>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</si>
  <si>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</si>
  <si>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</si>
  <si>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</si>
  <si>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</si>
  <si>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</si>
  <si>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</si>
  <si>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</si>
  <si>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</si>
  <si>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</si>
  <si>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</si>
  <si>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</si>
  <si>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</si>
  <si>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</si>
  <si>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</si>
  <si>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</si>
  <si>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</si>
  <si>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</si>
  <si>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</si>
  <si>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</si>
  <si>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</si>
  <si>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</si>
  <si>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</si>
  <si>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</si>
  <si>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</si>
  <si>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</si>
  <si>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</si>
  <si>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</si>
  <si>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</si>
  <si>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</si>
  <si>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</si>
  <si>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</si>
  <si>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</si>
  <si>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</si>
  <si>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</si>
  <si>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</si>
  <si>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</si>
  <si>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</si>
  <si>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</si>
  <si>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</si>
  <si>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</si>
  <si>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</si>
  <si>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</si>
  <si>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</si>
  <si>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</si>
  <si>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</si>
  <si>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</si>
  <si>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</si>
  <si>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</si>
  <si>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</si>
  <si>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</si>
  <si>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</si>
  <si>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</si>
  <si>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</si>
  <si>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</si>
  <si>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</si>
  <si>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</si>
  <si>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</si>
  <si>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</si>
  <si>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</si>
  <si>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</si>
  <si>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</si>
  <si>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</si>
  <si>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</si>
  <si>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</si>
  <si>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</si>
  <si>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</si>
  <si>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</si>
  <si>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</si>
  <si>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</si>
  <si>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</si>
  <si>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</si>
  <si>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</si>
  <si>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</si>
  <si>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</si>
  <si>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</si>
  <si>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</si>
  <si>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</si>
  <si>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</si>
  <si>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</si>
  <si>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</si>
  <si>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</si>
  <si>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</si>
  <si>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</si>
  <si>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</si>
  <si>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</si>
  <si>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</si>
  <si>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</si>
  <si>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</si>
  <si>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</si>
  <si>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</si>
  <si>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</si>
  <si>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</si>
  <si>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</si>
  <si>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</si>
  <si>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</si>
  <si>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</si>
  <si>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</si>
  <si>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</si>
  <si>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</si>
  <si>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</si>
  <si>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</si>
  <si>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</si>
  <si>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</si>
  <si>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</si>
  <si>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</si>
  <si>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</si>
  <si>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</si>
  <si>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</si>
  <si>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</si>
  <si>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</si>
  <si>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</si>
  <si>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</si>
  <si>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</si>
  <si>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</si>
  <si>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</si>
  <si>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</si>
  <si>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</si>
  <si>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</si>
  <si>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</si>
  <si>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</si>
  <si>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</si>
  <si>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</si>
  <si>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</si>
  <si>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</si>
  <si>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</si>
  <si>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</si>
  <si>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</si>
  <si>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</si>
  <si>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</si>
  <si>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</si>
  <si>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</si>
  <si>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</si>
  <si>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</si>
  <si>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</si>
  <si>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</si>
  <si>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</si>
  <si>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</si>
  <si>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</si>
  <si>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</si>
  <si>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</si>
  <si>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</si>
  <si>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</si>
  <si>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</si>
  <si>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</si>
  <si>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</si>
  <si>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</si>
  <si>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</si>
  <si>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</si>
  <si>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</si>
  <si>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</si>
  <si>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</si>
  <si>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</si>
  <si>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</si>
  <si>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</si>
  <si>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</si>
  <si>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</si>
  <si>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</si>
  <si>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</si>
  <si>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</si>
  <si>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</si>
  <si>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</si>
  <si>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</si>
  <si>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</si>
  <si>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</si>
  <si>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</si>
  <si>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</si>
  <si>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</si>
  <si>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</si>
  <si>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</si>
  <si>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</si>
  <si>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</si>
  <si>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</si>
  <si>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</si>
  <si>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</si>
  <si>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</si>
  <si>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</si>
  <si>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</si>
  <si>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</si>
  <si>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</si>
  <si>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</si>
  <si>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</si>
  <si>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</si>
  <si>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</si>
  <si>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</si>
  <si>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</si>
  <si>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</si>
  <si>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</si>
  <si>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</si>
  <si>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</si>
  <si>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</si>
  <si>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</si>
  <si>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</si>
  <si>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</si>
  <si>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</si>
  <si>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</si>
  <si>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</si>
  <si>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</si>
  <si>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</si>
  <si>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</si>
  <si>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</si>
  <si>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</si>
  <si>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</si>
  <si>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</si>
  <si>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</si>
  <si>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</si>
  <si>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</si>
  <si>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</si>
  <si>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</si>
  <si>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</si>
  <si>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</si>
  <si>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</si>
  <si>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</si>
  <si>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</si>
  <si>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</si>
  <si>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</si>
  <si>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</si>
  <si>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</si>
  <si>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</si>
  <si>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</si>
  <si>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</si>
  <si>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</si>
  <si>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</si>
  <si>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</si>
  <si>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</si>
  <si>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</si>
  <si>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</si>
  <si>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</si>
  <si>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</si>
  <si>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</si>
  <si>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</si>
  <si>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</si>
  <si>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</si>
  <si>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</si>
  <si>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</si>
  <si>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</si>
  <si>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</si>
  <si>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</si>
  <si>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</si>
  <si>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</si>
  <si>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</si>
  <si>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</si>
  <si>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</si>
  <si>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</si>
  <si>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</si>
  <si>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</si>
  <si>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</si>
  <si>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</si>
  <si>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</si>
  <si>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</si>
  <si>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</si>
  <si>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</si>
  <si>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</si>
  <si>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</si>
  <si>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</si>
  <si>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</si>
  <si>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</si>
  <si>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</si>
  <si>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</si>
  <si>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</si>
  <si>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</si>
  <si>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</si>
  <si>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</si>
  <si>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</si>
  <si>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</si>
  <si>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</si>
  <si>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</si>
  <si>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</si>
  <si>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</si>
  <si>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</si>
  <si>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</si>
  <si>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</si>
  <si>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</si>
  <si>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</si>
  <si>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</si>
  <si>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</si>
  <si>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</si>
  <si>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</si>
  <si>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</si>
  <si>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</si>
  <si>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</si>
  <si>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</si>
  <si>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</si>
  <si>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</si>
  <si>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</si>
  <si>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</si>
  <si>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</si>
  <si>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</si>
  <si>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</si>
  <si>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</si>
  <si>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</si>
  <si>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</si>
  <si>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</si>
  <si>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</si>
  <si>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</si>
  <si>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</si>
  <si>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</si>
  <si>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</si>
  <si>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</si>
  <si>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</si>
  <si>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</si>
  <si>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</si>
  <si>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</si>
  <si>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</si>
  <si>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</si>
  <si>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</si>
  <si>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</si>
  <si>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</si>
  <si>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</si>
  <si>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</si>
  <si>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</si>
  <si>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</si>
  <si>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</si>
  <si>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</si>
  <si>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</si>
  <si>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</si>
  <si>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</si>
  <si>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</si>
  <si>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</si>
  <si>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</si>
  <si>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</si>
  <si>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</si>
  <si>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</si>
  <si>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</si>
  <si>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</si>
  <si>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</si>
  <si>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</si>
  <si>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</si>
  <si>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</si>
  <si>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</si>
  <si>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</si>
  <si>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</si>
  <si>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</si>
  <si>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</si>
  <si>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</si>
  <si>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</si>
  <si>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</si>
  <si>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</si>
  <si>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</si>
  <si>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</si>
  <si>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</si>
  <si>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</si>
  <si>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</si>
  <si>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</si>
  <si>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</si>
  <si>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</si>
  <si>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</si>
  <si>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</si>
  <si>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</si>
  <si>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</si>
  <si>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</si>
  <si>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</si>
  <si>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</si>
  <si>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</si>
  <si>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</si>
  <si>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</si>
  <si>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</si>
  <si>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</si>
  <si>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</si>
  <si>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</si>
  <si>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</si>
  <si>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</si>
  <si>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</si>
  <si>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</si>
  <si>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</si>
  <si>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</si>
  <si>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</si>
  <si>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</si>
  <si>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</si>
  <si>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</si>
  <si>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</si>
  <si>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</si>
  <si>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</si>
  <si>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</si>
  <si>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</si>
  <si>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</si>
  <si>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</si>
  <si>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</si>
  <si>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</si>
  <si>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</si>
  <si>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</si>
  <si>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</si>
  <si>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</si>
  <si>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</si>
  <si>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</si>
  <si>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</si>
  <si>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</si>
  <si>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</si>
  <si>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</si>
  <si>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</si>
  <si>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</si>
  <si>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</si>
  <si>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</si>
  <si>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</si>
  <si>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</si>
  <si>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</si>
  <si>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</si>
  <si>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</si>
  <si>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</si>
  <si>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</si>
  <si>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</si>
  <si>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</si>
  <si>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</si>
  <si>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</si>
  <si>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</si>
  <si>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</si>
  <si>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</si>
  <si>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</si>
  <si>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</si>
  <si>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</si>
  <si>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</si>
  <si>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</si>
  <si>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</si>
  <si>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</si>
  <si>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</si>
  <si>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</si>
  <si>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</si>
  <si>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</si>
  <si>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</si>
  <si>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</si>
  <si>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</si>
  <si>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</si>
  <si>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</si>
  <si>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</si>
  <si>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</si>
  <si>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</si>
  <si>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</si>
  <si>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</si>
  <si>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</si>
  <si>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</si>
  <si>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</si>
  <si>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</si>
  <si>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</si>
  <si>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</si>
  <si>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</si>
  <si>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</si>
  <si>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</si>
  <si>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</si>
  <si>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</si>
  <si>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</si>
  <si>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</si>
  <si>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</si>
  <si>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</si>
  <si>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</si>
  <si>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</si>
  <si>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</si>
  <si>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</si>
  <si>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</si>
  <si>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</si>
  <si>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</si>
  <si>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</si>
  <si>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</si>
  <si>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</si>
  <si>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</si>
  <si>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</si>
  <si>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</si>
  <si>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</si>
  <si>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</si>
  <si>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</si>
  <si>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</si>
  <si>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</si>
  <si>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</si>
  <si>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</si>
  <si>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</si>
  <si>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</si>
  <si>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</si>
  <si>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</si>
  <si>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</si>
  <si>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</si>
  <si>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</si>
  <si>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</si>
  <si>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</si>
  <si>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</si>
  <si>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</si>
  <si>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</si>
  <si>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</si>
  <si>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</si>
  <si>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</si>
  <si>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</si>
  <si>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</si>
  <si>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</si>
  <si>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</si>
  <si>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</si>
  <si>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</si>
  <si>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</si>
  <si>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</si>
  <si>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</si>
  <si>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</si>
  <si>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</si>
  <si>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</si>
  <si>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</si>
  <si>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</si>
  <si>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</si>
  <si>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</si>
  <si>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</si>
  <si>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</si>
  <si>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</si>
  <si>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</si>
  <si>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</si>
  <si>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</si>
  <si>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</si>
  <si>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</si>
  <si>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</si>
  <si>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</si>
  <si>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</si>
  <si>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</si>
  <si>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</si>
  <si>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</si>
  <si>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</si>
  <si>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</si>
  <si>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</si>
  <si>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</si>
  <si>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</si>
  <si>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</si>
  <si>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</si>
  <si>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</si>
  <si>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</si>
  <si>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</si>
  <si>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</si>
  <si>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</si>
  <si>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</si>
  <si>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</si>
  <si>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</si>
  <si>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</si>
  <si>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</si>
  <si>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</si>
  <si>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</si>
  <si>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</si>
  <si>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</si>
  <si>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</si>
  <si>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</si>
  <si>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</si>
  <si>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</si>
  <si>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</si>
  <si>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</si>
  <si>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</si>
  <si>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</si>
  <si>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</si>
  <si>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</si>
  <si>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</si>
  <si>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</si>
  <si>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</si>
  <si>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</si>
  <si>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</si>
  <si>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</si>
  <si>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</si>
  <si>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</si>
  <si>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</si>
  <si>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</si>
  <si>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</si>
  <si>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</si>
  <si>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</si>
  <si>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</si>
  <si>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</si>
  <si>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</si>
  <si>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</si>
  <si>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</si>
  <si>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</si>
  <si>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</si>
  <si>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</si>
  <si>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</si>
  <si>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</si>
  <si>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</si>
  <si>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</si>
  <si>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</si>
  <si>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</si>
  <si>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</si>
  <si>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</si>
  <si>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</si>
  <si>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</si>
  <si>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</si>
  <si>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</si>
  <si>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</si>
  <si>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</si>
  <si>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</si>
  <si>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</si>
  <si>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</si>
  <si>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</si>
  <si>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</si>
  <si>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</si>
  <si>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</si>
  <si>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</si>
  <si>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</si>
  <si>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</si>
  <si>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</si>
  <si>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</si>
  <si>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</si>
  <si>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</si>
  <si>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</si>
  <si>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</si>
  <si>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</si>
  <si>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</si>
  <si>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</si>
  <si>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</si>
  <si>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</si>
  <si>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</si>
  <si>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</si>
  <si>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</si>
  <si>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</si>
  <si>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</si>
  <si>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</si>
  <si>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</si>
  <si>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</si>
  <si>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</si>
  <si>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</si>
  <si>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</si>
  <si>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</si>
  <si>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</si>
  <si>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</si>
  <si>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</si>
  <si>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</si>
  <si>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</si>
  <si>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</si>
  <si>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</si>
  <si>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</si>
  <si>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</si>
  <si>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</si>
  <si>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</si>
  <si>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</si>
  <si>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</si>
  <si>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</si>
  <si>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</si>
  <si>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</si>
  <si>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</si>
  <si>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</si>
  <si>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</si>
  <si>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</si>
  <si>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</si>
  <si>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</si>
  <si>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</si>
  <si>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</si>
  <si>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</si>
  <si>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</si>
  <si>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</si>
  <si>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</si>
  <si>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</si>
  <si>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</si>
  <si>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</si>
  <si>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</si>
  <si>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</si>
  <si>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</si>
  <si>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</si>
  <si>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</si>
  <si>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</si>
  <si>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</si>
  <si>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</si>
  <si>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</si>
  <si>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</si>
  <si>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</si>
  <si>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</si>
  <si>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</si>
  <si>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</si>
  <si>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</si>
  <si>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</si>
  <si>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</si>
  <si>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</si>
  <si>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</si>
  <si>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</si>
  <si>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</si>
  <si>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</si>
  <si>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</si>
  <si>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</si>
  <si>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</si>
  <si>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</si>
  <si>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</si>
  <si>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</si>
  <si>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</si>
  <si>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</si>
  <si>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</si>
  <si>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</si>
  <si>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</si>
  <si>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</si>
  <si>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</si>
  <si>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</si>
  <si>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</si>
  <si>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</si>
  <si>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</si>
  <si>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</si>
  <si>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</si>
  <si>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</si>
  <si>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</si>
  <si>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</si>
  <si>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</si>
  <si>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</si>
  <si>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</si>
  <si>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</si>
  <si>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</si>
  <si>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</si>
  <si>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</si>
  <si>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</si>
  <si>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</si>
  <si>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</si>
  <si>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</si>
  <si>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</si>
  <si>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</si>
  <si>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</si>
  <si>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</si>
  <si>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</si>
  <si>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</si>
  <si>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</si>
  <si>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</si>
  <si>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</si>
  <si>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</si>
  <si>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</si>
  <si>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</si>
  <si>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</si>
  <si>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</si>
  <si>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</si>
  <si>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</si>
  <si>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</si>
  <si>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</si>
  <si>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</si>
  <si>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</si>
  <si>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</si>
  <si>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</si>
  <si>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</si>
  <si>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</si>
  <si>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</si>
  <si>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</si>
  <si>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</si>
  <si>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</si>
  <si>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</si>
  <si>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</si>
  <si>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</si>
  <si>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</si>
  <si>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</si>
  <si>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</si>
  <si>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</si>
  <si>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</si>
  <si>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</si>
  <si>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</si>
  <si>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</si>
  <si>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</si>
  <si>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</si>
  <si>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</si>
  <si>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</si>
  <si>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</si>
  <si>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</si>
  <si>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</si>
  <si>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</si>
  <si>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</si>
  <si>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</si>
  <si>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</si>
  <si>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</si>
  <si>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</si>
  <si>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</si>
  <si>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</si>
  <si>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</si>
  <si>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</si>
  <si>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</si>
  <si>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</si>
  <si>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</si>
  <si>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</si>
  <si>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</si>
  <si>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</si>
  <si>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</si>
  <si>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</si>
  <si>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</si>
  <si>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</si>
  <si>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</si>
  <si>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</si>
  <si>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</si>
  <si>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</si>
  <si>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</si>
  <si>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</si>
  <si>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</si>
  <si>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</si>
  <si>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</si>
  <si>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</si>
  <si>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</si>
  <si>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</si>
  <si>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</si>
  <si>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</si>
  <si>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</si>
  <si>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</si>
  <si>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</si>
  <si>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</si>
  <si>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</si>
  <si>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</si>
  <si>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</si>
  <si>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</si>
  <si>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</si>
  <si>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</si>
  <si>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</si>
  <si>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</si>
  <si>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</si>
  <si>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</si>
  <si>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</si>
  <si>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</si>
  <si>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</si>
  <si>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</si>
  <si>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</si>
  <si>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</si>
  <si>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</si>
  <si>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</si>
  <si>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</si>
  <si>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</si>
  <si>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</si>
  <si>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</si>
  <si>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</si>
  <si>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</si>
  <si>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</si>
  <si>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</si>
  <si>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</si>
  <si>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</si>
  <si>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</si>
  <si>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</si>
  <si>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</si>
  <si>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</si>
  <si>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</si>
  <si>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</si>
  <si>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</si>
  <si>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</si>
  <si>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</si>
  <si>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</si>
  <si>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</si>
  <si>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</si>
  <si>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</si>
  <si>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</si>
  <si>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</si>
  <si>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</si>
  <si>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</si>
  <si>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</si>
  <si>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</si>
  <si>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</si>
  <si>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</si>
  <si>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</si>
  <si>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</si>
  <si>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</si>
  <si>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</si>
  <si>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</si>
  <si>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</si>
  <si>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</si>
  <si>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</si>
  <si>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</si>
  <si>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</si>
  <si>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</si>
  <si>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</si>
  <si>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</si>
  <si>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</si>
  <si>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</si>
  <si>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</si>
  <si>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</si>
  <si>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</si>
  <si>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</si>
  <si>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</si>
  <si>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</si>
  <si>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</si>
  <si>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</si>
  <si>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</si>
  <si>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</si>
  <si>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</si>
  <si>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</si>
  <si>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</si>
  <si>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</si>
  <si>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</si>
  <si>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</si>
  <si>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</si>
  <si>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</si>
  <si>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</si>
  <si>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</si>
  <si>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</si>
  <si>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</si>
  <si>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</si>
  <si>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</si>
  <si>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</si>
  <si>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</si>
  <si>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</si>
  <si>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</si>
  <si>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</si>
  <si>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</si>
  <si>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</si>
  <si>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</si>
  <si>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</si>
  <si>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</si>
  <si>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</si>
  <si>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</si>
  <si>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</si>
  <si>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</si>
  <si>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</si>
  <si>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</si>
  <si>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</si>
  <si>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</si>
  <si>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</si>
  <si>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</si>
  <si>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</si>
  <si>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</si>
  <si>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</si>
  <si>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</si>
  <si>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</si>
  <si>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</si>
  <si>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</si>
  <si>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</si>
  <si>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</si>
  <si>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</si>
  <si>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</si>
  <si>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</si>
  <si>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</si>
  <si>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</si>
  <si>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</si>
  <si>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</si>
  <si>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</si>
  <si>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</si>
  <si>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</si>
  <si>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</si>
  <si>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</si>
  <si>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</si>
  <si>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</si>
  <si>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</si>
  <si>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</si>
  <si>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</si>
  <si>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</si>
  <si>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</si>
  <si>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</si>
  <si>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</si>
  <si>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</si>
  <si>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</si>
  <si>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</si>
  <si>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</si>
  <si>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</si>
  <si>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</si>
  <si>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</si>
  <si>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</si>
  <si>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</si>
  <si>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</si>
  <si>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</si>
  <si>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</si>
  <si>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</si>
  <si>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</si>
  <si>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</si>
  <si>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</si>
  <si>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</si>
  <si>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</si>
  <si>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</si>
  <si>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</si>
  <si>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</si>
  <si>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</si>
  <si>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</si>
  <si>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</si>
  <si>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</si>
  <si>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</si>
  <si>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</si>
  <si>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</si>
  <si>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</si>
  <si>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</si>
  <si>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</si>
  <si>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</si>
  <si>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</si>
  <si>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</si>
  <si>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</si>
  <si>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</si>
  <si>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</si>
  <si>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</si>
  <si>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</si>
  <si>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</si>
  <si>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</si>
  <si>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</si>
  <si>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</si>
  <si>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</si>
  <si>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</si>
  <si>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</si>
  <si>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</si>
  <si>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</si>
  <si>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</si>
  <si>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</si>
  <si>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</si>
  <si>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</si>
  <si>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</si>
  <si>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</si>
  <si>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</si>
  <si>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</si>
  <si>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</si>
  <si>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</si>
  <si>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</si>
  <si>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</si>
  <si>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</si>
  <si>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</si>
  <si>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</si>
  <si>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</si>
  <si>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</si>
  <si>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</si>
  <si>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</si>
  <si>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</si>
  <si>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</si>
  <si>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</si>
  <si>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</si>
  <si>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</si>
  <si>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</si>
  <si>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</si>
  <si>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</si>
  <si>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</si>
  <si>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</si>
  <si>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</si>
  <si>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</si>
  <si>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</si>
  <si>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</si>
  <si>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</si>
  <si>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</si>
  <si>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</si>
  <si>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</si>
  <si>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</si>
  <si>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</si>
  <si>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</si>
  <si>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</si>
  <si>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</si>
  <si>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</si>
  <si>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</si>
  <si>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</si>
  <si>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</si>
  <si>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</si>
  <si>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</si>
  <si>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</si>
  <si>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</si>
  <si>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</si>
  <si>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</si>
  <si>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</si>
  <si>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</si>
  <si>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</si>
  <si>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</si>
  <si>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</si>
  <si>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</si>
  <si>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</si>
  <si>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</si>
  <si>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</si>
  <si>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</si>
  <si>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</si>
  <si>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</si>
  <si>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</si>
  <si>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</si>
  <si>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</si>
  <si>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</si>
  <si>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</si>
  <si>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</si>
  <si>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</si>
  <si>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</si>
  <si>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</si>
  <si>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</si>
  <si>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</si>
  <si>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</si>
  <si>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</si>
  <si>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</si>
  <si>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</si>
  <si>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</si>
  <si>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</si>
  <si>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</si>
  <si>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</si>
  <si>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</si>
  <si>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</si>
  <si>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</si>
  <si>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</si>
  <si>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</si>
  <si>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</si>
  <si>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</si>
  <si>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</si>
  <si>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</si>
  <si>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</si>
  <si>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</si>
  <si>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</si>
  <si>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</si>
  <si>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</si>
  <si>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</si>
  <si>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</si>
  <si>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</si>
  <si>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</si>
  <si>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</si>
  <si>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</si>
  <si>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</si>
  <si>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</si>
  <si>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</si>
  <si>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</si>
  <si>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</si>
  <si>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</si>
  <si>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</si>
  <si>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</si>
  <si>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</si>
  <si>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</si>
  <si>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</si>
  <si>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</si>
  <si>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</si>
  <si>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</si>
  <si>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</si>
  <si>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</si>
  <si>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</si>
  <si>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</si>
  <si>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</si>
  <si>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</si>
  <si>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</si>
  <si>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</si>
  <si>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</si>
  <si>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</si>
  <si>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</si>
  <si>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</si>
  <si>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</si>
  <si>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</si>
  <si>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</si>
  <si>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</si>
  <si>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</si>
  <si>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</si>
  <si>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</si>
  <si>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</si>
  <si>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</si>
  <si>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</si>
  <si>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</si>
  <si>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</si>
  <si>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</si>
  <si>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</si>
  <si>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</si>
  <si>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</si>
  <si>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</si>
  <si>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</si>
  <si>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</si>
  <si>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</si>
  <si>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</si>
  <si>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</si>
  <si>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</si>
  <si>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</si>
  <si>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</si>
  <si>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</si>
  <si>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</si>
  <si>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</si>
  <si>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</si>
  <si>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</si>
  <si>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</si>
  <si>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</si>
  <si>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</si>
  <si>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</si>
  <si>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</si>
  <si>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</si>
  <si>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</si>
  <si>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</si>
  <si>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</si>
  <si>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</si>
  <si>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</si>
  <si>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</si>
  <si>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</si>
  <si>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</si>
  <si>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</si>
  <si>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</si>
  <si>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</si>
  <si>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</si>
  <si>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</si>
  <si>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</si>
  <si>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</si>
  <si>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</si>
  <si>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</si>
  <si>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</si>
  <si>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</si>
  <si>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</si>
  <si>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</si>
  <si>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</si>
  <si>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</si>
  <si>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</si>
  <si>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</si>
  <si>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</si>
  <si>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</si>
  <si>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</si>
  <si>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</si>
  <si>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</si>
  <si>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</si>
  <si>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</si>
  <si>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</si>
  <si>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</si>
  <si>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</si>
  <si>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</si>
  <si>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</si>
  <si>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</si>
  <si>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</si>
  <si>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</si>
  <si>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</si>
  <si>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</si>
  <si>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</si>
  <si>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</si>
  <si>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</si>
  <si>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</si>
  <si>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</si>
  <si>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</si>
  <si>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</si>
  <si>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</si>
  <si>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</si>
  <si>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</si>
  <si>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</si>
  <si>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</si>
  <si>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</si>
  <si>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</si>
  <si>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</si>
  <si>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</si>
  <si>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</si>
  <si>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</si>
  <si>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</si>
  <si>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</si>
  <si>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</si>
  <si>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</si>
  <si>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</si>
  <si>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</si>
  <si>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</si>
  <si>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</si>
  <si>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</si>
  <si>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</si>
  <si>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</si>
  <si>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</si>
  <si>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</si>
  <si>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</si>
  <si>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</si>
  <si>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</si>
  <si>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</si>
  <si>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</si>
  <si>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</si>
  <si>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</si>
  <si>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</si>
  <si>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</si>
  <si>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</si>
  <si>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</si>
  <si>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</si>
  <si>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</si>
  <si>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</si>
  <si>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</si>
  <si>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</si>
  <si>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</si>
  <si>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</si>
  <si>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</si>
  <si>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</si>
  <si>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</si>
  <si>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</si>
  <si>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</si>
  <si>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</si>
  <si>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</si>
  <si>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</si>
  <si>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</si>
  <si>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</si>
  <si>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</si>
  <si>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</si>
  <si>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</si>
  <si>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</si>
  <si>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</si>
  <si>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</si>
  <si>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</si>
  <si>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</si>
  <si>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</si>
  <si>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</si>
  <si>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</si>
  <si>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</si>
  <si>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</si>
  <si>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</si>
  <si>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</si>
  <si>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</si>
  <si>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</si>
  <si>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</si>
  <si>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</si>
  <si>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</si>
  <si>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</si>
  <si>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</si>
  <si>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</si>
  <si>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</si>
  <si>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</si>
  <si>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</si>
  <si>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</si>
  <si>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</si>
  <si>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</si>
  <si>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</si>
  <si>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</si>
  <si>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</si>
  <si>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</si>
  <si>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</si>
  <si>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</si>
  <si>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</si>
  <si>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</si>
  <si>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</si>
  <si>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</si>
  <si>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</si>
  <si>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</si>
  <si>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</si>
  <si>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</si>
  <si>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</si>
  <si>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</si>
  <si>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</si>
  <si>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</si>
  <si>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</si>
  <si>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</si>
  <si>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</si>
  <si>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</si>
  <si>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</si>
  <si>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</si>
  <si>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</si>
  <si>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</si>
  <si>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</si>
  <si>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</si>
  <si>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</si>
  <si>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</si>
  <si>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</si>
  <si>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</si>
  <si>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</si>
  <si>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</si>
  <si>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</si>
  <si>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</si>
  <si>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</si>
  <si>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</si>
  <si>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</si>
  <si>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</si>
  <si>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</si>
  <si>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</si>
  <si>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</si>
  <si>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</si>
  <si>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</si>
  <si>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</si>
  <si>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</si>
  <si>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</si>
  <si>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</si>
  <si>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</si>
  <si>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</si>
  <si>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</si>
  <si>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</si>
  <si>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</si>
  <si>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</si>
  <si>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</si>
  <si>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</si>
  <si>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</si>
  <si>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</si>
  <si>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</si>
  <si>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</si>
  <si>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</si>
  <si>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</si>
  <si>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</si>
  <si>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</si>
  <si>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</si>
  <si>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</si>
  <si>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</si>
  <si>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</si>
  <si>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</si>
  <si>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</si>
  <si>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</si>
  <si>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</si>
  <si>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</si>
  <si>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</si>
  <si>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</si>
  <si>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</si>
  <si>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</si>
  <si>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</si>
  <si>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</si>
  <si>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</si>
  <si>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</si>
  <si>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</si>
  <si>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</si>
  <si>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</si>
  <si>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</si>
  <si>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</si>
  <si>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</si>
  <si>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</si>
  <si>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</si>
  <si>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</si>
  <si>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</si>
  <si>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</si>
  <si>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</si>
  <si>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</si>
  <si>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</si>
  <si>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</si>
  <si>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</si>
  <si>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</si>
  <si>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</si>
  <si>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</si>
  <si>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</si>
  <si>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</si>
  <si>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</si>
  <si>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</si>
  <si>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</si>
  <si>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</si>
  <si>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</si>
  <si>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</si>
  <si>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</si>
  <si>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</si>
  <si>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</si>
  <si>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</si>
  <si>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</si>
  <si>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</si>
  <si>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</si>
  <si>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</si>
  <si>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</si>
  <si>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</si>
  <si>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</si>
  <si>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</si>
  <si>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</si>
  <si>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</si>
  <si>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</si>
  <si>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</si>
  <si>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</si>
  <si>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</si>
  <si>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</si>
  <si>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</si>
  <si>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</si>
  <si>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</si>
  <si>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</si>
  <si>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</si>
  <si>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</si>
  <si>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</si>
  <si>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</si>
  <si>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</si>
  <si>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</si>
  <si>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</si>
  <si>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</si>
  <si>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</si>
  <si>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</si>
  <si>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</si>
  <si>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</si>
  <si>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</si>
  <si>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</si>
  <si>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</si>
  <si>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</si>
  <si>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</si>
  <si>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</si>
  <si>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</si>
  <si>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</si>
  <si>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</si>
  <si>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</si>
  <si>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</si>
  <si>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</si>
  <si>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</si>
  <si>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</si>
  <si>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</si>
  <si>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</si>
  <si>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</si>
  <si>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</si>
  <si>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</si>
  <si>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</si>
  <si>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</si>
  <si>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</si>
  <si>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</si>
  <si>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</si>
  <si>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</si>
  <si>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</si>
  <si>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</si>
  <si>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</si>
  <si>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</si>
  <si>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</si>
  <si>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</si>
  <si>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</si>
  <si>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</si>
  <si>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</si>
  <si>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</si>
  <si>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</si>
  <si>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</si>
  <si>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</si>
  <si>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</si>
  <si>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</si>
  <si>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</si>
  <si>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</si>
  <si>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</si>
  <si>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</si>
  <si>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</si>
  <si>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</si>
  <si>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</si>
  <si>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</si>
  <si>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</si>
  <si>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</si>
  <si>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</si>
  <si>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</si>
  <si>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</si>
  <si>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</si>
  <si>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</si>
  <si>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</si>
  <si>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</si>
  <si>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</si>
  <si>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</si>
  <si>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</si>
  <si>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</si>
  <si>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</si>
  <si>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</si>
  <si>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</si>
  <si>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</si>
  <si>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</si>
  <si>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</si>
  <si>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</si>
  <si>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</si>
  <si>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</si>
  <si>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</si>
  <si>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</si>
  <si>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</si>
  <si>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</si>
  <si>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</si>
  <si>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</si>
  <si>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</si>
  <si>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</si>
  <si>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</si>
  <si>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</si>
  <si>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</si>
  <si>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</si>
  <si>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</si>
  <si>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</si>
  <si>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</si>
  <si>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</si>
  <si>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</si>
  <si>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</si>
  <si>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</si>
  <si>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</si>
  <si>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</si>
  <si>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</si>
  <si>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</si>
  <si>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</si>
  <si>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</si>
  <si>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</si>
  <si>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</si>
  <si>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</si>
  <si>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</si>
  <si>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</si>
  <si>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</si>
  <si>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</si>
  <si>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</si>
  <si>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</si>
  <si>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</si>
  <si>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</si>
  <si>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</si>
  <si>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</si>
  <si>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</si>
  <si>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</si>
  <si>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</si>
  <si>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</si>
  <si>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</si>
  <si>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</si>
  <si>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</si>
  <si>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</si>
  <si>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</si>
  <si>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</si>
  <si>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</si>
  <si>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</si>
  <si>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</si>
  <si>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</si>
  <si>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</si>
  <si>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</si>
  <si>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</si>
  <si>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</si>
  <si>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</si>
  <si>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</si>
  <si>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</si>
  <si>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</si>
  <si>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</si>
  <si>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</si>
  <si>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</si>
  <si>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</si>
  <si>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</si>
  <si>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</si>
  <si>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</si>
  <si>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</si>
  <si>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</si>
  <si>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</si>
  <si>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</si>
  <si>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</si>
  <si>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</si>
  <si>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</si>
  <si>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</si>
  <si>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</si>
  <si>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</si>
  <si>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</si>
  <si>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</si>
  <si>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</si>
  <si>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</si>
  <si>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</si>
  <si>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</si>
  <si>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</si>
  <si>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</si>
  <si>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</si>
  <si>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</si>
  <si>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</si>
  <si>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</si>
  <si>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</si>
  <si>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</si>
  <si>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</si>
  <si>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</si>
  <si>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</si>
  <si>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</si>
  <si>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</si>
  <si>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</si>
  <si>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</si>
  <si>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</si>
  <si>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</si>
  <si>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</si>
  <si>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</si>
  <si>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</si>
  <si>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</si>
  <si>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</si>
  <si>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</si>
  <si>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</si>
  <si>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</si>
  <si>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</si>
  <si>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</si>
  <si>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</si>
  <si>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</si>
  <si>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</si>
  <si>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</si>
  <si>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</si>
  <si>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</si>
  <si>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</si>
  <si>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</si>
  <si>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</si>
  <si>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</si>
  <si>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</si>
  <si>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</si>
  <si>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</si>
  <si>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</si>
  <si>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</si>
  <si>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</si>
  <si>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</si>
  <si>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</si>
  <si>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</si>
  <si>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</si>
  <si>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</si>
  <si>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</si>
  <si>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</si>
  <si>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</si>
  <si>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</si>
  <si>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</si>
  <si>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</si>
  <si>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</si>
  <si>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</si>
  <si>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</si>
  <si>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</si>
  <si>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</si>
  <si>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</si>
  <si>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</si>
  <si>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</si>
  <si>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</si>
  <si>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</si>
  <si>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</si>
  <si>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</si>
  <si>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</si>
  <si>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Sl. No.</t>
  </si>
  <si>
    <t>Row Labels</t>
  </si>
  <si>
    <t>Grand Total</t>
  </si>
  <si>
    <t>Average of Displacement</t>
  </si>
  <si>
    <t>Count of Cylinders</t>
  </si>
  <si>
    <t>Count of Valves_Per_Cylinder</t>
  </si>
  <si>
    <t>Count of Doors</t>
  </si>
  <si>
    <t>Average of Height_mm</t>
  </si>
  <si>
    <t>Average of Length_mm</t>
  </si>
  <si>
    <t>Average of Width_mm</t>
  </si>
  <si>
    <t>Average of City_Mileage_km_litre</t>
  </si>
  <si>
    <t>Average of Highway_Mileage_km_litre</t>
  </si>
  <si>
    <t>(blank)</t>
  </si>
  <si>
    <t>Average of Fuel_Tank_Capacity_litre</t>
  </si>
  <si>
    <t>Average of Minimum_Turning_Radius</t>
  </si>
  <si>
    <t>SIMPLE DIAGRAMATICAL VISUALS FOR ANALYSIS</t>
  </si>
  <si>
    <t>STATISTICAL TECHNIQUES</t>
  </si>
  <si>
    <t>MODE</t>
  </si>
  <si>
    <t>MEDIAN</t>
  </si>
  <si>
    <t>AVERAGE</t>
  </si>
  <si>
    <t>MEAN (AVERAGE)</t>
  </si>
  <si>
    <t>MAKE</t>
  </si>
  <si>
    <t>DISPLACEMENT</t>
  </si>
  <si>
    <t>STATISTICAL APROACHES</t>
  </si>
  <si>
    <t>STATISTICAL APPROACHES</t>
  </si>
  <si>
    <t>X-Mean</t>
  </si>
  <si>
    <t>X-Mean**2</t>
  </si>
  <si>
    <t>width_mm</t>
  </si>
  <si>
    <t>coefficient of variance</t>
  </si>
  <si>
    <t xml:space="preserve">Variance </t>
  </si>
  <si>
    <t>Standard deviation</t>
  </si>
  <si>
    <t>Coefficient of variance</t>
  </si>
  <si>
    <t>Variance</t>
  </si>
  <si>
    <t>Coeffient of variance</t>
  </si>
  <si>
    <t>Standard diviation</t>
  </si>
  <si>
    <t>Q1</t>
  </si>
  <si>
    <t>Q3</t>
  </si>
  <si>
    <t>IQR</t>
  </si>
  <si>
    <t>UF</t>
  </si>
  <si>
    <t>LF</t>
  </si>
  <si>
    <t>Correlation of displacement and mileage wrt city and highway 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</si>
</sst>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5"/>
      <color theme="1"/>
      <name val="Calibri"/>
      <family val="2"/>
      <scheme val="minor"/>
    </font>
    <font>
      <sz val="15"/>
      <color theme="1"/>
      <name val="Calibri"/>
      <family val="2"/>
      <scheme val="minor"/>
    </font>
    <font>
      <b/>
      <sz val="18"/>
      <color theme="1"/>
      <name val="Calibri"/>
      <family val="2"/>
      <scheme val="minor"/>
    </font>
    <font>
      <b/>
      <sz val="16"/>
      <color theme="1"/>
      <name val="Calibri"/>
      <family val="2"/>
      <scheme val="minor"/>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5"/>
        <bgColor indexed="64"/>
      </patternFill>
    </fill>
    <fill>
      <patternFill patternType="solid">
        <fgColor theme="1"/>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9">
    <xf numFmtId="0" fontId="0" fillId="0" borderId="0" xfId="0"/>
    <xf numFmtId="0" fontId="0" fillId="0" borderId="0" xfId="0" applyNumberFormat="1"/>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1" fillId="0" borderId="0" xfId="0" applyFont="1"/>
    <xf numFmtId="0" fontId="2" fillId="0" borderId="0" xfId="0" applyFont="1"/>
    <xf numFmtId="0" fontId="3" fillId="10" borderId="0" xfId="0" applyFont="1" applyFill="1"/>
    <xf numFmtId="0" fontId="4" fillId="0" borderId="0" xfId="0" applyFont="1"/>
    <xf numFmtId="0" fontId="0" fillId="0" borderId="0" xfId="0" applyAlignment="1">
      <alignment horizontal="center" vertical="center"/>
    </xf>
    <xf numFmtId="0" fontId="0" fillId="0" borderId="0" xfId="0" applyAlignment="1"/>
    <xf numFmtId="0" fontId="0" fillId="0" borderId="0" xfId="0" applyNumberFormat="1" applyAlignment="1">
      <alignment horizontal="center" vertical="center"/>
    </xf>
    <xf numFmtId="1" fontId="0" fillId="0" borderId="0" xfId="0" applyNumberFormat="1" applyAlignment="1">
      <alignment horizontal="center" vertical="center"/>
    </xf>
    <xf numFmtId="0" fontId="0" fillId="7" borderId="0" xfId="0" applyFill="1" applyAlignment="1">
      <alignment horizontal="center" vertical="center"/>
    </xf>
    <xf numFmtId="0" fontId="0" fillId="9" borderId="0" xfId="0" applyFill="1" applyAlignment="1">
      <alignment horizontal="center" vertical="center"/>
    </xf>
    <xf numFmtId="0" fontId="5" fillId="0" borderId="0" xfId="0" applyFont="1"/>
    <xf numFmtId="0" fontId="0" fillId="6" borderId="0" xfId="0" applyFill="1" applyAlignment="1">
      <alignment horizontal="center" vertical="center"/>
    </xf>
    <xf numFmtId="0" fontId="0" fillId="5" borderId="0" xfId="0" applyFill="1" applyAlignment="1">
      <alignment horizontal="center"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xf>
    <xf numFmtId="0" fontId="0" fillId="0" borderId="1" xfId="0" applyBorder="1"/>
    <xf numFmtId="0" fontId="1" fillId="2" borderId="1" xfId="0" applyFont="1" applyFill="1" applyBorder="1" applyAlignment="1">
      <alignment horizontal="center" vertical="center"/>
    </xf>
    <xf numFmtId="0" fontId="0" fillId="0" borderId="1" xfId="0" applyNumberFormat="1" applyBorder="1"/>
    <xf numFmtId="0" fontId="0" fillId="0" borderId="0" xfId="0" applyBorder="1"/>
    <xf numFmtId="0"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0" fillId="0" borderId="0" xfId="0" applyNumberFormat="1" applyAlignment="1">
      <alignment horizontal="center"/>
    </xf>
    <xf numFmtId="1" fontId="0" fillId="0" borderId="0" xfId="0" applyNumberFormat="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0" fillId="0" borderId="1" xfId="0" applyNumberFormat="1" applyBorder="1" applyAlignment="1">
      <alignment horizontal="center" vertical="center"/>
    </xf>
    <xf numFmtId="0" fontId="1" fillId="7" borderId="1" xfId="0" applyFont="1" applyFill="1" applyBorder="1" applyAlignment="1">
      <alignment horizontal="center" vertical="center"/>
    </xf>
    <xf numFmtId="0" fontId="1" fillId="0" borderId="2" xfId="0" applyFont="1" applyBorder="1" applyAlignment="1">
      <alignment horizontal="center" vertical="center"/>
    </xf>
    <xf numFmtId="0" fontId="0" fillId="0" borderId="2" xfId="0" applyBorder="1" applyAlignment="1">
      <alignment horizontal="center" vertical="center"/>
    </xf>
    <xf numFmtId="0" fontId="0" fillId="6" borderId="1" xfId="0" applyFill="1" applyBorder="1" applyAlignment="1">
      <alignment horizontal="center" vertical="center"/>
    </xf>
    <xf numFmtId="0" fontId="0" fillId="0" borderId="0" xfId="0" applyBorder="1" applyAlignment="1">
      <alignment horizontal="center" vertical="center"/>
    </xf>
    <xf numFmtId="0" fontId="0" fillId="3" borderId="0" xfId="0" applyFill="1" applyBorder="1" applyAlignment="1">
      <alignment horizontal="center" vertical="center"/>
    </xf>
    <xf numFmtId="0" fontId="1" fillId="3" borderId="0" xfId="0" applyFont="1" applyFill="1" applyBorder="1" applyAlignment="1">
      <alignment horizontal="center" vertical="center"/>
    </xf>
    <xf numFmtId="0" fontId="0" fillId="3" borderId="0" xfId="0" applyFill="1" applyAlignment="1">
      <alignment horizontal="center" vertical="center"/>
    </xf>
    <xf numFmtId="0" fontId="0" fillId="0" borderId="0" xfId="0" applyNumberFormat="1" applyBorder="1" applyAlignment="1">
      <alignment horizontal="center" vertical="center"/>
    </xf>
    <xf numFmtId="0" fontId="1" fillId="0" borderId="3" xfId="0" applyFont="1" applyFill="1" applyBorder="1" applyAlignment="1">
      <alignment horizontal="center" vertical="center"/>
    </xf>
    <xf numFmtId="0" fontId="1" fillId="0" borderId="0" xfId="0" applyNumberFormat="1" applyFont="1" applyBorder="1" applyAlignment="1">
      <alignment horizontal="center" vertic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Border="1" applyAlignment="1">
      <alignment horizontal="center" vertical="center"/>
    </xf>
    <xf numFmtId="0" fontId="0" fillId="2" borderId="0" xfId="0" applyFill="1" applyBorder="1" applyAlignment="1">
      <alignment horizontal="center"/>
    </xf>
    <xf numFmtId="0" fontId="0" fillId="0" borderId="0" xfId="0" applyBorder="1" applyAlignment="1">
      <alignment horizontal="center"/>
    </xf>
    <xf numFmtId="0" fontId="0" fillId="0" borderId="0" xfId="0" applyNumberFormat="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vertical="center"/>
    </xf>
    <xf numFmtId="0" fontId="0" fillId="3" borderId="0" xfId="0" applyFill="1" applyBorder="1"/>
    <xf numFmtId="0" fontId="1" fillId="0" borderId="0" xfId="0" applyFont="1" applyBorder="1" applyAlignment="1">
      <alignment horizontal="center"/>
    </xf>
    <xf numFmtId="0" fontId="0" fillId="0" borderId="5" xfId="0" applyBorder="1"/>
    <xf numFmtId="0" fontId="1" fillId="7" borderId="1" xfId="0" applyFont="1" applyFill="1" applyBorder="1" applyAlignment="1">
      <alignment horizontal="center"/>
    </xf>
    <xf numFmtId="0" fontId="1" fillId="7" borderId="2" xfId="0" applyFont="1" applyFill="1" applyBorder="1" applyAlignment="1">
      <alignment horizontal="center"/>
    </xf>
    <xf numFmtId="0" fontId="1" fillId="3" borderId="0" xfId="0" applyFont="1" applyFill="1" applyBorder="1" applyAlignment="1">
      <alignment horizontal="center"/>
    </xf>
    <xf numFmtId="0" fontId="0" fillId="3" borderId="0" xfId="0" applyFont="1" applyFill="1" applyBorder="1" applyAlignment="1">
      <alignment horizontal="center" vertical="center"/>
    </xf>
    <xf numFmtId="0" fontId="0" fillId="0" borderId="0" xfId="0" applyNumberFormat="1" applyFont="1" applyBorder="1" applyAlignment="1">
      <alignment horizontal="center" vertical="center"/>
    </xf>
    <xf numFmtId="0" fontId="1" fillId="9" borderId="1" xfId="0" applyFont="1" applyFill="1" applyBorder="1" applyAlignment="1">
      <alignment horizontal="center" vertical="center"/>
    </xf>
    <xf numFmtId="0" fontId="1" fillId="0" borderId="0" xfId="0" applyFont="1" applyAlignment="1">
      <alignment horizontal="center" vertical="center"/>
    </xf>
    <xf numFmtId="0" fontId="0" fillId="0" borderId="1" xfId="0" applyFont="1" applyBorder="1" applyAlignment="1">
      <alignment horizontal="center" vertical="center"/>
    </xf>
    <xf numFmtId="0" fontId="1" fillId="6" borderId="1" xfId="0" applyFont="1" applyFill="1" applyBorder="1" applyAlignment="1">
      <alignment horizontal="center"/>
    </xf>
    <xf numFmtId="0" fontId="1" fillId="6" borderId="1" xfId="0" applyFont="1" applyFill="1" applyBorder="1" applyAlignment="1">
      <alignment horizontal="center" vertical="center"/>
    </xf>
    <xf numFmtId="0" fontId="6" fillId="9" borderId="1" xfId="0" applyFont="1" applyFill="1" applyBorder="1" applyAlignment="1">
      <alignment horizontal="center" vertical="center"/>
    </xf>
    <xf numFmtId="0" fontId="1" fillId="6" borderId="4" xfId="0" applyFont="1" applyFill="1" applyBorder="1" applyAlignment="1">
      <alignment horizontal="center" vertical="center"/>
    </xf>
    <xf numFmtId="0" fontId="1" fillId="5" borderId="1" xfId="0" applyFont="1" applyFill="1" applyBorder="1" applyAlignment="1">
      <alignment horizontal="center" vertical="center"/>
    </xf>
    <xf numFmtId="0" fontId="0" fillId="11" borderId="1" xfId="0" applyFill="1" applyBorder="1" applyAlignment="1">
      <alignment horizontal="center" vertical="center"/>
    </xf>
    <xf numFmtId="0" fontId="0" fillId="11" borderId="0" xfId="0" applyFill="1" applyBorder="1" applyAlignment="1">
      <alignment horizontal="center" vertical="center"/>
    </xf>
    <xf numFmtId="0" fontId="1" fillId="11" borderId="0" xfId="0" applyFont="1" applyFill="1" applyBorder="1" applyAlignment="1">
      <alignment horizontal="center" vertical="center"/>
    </xf>
    <xf numFmtId="0" fontId="1" fillId="11" borderId="0" xfId="0" applyFont="1" applyFill="1" applyBorder="1" applyAlignment="1">
      <alignment horizontal="center"/>
    </xf>
    <xf numFmtId="0" fontId="0" fillId="11" borderId="0" xfId="0" applyFill="1" applyBorder="1" applyAlignment="1">
      <alignment horizontal="center"/>
    </xf>
    <xf numFmtId="0" fontId="0" fillId="2" borderId="1" xfId="0" applyFill="1" applyBorder="1"/>
    <xf numFmtId="1" fontId="0" fillId="0" borderId="1" xfId="0" applyNumberFormat="1" applyBorder="1"/>
    <xf numFmtId="20" fontId="0" fillId="0" borderId="1" xfId="0" applyNumberFormat="1" applyBorder="1"/>
  </cellXfs>
  <cellStyles count="1">
    <cellStyle name="Normal" xfId="0" builtinId="0"/>
  </cellStyles>
  <dxfs count="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openxmlformats.org/officeDocument/2006/relationships/pivotCacheDefinition" Target="pivotCache/pivotCacheDefinition32.xml"/><Relationship Id="rId21" Type="http://schemas.openxmlformats.org/officeDocument/2006/relationships/pivotCacheDefinition" Target="pivotCache/pivotCacheDefinition14.xml"/><Relationship Id="rId34" Type="http://schemas.openxmlformats.org/officeDocument/2006/relationships/pivotCacheDefinition" Target="pivotCache/pivotCacheDefinition27.xml"/><Relationship Id="rId42" Type="http://schemas.openxmlformats.org/officeDocument/2006/relationships/pivotCacheDefinition" Target="pivotCache/pivotCacheDefinition35.xml"/><Relationship Id="rId47"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ivotCacheDefinition" Target="pivotCache/pivotCacheDefinition22.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pivotCacheDefinition" Target="pivotCache/pivotCacheDefinition25.xml"/><Relationship Id="rId37" Type="http://schemas.openxmlformats.org/officeDocument/2006/relationships/pivotCacheDefinition" Target="pivotCache/pivotCacheDefinition30.xml"/><Relationship Id="rId40" Type="http://schemas.openxmlformats.org/officeDocument/2006/relationships/pivotCacheDefinition" Target="pivotCache/pivotCacheDefinition33.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pivotCacheDefinition" Target="pivotCache/pivotCacheDefinition29.xml"/><Relationship Id="rId49" Type="http://schemas.openxmlformats.org/officeDocument/2006/relationships/customXml" Target="../customXml/item3.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pivotCacheDefinition" Target="pivotCache/pivotCacheDefinition24.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pivotCacheDefinition" Target="pivotCache/pivotCacheDefinition26.xml"/><Relationship Id="rId38" Type="http://schemas.openxmlformats.org/officeDocument/2006/relationships/pivotCacheDefinition" Target="pivotCache/pivotCacheDefinition31.xml"/><Relationship Id="rId46" Type="http://schemas.openxmlformats.org/officeDocument/2006/relationships/calcChain" Target="calcChain.xml"/><Relationship Id="rId20" Type="http://schemas.openxmlformats.org/officeDocument/2006/relationships/pivotCacheDefinition" Target="pivotCache/pivotCacheDefinition13.xml"/><Relationship Id="rId41" Type="http://schemas.openxmlformats.org/officeDocument/2006/relationships/pivotCacheDefinition" Target="pivotCache/pivotCacheDefinition34.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[DS1_C1_S4_Spread_Correlation_Challenge_Car_Data_CHALLENGE.xlsx]BMW!PivotTable3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BMW MODELS DISPLACEMENT</a:t>
            </a:r>
          </a:p>
        </c:rich>
      </c:tx>
      <c:layout>
        <c:manualLayout>
          <c:xMode val="edge"/>
          <c:yMode val="edge"/>
          <c:x val="0.27975874113050997"/>
          <c:y val="5.65861403578284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BMW!$F$41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BMW!$E$42:$E$55</c:f>
              <c:strCache>
                <c:ptCount val="13"/>
                <c:pt idx="0">
                  <c:v>3-Series</c:v>
                </c:pt>
                <c:pt idx="1">
                  <c:v>5-Series</c:v>
                </c:pt>
                <c:pt idx="2">
                  <c:v>6-Series</c:v>
                </c:pt>
                <c:pt idx="3">
                  <c:v>7-Series</c:v>
                </c:pt>
                <c:pt idx="4">
                  <c:v>M2 Competition</c:v>
                </c:pt>
                <c:pt idx="5">
                  <c:v>M4</c:v>
                </c:pt>
                <c:pt idx="6">
                  <c:v>M5</c:v>
                </c:pt>
                <c:pt idx="7">
                  <c:v>X1</c:v>
                </c:pt>
                <c:pt idx="8">
                  <c:v>X3</c:v>
                </c:pt>
                <c:pt idx="9">
                  <c:v>X4</c:v>
                </c:pt>
                <c:pt idx="10">
                  <c:v>X5</c:v>
                </c:pt>
                <c:pt idx="11">
                  <c:v>X7</c:v>
                </c:pt>
                <c:pt idx="12">
                  <c:v>Z4 Roadster</c:v>
                </c:pt>
              </c:strCache>
            </c:strRef>
          </c:cat>
          <c:val>
            <c:numRef>
              <c:f>BMW!$F$42:$F$55</c:f>
              <c:numCache>
                <c:formatCode>General</c:formatCode>
                <c:ptCount val="13"/>
                <c:pt idx="0">
                  <c:v>1996</c:v>
                </c:pt>
                <c:pt idx="1">
                  <c:v>2328.6666666666665</c:v>
                </c:pt>
                <c:pt idx="2">
                  <c:v>3094</c:v>
                </c:pt>
                <c:pt idx="3">
                  <c:v>3594.5</c:v>
                </c:pt>
                <c:pt idx="4">
                  <c:v>2979</c:v>
                </c:pt>
                <c:pt idx="5">
                  <c:v>2979</c:v>
                </c:pt>
                <c:pt idx="6">
                  <c:v>4395</c:v>
                </c:pt>
                <c:pt idx="7">
                  <c:v>1995.6</c:v>
                </c:pt>
                <c:pt idx="8">
                  <c:v>1996</c:v>
                </c:pt>
                <c:pt idx="9">
                  <c:v>2328.6666666666665</c:v>
                </c:pt>
                <c:pt idx="10">
                  <c:v>2994.6666666666665</c:v>
                </c:pt>
                <c:pt idx="11">
                  <c:v>2995.5</c:v>
                </c:pt>
                <c:pt idx="12">
                  <c:v>2498</c:v>
                </c:pt>
              </c:numCache>
            </c:numRef>
          </c:val>
          <c:extLst>
            <c:ext xmlns:c16="http://schemas.microsoft.com/office/drawing/2014/chart" uri="{C3380CC4-5D6E-409C-BE32-E72D297353CC}">
              <c16:uniqueId val="{00000000-964A-4A27-B955-6951B4DE4826}"/>
            </c:ext>
          </c:extLst>
        </c:ser>
        <c:dLbls>
          <c:dLblPos val="outEnd"/>
          <c:showLegendKey val="0"/>
          <c:showVal val="1"/>
          <c:showCatName val="0"/>
          <c:showSerName val="0"/>
          <c:showPercent val="0"/>
          <c:showBubbleSize val="0"/>
        </c:dLbls>
        <c:gapWidth val="182"/>
        <c:axId val="607826464"/>
        <c:axId val="607824384"/>
      </c:barChart>
      <c:catAx>
        <c:axId val="607826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24384"/>
        <c:crosses val="autoZero"/>
        <c:auto val="1"/>
        <c:lblAlgn val="ctr"/>
        <c:lblOffset val="100"/>
        <c:noMultiLvlLbl val="0"/>
      </c:catAx>
      <c:valAx>
        <c:axId val="607824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DISPLACEMENT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8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[DS1_C1_S4_Spread_Correlation_Challenge_Car_Data_CHALLENGE.xlsx]FORD!PivotTable2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FORD MODEL DISPLACEMENT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FORD!$E$52</c:f>
              <c:strCache>
                <c:ptCount val="1"/>
                <c:pt idx="0">
                  <c:v>Total</c:v>
                </c:pt>
              </c:strCache>
            </c:strRef>
          </c:tx>
          <c:spPr>
            <a:solidFill>
              <a:schemeClr val="accent1"/>
            </a:solidFill>
            <a:ln>
              <a:noFill/>
            </a:ln>
            <a:effectLst/>
          </c:spPr>
          <c:invertIfNegative val="0"/>
          <c:cat>
            <c:strRef>
              <c:f>FORD!$D$53:$D$59</c:f>
              <c:strCache>
                <c:ptCount val="6"/>
                <c:pt idx="0">
                  <c:v>Aspire</c:v>
                </c:pt>
                <c:pt idx="1">
                  <c:v>Ecosport</c:v>
                </c:pt>
                <c:pt idx="2">
                  <c:v>Endeavour</c:v>
                </c:pt>
                <c:pt idx="3">
                  <c:v>Figo</c:v>
                </c:pt>
                <c:pt idx="4">
                  <c:v>Freestyle</c:v>
                </c:pt>
                <c:pt idx="5">
                  <c:v>Mustang</c:v>
                </c:pt>
              </c:strCache>
            </c:strRef>
          </c:cat>
          <c:val>
            <c:numRef>
              <c:f>FORD!$E$53:$E$59</c:f>
              <c:numCache>
                <c:formatCode>General</c:formatCode>
                <c:ptCount val="6"/>
                <c:pt idx="0">
                  <c:v>1334.3076923076924</c:v>
                </c:pt>
                <c:pt idx="1">
                  <c:v>1497.5</c:v>
                </c:pt>
                <c:pt idx="2">
                  <c:v>2531.3333333333335</c:v>
                </c:pt>
                <c:pt idx="3">
                  <c:v>1346.3333333333333</c:v>
                </c:pt>
                <c:pt idx="4">
                  <c:v>1346</c:v>
                </c:pt>
                <c:pt idx="5">
                  <c:v>4951</c:v>
                </c:pt>
              </c:numCache>
            </c:numRef>
          </c:val>
          <c:extLst>
            <c:ext xmlns:c16="http://schemas.microsoft.com/office/drawing/2014/chart" uri="{C3380CC4-5D6E-409C-BE32-E72D297353CC}">
              <c16:uniqueId val="{00000000-3BD6-431B-80FC-B8C1CC62F588}"/>
            </c:ext>
          </c:extLst>
        </c:ser>
        <c:dLbls>
          <c:showLegendKey val="0"/>
          <c:showVal val="0"/>
          <c:showCatName val="0"/>
          <c:showSerName val="0"/>
          <c:showPercent val="0"/>
          <c:showBubbleSize val="0"/>
        </c:dLbls>
        <c:gapWidth val="182"/>
        <c:axId val="507531616"/>
        <c:axId val="507542432"/>
      </c:barChart>
      <c:catAx>
        <c:axId val="507531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42432"/>
        <c:crosses val="autoZero"/>
        <c:auto val="1"/>
        <c:lblAlgn val="ctr"/>
        <c:lblOffset val="100"/>
        <c:noMultiLvlLbl val="0"/>
      </c:catAx>
      <c:valAx>
        <c:axId val="507542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3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[DS1_C1_S4_Spread_Correlation_Challenge_Car_Data_CHALLENGE.xlsx]FORD!PivotTable4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FORD!$G$105</c:f>
              <c:strCache>
                <c:ptCount val="1"/>
                <c:pt idx="0">
                  <c:v>Count of Cylinders</c:v>
                </c:pt>
              </c:strCache>
            </c:strRef>
          </c:tx>
          <c:spPr>
            <a:solidFill>
              <a:schemeClr val="accent1"/>
            </a:solidFill>
            <a:ln>
              <a:noFill/>
            </a:ln>
            <a:effectLst/>
          </c:spPr>
          <c:invertIfNegative val="0"/>
          <c:cat>
            <c:strRef>
              <c:f>FORD!$F$106:$F$112</c:f>
              <c:strCache>
                <c:ptCount val="6"/>
                <c:pt idx="0">
                  <c:v>Aspire</c:v>
                </c:pt>
                <c:pt idx="1">
                  <c:v>Ecosport</c:v>
                </c:pt>
                <c:pt idx="2">
                  <c:v>Endeavour</c:v>
                </c:pt>
                <c:pt idx="3">
                  <c:v>Figo</c:v>
                </c:pt>
                <c:pt idx="4">
                  <c:v>Freestyle</c:v>
                </c:pt>
                <c:pt idx="5">
                  <c:v>Mustang</c:v>
                </c:pt>
              </c:strCache>
            </c:strRef>
          </c:cat>
          <c:val>
            <c:numRef>
              <c:f>FORD!$G$106:$G$112</c:f>
              <c:numCache>
                <c:formatCode>General</c:formatCode>
                <c:ptCount val="6"/>
                <c:pt idx="0">
                  <c:v>13</c:v>
                </c:pt>
                <c:pt idx="1">
                  <c:v>12</c:v>
                </c:pt>
                <c:pt idx="2">
                  <c:v>3</c:v>
                </c:pt>
                <c:pt idx="3">
                  <c:v>6</c:v>
                </c:pt>
                <c:pt idx="4">
                  <c:v>8</c:v>
                </c:pt>
                <c:pt idx="5">
                  <c:v>1</c:v>
                </c:pt>
              </c:numCache>
            </c:numRef>
          </c:val>
          <c:extLst>
            <c:ext xmlns:c16="http://schemas.microsoft.com/office/drawing/2014/chart" uri="{C3380CC4-5D6E-409C-BE32-E72D297353CC}">
              <c16:uniqueId val="{00000000-E50E-49DE-BF37-EDB20158AE2F}"/>
            </c:ext>
          </c:extLst>
        </c:ser>
        <c:ser>
          <c:idx val="1"/>
          <c:order val="1"/>
          <c:tx>
            <c:strRef>
              <c:f>FORD!$H$105</c:f>
              <c:strCache>
                <c:ptCount val="1"/>
                <c:pt idx="0">
                  <c:v>Count of Valves_Per_Cylinder</c:v>
                </c:pt>
              </c:strCache>
            </c:strRef>
          </c:tx>
          <c:spPr>
            <a:solidFill>
              <a:schemeClr val="accent2"/>
            </a:solidFill>
            <a:ln>
              <a:noFill/>
            </a:ln>
            <a:effectLst/>
          </c:spPr>
          <c:invertIfNegative val="0"/>
          <c:cat>
            <c:strRef>
              <c:f>FORD!$F$106:$F$112</c:f>
              <c:strCache>
                <c:ptCount val="6"/>
                <c:pt idx="0">
                  <c:v>Aspire</c:v>
                </c:pt>
                <c:pt idx="1">
                  <c:v>Ecosport</c:v>
                </c:pt>
                <c:pt idx="2">
                  <c:v>Endeavour</c:v>
                </c:pt>
                <c:pt idx="3">
                  <c:v>Figo</c:v>
                </c:pt>
                <c:pt idx="4">
                  <c:v>Freestyle</c:v>
                </c:pt>
                <c:pt idx="5">
                  <c:v>Mustang</c:v>
                </c:pt>
              </c:strCache>
            </c:strRef>
          </c:cat>
          <c:val>
            <c:numRef>
              <c:f>FORD!$H$106:$H$112</c:f>
              <c:numCache>
                <c:formatCode>General</c:formatCode>
                <c:ptCount val="6"/>
                <c:pt idx="0">
                  <c:v>11</c:v>
                </c:pt>
                <c:pt idx="1">
                  <c:v>12</c:v>
                </c:pt>
                <c:pt idx="2">
                  <c:v>3</c:v>
                </c:pt>
                <c:pt idx="3">
                  <c:v>6</c:v>
                </c:pt>
                <c:pt idx="4">
                  <c:v>8</c:v>
                </c:pt>
                <c:pt idx="5">
                  <c:v>1</c:v>
                </c:pt>
              </c:numCache>
            </c:numRef>
          </c:val>
          <c:extLst>
            <c:ext xmlns:c16="http://schemas.microsoft.com/office/drawing/2014/chart" uri="{C3380CC4-5D6E-409C-BE32-E72D297353CC}">
              <c16:uniqueId val="{00000001-E50E-49DE-BF37-EDB20158AE2F}"/>
            </c:ext>
          </c:extLst>
        </c:ser>
        <c:dLbls>
          <c:showLegendKey val="0"/>
          <c:showVal val="0"/>
          <c:showCatName val="0"/>
          <c:showSerName val="0"/>
          <c:showPercent val="0"/>
          <c:showBubbleSize val="0"/>
        </c:dLbls>
        <c:gapWidth val="219"/>
        <c:overlap val="-27"/>
        <c:axId val="516231936"/>
        <c:axId val="516230688"/>
      </c:barChart>
      <c:catAx>
        <c:axId val="51623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30688"/>
        <c:crosses val="autoZero"/>
        <c:auto val="1"/>
        <c:lblAlgn val="ctr"/>
        <c:lblOffset val="100"/>
        <c:noMultiLvlLbl val="0"/>
      </c:catAx>
      <c:valAx>
        <c:axId val="51623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3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[DS1_C1_S4_Spread_Correlation_Challenge_Car_Data_CHALLENGE.xlsx]FORD!PivotTable8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FORD!$E$155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FORD!$D$156:$D$173</c:f>
              <c:multiLvlStrCache>
                <c:ptCount val="11"/>
                <c:lvl>
                  <c:pt idx="0">
                    <c:v>CNG</c:v>
                  </c:pt>
                  <c:pt idx="1">
                    <c:v>Diesel</c:v>
                  </c:pt>
                  <c:pt idx="2">
                    <c:v>Petrol</c:v>
                  </c:pt>
                  <c:pt idx="3">
                    <c:v>Diesel</c:v>
                  </c:pt>
                  <c:pt idx="4">
                    <c:v>Petrol</c:v>
                  </c:pt>
                  <c:pt idx="5">
                    <c:v>Diesel</c:v>
                  </c:pt>
                  <c:pt idx="6">
                    <c:v>Diesel</c:v>
                  </c:pt>
                  <c:pt idx="7">
                    <c:v>Petrol</c:v>
                  </c:pt>
                  <c:pt idx="8">
                    <c:v>Diesel</c:v>
                  </c:pt>
                  <c:pt idx="9">
                    <c:v>Petrol</c:v>
                  </c:pt>
                  <c:pt idx="10">
                    <c:v>Petrol</c:v>
                  </c:pt>
                </c:lvl>
                <c:lvl>
                  <c:pt idx="0">
                    <c:v>Aspire</c:v>
                  </c:pt>
                  <c:pt idx="3">
                    <c:v>Ecosport</c:v>
                  </c:pt>
                  <c:pt idx="5">
                    <c:v>Endeavour</c:v>
                  </c:pt>
                  <c:pt idx="6">
                    <c:v>Figo</c:v>
                  </c:pt>
                  <c:pt idx="8">
                    <c:v>Freestyle</c:v>
                  </c:pt>
                  <c:pt idx="10">
                    <c:v>Mustang</c:v>
                  </c:pt>
                </c:lvl>
              </c:multiLvlStrCache>
            </c:multiLvlStrRef>
          </c:cat>
          <c:val>
            <c:numRef>
              <c:f>FORD!$E$156:$E$173</c:f>
              <c:numCache>
                <c:formatCode>General</c:formatCode>
                <c:ptCount val="11"/>
                <c:pt idx="0">
                  <c:v>42</c:v>
                </c:pt>
                <c:pt idx="1">
                  <c:v>40</c:v>
                </c:pt>
                <c:pt idx="2">
                  <c:v>42</c:v>
                </c:pt>
                <c:pt idx="3">
                  <c:v>52</c:v>
                </c:pt>
                <c:pt idx="4">
                  <c:v>52</c:v>
                </c:pt>
                <c:pt idx="5">
                  <c:v>80</c:v>
                </c:pt>
                <c:pt idx="6">
                  <c:v>40</c:v>
                </c:pt>
                <c:pt idx="7">
                  <c:v>42</c:v>
                </c:pt>
                <c:pt idx="8">
                  <c:v>40.5</c:v>
                </c:pt>
                <c:pt idx="9">
                  <c:v>42</c:v>
                </c:pt>
                <c:pt idx="10">
                  <c:v>60.9</c:v>
                </c:pt>
              </c:numCache>
            </c:numRef>
          </c:val>
          <c:extLst>
            <c:ext xmlns:c16="http://schemas.microsoft.com/office/drawing/2014/chart" uri="{C3380CC4-5D6E-409C-BE32-E72D297353CC}">
              <c16:uniqueId val="{00000000-D9BE-43CD-AB7E-CF9EC2C97D17}"/>
            </c:ext>
          </c:extLst>
        </c:ser>
        <c:dLbls>
          <c:dLblPos val="outEnd"/>
          <c:showLegendKey val="0"/>
          <c:showVal val="1"/>
          <c:showCatName val="0"/>
          <c:showSerName val="0"/>
          <c:showPercent val="0"/>
          <c:showBubbleSize val="0"/>
        </c:dLbls>
        <c:gapWidth val="182"/>
        <c:axId val="516283520"/>
        <c:axId val="516284352"/>
      </c:barChart>
      <c:catAx>
        <c:axId val="51628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84352"/>
        <c:crosses val="autoZero"/>
        <c:auto val="1"/>
        <c:lblAlgn val="ctr"/>
        <c:lblOffset val="100"/>
        <c:noMultiLvlLbl val="0"/>
      </c:catAx>
      <c:valAx>
        <c:axId val="51628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8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[DS1_C1_S4_Spread_Correlation_Challenge_Car_Data_CHALLENGE.xlsx]FORD!PivotTable9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FORD!$G$205</c:f>
              <c:strCache>
                <c:ptCount val="1"/>
                <c:pt idx="0">
                  <c:v>Average of Height_mm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FORD!$F$206:$F$212</c:f>
              <c:strCache>
                <c:ptCount val="6"/>
                <c:pt idx="0">
                  <c:v>Aspire</c:v>
                </c:pt>
                <c:pt idx="1">
                  <c:v>Ecosport</c:v>
                </c:pt>
                <c:pt idx="2">
                  <c:v>Endeavour</c:v>
                </c:pt>
                <c:pt idx="3">
                  <c:v>Figo</c:v>
                </c:pt>
                <c:pt idx="4">
                  <c:v>Freestyle</c:v>
                </c:pt>
                <c:pt idx="5">
                  <c:v>Mustang</c:v>
                </c:pt>
              </c:strCache>
            </c:strRef>
          </c:cat>
          <c:val>
            <c:numRef>
              <c:f>FORD!$G$206:$G$212</c:f>
              <c:numCache>
                <c:formatCode>General</c:formatCode>
                <c:ptCount val="6"/>
                <c:pt idx="0">
                  <c:v>1525</c:v>
                </c:pt>
                <c:pt idx="1">
                  <c:v>1647</c:v>
                </c:pt>
                <c:pt idx="2">
                  <c:v>1837</c:v>
                </c:pt>
                <c:pt idx="3">
                  <c:v>1525</c:v>
                </c:pt>
                <c:pt idx="4">
                  <c:v>1570</c:v>
                </c:pt>
                <c:pt idx="5">
                  <c:v>1391</c:v>
                </c:pt>
              </c:numCache>
            </c:numRef>
          </c:val>
          <c:extLst>
            <c:ext xmlns:c16="http://schemas.microsoft.com/office/drawing/2014/chart" uri="{C3380CC4-5D6E-409C-BE32-E72D297353CC}">
              <c16:uniqueId val="{00000000-9CAB-45AE-BC62-AA96BB54AC5F}"/>
            </c:ext>
          </c:extLst>
        </c:ser>
        <c:ser>
          <c:idx val="1"/>
          <c:order val="1"/>
          <c:tx>
            <c:strRef>
              <c:f>FORD!$H$205</c:f>
              <c:strCache>
                <c:ptCount val="1"/>
                <c:pt idx="0">
                  <c:v>Average of Length_mm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FORD!$F$206:$F$212</c:f>
              <c:strCache>
                <c:ptCount val="6"/>
                <c:pt idx="0">
                  <c:v>Aspire</c:v>
                </c:pt>
                <c:pt idx="1">
                  <c:v>Ecosport</c:v>
                </c:pt>
                <c:pt idx="2">
                  <c:v>Endeavour</c:v>
                </c:pt>
                <c:pt idx="3">
                  <c:v>Figo</c:v>
                </c:pt>
                <c:pt idx="4">
                  <c:v>Freestyle</c:v>
                </c:pt>
                <c:pt idx="5">
                  <c:v>Mustang</c:v>
                </c:pt>
              </c:strCache>
            </c:strRef>
          </c:cat>
          <c:val>
            <c:numRef>
              <c:f>FORD!$H$206:$H$212</c:f>
              <c:numCache>
                <c:formatCode>General</c:formatCode>
                <c:ptCount val="6"/>
                <c:pt idx="0">
                  <c:v>3995</c:v>
                </c:pt>
                <c:pt idx="1">
                  <c:v>3998</c:v>
                </c:pt>
                <c:pt idx="2">
                  <c:v>4903</c:v>
                </c:pt>
                <c:pt idx="3">
                  <c:v>3941</c:v>
                </c:pt>
                <c:pt idx="4">
                  <c:v>3954</c:v>
                </c:pt>
                <c:pt idx="5">
                  <c:v>4784</c:v>
                </c:pt>
              </c:numCache>
            </c:numRef>
          </c:val>
          <c:extLst>
            <c:ext xmlns:c16="http://schemas.microsoft.com/office/drawing/2014/chart" uri="{C3380CC4-5D6E-409C-BE32-E72D297353CC}">
              <c16:uniqueId val="{00000001-9CAB-45AE-BC62-AA96BB54AC5F}"/>
            </c:ext>
          </c:extLst>
        </c:ser>
        <c:ser>
          <c:idx val="2"/>
          <c:order val="2"/>
          <c:tx>
            <c:strRef>
              <c:f>FORD!$I$205</c:f>
              <c:strCache>
                <c:ptCount val="1"/>
                <c:pt idx="0">
                  <c:v>Average of Width_mm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FORD!$F$206:$F$212</c:f>
              <c:strCache>
                <c:ptCount val="6"/>
                <c:pt idx="0">
                  <c:v>Aspire</c:v>
                </c:pt>
                <c:pt idx="1">
                  <c:v>Ecosport</c:v>
                </c:pt>
                <c:pt idx="2">
                  <c:v>Endeavour</c:v>
                </c:pt>
                <c:pt idx="3">
                  <c:v>Figo</c:v>
                </c:pt>
                <c:pt idx="4">
                  <c:v>Freestyle</c:v>
                </c:pt>
                <c:pt idx="5">
                  <c:v>Mustang</c:v>
                </c:pt>
              </c:strCache>
            </c:strRef>
          </c:cat>
          <c:val>
            <c:numRef>
              <c:f>FORD!$I$206:$I$212</c:f>
              <c:numCache>
                <c:formatCode>General</c:formatCode>
                <c:ptCount val="6"/>
                <c:pt idx="0">
                  <c:v>1704.0769230769231</c:v>
                </c:pt>
                <c:pt idx="1">
                  <c:v>1765</c:v>
                </c:pt>
                <c:pt idx="2">
                  <c:v>1869</c:v>
                </c:pt>
                <c:pt idx="3">
                  <c:v>1704</c:v>
                </c:pt>
                <c:pt idx="4">
                  <c:v>1737</c:v>
                </c:pt>
                <c:pt idx="5">
                  <c:v>2080</c:v>
                </c:pt>
              </c:numCache>
            </c:numRef>
          </c:val>
          <c:extLst>
            <c:ext xmlns:c16="http://schemas.microsoft.com/office/drawing/2014/chart" uri="{C3380CC4-5D6E-409C-BE32-E72D297353CC}">
              <c16:uniqueId val="{00000002-9CAB-45AE-BC62-AA96BB54AC5F}"/>
            </c:ext>
          </c:extLst>
        </c:ser>
        <c:dLbls>
          <c:dLblPos val="outEnd"/>
          <c:showLegendKey val="0"/>
          <c:showVal val="1"/>
          <c:showCatName val="0"/>
          <c:showSerName val="0"/>
          <c:showPercent val="0"/>
          <c:showBubbleSize val="0"/>
        </c:dLbls>
        <c:gapWidth val="219"/>
        <c:overlap val="-27"/>
        <c:axId val="180395200"/>
        <c:axId val="180388128"/>
      </c:barChart>
      <c:catAx>
        <c:axId val="18039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8128"/>
        <c:crosses val="autoZero"/>
        <c:auto val="1"/>
        <c:lblAlgn val="ctr"/>
        <c:lblOffset val="100"/>
        <c:noMultiLvlLbl val="0"/>
      </c:catAx>
      <c:valAx>
        <c:axId val="1803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9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[DS1_C1_S4_Spread_Correlation_Challenge_Car_Data_CHALLENGE.xlsx]FORD!PivotTable1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FORD!$F$258</c:f>
              <c:strCache>
                <c:ptCount val="1"/>
                <c:pt idx="0">
                  <c:v>Total</c:v>
                </c:pt>
              </c:strCache>
            </c:strRef>
          </c:tx>
          <c:spPr>
            <a:solidFill>
              <a:schemeClr val="accent1"/>
            </a:solidFill>
            <a:ln>
              <a:noFill/>
            </a:ln>
            <a:effectLst/>
          </c:spPr>
          <c:invertIfNegative val="0"/>
          <c:cat>
            <c:multiLvlStrRef>
              <c:f>FORD!$E$259:$E$272</c:f>
              <c:multiLvlStrCache>
                <c:ptCount val="7"/>
                <c:lvl>
                  <c:pt idx="0">
                    <c:v>Sedan</c:v>
                  </c:pt>
                  <c:pt idx="1">
                    <c:v>SUV</c:v>
                  </c:pt>
                  <c:pt idx="2">
                    <c:v>SUV</c:v>
                  </c:pt>
                  <c:pt idx="3">
                    <c:v>Hatchback</c:v>
                  </c:pt>
                  <c:pt idx="4">
                    <c:v>Crossover</c:v>
                  </c:pt>
                  <c:pt idx="5">
                    <c:v>Hatchback</c:v>
                  </c:pt>
                  <c:pt idx="6">
                    <c:v>Sedan, Coupe</c:v>
                  </c:pt>
                </c:lvl>
                <c:lvl>
                  <c:pt idx="0">
                    <c:v>Aspire</c:v>
                  </c:pt>
                  <c:pt idx="1">
                    <c:v>Ecosport</c:v>
                  </c:pt>
                  <c:pt idx="2">
                    <c:v>Endeavour</c:v>
                  </c:pt>
                  <c:pt idx="3">
                    <c:v>Figo</c:v>
                  </c:pt>
                  <c:pt idx="4">
                    <c:v>Freestyle</c:v>
                  </c:pt>
                  <c:pt idx="6">
                    <c:v>Mustang</c:v>
                  </c:pt>
                </c:lvl>
              </c:multiLvlStrCache>
            </c:multiLvlStrRef>
          </c:cat>
          <c:val>
            <c:numRef>
              <c:f>FORD!$F$259:$F$272</c:f>
              <c:numCache>
                <c:formatCode>General</c:formatCode>
                <c:ptCount val="7"/>
                <c:pt idx="0">
                  <c:v>13</c:v>
                </c:pt>
                <c:pt idx="1">
                  <c:v>12</c:v>
                </c:pt>
                <c:pt idx="2">
                  <c:v>3</c:v>
                </c:pt>
                <c:pt idx="3">
                  <c:v>6</c:v>
                </c:pt>
                <c:pt idx="4">
                  <c:v>3</c:v>
                </c:pt>
                <c:pt idx="5">
                  <c:v>5</c:v>
                </c:pt>
                <c:pt idx="6">
                  <c:v>1</c:v>
                </c:pt>
              </c:numCache>
            </c:numRef>
          </c:val>
          <c:extLst>
            <c:ext xmlns:c16="http://schemas.microsoft.com/office/drawing/2014/chart" uri="{C3380CC4-5D6E-409C-BE32-E72D297353CC}">
              <c16:uniqueId val="{00000000-5266-48A1-BA65-17DE724DD67D}"/>
            </c:ext>
          </c:extLst>
        </c:ser>
        <c:dLbls>
          <c:showLegendKey val="0"/>
          <c:showVal val="0"/>
          <c:showCatName val="0"/>
          <c:showSerName val="0"/>
          <c:showPercent val="0"/>
          <c:showBubbleSize val="0"/>
        </c:dLbls>
        <c:gapWidth val="219"/>
        <c:overlap val="-27"/>
        <c:axId val="322853887"/>
        <c:axId val="322845983"/>
      </c:barChart>
      <c:catAx>
        <c:axId val="32285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45983"/>
        <c:crosses val="autoZero"/>
        <c:auto val="1"/>
        <c:lblAlgn val="ctr"/>
        <c:lblOffset val="100"/>
        <c:noMultiLvlLbl val="0"/>
      </c:catAx>
      <c:valAx>
        <c:axId val="32284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5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[DS1_C1_S4_Spread_Correlation_Challenge_Car_Data_CHALLENGE.xlsx]FORD!PivotTable5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FORD!$G$308</c:f>
              <c:strCache>
                <c:ptCount val="1"/>
                <c:pt idx="0">
                  <c:v>Average of City_Mileage_km_litre</c:v>
                </c:pt>
              </c:strCache>
            </c:strRef>
          </c:tx>
          <c:spPr>
            <a:solidFill>
              <a:schemeClr val="accent1"/>
            </a:solidFill>
            <a:ln>
              <a:noFill/>
            </a:ln>
            <a:effectLst/>
          </c:spPr>
          <c:invertIfNegative val="0"/>
          <c:cat>
            <c:multiLvlStrRef>
              <c:f>FORD!$F$309:$F$326</c:f>
              <c:multiLvlStrCache>
                <c:ptCount val="11"/>
                <c:lvl>
                  <c:pt idx="0">
                    <c:v>CNG</c:v>
                  </c:pt>
                  <c:pt idx="1">
                    <c:v>Diesel</c:v>
                  </c:pt>
                  <c:pt idx="2">
                    <c:v>Petrol</c:v>
                  </c:pt>
                  <c:pt idx="3">
                    <c:v>Diesel</c:v>
                  </c:pt>
                  <c:pt idx="4">
                    <c:v>Petrol</c:v>
                  </c:pt>
                  <c:pt idx="5">
                    <c:v>Diesel</c:v>
                  </c:pt>
                  <c:pt idx="6">
                    <c:v>Diesel</c:v>
                  </c:pt>
                  <c:pt idx="7">
                    <c:v>Petrol</c:v>
                  </c:pt>
                  <c:pt idx="8">
                    <c:v>Diesel</c:v>
                  </c:pt>
                  <c:pt idx="9">
                    <c:v>Petrol</c:v>
                  </c:pt>
                  <c:pt idx="10">
                    <c:v>Petrol</c:v>
                  </c:pt>
                </c:lvl>
                <c:lvl>
                  <c:pt idx="0">
                    <c:v>Aspire</c:v>
                  </c:pt>
                  <c:pt idx="3">
                    <c:v>Ecosport</c:v>
                  </c:pt>
                  <c:pt idx="5">
                    <c:v>Endeavour</c:v>
                  </c:pt>
                  <c:pt idx="6">
                    <c:v>Figo</c:v>
                  </c:pt>
                  <c:pt idx="8">
                    <c:v>Freestyle</c:v>
                  </c:pt>
                  <c:pt idx="10">
                    <c:v>Mustang</c:v>
                  </c:pt>
                </c:lvl>
              </c:multiLvlStrCache>
            </c:multiLvlStrRef>
          </c:cat>
          <c:val>
            <c:numRef>
              <c:f>FORD!$G$309:$G$326</c:f>
              <c:numCache>
                <c:formatCode>General</c:formatCode>
                <c:ptCount val="11"/>
                <c:pt idx="5">
                  <c:v>8.7666666666666675</c:v>
                </c:pt>
                <c:pt idx="6">
                  <c:v>17</c:v>
                </c:pt>
                <c:pt idx="10">
                  <c:v>10</c:v>
                </c:pt>
              </c:numCache>
            </c:numRef>
          </c:val>
          <c:extLst>
            <c:ext xmlns:c16="http://schemas.microsoft.com/office/drawing/2014/chart" uri="{C3380CC4-5D6E-409C-BE32-E72D297353CC}">
              <c16:uniqueId val="{00000000-1785-4B9A-9D94-6B995A300205}"/>
            </c:ext>
          </c:extLst>
        </c:ser>
        <c:ser>
          <c:idx val="1"/>
          <c:order val="1"/>
          <c:tx>
            <c:strRef>
              <c:f>FORD!$H$308</c:f>
              <c:strCache>
                <c:ptCount val="1"/>
                <c:pt idx="0">
                  <c:v>Average of Highway_Mileage_km_litre</c:v>
                </c:pt>
              </c:strCache>
            </c:strRef>
          </c:tx>
          <c:spPr>
            <a:solidFill>
              <a:schemeClr val="accent2"/>
            </a:solidFill>
            <a:ln>
              <a:noFill/>
            </a:ln>
            <a:effectLst/>
          </c:spPr>
          <c:invertIfNegative val="0"/>
          <c:cat>
            <c:multiLvlStrRef>
              <c:f>FORD!$F$309:$F$326</c:f>
              <c:multiLvlStrCache>
                <c:ptCount val="11"/>
                <c:lvl>
                  <c:pt idx="0">
                    <c:v>CNG</c:v>
                  </c:pt>
                  <c:pt idx="1">
                    <c:v>Diesel</c:v>
                  </c:pt>
                  <c:pt idx="2">
                    <c:v>Petrol</c:v>
                  </c:pt>
                  <c:pt idx="3">
                    <c:v>Diesel</c:v>
                  </c:pt>
                  <c:pt idx="4">
                    <c:v>Petrol</c:v>
                  </c:pt>
                  <c:pt idx="5">
                    <c:v>Diesel</c:v>
                  </c:pt>
                  <c:pt idx="6">
                    <c:v>Diesel</c:v>
                  </c:pt>
                  <c:pt idx="7">
                    <c:v>Petrol</c:v>
                  </c:pt>
                  <c:pt idx="8">
                    <c:v>Diesel</c:v>
                  </c:pt>
                  <c:pt idx="9">
                    <c:v>Petrol</c:v>
                  </c:pt>
                  <c:pt idx="10">
                    <c:v>Petrol</c:v>
                  </c:pt>
                </c:lvl>
                <c:lvl>
                  <c:pt idx="0">
                    <c:v>Aspire</c:v>
                  </c:pt>
                  <c:pt idx="3">
                    <c:v>Ecosport</c:v>
                  </c:pt>
                  <c:pt idx="5">
                    <c:v>Endeavour</c:v>
                  </c:pt>
                  <c:pt idx="6">
                    <c:v>Figo</c:v>
                  </c:pt>
                  <c:pt idx="8">
                    <c:v>Freestyle</c:v>
                  </c:pt>
                  <c:pt idx="10">
                    <c:v>Mustang</c:v>
                  </c:pt>
                </c:lvl>
              </c:multiLvlStrCache>
            </c:multiLvlStrRef>
          </c:cat>
          <c:val>
            <c:numRef>
              <c:f>FORD!$H$309:$H$326</c:f>
              <c:numCache>
                <c:formatCode>General</c:formatCode>
                <c:ptCount val="11"/>
                <c:pt idx="0">
                  <c:v>#N/A</c:v>
                </c:pt>
                <c:pt idx="1">
                  <c:v>#N/A</c:v>
                </c:pt>
                <c:pt idx="2">
                  <c:v>#N/A</c:v>
                </c:pt>
                <c:pt idx="3">
                  <c:v>#N/A</c:v>
                </c:pt>
                <c:pt idx="4">
                  <c:v>#N/A</c:v>
                </c:pt>
                <c:pt idx="5">
                  <c:v>12.049999999999999</c:v>
                </c:pt>
                <c:pt idx="6">
                  <c:v>#N/A</c:v>
                </c:pt>
                <c:pt idx="7">
                  <c:v>#N/A</c:v>
                </c:pt>
                <c:pt idx="8">
                  <c:v>#N/A</c:v>
                </c:pt>
                <c:pt idx="9">
                  <c:v>#N/A</c:v>
                </c:pt>
                <c:pt idx="10">
                  <c:v>13</c:v>
                </c:pt>
              </c:numCache>
            </c:numRef>
          </c:val>
          <c:extLst>
            <c:ext xmlns:c16="http://schemas.microsoft.com/office/drawing/2014/chart" uri="{C3380CC4-5D6E-409C-BE32-E72D297353CC}">
              <c16:uniqueId val="{00000001-1785-4B9A-9D94-6B995A300205}"/>
            </c:ext>
          </c:extLst>
        </c:ser>
        <c:dLbls>
          <c:showLegendKey val="0"/>
          <c:showVal val="0"/>
          <c:showCatName val="0"/>
          <c:showSerName val="0"/>
          <c:showPercent val="0"/>
          <c:showBubbleSize val="0"/>
        </c:dLbls>
        <c:gapWidth val="219"/>
        <c:overlap val="-27"/>
        <c:axId val="319677967"/>
        <c:axId val="319685455"/>
      </c:barChart>
      <c:catAx>
        <c:axId val="31967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85455"/>
        <c:crosses val="autoZero"/>
        <c:auto val="1"/>
        <c:lblAlgn val="ctr"/>
        <c:lblOffset val="100"/>
        <c:noMultiLvlLbl val="0"/>
      </c:catAx>
      <c:valAx>
        <c:axId val="31968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67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[DS1_C1_S4_Spread_Correlation_Challenge_Car_Data_CHALLENGE.xlsx]FORD!PivotTable6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FORD!$H$361</c:f>
              <c:strCache>
                <c:ptCount val="1"/>
                <c:pt idx="0">
                  <c:v>Average of Height_mm</c:v>
                </c:pt>
              </c:strCache>
            </c:strRef>
          </c:tx>
          <c:spPr>
            <a:solidFill>
              <a:schemeClr val="accent1"/>
            </a:solidFill>
            <a:ln>
              <a:noFill/>
            </a:ln>
            <a:effectLst/>
          </c:spPr>
          <c:invertIfNegative val="0"/>
          <c:cat>
            <c:multiLvlStrRef>
              <c:f>FORD!$G$362:$G$374</c:f>
              <c:multiLvlStrCache>
                <c:ptCount val="6"/>
                <c:lvl>
                  <c:pt idx="1">
                    <c:v>5.3</c:v>
                  </c:pt>
                  <c:pt idx="2">
                    <c:v>6.2</c:v>
                  </c:pt>
                  <c:pt idx="4">
                    <c:v>5</c:v>
                  </c:pt>
                </c:lvl>
                <c:lvl>
                  <c:pt idx="0">
                    <c:v>Aspire</c:v>
                  </c:pt>
                  <c:pt idx="1">
                    <c:v>Ecosport</c:v>
                  </c:pt>
                  <c:pt idx="2">
                    <c:v>Endeavour</c:v>
                  </c:pt>
                  <c:pt idx="3">
                    <c:v>Figo</c:v>
                  </c:pt>
                  <c:pt idx="4">
                    <c:v>Freestyle</c:v>
                  </c:pt>
                  <c:pt idx="5">
                    <c:v>Mustang</c:v>
                  </c:pt>
                </c:lvl>
              </c:multiLvlStrCache>
            </c:multiLvlStrRef>
          </c:cat>
          <c:val>
            <c:numRef>
              <c:f>FORD!$H$362:$H$374</c:f>
              <c:numCache>
                <c:formatCode>General</c:formatCode>
                <c:ptCount val="6"/>
                <c:pt idx="0">
                  <c:v>1525</c:v>
                </c:pt>
                <c:pt idx="1">
                  <c:v>1647</c:v>
                </c:pt>
                <c:pt idx="2">
                  <c:v>1837</c:v>
                </c:pt>
                <c:pt idx="3">
                  <c:v>1525</c:v>
                </c:pt>
                <c:pt idx="4">
                  <c:v>1570</c:v>
                </c:pt>
                <c:pt idx="5">
                  <c:v>1391</c:v>
                </c:pt>
              </c:numCache>
            </c:numRef>
          </c:val>
          <c:extLst>
            <c:ext xmlns:c16="http://schemas.microsoft.com/office/drawing/2014/chart" uri="{C3380CC4-5D6E-409C-BE32-E72D297353CC}">
              <c16:uniqueId val="{00000000-89FC-4F51-8559-E9A6F37F9356}"/>
            </c:ext>
          </c:extLst>
        </c:ser>
        <c:ser>
          <c:idx val="1"/>
          <c:order val="1"/>
          <c:tx>
            <c:strRef>
              <c:f>FORD!$I$361</c:f>
              <c:strCache>
                <c:ptCount val="1"/>
                <c:pt idx="0">
                  <c:v>Average of Length_mm</c:v>
                </c:pt>
              </c:strCache>
            </c:strRef>
          </c:tx>
          <c:spPr>
            <a:solidFill>
              <a:schemeClr val="accent2"/>
            </a:solidFill>
            <a:ln>
              <a:noFill/>
            </a:ln>
            <a:effectLst/>
          </c:spPr>
          <c:invertIfNegative val="0"/>
          <c:cat>
            <c:multiLvlStrRef>
              <c:f>FORD!$G$362:$G$374</c:f>
              <c:multiLvlStrCache>
                <c:ptCount val="6"/>
                <c:lvl>
                  <c:pt idx="1">
                    <c:v>5.3</c:v>
                  </c:pt>
                  <c:pt idx="2">
                    <c:v>6.2</c:v>
                  </c:pt>
                  <c:pt idx="4">
                    <c:v>5</c:v>
                  </c:pt>
                </c:lvl>
                <c:lvl>
                  <c:pt idx="0">
                    <c:v>Aspire</c:v>
                  </c:pt>
                  <c:pt idx="1">
                    <c:v>Ecosport</c:v>
                  </c:pt>
                  <c:pt idx="2">
                    <c:v>Endeavour</c:v>
                  </c:pt>
                  <c:pt idx="3">
                    <c:v>Figo</c:v>
                  </c:pt>
                  <c:pt idx="4">
                    <c:v>Freestyle</c:v>
                  </c:pt>
                  <c:pt idx="5">
                    <c:v>Mustang</c:v>
                  </c:pt>
                </c:lvl>
              </c:multiLvlStrCache>
            </c:multiLvlStrRef>
          </c:cat>
          <c:val>
            <c:numRef>
              <c:f>FORD!$I$362:$I$374</c:f>
              <c:numCache>
                <c:formatCode>General</c:formatCode>
                <c:ptCount val="6"/>
                <c:pt idx="0">
                  <c:v>3995</c:v>
                </c:pt>
                <c:pt idx="1">
                  <c:v>3998</c:v>
                </c:pt>
                <c:pt idx="2">
                  <c:v>4903</c:v>
                </c:pt>
                <c:pt idx="3">
                  <c:v>3941</c:v>
                </c:pt>
                <c:pt idx="4">
                  <c:v>3954</c:v>
                </c:pt>
                <c:pt idx="5">
                  <c:v>4784</c:v>
                </c:pt>
              </c:numCache>
            </c:numRef>
          </c:val>
          <c:extLst>
            <c:ext xmlns:c16="http://schemas.microsoft.com/office/drawing/2014/chart" uri="{C3380CC4-5D6E-409C-BE32-E72D297353CC}">
              <c16:uniqueId val="{00000001-89FC-4F51-8559-E9A6F37F9356}"/>
            </c:ext>
          </c:extLst>
        </c:ser>
        <c:ser>
          <c:idx val="2"/>
          <c:order val="2"/>
          <c:tx>
            <c:strRef>
              <c:f>FORD!$J$361</c:f>
              <c:strCache>
                <c:ptCount val="1"/>
                <c:pt idx="0">
                  <c:v>Average of Width_mm</c:v>
                </c:pt>
              </c:strCache>
            </c:strRef>
          </c:tx>
          <c:spPr>
            <a:solidFill>
              <a:schemeClr val="accent3"/>
            </a:solidFill>
            <a:ln>
              <a:noFill/>
            </a:ln>
            <a:effectLst/>
          </c:spPr>
          <c:invertIfNegative val="0"/>
          <c:cat>
            <c:multiLvlStrRef>
              <c:f>FORD!$G$362:$G$374</c:f>
              <c:multiLvlStrCache>
                <c:ptCount val="6"/>
                <c:lvl>
                  <c:pt idx="1">
                    <c:v>5.3</c:v>
                  </c:pt>
                  <c:pt idx="2">
                    <c:v>6.2</c:v>
                  </c:pt>
                  <c:pt idx="4">
                    <c:v>5</c:v>
                  </c:pt>
                </c:lvl>
                <c:lvl>
                  <c:pt idx="0">
                    <c:v>Aspire</c:v>
                  </c:pt>
                  <c:pt idx="1">
                    <c:v>Ecosport</c:v>
                  </c:pt>
                  <c:pt idx="2">
                    <c:v>Endeavour</c:v>
                  </c:pt>
                  <c:pt idx="3">
                    <c:v>Figo</c:v>
                  </c:pt>
                  <c:pt idx="4">
                    <c:v>Freestyle</c:v>
                  </c:pt>
                  <c:pt idx="5">
                    <c:v>Mustang</c:v>
                  </c:pt>
                </c:lvl>
              </c:multiLvlStrCache>
            </c:multiLvlStrRef>
          </c:cat>
          <c:val>
            <c:numRef>
              <c:f>FORD!$J$362:$J$374</c:f>
              <c:numCache>
                <c:formatCode>General</c:formatCode>
                <c:ptCount val="6"/>
                <c:pt idx="0">
                  <c:v>1704.0769230769231</c:v>
                </c:pt>
                <c:pt idx="1">
                  <c:v>1765</c:v>
                </c:pt>
                <c:pt idx="2">
                  <c:v>1869</c:v>
                </c:pt>
                <c:pt idx="3">
                  <c:v>1704</c:v>
                </c:pt>
                <c:pt idx="4">
                  <c:v>1737</c:v>
                </c:pt>
                <c:pt idx="5">
                  <c:v>2080</c:v>
                </c:pt>
              </c:numCache>
            </c:numRef>
          </c:val>
          <c:extLst>
            <c:ext xmlns:c16="http://schemas.microsoft.com/office/drawing/2014/chart" uri="{C3380CC4-5D6E-409C-BE32-E72D297353CC}">
              <c16:uniqueId val="{00000002-89FC-4F51-8559-E9A6F37F9356}"/>
            </c:ext>
          </c:extLst>
        </c:ser>
        <c:dLbls>
          <c:showLegendKey val="0"/>
          <c:showVal val="0"/>
          <c:showCatName val="0"/>
          <c:showSerName val="0"/>
          <c:showPercent val="0"/>
          <c:showBubbleSize val="0"/>
        </c:dLbls>
        <c:gapWidth val="219"/>
        <c:overlap val="-27"/>
        <c:axId val="322877183"/>
        <c:axId val="322885087"/>
      </c:barChart>
      <c:catAx>
        <c:axId val="32287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85087"/>
        <c:crosses val="autoZero"/>
        <c:auto val="1"/>
        <c:lblAlgn val="ctr"/>
        <c:lblOffset val="100"/>
        <c:noMultiLvlLbl val="0"/>
      </c:catAx>
      <c:valAx>
        <c:axId val="32288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877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[DS1_C1_S4_Spread_Correlation_Challenge_Car_Data_CHALLENGE.xlsx]SKODA!PivotTable5</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SKODA!$H$341</c:f>
              <c:strCache>
                <c:ptCount val="1"/>
                <c:pt idx="0">
                  <c:v>Average of Height_mm</c:v>
                </c:pt>
              </c:strCache>
            </c:strRef>
          </c:tx>
          <c:spPr>
            <a:solidFill>
              <a:schemeClr val="accent1"/>
            </a:solidFill>
            <a:ln>
              <a:noFill/>
            </a:ln>
            <a:effectLst/>
            <a:sp3d/>
          </c:spPr>
          <c:invertIfNegative val="0"/>
          <c:cat>
            <c:multiLvlStrRef>
              <c:f>SKODA!$G$342:$G$359</c:f>
              <c:multiLvlStrCache>
                <c:ptCount val="10"/>
                <c:lvl>
                  <c:pt idx="0">
                    <c:v>11.1</c:v>
                  </c:pt>
                  <c:pt idx="1">
                    <c:v>6.1</c:v>
                  </c:pt>
                  <c:pt idx="2">
                    <c:v>5.3</c:v>
                  </c:pt>
                  <c:pt idx="3">
                    <c:v>5.2</c:v>
                  </c:pt>
                  <c:pt idx="4">
                    <c:v>5.3</c:v>
                  </c:pt>
                  <c:pt idx="5">
                    <c:v>5.4</c:v>
                  </c:pt>
                  <c:pt idx="6">
                    <c:v>11.1</c:v>
                  </c:pt>
                  <c:pt idx="7">
                    <c:v>11.7</c:v>
                  </c:pt>
                  <c:pt idx="8">
                    <c:v>5.4</c:v>
                  </c:pt>
                  <c:pt idx="9">
                    <c:v>11.1</c:v>
                  </c:pt>
                </c:lvl>
                <c:lvl>
                  <c:pt idx="0">
                    <c:v>Kodiaq</c:v>
                  </c:pt>
                  <c:pt idx="1">
                    <c:v>Kodiaq Scout</c:v>
                  </c:pt>
                  <c:pt idx="2">
                    <c:v>Monte Carlo</c:v>
                  </c:pt>
                  <c:pt idx="3">
                    <c:v>Octavia</c:v>
                  </c:pt>
                  <c:pt idx="4">
                    <c:v>Rapid</c:v>
                  </c:pt>
                  <c:pt idx="5">
                    <c:v>Superb</c:v>
                  </c:pt>
                  <c:pt idx="8">
                    <c:v>Superb Sportline</c:v>
                  </c:pt>
                </c:lvl>
              </c:multiLvlStrCache>
            </c:multiLvlStrRef>
          </c:cat>
          <c:val>
            <c:numRef>
              <c:f>SKODA!$H$342:$H$359</c:f>
              <c:numCache>
                <c:formatCode>General</c:formatCode>
                <c:ptCount val="10"/>
                <c:pt idx="0">
                  <c:v>1483</c:v>
                </c:pt>
                <c:pt idx="1">
                  <c:v>1665</c:v>
                </c:pt>
                <c:pt idx="2">
                  <c:v>1466</c:v>
                </c:pt>
                <c:pt idx="3">
                  <c:v>1476</c:v>
                </c:pt>
                <c:pt idx="4">
                  <c:v>1466</c:v>
                </c:pt>
                <c:pt idx="5">
                  <c:v>1483</c:v>
                </c:pt>
                <c:pt idx="6">
                  <c:v>1483</c:v>
                </c:pt>
                <c:pt idx="7">
                  <c:v>1483</c:v>
                </c:pt>
                <c:pt idx="8">
                  <c:v>1483</c:v>
                </c:pt>
                <c:pt idx="9">
                  <c:v>1483</c:v>
                </c:pt>
              </c:numCache>
            </c:numRef>
          </c:val>
          <c:extLst>
            <c:ext xmlns:c16="http://schemas.microsoft.com/office/drawing/2014/chart" uri="{C3380CC4-5D6E-409C-BE32-E72D297353CC}">
              <c16:uniqueId val="{00000000-6EE6-4468-BB07-AEBB8EED96A9}"/>
            </c:ext>
          </c:extLst>
        </c:ser>
        <c:ser>
          <c:idx val="1"/>
          <c:order val="1"/>
          <c:tx>
            <c:strRef>
              <c:f>SKODA!$I$341</c:f>
              <c:strCache>
                <c:ptCount val="1"/>
                <c:pt idx="0">
                  <c:v>Average of Length_mm</c:v>
                </c:pt>
              </c:strCache>
            </c:strRef>
          </c:tx>
          <c:spPr>
            <a:solidFill>
              <a:schemeClr val="accent2"/>
            </a:solidFill>
            <a:ln>
              <a:noFill/>
            </a:ln>
            <a:effectLst/>
            <a:sp3d/>
          </c:spPr>
          <c:invertIfNegative val="0"/>
          <c:cat>
            <c:multiLvlStrRef>
              <c:f>SKODA!$G$342:$G$359</c:f>
              <c:multiLvlStrCache>
                <c:ptCount val="10"/>
                <c:lvl>
                  <c:pt idx="0">
                    <c:v>11.1</c:v>
                  </c:pt>
                  <c:pt idx="1">
                    <c:v>6.1</c:v>
                  </c:pt>
                  <c:pt idx="2">
                    <c:v>5.3</c:v>
                  </c:pt>
                  <c:pt idx="3">
                    <c:v>5.2</c:v>
                  </c:pt>
                  <c:pt idx="4">
                    <c:v>5.3</c:v>
                  </c:pt>
                  <c:pt idx="5">
                    <c:v>5.4</c:v>
                  </c:pt>
                  <c:pt idx="6">
                    <c:v>11.1</c:v>
                  </c:pt>
                  <c:pt idx="7">
                    <c:v>11.7</c:v>
                  </c:pt>
                  <c:pt idx="8">
                    <c:v>5.4</c:v>
                  </c:pt>
                  <c:pt idx="9">
                    <c:v>11.1</c:v>
                  </c:pt>
                </c:lvl>
                <c:lvl>
                  <c:pt idx="0">
                    <c:v>Kodiaq</c:v>
                  </c:pt>
                  <c:pt idx="1">
                    <c:v>Kodiaq Scout</c:v>
                  </c:pt>
                  <c:pt idx="2">
                    <c:v>Monte Carlo</c:v>
                  </c:pt>
                  <c:pt idx="3">
                    <c:v>Octavia</c:v>
                  </c:pt>
                  <c:pt idx="4">
                    <c:v>Rapid</c:v>
                  </c:pt>
                  <c:pt idx="5">
                    <c:v>Superb</c:v>
                  </c:pt>
                  <c:pt idx="8">
                    <c:v>Superb Sportline</c:v>
                  </c:pt>
                </c:lvl>
              </c:multiLvlStrCache>
            </c:multiLvlStrRef>
          </c:cat>
          <c:val>
            <c:numRef>
              <c:f>SKODA!$I$342:$I$359</c:f>
              <c:numCache>
                <c:formatCode>General</c:formatCode>
                <c:ptCount val="10"/>
                <c:pt idx="0">
                  <c:v>4861</c:v>
                </c:pt>
                <c:pt idx="1">
                  <c:v>4697</c:v>
                </c:pt>
                <c:pt idx="2">
                  <c:v>4413</c:v>
                </c:pt>
                <c:pt idx="3">
                  <c:v>4670</c:v>
                </c:pt>
                <c:pt idx="4">
                  <c:v>4413</c:v>
                </c:pt>
                <c:pt idx="5">
                  <c:v>4861</c:v>
                </c:pt>
                <c:pt idx="6">
                  <c:v>4861</c:v>
                </c:pt>
                <c:pt idx="7">
                  <c:v>4861</c:v>
                </c:pt>
                <c:pt idx="8">
                  <c:v>4861</c:v>
                </c:pt>
                <c:pt idx="9">
                  <c:v>4861</c:v>
                </c:pt>
              </c:numCache>
            </c:numRef>
          </c:val>
          <c:extLst>
            <c:ext xmlns:c16="http://schemas.microsoft.com/office/drawing/2014/chart" uri="{C3380CC4-5D6E-409C-BE32-E72D297353CC}">
              <c16:uniqueId val="{00000001-6EE6-4468-BB07-AEBB8EED96A9}"/>
            </c:ext>
          </c:extLst>
        </c:ser>
        <c:ser>
          <c:idx val="2"/>
          <c:order val="2"/>
          <c:tx>
            <c:strRef>
              <c:f>SKODA!$J$341</c:f>
              <c:strCache>
                <c:ptCount val="1"/>
                <c:pt idx="0">
                  <c:v>Average of Width_mm</c:v>
                </c:pt>
              </c:strCache>
            </c:strRef>
          </c:tx>
          <c:spPr>
            <a:solidFill>
              <a:schemeClr val="accent3"/>
            </a:solidFill>
            <a:ln>
              <a:noFill/>
            </a:ln>
            <a:effectLst/>
            <a:sp3d/>
          </c:spPr>
          <c:invertIfNegative val="0"/>
          <c:cat>
            <c:multiLvlStrRef>
              <c:f>SKODA!$G$342:$G$359</c:f>
              <c:multiLvlStrCache>
                <c:ptCount val="10"/>
                <c:lvl>
                  <c:pt idx="0">
                    <c:v>11.1</c:v>
                  </c:pt>
                  <c:pt idx="1">
                    <c:v>6.1</c:v>
                  </c:pt>
                  <c:pt idx="2">
                    <c:v>5.3</c:v>
                  </c:pt>
                  <c:pt idx="3">
                    <c:v>5.2</c:v>
                  </c:pt>
                  <c:pt idx="4">
                    <c:v>5.3</c:v>
                  </c:pt>
                  <c:pt idx="5">
                    <c:v>5.4</c:v>
                  </c:pt>
                  <c:pt idx="6">
                    <c:v>11.1</c:v>
                  </c:pt>
                  <c:pt idx="7">
                    <c:v>11.7</c:v>
                  </c:pt>
                  <c:pt idx="8">
                    <c:v>5.4</c:v>
                  </c:pt>
                  <c:pt idx="9">
                    <c:v>11.1</c:v>
                  </c:pt>
                </c:lvl>
                <c:lvl>
                  <c:pt idx="0">
                    <c:v>Kodiaq</c:v>
                  </c:pt>
                  <c:pt idx="1">
                    <c:v>Kodiaq Scout</c:v>
                  </c:pt>
                  <c:pt idx="2">
                    <c:v>Monte Carlo</c:v>
                  </c:pt>
                  <c:pt idx="3">
                    <c:v>Octavia</c:v>
                  </c:pt>
                  <c:pt idx="4">
                    <c:v>Rapid</c:v>
                  </c:pt>
                  <c:pt idx="5">
                    <c:v>Superb</c:v>
                  </c:pt>
                  <c:pt idx="8">
                    <c:v>Superb Sportline</c:v>
                  </c:pt>
                </c:lvl>
              </c:multiLvlStrCache>
            </c:multiLvlStrRef>
          </c:cat>
          <c:val>
            <c:numRef>
              <c:f>SKODA!$J$342:$J$359</c:f>
              <c:numCache>
                <c:formatCode>General</c:formatCode>
                <c:ptCount val="10"/>
                <c:pt idx="0">
                  <c:v>1864</c:v>
                </c:pt>
                <c:pt idx="1">
                  <c:v>1882</c:v>
                </c:pt>
                <c:pt idx="2">
                  <c:v>1699</c:v>
                </c:pt>
                <c:pt idx="3">
                  <c:v>1814</c:v>
                </c:pt>
                <c:pt idx="4">
                  <c:v>1699</c:v>
                </c:pt>
                <c:pt idx="5">
                  <c:v>1864</c:v>
                </c:pt>
                <c:pt idx="6">
                  <c:v>1864</c:v>
                </c:pt>
                <c:pt idx="7">
                  <c:v>1864</c:v>
                </c:pt>
                <c:pt idx="8">
                  <c:v>1864</c:v>
                </c:pt>
                <c:pt idx="9">
                  <c:v>1864</c:v>
                </c:pt>
              </c:numCache>
            </c:numRef>
          </c:val>
          <c:extLst>
            <c:ext xmlns:c16="http://schemas.microsoft.com/office/drawing/2014/chart" uri="{C3380CC4-5D6E-409C-BE32-E72D297353CC}">
              <c16:uniqueId val="{00000002-6EE6-4468-BB07-AEBB8EED96A9}"/>
            </c:ext>
          </c:extLst>
        </c:ser>
        <c:dLbls>
          <c:showLegendKey val="0"/>
          <c:showVal val="0"/>
          <c:showCatName val="0"/>
          <c:showSerName val="0"/>
          <c:showPercent val="0"/>
          <c:showBubbleSize val="0"/>
        </c:dLbls>
        <c:gapWidth val="150"/>
        <c:shape val="box"/>
        <c:axId val="507527872"/>
        <c:axId val="507545344"/>
        <c:axId val="0"/>
      </c:bar3DChart>
      <c:catAx>
        <c:axId val="507527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45344"/>
        <c:crosses val="autoZero"/>
        <c:auto val="1"/>
        <c:lblAlgn val="ctr"/>
        <c:lblOffset val="100"/>
        <c:noMultiLvlLbl val="0"/>
      </c:catAx>
      <c:valAx>
        <c:axId val="50754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2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[DS1_C1_S4_Spread_Correlation_Challenge_Car_Data_CHALLENGE.xlsx]SKODA!PivotTable6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SKODA MODELS DISPLACEMENT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SKODA!$E$51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SKODA!$D$52:$D$59</c:f>
              <c:strCache>
                <c:ptCount val="7"/>
                <c:pt idx="0">
                  <c:v>Kodiaq</c:v>
                </c:pt>
                <c:pt idx="1">
                  <c:v>Kodiaq Scout</c:v>
                </c:pt>
                <c:pt idx="2">
                  <c:v>Monte Carlo</c:v>
                </c:pt>
                <c:pt idx="3">
                  <c:v>Octavia</c:v>
                </c:pt>
                <c:pt idx="4">
                  <c:v>Rapid</c:v>
                </c:pt>
                <c:pt idx="5">
                  <c:v>Superb</c:v>
                </c:pt>
                <c:pt idx="6">
                  <c:v>Superb Sportline</c:v>
                </c:pt>
              </c:strCache>
            </c:strRef>
          </c:cat>
          <c:val>
            <c:numRef>
              <c:f>SKODA!$E$52:$E$59</c:f>
              <c:numCache>
                <c:formatCode>General</c:formatCode>
                <c:ptCount val="7"/>
                <c:pt idx="0">
                  <c:v>1968</c:v>
                </c:pt>
                <c:pt idx="1">
                  <c:v>1968</c:v>
                </c:pt>
                <c:pt idx="2">
                  <c:v>1548</c:v>
                </c:pt>
                <c:pt idx="3">
                  <c:v>1782.25</c:v>
                </c:pt>
                <c:pt idx="4">
                  <c:v>1548</c:v>
                </c:pt>
                <c:pt idx="5">
                  <c:v>1870.8571428571429</c:v>
                </c:pt>
                <c:pt idx="6">
                  <c:v>1883</c:v>
                </c:pt>
              </c:numCache>
            </c:numRef>
          </c:val>
          <c:extLst>
            <c:ext xmlns:c16="http://schemas.microsoft.com/office/drawing/2014/chart" uri="{C3380CC4-5D6E-409C-BE32-E72D297353CC}">
              <c16:uniqueId val="{00000000-5F46-4E36-B6CB-E74BC66DEECB}"/>
            </c:ext>
          </c:extLst>
        </c:ser>
        <c:dLbls>
          <c:dLblPos val="outEnd"/>
          <c:showLegendKey val="0"/>
          <c:showVal val="1"/>
          <c:showCatName val="0"/>
          <c:showSerName val="0"/>
          <c:showPercent val="0"/>
          <c:showBubbleSize val="0"/>
        </c:dLbls>
        <c:gapWidth val="219"/>
        <c:overlap val="-27"/>
        <c:axId val="507517056"/>
        <c:axId val="507530784"/>
      </c:barChart>
      <c:catAx>
        <c:axId val="50751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MODELS</a:t>
                </a:r>
              </a:p>
            </c:rich>
          </c:tx>
          <c:layout>
            <c:manualLayout>
              <c:xMode val="edge"/>
              <c:yMode val="edge"/>
              <c:x val="0.4711184868707555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30784"/>
        <c:crosses val="autoZero"/>
        <c:auto val="1"/>
        <c:lblAlgn val="ctr"/>
        <c:lblOffset val="100"/>
        <c:noMultiLvlLbl val="0"/>
      </c:catAx>
      <c:valAx>
        <c:axId val="50753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DISPLACEMENT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1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[DS1_C1_S4_Spread_Correlation_Challenge_Car_Data_CHALLENGE.xlsx]SKODA!PivotTable7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SKODA!$F$100</c:f>
              <c:strCache>
                <c:ptCount val="1"/>
                <c:pt idx="0">
                  <c:v>Count of Cylinders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SKODA!$E$101:$E$108</c:f>
              <c:strCache>
                <c:ptCount val="7"/>
                <c:pt idx="0">
                  <c:v>Kodiaq</c:v>
                </c:pt>
                <c:pt idx="1">
                  <c:v>Kodiaq Scout</c:v>
                </c:pt>
                <c:pt idx="2">
                  <c:v>Monte Carlo</c:v>
                </c:pt>
                <c:pt idx="3">
                  <c:v>Octavia</c:v>
                </c:pt>
                <c:pt idx="4">
                  <c:v>Rapid</c:v>
                </c:pt>
                <c:pt idx="5">
                  <c:v>Superb</c:v>
                </c:pt>
                <c:pt idx="6">
                  <c:v>Superb Sportline</c:v>
                </c:pt>
              </c:strCache>
            </c:strRef>
          </c:cat>
          <c:val>
            <c:numRef>
              <c:f>SKODA!$F$101:$F$108</c:f>
              <c:numCache>
                <c:formatCode>General</c:formatCode>
                <c:ptCount val="7"/>
                <c:pt idx="0">
                  <c:v>3</c:v>
                </c:pt>
                <c:pt idx="1">
                  <c:v>1</c:v>
                </c:pt>
                <c:pt idx="2">
                  <c:v>4</c:v>
                </c:pt>
                <c:pt idx="3">
                  <c:v>12</c:v>
                </c:pt>
                <c:pt idx="4">
                  <c:v>14</c:v>
                </c:pt>
                <c:pt idx="5">
                  <c:v>7</c:v>
                </c:pt>
                <c:pt idx="6">
                  <c:v>2</c:v>
                </c:pt>
              </c:numCache>
            </c:numRef>
          </c:val>
          <c:extLst>
            <c:ext xmlns:c16="http://schemas.microsoft.com/office/drawing/2014/chart" uri="{C3380CC4-5D6E-409C-BE32-E72D297353CC}">
              <c16:uniqueId val="{00000000-BF35-403F-96C1-D984F01ABD73}"/>
            </c:ext>
          </c:extLst>
        </c:ser>
        <c:ser>
          <c:idx val="1"/>
          <c:order val="1"/>
          <c:tx>
            <c:strRef>
              <c:f>SKODA!$G$100</c:f>
              <c:strCache>
                <c:ptCount val="1"/>
                <c:pt idx="0">
                  <c:v>Count of Valves_Per_Cylinder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SKODA!$E$101:$E$108</c:f>
              <c:strCache>
                <c:ptCount val="7"/>
                <c:pt idx="0">
                  <c:v>Kodiaq</c:v>
                </c:pt>
                <c:pt idx="1">
                  <c:v>Kodiaq Scout</c:v>
                </c:pt>
                <c:pt idx="2">
                  <c:v>Monte Carlo</c:v>
                </c:pt>
                <c:pt idx="3">
                  <c:v>Octavia</c:v>
                </c:pt>
                <c:pt idx="4">
                  <c:v>Rapid</c:v>
                </c:pt>
                <c:pt idx="5">
                  <c:v>Superb</c:v>
                </c:pt>
                <c:pt idx="6">
                  <c:v>Superb Sportline</c:v>
                </c:pt>
              </c:strCache>
            </c:strRef>
          </c:cat>
          <c:val>
            <c:numRef>
              <c:f>SKODA!$G$101:$G$108</c:f>
              <c:numCache>
                <c:formatCode>General</c:formatCode>
                <c:ptCount val="7"/>
                <c:pt idx="0">
                  <c:v>3</c:v>
                </c:pt>
                <c:pt idx="1">
                  <c:v>1</c:v>
                </c:pt>
                <c:pt idx="2">
                  <c:v>4</c:v>
                </c:pt>
                <c:pt idx="3">
                  <c:v>12</c:v>
                </c:pt>
                <c:pt idx="4">
                  <c:v>14</c:v>
                </c:pt>
                <c:pt idx="5">
                  <c:v>7</c:v>
                </c:pt>
                <c:pt idx="6">
                  <c:v>2</c:v>
                </c:pt>
              </c:numCache>
            </c:numRef>
          </c:val>
          <c:extLst>
            <c:ext xmlns:c16="http://schemas.microsoft.com/office/drawing/2014/chart" uri="{C3380CC4-5D6E-409C-BE32-E72D297353CC}">
              <c16:uniqueId val="{00000001-BF35-403F-96C1-D984F01ABD73}"/>
            </c:ext>
          </c:extLst>
        </c:ser>
        <c:dLbls>
          <c:dLblPos val="outEnd"/>
          <c:showLegendKey val="0"/>
          <c:showVal val="1"/>
          <c:showCatName val="0"/>
          <c:showSerName val="0"/>
          <c:showPercent val="0"/>
          <c:showBubbleSize val="0"/>
        </c:dLbls>
        <c:gapWidth val="219"/>
        <c:overlap val="-27"/>
        <c:axId val="706363647"/>
        <c:axId val="706364063"/>
      </c:barChart>
      <c:catAx>
        <c:axId val="70636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64063"/>
        <c:crosses val="autoZero"/>
        <c:auto val="1"/>
        <c:lblAlgn val="ctr"/>
        <c:lblOffset val="100"/>
        <c:noMultiLvlLbl val="0"/>
      </c:catAx>
      <c:valAx>
        <c:axId val="70636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[DS1_C1_S4_Spread_Correlation_Challenge_Car_Data_CHALLENGE.xlsx]BMW!PivotTable7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BMW!$G$81</c:f>
              <c:strCache>
                <c:ptCount val="1"/>
                <c:pt idx="0">
                  <c:v>Count of Cylinders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BMW!$F$82:$F$95</c:f>
              <c:strCache>
                <c:ptCount val="13"/>
                <c:pt idx="0">
                  <c:v>3-Series</c:v>
                </c:pt>
                <c:pt idx="1">
                  <c:v>5-Series</c:v>
                </c:pt>
                <c:pt idx="2">
                  <c:v>6-Series</c:v>
                </c:pt>
                <c:pt idx="3">
                  <c:v>7-Series</c:v>
                </c:pt>
                <c:pt idx="4">
                  <c:v>M2 Competition</c:v>
                </c:pt>
                <c:pt idx="5">
                  <c:v>M4</c:v>
                </c:pt>
                <c:pt idx="6">
                  <c:v>M5</c:v>
                </c:pt>
                <c:pt idx="7">
                  <c:v>X1</c:v>
                </c:pt>
                <c:pt idx="8">
                  <c:v>X3</c:v>
                </c:pt>
                <c:pt idx="9">
                  <c:v>X4</c:v>
                </c:pt>
                <c:pt idx="10">
                  <c:v>X5</c:v>
                </c:pt>
                <c:pt idx="11">
                  <c:v>X7</c:v>
                </c:pt>
                <c:pt idx="12">
                  <c:v>Z4 Roadster</c:v>
                </c:pt>
              </c:strCache>
            </c:strRef>
          </c:cat>
          <c:val>
            <c:numRef>
              <c:f>BMW!$G$82:$G$95</c:f>
              <c:numCache>
                <c:formatCode>General</c:formatCode>
                <c:ptCount val="13"/>
                <c:pt idx="0">
                  <c:v>3</c:v>
                </c:pt>
                <c:pt idx="1">
                  <c:v>3</c:v>
                </c:pt>
                <c:pt idx="2">
                  <c:v>4</c:v>
                </c:pt>
                <c:pt idx="3">
                  <c:v>6</c:v>
                </c:pt>
                <c:pt idx="4">
                  <c:v>1</c:v>
                </c:pt>
                <c:pt idx="5">
                  <c:v>1</c:v>
                </c:pt>
                <c:pt idx="6">
                  <c:v>1</c:v>
                </c:pt>
                <c:pt idx="7">
                  <c:v>5</c:v>
                </c:pt>
                <c:pt idx="8">
                  <c:v>3</c:v>
                </c:pt>
                <c:pt idx="9">
                  <c:v>3</c:v>
                </c:pt>
                <c:pt idx="10">
                  <c:v>3</c:v>
                </c:pt>
                <c:pt idx="11">
                  <c:v>2</c:v>
                </c:pt>
                <c:pt idx="12">
                  <c:v>2</c:v>
                </c:pt>
              </c:numCache>
            </c:numRef>
          </c:val>
          <c:extLst>
            <c:ext xmlns:c16="http://schemas.microsoft.com/office/drawing/2014/chart" uri="{C3380CC4-5D6E-409C-BE32-E72D297353CC}">
              <c16:uniqueId val="{00000000-F28B-4A99-938D-29985E773BC2}"/>
            </c:ext>
          </c:extLst>
        </c:ser>
        <c:ser>
          <c:idx val="1"/>
          <c:order val="1"/>
          <c:tx>
            <c:strRef>
              <c:f>BMW!$H$81</c:f>
              <c:strCache>
                <c:ptCount val="1"/>
                <c:pt idx="0">
                  <c:v>Count of Valves_Per_Cylinder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BMW!$F$82:$F$95</c:f>
              <c:strCache>
                <c:ptCount val="13"/>
                <c:pt idx="0">
                  <c:v>3-Series</c:v>
                </c:pt>
                <c:pt idx="1">
                  <c:v>5-Series</c:v>
                </c:pt>
                <c:pt idx="2">
                  <c:v>6-Series</c:v>
                </c:pt>
                <c:pt idx="3">
                  <c:v>7-Series</c:v>
                </c:pt>
                <c:pt idx="4">
                  <c:v>M2 Competition</c:v>
                </c:pt>
                <c:pt idx="5">
                  <c:v>M4</c:v>
                </c:pt>
                <c:pt idx="6">
                  <c:v>M5</c:v>
                </c:pt>
                <c:pt idx="7">
                  <c:v>X1</c:v>
                </c:pt>
                <c:pt idx="8">
                  <c:v>X3</c:v>
                </c:pt>
                <c:pt idx="9">
                  <c:v>X4</c:v>
                </c:pt>
                <c:pt idx="10">
                  <c:v>X5</c:v>
                </c:pt>
                <c:pt idx="11">
                  <c:v>X7</c:v>
                </c:pt>
                <c:pt idx="12">
                  <c:v>Z4 Roadster</c:v>
                </c:pt>
              </c:strCache>
            </c:strRef>
          </c:cat>
          <c:val>
            <c:numRef>
              <c:f>BMW!$H$82:$H$95</c:f>
              <c:numCache>
                <c:formatCode>General</c:formatCode>
                <c:ptCount val="13"/>
                <c:pt idx="0">
                  <c:v>3</c:v>
                </c:pt>
                <c:pt idx="1">
                  <c:v>3</c:v>
                </c:pt>
                <c:pt idx="2">
                  <c:v>4</c:v>
                </c:pt>
                <c:pt idx="3">
                  <c:v>6</c:v>
                </c:pt>
                <c:pt idx="4">
                  <c:v>1</c:v>
                </c:pt>
                <c:pt idx="5">
                  <c:v>1</c:v>
                </c:pt>
                <c:pt idx="6">
                  <c:v>1</c:v>
                </c:pt>
                <c:pt idx="7">
                  <c:v>5</c:v>
                </c:pt>
                <c:pt idx="8">
                  <c:v>3</c:v>
                </c:pt>
                <c:pt idx="9">
                  <c:v>3</c:v>
                </c:pt>
                <c:pt idx="10">
                  <c:v>3</c:v>
                </c:pt>
                <c:pt idx="11">
                  <c:v>2</c:v>
                </c:pt>
                <c:pt idx="12">
                  <c:v>2</c:v>
                </c:pt>
              </c:numCache>
            </c:numRef>
          </c:val>
          <c:extLst>
            <c:ext xmlns:c16="http://schemas.microsoft.com/office/drawing/2014/chart" uri="{C3380CC4-5D6E-409C-BE32-E72D297353CC}">
              <c16:uniqueId val="{00000001-F28B-4A99-938D-29985E773BC2}"/>
            </c:ext>
          </c:extLst>
        </c:ser>
        <c:dLbls>
          <c:dLblPos val="outEnd"/>
          <c:showLegendKey val="0"/>
          <c:showVal val="1"/>
          <c:showCatName val="0"/>
          <c:showSerName val="0"/>
          <c:showPercent val="0"/>
          <c:showBubbleSize val="0"/>
        </c:dLbls>
        <c:gapWidth val="219"/>
        <c:overlap val="-27"/>
        <c:axId val="601464336"/>
        <c:axId val="601475984"/>
      </c:barChart>
      <c:catAx>
        <c:axId val="6014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75984"/>
        <c:crosses val="autoZero"/>
        <c:auto val="1"/>
        <c:lblAlgn val="ctr"/>
        <c:lblOffset val="100"/>
        <c:noMultiLvlLbl val="0"/>
      </c:catAx>
      <c:valAx>
        <c:axId val="60147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6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[DS1_C1_S4_Spread_Correlation_Challenge_Car_Data_CHALLENGE.xlsx]SKODA!PivotTable8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SKODA!$E$147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SKODA!$D$148:$D$167</c:f>
              <c:multiLvlStrCache>
                <c:ptCount val="12"/>
                <c:lvl>
                  <c:pt idx="0">
                    <c:v>Diesel</c:v>
                  </c:pt>
                  <c:pt idx="1">
                    <c:v>Diesel</c:v>
                  </c:pt>
                  <c:pt idx="2">
                    <c:v>Diesel</c:v>
                  </c:pt>
                  <c:pt idx="3">
                    <c:v>Petrol</c:v>
                  </c:pt>
                  <c:pt idx="4">
                    <c:v>Diesel</c:v>
                  </c:pt>
                  <c:pt idx="5">
                    <c:v>Petrol</c:v>
                  </c:pt>
                  <c:pt idx="6">
                    <c:v>Diesel</c:v>
                  </c:pt>
                  <c:pt idx="7">
                    <c:v>Petrol</c:v>
                  </c:pt>
                  <c:pt idx="8">
                    <c:v>Diesel</c:v>
                  </c:pt>
                  <c:pt idx="9">
                    <c:v>Petrol</c:v>
                  </c:pt>
                  <c:pt idx="10">
                    <c:v>Diesel</c:v>
                  </c:pt>
                  <c:pt idx="11">
                    <c:v>Petrol</c:v>
                  </c:pt>
                </c:lvl>
                <c:lvl>
                  <c:pt idx="0">
                    <c:v>Kodiaq</c:v>
                  </c:pt>
                  <c:pt idx="1">
                    <c:v>Kodiaq Scout</c:v>
                  </c:pt>
                  <c:pt idx="2">
                    <c:v>Monte Carlo</c:v>
                  </c:pt>
                  <c:pt idx="4">
                    <c:v>Octavia</c:v>
                  </c:pt>
                  <c:pt idx="6">
                    <c:v>Rapid</c:v>
                  </c:pt>
                  <c:pt idx="8">
                    <c:v>Superb</c:v>
                  </c:pt>
                  <c:pt idx="10">
                    <c:v>Superb Sportline</c:v>
                  </c:pt>
                </c:lvl>
              </c:multiLvlStrCache>
            </c:multiLvlStrRef>
          </c:cat>
          <c:val>
            <c:numRef>
              <c:f>SKODA!$E$148:$E$167</c:f>
              <c:numCache>
                <c:formatCode>General</c:formatCode>
                <c:ptCount val="12"/>
                <c:pt idx="0">
                  <c:v>66</c:v>
                </c:pt>
                <c:pt idx="1">
                  <c:v>63</c:v>
                </c:pt>
                <c:pt idx="2">
                  <c:v>55</c:v>
                </c:pt>
                <c:pt idx="3">
                  <c:v>55</c:v>
                </c:pt>
                <c:pt idx="4">
                  <c:v>50</c:v>
                </c:pt>
                <c:pt idx="5">
                  <c:v>50</c:v>
                </c:pt>
                <c:pt idx="6">
                  <c:v>55</c:v>
                </c:pt>
                <c:pt idx="7">
                  <c:v>55</c:v>
                </c:pt>
                <c:pt idx="8">
                  <c:v>66</c:v>
                </c:pt>
                <c:pt idx="9">
                  <c:v>66</c:v>
                </c:pt>
                <c:pt idx="10">
                  <c:v>66</c:v>
                </c:pt>
                <c:pt idx="11">
                  <c:v>66</c:v>
                </c:pt>
              </c:numCache>
            </c:numRef>
          </c:val>
          <c:extLst>
            <c:ext xmlns:c16="http://schemas.microsoft.com/office/drawing/2014/chart" uri="{C3380CC4-5D6E-409C-BE32-E72D297353CC}">
              <c16:uniqueId val="{00000000-51F4-497F-A6EC-63A65798943F}"/>
            </c:ext>
          </c:extLst>
        </c:ser>
        <c:dLbls>
          <c:dLblPos val="outEnd"/>
          <c:showLegendKey val="0"/>
          <c:showVal val="1"/>
          <c:showCatName val="0"/>
          <c:showSerName val="0"/>
          <c:showPercent val="0"/>
          <c:showBubbleSize val="0"/>
        </c:dLbls>
        <c:gapWidth val="182"/>
        <c:axId val="712951391"/>
        <c:axId val="712960543"/>
      </c:barChart>
      <c:catAx>
        <c:axId val="712951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60543"/>
        <c:crosses val="autoZero"/>
        <c:auto val="1"/>
        <c:lblAlgn val="ctr"/>
        <c:lblOffset val="100"/>
        <c:noMultiLvlLbl val="0"/>
      </c:catAx>
      <c:valAx>
        <c:axId val="7129605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5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[DS1_C1_S4_Spread_Correlation_Challenge_Car_Data_CHALLENGE.xlsx]SKODA!PivotTable10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SKODA!$G$196</c:f>
              <c:strCache>
                <c:ptCount val="1"/>
                <c:pt idx="0">
                  <c:v>Average of Height_mm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SKODA!$F$197:$F$204</c:f>
              <c:strCache>
                <c:ptCount val="7"/>
                <c:pt idx="0">
                  <c:v>Kodiaq</c:v>
                </c:pt>
                <c:pt idx="1">
                  <c:v>Kodiaq Scout</c:v>
                </c:pt>
                <c:pt idx="2">
                  <c:v>Monte Carlo</c:v>
                </c:pt>
                <c:pt idx="3">
                  <c:v>Octavia</c:v>
                </c:pt>
                <c:pt idx="4">
                  <c:v>Rapid</c:v>
                </c:pt>
                <c:pt idx="5">
                  <c:v>Superb</c:v>
                </c:pt>
                <c:pt idx="6">
                  <c:v>Superb Sportline</c:v>
                </c:pt>
              </c:strCache>
            </c:strRef>
          </c:cat>
          <c:val>
            <c:numRef>
              <c:f>SKODA!$G$197:$G$204</c:f>
              <c:numCache>
                <c:formatCode>General</c:formatCode>
                <c:ptCount val="7"/>
                <c:pt idx="0">
                  <c:v>1483</c:v>
                </c:pt>
                <c:pt idx="1">
                  <c:v>1665</c:v>
                </c:pt>
                <c:pt idx="2">
                  <c:v>1466</c:v>
                </c:pt>
                <c:pt idx="3">
                  <c:v>1476</c:v>
                </c:pt>
                <c:pt idx="4">
                  <c:v>1466</c:v>
                </c:pt>
                <c:pt idx="5">
                  <c:v>1483</c:v>
                </c:pt>
                <c:pt idx="6">
                  <c:v>1483</c:v>
                </c:pt>
              </c:numCache>
            </c:numRef>
          </c:val>
          <c:extLst>
            <c:ext xmlns:c16="http://schemas.microsoft.com/office/drawing/2014/chart" uri="{C3380CC4-5D6E-409C-BE32-E72D297353CC}">
              <c16:uniqueId val="{00000000-3F32-4075-95B1-8372F1E5C38E}"/>
            </c:ext>
          </c:extLst>
        </c:ser>
        <c:ser>
          <c:idx val="1"/>
          <c:order val="1"/>
          <c:tx>
            <c:strRef>
              <c:f>SKODA!$H$196</c:f>
              <c:strCache>
                <c:ptCount val="1"/>
                <c:pt idx="0">
                  <c:v>Average of Length_mm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SKODA!$F$197:$F$204</c:f>
              <c:strCache>
                <c:ptCount val="7"/>
                <c:pt idx="0">
                  <c:v>Kodiaq</c:v>
                </c:pt>
                <c:pt idx="1">
                  <c:v>Kodiaq Scout</c:v>
                </c:pt>
                <c:pt idx="2">
                  <c:v>Monte Carlo</c:v>
                </c:pt>
                <c:pt idx="3">
                  <c:v>Octavia</c:v>
                </c:pt>
                <c:pt idx="4">
                  <c:v>Rapid</c:v>
                </c:pt>
                <c:pt idx="5">
                  <c:v>Superb</c:v>
                </c:pt>
                <c:pt idx="6">
                  <c:v>Superb Sportline</c:v>
                </c:pt>
              </c:strCache>
            </c:strRef>
          </c:cat>
          <c:val>
            <c:numRef>
              <c:f>SKODA!$H$197:$H$204</c:f>
              <c:numCache>
                <c:formatCode>General</c:formatCode>
                <c:ptCount val="7"/>
                <c:pt idx="0">
                  <c:v>4861</c:v>
                </c:pt>
                <c:pt idx="1">
                  <c:v>4697</c:v>
                </c:pt>
                <c:pt idx="2">
                  <c:v>4413</c:v>
                </c:pt>
                <c:pt idx="3">
                  <c:v>4670</c:v>
                </c:pt>
                <c:pt idx="4">
                  <c:v>4413</c:v>
                </c:pt>
                <c:pt idx="5">
                  <c:v>4861</c:v>
                </c:pt>
                <c:pt idx="6">
                  <c:v>4861</c:v>
                </c:pt>
              </c:numCache>
            </c:numRef>
          </c:val>
          <c:extLst>
            <c:ext xmlns:c16="http://schemas.microsoft.com/office/drawing/2014/chart" uri="{C3380CC4-5D6E-409C-BE32-E72D297353CC}">
              <c16:uniqueId val="{00000001-3F32-4075-95B1-8372F1E5C38E}"/>
            </c:ext>
          </c:extLst>
        </c:ser>
        <c:ser>
          <c:idx val="2"/>
          <c:order val="2"/>
          <c:tx>
            <c:strRef>
              <c:f>SKODA!$I$196</c:f>
              <c:strCache>
                <c:ptCount val="1"/>
                <c:pt idx="0">
                  <c:v>Average of Width_mm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SKODA!$F$197:$F$204</c:f>
              <c:strCache>
                <c:ptCount val="7"/>
                <c:pt idx="0">
                  <c:v>Kodiaq</c:v>
                </c:pt>
                <c:pt idx="1">
                  <c:v>Kodiaq Scout</c:v>
                </c:pt>
                <c:pt idx="2">
                  <c:v>Monte Carlo</c:v>
                </c:pt>
                <c:pt idx="3">
                  <c:v>Octavia</c:v>
                </c:pt>
                <c:pt idx="4">
                  <c:v>Rapid</c:v>
                </c:pt>
                <c:pt idx="5">
                  <c:v>Superb</c:v>
                </c:pt>
                <c:pt idx="6">
                  <c:v>Superb Sportline</c:v>
                </c:pt>
              </c:strCache>
            </c:strRef>
          </c:cat>
          <c:val>
            <c:numRef>
              <c:f>SKODA!$I$197:$I$204</c:f>
              <c:numCache>
                <c:formatCode>General</c:formatCode>
                <c:ptCount val="7"/>
                <c:pt idx="0">
                  <c:v>1864</c:v>
                </c:pt>
                <c:pt idx="1">
                  <c:v>1882</c:v>
                </c:pt>
                <c:pt idx="2">
                  <c:v>1699</c:v>
                </c:pt>
                <c:pt idx="3">
                  <c:v>1814</c:v>
                </c:pt>
                <c:pt idx="4">
                  <c:v>1699</c:v>
                </c:pt>
                <c:pt idx="5">
                  <c:v>1864</c:v>
                </c:pt>
                <c:pt idx="6">
                  <c:v>1864</c:v>
                </c:pt>
              </c:numCache>
            </c:numRef>
          </c:val>
          <c:extLst>
            <c:ext xmlns:c16="http://schemas.microsoft.com/office/drawing/2014/chart" uri="{C3380CC4-5D6E-409C-BE32-E72D297353CC}">
              <c16:uniqueId val="{00000002-3F32-4075-95B1-8372F1E5C38E}"/>
            </c:ext>
          </c:extLst>
        </c:ser>
        <c:dLbls>
          <c:dLblPos val="outEnd"/>
          <c:showLegendKey val="0"/>
          <c:showVal val="1"/>
          <c:showCatName val="0"/>
          <c:showSerName val="0"/>
          <c:showPercent val="0"/>
          <c:showBubbleSize val="0"/>
        </c:dLbls>
        <c:gapWidth val="219"/>
        <c:overlap val="-27"/>
        <c:axId val="712911455"/>
        <c:axId val="712928927"/>
      </c:barChart>
      <c:catAx>
        <c:axId val="71291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28927"/>
        <c:crosses val="autoZero"/>
        <c:auto val="1"/>
        <c:lblAlgn val="ctr"/>
        <c:lblOffset val="100"/>
        <c:noMultiLvlLbl val="0"/>
      </c:catAx>
      <c:valAx>
        <c:axId val="712928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1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[DS1_C1_S4_Spread_Correlation_Challenge_Car_Data_CHALLENGE.xlsx]SKODA!PivotTable11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SKODA!$F$244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SKODA!$E$245:$E$259</c:f>
              <c:multiLvlStrCache>
                <c:ptCount val="7"/>
                <c:lvl>
                  <c:pt idx="0">
                    <c:v>SUV</c:v>
                  </c:pt>
                  <c:pt idx="1">
                    <c:v>SUV</c:v>
                  </c:pt>
                  <c:pt idx="2">
                    <c:v>Sedan</c:v>
                  </c:pt>
                  <c:pt idx="3">
                    <c:v>Sedan</c:v>
                  </c:pt>
                  <c:pt idx="4">
                    <c:v>Sedan</c:v>
                  </c:pt>
                  <c:pt idx="5">
                    <c:v>Sedan</c:v>
                  </c:pt>
                  <c:pt idx="6">
                    <c:v>Sedan</c:v>
                  </c:pt>
                </c:lvl>
                <c:lvl>
                  <c:pt idx="0">
                    <c:v>Kodiaq</c:v>
                  </c:pt>
                  <c:pt idx="1">
                    <c:v>Kodiaq Scout</c:v>
                  </c:pt>
                  <c:pt idx="2">
                    <c:v>Monte Carlo</c:v>
                  </c:pt>
                  <c:pt idx="3">
                    <c:v>Octavia</c:v>
                  </c:pt>
                  <c:pt idx="4">
                    <c:v>Rapid</c:v>
                  </c:pt>
                  <c:pt idx="5">
                    <c:v>Superb</c:v>
                  </c:pt>
                  <c:pt idx="6">
                    <c:v>Superb Sportline</c:v>
                  </c:pt>
                </c:lvl>
              </c:multiLvlStrCache>
            </c:multiLvlStrRef>
          </c:cat>
          <c:val>
            <c:numRef>
              <c:f>SKODA!$F$245:$F$259</c:f>
              <c:numCache>
                <c:formatCode>General</c:formatCode>
                <c:ptCount val="7"/>
                <c:pt idx="0">
                  <c:v>3</c:v>
                </c:pt>
                <c:pt idx="1">
                  <c:v>1</c:v>
                </c:pt>
                <c:pt idx="2">
                  <c:v>4</c:v>
                </c:pt>
                <c:pt idx="3">
                  <c:v>12</c:v>
                </c:pt>
                <c:pt idx="4">
                  <c:v>14</c:v>
                </c:pt>
                <c:pt idx="5">
                  <c:v>7</c:v>
                </c:pt>
                <c:pt idx="6">
                  <c:v>2</c:v>
                </c:pt>
              </c:numCache>
            </c:numRef>
          </c:val>
          <c:extLst>
            <c:ext xmlns:c16="http://schemas.microsoft.com/office/drawing/2014/chart" uri="{C3380CC4-5D6E-409C-BE32-E72D297353CC}">
              <c16:uniqueId val="{00000000-6EDA-4006-AD13-6007FAB50B2A}"/>
            </c:ext>
          </c:extLst>
        </c:ser>
        <c:dLbls>
          <c:dLblPos val="outEnd"/>
          <c:showLegendKey val="0"/>
          <c:showVal val="1"/>
          <c:showCatName val="0"/>
          <c:showSerName val="0"/>
          <c:showPercent val="0"/>
          <c:showBubbleSize val="0"/>
        </c:dLbls>
        <c:gapWidth val="219"/>
        <c:overlap val="-27"/>
        <c:axId val="706318719"/>
        <c:axId val="706329535"/>
      </c:barChart>
      <c:catAx>
        <c:axId val="7063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29535"/>
        <c:crosses val="autoZero"/>
        <c:auto val="1"/>
        <c:lblAlgn val="ctr"/>
        <c:lblOffset val="100"/>
        <c:noMultiLvlLbl val="0"/>
      </c:catAx>
      <c:valAx>
        <c:axId val="70632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31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[DS1_C1_S4_Spread_Correlation_Challenge_Car_Data_CHALLENGE.xlsx]SKODA!PivotTable12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SKODA!$G$292</c:f>
              <c:strCache>
                <c:ptCount val="1"/>
                <c:pt idx="0">
                  <c:v>Average of City_Mileage_km_litre</c:v>
                </c:pt>
              </c:strCache>
            </c:strRef>
          </c:tx>
          <c:spPr>
            <a:solidFill>
              <a:schemeClr val="accent1"/>
            </a:solidFill>
            <a:ln>
              <a:noFill/>
            </a:ln>
            <a:effectLst/>
          </c:spPr>
          <c:invertIfNegative val="0"/>
          <c:cat>
            <c:multiLvlStrRef>
              <c:f>SKODA!$F$293:$F$312</c:f>
              <c:multiLvlStrCache>
                <c:ptCount val="12"/>
                <c:lvl>
                  <c:pt idx="0">
                    <c:v>Diesel</c:v>
                  </c:pt>
                  <c:pt idx="1">
                    <c:v>Diesel</c:v>
                  </c:pt>
                  <c:pt idx="2">
                    <c:v>Diesel</c:v>
                  </c:pt>
                  <c:pt idx="3">
                    <c:v>Petrol</c:v>
                  </c:pt>
                  <c:pt idx="4">
                    <c:v>Diesel</c:v>
                  </c:pt>
                  <c:pt idx="5">
                    <c:v>Petrol</c:v>
                  </c:pt>
                  <c:pt idx="6">
                    <c:v>Diesel</c:v>
                  </c:pt>
                  <c:pt idx="7">
                    <c:v>Petrol</c:v>
                  </c:pt>
                  <c:pt idx="8">
                    <c:v>Diesel</c:v>
                  </c:pt>
                  <c:pt idx="9">
                    <c:v>Petrol</c:v>
                  </c:pt>
                  <c:pt idx="10">
                    <c:v>Diesel</c:v>
                  </c:pt>
                  <c:pt idx="11">
                    <c:v>Petrol</c:v>
                  </c:pt>
                </c:lvl>
                <c:lvl>
                  <c:pt idx="0">
                    <c:v>Kodiaq</c:v>
                  </c:pt>
                  <c:pt idx="1">
                    <c:v>Kodiaq Scout</c:v>
                  </c:pt>
                  <c:pt idx="2">
                    <c:v>Monte Carlo</c:v>
                  </c:pt>
                  <c:pt idx="4">
                    <c:v>Octavia</c:v>
                  </c:pt>
                  <c:pt idx="6">
                    <c:v>Rapid</c:v>
                  </c:pt>
                  <c:pt idx="8">
                    <c:v>Superb</c:v>
                  </c:pt>
                  <c:pt idx="10">
                    <c:v>Superb Sportline</c:v>
                  </c:pt>
                </c:lvl>
              </c:multiLvlStrCache>
            </c:multiLvlStrRef>
          </c:cat>
          <c:val>
            <c:numRef>
              <c:f>SKODA!$G$293:$G$312</c:f>
              <c:numCache>
                <c:formatCode>General</c:formatCode>
                <c:ptCount val="12"/>
                <c:pt idx="0">
                  <c:v>15.1</c:v>
                </c:pt>
                <c:pt idx="2">
                  <c:v>18</c:v>
                </c:pt>
                <c:pt idx="3">
                  <c:v>12</c:v>
                </c:pt>
                <c:pt idx="6">
                  <c:v>16.5</c:v>
                </c:pt>
                <c:pt idx="7">
                  <c:v>12</c:v>
                </c:pt>
                <c:pt idx="8">
                  <c:v>15.1</c:v>
                </c:pt>
                <c:pt idx="9">
                  <c:v>10.525</c:v>
                </c:pt>
                <c:pt idx="10">
                  <c:v>15.1</c:v>
                </c:pt>
                <c:pt idx="11">
                  <c:v>11.3</c:v>
                </c:pt>
              </c:numCache>
            </c:numRef>
          </c:val>
          <c:extLst>
            <c:ext xmlns:c16="http://schemas.microsoft.com/office/drawing/2014/chart" uri="{C3380CC4-5D6E-409C-BE32-E72D297353CC}">
              <c16:uniqueId val="{00000000-8746-410D-803B-C837316602BE}"/>
            </c:ext>
          </c:extLst>
        </c:ser>
        <c:ser>
          <c:idx val="1"/>
          <c:order val="1"/>
          <c:tx>
            <c:strRef>
              <c:f>SKODA!$H$292</c:f>
              <c:strCache>
                <c:ptCount val="1"/>
                <c:pt idx="0">
                  <c:v>Average of Highway_Mileage_km_litre</c:v>
                </c:pt>
              </c:strCache>
            </c:strRef>
          </c:tx>
          <c:spPr>
            <a:solidFill>
              <a:schemeClr val="accent2"/>
            </a:solidFill>
            <a:ln>
              <a:noFill/>
            </a:ln>
            <a:effectLst/>
          </c:spPr>
          <c:invertIfNegative val="0"/>
          <c:cat>
            <c:multiLvlStrRef>
              <c:f>SKODA!$F$293:$F$312</c:f>
              <c:multiLvlStrCache>
                <c:ptCount val="12"/>
                <c:lvl>
                  <c:pt idx="0">
                    <c:v>Diesel</c:v>
                  </c:pt>
                  <c:pt idx="1">
                    <c:v>Diesel</c:v>
                  </c:pt>
                  <c:pt idx="2">
                    <c:v>Diesel</c:v>
                  </c:pt>
                  <c:pt idx="3">
                    <c:v>Petrol</c:v>
                  </c:pt>
                  <c:pt idx="4">
                    <c:v>Diesel</c:v>
                  </c:pt>
                  <c:pt idx="5">
                    <c:v>Petrol</c:v>
                  </c:pt>
                  <c:pt idx="6">
                    <c:v>Diesel</c:v>
                  </c:pt>
                  <c:pt idx="7">
                    <c:v>Petrol</c:v>
                  </c:pt>
                  <c:pt idx="8">
                    <c:v>Diesel</c:v>
                  </c:pt>
                  <c:pt idx="9">
                    <c:v>Petrol</c:v>
                  </c:pt>
                  <c:pt idx="10">
                    <c:v>Diesel</c:v>
                  </c:pt>
                  <c:pt idx="11">
                    <c:v>Petrol</c:v>
                  </c:pt>
                </c:lvl>
                <c:lvl>
                  <c:pt idx="0">
                    <c:v>Kodiaq</c:v>
                  </c:pt>
                  <c:pt idx="1">
                    <c:v>Kodiaq Scout</c:v>
                  </c:pt>
                  <c:pt idx="2">
                    <c:v>Monte Carlo</c:v>
                  </c:pt>
                  <c:pt idx="4">
                    <c:v>Octavia</c:v>
                  </c:pt>
                  <c:pt idx="6">
                    <c:v>Rapid</c:v>
                  </c:pt>
                  <c:pt idx="8">
                    <c:v>Superb</c:v>
                  </c:pt>
                  <c:pt idx="10">
                    <c:v>Superb Sportline</c:v>
                  </c:pt>
                </c:lvl>
              </c:multiLvlStrCache>
            </c:multiLvlStrRef>
          </c:cat>
          <c:val>
            <c:numRef>
              <c:f>SKODA!$H$293:$H$312</c:f>
              <c:numCache>
                <c:formatCode>General</c:formatCode>
                <c:ptCount val="12"/>
                <c:pt idx="0">
                  <c:v>18.190000000000001</c:v>
                </c:pt>
                <c:pt idx="1">
                  <c:v>#N/A</c:v>
                </c:pt>
                <c:pt idx="2">
                  <c:v>21.424999999999997</c:v>
                </c:pt>
                <c:pt idx="3">
                  <c:v>15.125</c:v>
                </c:pt>
                <c:pt idx="4">
                  <c:v>#N/A</c:v>
                </c:pt>
                <c:pt idx="5">
                  <c:v>15</c:v>
                </c:pt>
                <c:pt idx="6">
                  <c:v>21.382857142857141</c:v>
                </c:pt>
                <c:pt idx="7">
                  <c:v>15.165714285714285</c:v>
                </c:pt>
                <c:pt idx="8">
                  <c:v>18.190000000000001</c:v>
                </c:pt>
                <c:pt idx="9">
                  <c:v>14.29</c:v>
                </c:pt>
                <c:pt idx="10">
                  <c:v>18.190000000000001</c:v>
                </c:pt>
                <c:pt idx="11">
                  <c:v>13.7</c:v>
                </c:pt>
              </c:numCache>
            </c:numRef>
          </c:val>
          <c:extLst>
            <c:ext xmlns:c16="http://schemas.microsoft.com/office/drawing/2014/chart" uri="{C3380CC4-5D6E-409C-BE32-E72D297353CC}">
              <c16:uniqueId val="{00000001-8746-410D-803B-C837316602BE}"/>
            </c:ext>
          </c:extLst>
        </c:ser>
        <c:dLbls>
          <c:showLegendKey val="0"/>
          <c:showVal val="0"/>
          <c:showCatName val="0"/>
          <c:showSerName val="0"/>
          <c:showPercent val="0"/>
          <c:showBubbleSize val="0"/>
        </c:dLbls>
        <c:gapWidth val="219"/>
        <c:overlap val="-27"/>
        <c:axId val="720210687"/>
        <c:axId val="720211103"/>
      </c:barChart>
      <c:catAx>
        <c:axId val="72021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211103"/>
        <c:crosses val="autoZero"/>
        <c:auto val="1"/>
        <c:lblAlgn val="ctr"/>
        <c:lblOffset val="100"/>
        <c:noMultiLvlLbl val="0"/>
      </c:catAx>
      <c:valAx>
        <c:axId val="72021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21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[DS1_C1_S4_Spread_Correlation_Challenge_Car_Data_CHALLENGE.xlsx]TOYOTA!PivotTable1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DISPLACEMENT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TOYOTA!$F$89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TOYOTA!$E$90:$E$103</c:f>
              <c:multiLvlStrCache>
                <c:ptCount val="12"/>
                <c:lvl>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lvl>
                <c:lvl>
                  <c:pt idx="0">
                    <c:v>Toyota</c:v>
                  </c:pt>
                </c:lvl>
              </c:multiLvlStrCache>
            </c:multiLvlStrRef>
          </c:cat>
          <c:val>
            <c:numRef>
              <c:f>TOYOTA!$F$90:$F$103</c:f>
              <c:numCache>
                <c:formatCode>General</c:formatCode>
                <c:ptCount val="12"/>
                <c:pt idx="0">
                  <c:v>2487</c:v>
                </c:pt>
                <c:pt idx="1">
                  <c:v>1653.3333333333333</c:v>
                </c:pt>
                <c:pt idx="2">
                  <c:v>1330.3333333333333</c:v>
                </c:pt>
                <c:pt idx="3">
                  <c:v>1280.5</c:v>
                </c:pt>
                <c:pt idx="4">
                  <c:v>2737.5714285714284</c:v>
                </c:pt>
                <c:pt idx="5">
                  <c:v>1197</c:v>
                </c:pt>
                <c:pt idx="6">
                  <c:v>2494.6875</c:v>
                </c:pt>
                <c:pt idx="7">
                  <c:v>4461</c:v>
                </c:pt>
                <c:pt idx="8">
                  <c:v>2982</c:v>
                </c:pt>
                <c:pt idx="9">
                  <c:v>1430</c:v>
                </c:pt>
                <c:pt idx="10">
                  <c:v>1798</c:v>
                </c:pt>
                <c:pt idx="11">
                  <c:v>1496.4285714285713</c:v>
                </c:pt>
              </c:numCache>
            </c:numRef>
          </c:val>
          <c:extLst>
            <c:ext xmlns:c16="http://schemas.microsoft.com/office/drawing/2014/chart" uri="{C3380CC4-5D6E-409C-BE32-E72D297353CC}">
              <c16:uniqueId val="{00000000-FEE1-4C44-9168-8E3A19D04166}"/>
            </c:ext>
          </c:extLst>
        </c:ser>
        <c:dLbls>
          <c:dLblPos val="outEnd"/>
          <c:showLegendKey val="0"/>
          <c:showVal val="1"/>
          <c:showCatName val="0"/>
          <c:showSerName val="0"/>
          <c:showPercent val="0"/>
          <c:showBubbleSize val="0"/>
        </c:dLbls>
        <c:gapWidth val="182"/>
        <c:axId val="650914064"/>
        <c:axId val="650928624"/>
      </c:barChart>
      <c:catAx>
        <c:axId val="65091406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28624"/>
        <c:crosses val="autoZero"/>
        <c:auto val="1"/>
        <c:lblAlgn val="ctr"/>
        <c:lblOffset val="100"/>
        <c:noMultiLvlLbl val="0"/>
      </c:catAx>
      <c:valAx>
        <c:axId val="65092862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1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[DS1_C1_S4_Spread_Correlation_Challenge_Car_Data_CHALLENGE.xlsx]TOYOTA!PivotTable5</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TOYOTA!$F$174</c:f>
              <c:strCache>
                <c:ptCount val="1"/>
                <c:pt idx="0">
                  <c:v>Count of Cylinders</c:v>
                </c:pt>
              </c:strCache>
            </c:strRef>
          </c:tx>
          <c:spPr>
            <a:solidFill>
              <a:schemeClr val="accent1"/>
            </a:solidFill>
            <a:ln>
              <a:noFill/>
            </a:ln>
            <a:effectLst/>
          </c:spPr>
          <c:invertIfNegative val="0"/>
          <c:cat>
            <c:strRef>
              <c:f>TOYOTA!$E$175:$E$187</c:f>
              <c:strCache>
                <c:ptCount val="12"/>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strCache>
            </c:strRef>
          </c:cat>
          <c:val>
            <c:numRef>
              <c:f>TOYOTA!$F$175:$F$187</c:f>
              <c:numCache>
                <c:formatCode>General</c:formatCode>
                <c:ptCount val="12"/>
                <c:pt idx="0">
                  <c:v>1</c:v>
                </c:pt>
                <c:pt idx="1">
                  <c:v>6</c:v>
                </c:pt>
                <c:pt idx="2">
                  <c:v>6</c:v>
                </c:pt>
                <c:pt idx="3">
                  <c:v>14</c:v>
                </c:pt>
                <c:pt idx="4">
                  <c:v>7</c:v>
                </c:pt>
                <c:pt idx="5">
                  <c:v>5</c:v>
                </c:pt>
                <c:pt idx="6">
                  <c:v>16</c:v>
                </c:pt>
                <c:pt idx="7">
                  <c:v>1</c:v>
                </c:pt>
                <c:pt idx="8">
                  <c:v>1</c:v>
                </c:pt>
                <c:pt idx="9">
                  <c:v>10</c:v>
                </c:pt>
                <c:pt idx="10">
                  <c:v>1</c:v>
                </c:pt>
                <c:pt idx="11">
                  <c:v>14</c:v>
                </c:pt>
              </c:numCache>
            </c:numRef>
          </c:val>
          <c:extLst>
            <c:ext xmlns:c16="http://schemas.microsoft.com/office/drawing/2014/chart" uri="{C3380CC4-5D6E-409C-BE32-E72D297353CC}">
              <c16:uniqueId val="{00000000-95B6-49B1-A498-B897652CB925}"/>
            </c:ext>
          </c:extLst>
        </c:ser>
        <c:ser>
          <c:idx val="1"/>
          <c:order val="1"/>
          <c:tx>
            <c:strRef>
              <c:f>TOYOTA!$G$174</c:f>
              <c:strCache>
                <c:ptCount val="1"/>
                <c:pt idx="0">
                  <c:v>Count of Valves_Per_Cylinder</c:v>
                </c:pt>
              </c:strCache>
            </c:strRef>
          </c:tx>
          <c:spPr>
            <a:solidFill>
              <a:schemeClr val="accent2"/>
            </a:solidFill>
            <a:ln>
              <a:noFill/>
            </a:ln>
            <a:effectLst/>
          </c:spPr>
          <c:invertIfNegative val="0"/>
          <c:cat>
            <c:strRef>
              <c:f>TOYOTA!$E$175:$E$187</c:f>
              <c:strCache>
                <c:ptCount val="12"/>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strCache>
            </c:strRef>
          </c:cat>
          <c:val>
            <c:numRef>
              <c:f>TOYOTA!$G$175:$G$187</c:f>
              <c:numCache>
                <c:formatCode>General</c:formatCode>
                <c:ptCount val="12"/>
                <c:pt idx="0">
                  <c:v>1</c:v>
                </c:pt>
                <c:pt idx="1">
                  <c:v>6</c:v>
                </c:pt>
                <c:pt idx="2">
                  <c:v>6</c:v>
                </c:pt>
                <c:pt idx="3">
                  <c:v>14</c:v>
                </c:pt>
                <c:pt idx="4">
                  <c:v>7</c:v>
                </c:pt>
                <c:pt idx="6">
                  <c:v>16</c:v>
                </c:pt>
                <c:pt idx="7">
                  <c:v>1</c:v>
                </c:pt>
                <c:pt idx="8">
                  <c:v>1</c:v>
                </c:pt>
                <c:pt idx="9">
                  <c:v>10</c:v>
                </c:pt>
                <c:pt idx="10">
                  <c:v>1</c:v>
                </c:pt>
                <c:pt idx="11">
                  <c:v>14</c:v>
                </c:pt>
              </c:numCache>
            </c:numRef>
          </c:val>
          <c:extLst>
            <c:ext xmlns:c16="http://schemas.microsoft.com/office/drawing/2014/chart" uri="{C3380CC4-5D6E-409C-BE32-E72D297353CC}">
              <c16:uniqueId val="{00000001-95B6-49B1-A498-B897652CB925}"/>
            </c:ext>
          </c:extLst>
        </c:ser>
        <c:dLbls>
          <c:showLegendKey val="0"/>
          <c:showVal val="0"/>
          <c:showCatName val="0"/>
          <c:showSerName val="0"/>
          <c:showPercent val="0"/>
          <c:showBubbleSize val="0"/>
        </c:dLbls>
        <c:gapWidth val="182"/>
        <c:axId val="741830576"/>
        <c:axId val="741832240"/>
      </c:barChart>
      <c:catAx>
        <c:axId val="74183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32240"/>
        <c:crosses val="autoZero"/>
        <c:auto val="1"/>
        <c:lblAlgn val="ctr"/>
        <c:lblOffset val="100"/>
        <c:noMultiLvlLbl val="0"/>
      </c:catAx>
      <c:valAx>
        <c:axId val="741832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[DS1_C1_S4_Spread_Correlation_Challenge_Car_Data_CHALLENGE.xlsx]TOYOTA!PivotTable6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TANK</a:t>
            </a:r>
            <a:r>
              <a:rPr lang="en-US" baseline="0"/>
              <a:t> FUEL CAPACITY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TOYOTA!$F$261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TOYOTA!$E$262:$E$292</c:f>
              <c:multiLvlStrCache>
                <c:ptCount val="18"/>
                <c:lvl>
                  <c:pt idx="0">
                    <c:v>Hybrid</c:v>
                  </c:pt>
                  <c:pt idx="1">
                    <c:v>Diesel</c:v>
                  </c:pt>
                  <c:pt idx="2">
                    <c:v>Petrol</c:v>
                  </c:pt>
                  <c:pt idx="3">
                    <c:v>Diesel</c:v>
                  </c:pt>
                  <c:pt idx="4">
                    <c:v>Petrol</c:v>
                  </c:pt>
                  <c:pt idx="5">
                    <c:v>Diesel</c:v>
                  </c:pt>
                  <c:pt idx="6">
                    <c:v>Petrol</c:v>
                  </c:pt>
                  <c:pt idx="7">
                    <c:v>Diesel</c:v>
                  </c:pt>
                  <c:pt idx="8">
                    <c:v>Petrol</c:v>
                  </c:pt>
                  <c:pt idx="9">
                    <c:v>Petrol</c:v>
                  </c:pt>
                  <c:pt idx="10">
                    <c:v>Diesel</c:v>
                  </c:pt>
                  <c:pt idx="11">
                    <c:v>Petrol</c:v>
                  </c:pt>
                  <c:pt idx="12">
                    <c:v>Diesel</c:v>
                  </c:pt>
                  <c:pt idx="13">
                    <c:v>Diesel</c:v>
                  </c:pt>
                  <c:pt idx="14">
                    <c:v>Diesel</c:v>
                  </c:pt>
                  <c:pt idx="15">
                    <c:v>Petrol</c:v>
                  </c:pt>
                  <c:pt idx="16">
                    <c:v>Hybrid</c:v>
                  </c:pt>
                  <c:pt idx="17">
                    <c:v>Petrol</c:v>
                  </c:pt>
                </c:lvl>
                <c:lvl>
                  <c:pt idx="0">
                    <c:v>Camry</c:v>
                  </c:pt>
                  <c:pt idx="1">
                    <c:v>Corolla Altis</c:v>
                  </c:pt>
                  <c:pt idx="3">
                    <c:v>Etios Cross</c:v>
                  </c:pt>
                  <c:pt idx="5">
                    <c:v>Etios Liva</c:v>
                  </c:pt>
                  <c:pt idx="7">
                    <c:v>Fortuner</c:v>
                  </c:pt>
                  <c:pt idx="9">
                    <c:v>Glanza</c:v>
                  </c:pt>
                  <c:pt idx="10">
                    <c:v>Innova Crysta</c:v>
                  </c:pt>
                  <c:pt idx="12">
                    <c:v>Land Cruiser</c:v>
                  </c:pt>
                  <c:pt idx="13">
                    <c:v>Land Cruiser Prado</c:v>
                  </c:pt>
                  <c:pt idx="14">
                    <c:v>Platinum Etios</c:v>
                  </c:pt>
                  <c:pt idx="16">
                    <c:v>Prius</c:v>
                  </c:pt>
                  <c:pt idx="17">
                    <c:v>Yaris</c:v>
                  </c:pt>
                </c:lvl>
              </c:multiLvlStrCache>
            </c:multiLvlStrRef>
          </c:cat>
          <c:val>
            <c:numRef>
              <c:f>TOYOTA!$F$262:$F$292</c:f>
              <c:numCache>
                <c:formatCode>General</c:formatCode>
                <c:ptCount val="18"/>
                <c:pt idx="0">
                  <c:v>50</c:v>
                </c:pt>
                <c:pt idx="1">
                  <c:v>43</c:v>
                </c:pt>
                <c:pt idx="2">
                  <c:v>55</c:v>
                </c:pt>
                <c:pt idx="3">
                  <c:v>45</c:v>
                </c:pt>
                <c:pt idx="4">
                  <c:v>45</c:v>
                </c:pt>
                <c:pt idx="5">
                  <c:v>45</c:v>
                </c:pt>
                <c:pt idx="6">
                  <c:v>45</c:v>
                </c:pt>
                <c:pt idx="7">
                  <c:v>80</c:v>
                </c:pt>
                <c:pt idx="8">
                  <c:v>80</c:v>
                </c:pt>
                <c:pt idx="9">
                  <c:v>37</c:v>
                </c:pt>
                <c:pt idx="10">
                  <c:v>55</c:v>
                </c:pt>
                <c:pt idx="11">
                  <c:v>55</c:v>
                </c:pt>
                <c:pt idx="12">
                  <c:v>93</c:v>
                </c:pt>
                <c:pt idx="13">
                  <c:v>87</c:v>
                </c:pt>
                <c:pt idx="14">
                  <c:v>45</c:v>
                </c:pt>
                <c:pt idx="15">
                  <c:v>45</c:v>
                </c:pt>
                <c:pt idx="16">
                  <c:v>43</c:v>
                </c:pt>
                <c:pt idx="17">
                  <c:v>42</c:v>
                </c:pt>
              </c:numCache>
            </c:numRef>
          </c:val>
          <c:extLst>
            <c:ext xmlns:c16="http://schemas.microsoft.com/office/drawing/2014/chart" uri="{C3380CC4-5D6E-409C-BE32-E72D297353CC}">
              <c16:uniqueId val="{00000000-3192-4F88-BB14-E84B44AD538A}"/>
            </c:ext>
          </c:extLst>
        </c:ser>
        <c:dLbls>
          <c:dLblPos val="outEnd"/>
          <c:showLegendKey val="0"/>
          <c:showVal val="1"/>
          <c:showCatName val="0"/>
          <c:showSerName val="0"/>
          <c:showPercent val="0"/>
          <c:showBubbleSize val="0"/>
        </c:dLbls>
        <c:gapWidth val="182"/>
        <c:axId val="962225040"/>
        <c:axId val="962215888"/>
      </c:barChart>
      <c:catAx>
        <c:axId val="96222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15888"/>
        <c:crosses val="autoZero"/>
        <c:auto val="1"/>
        <c:lblAlgn val="ctr"/>
        <c:lblOffset val="100"/>
        <c:noMultiLvlLbl val="0"/>
      </c:catAx>
      <c:valAx>
        <c:axId val="96221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[DS1_C1_S4_Spread_Correlation_Challenge_Car_Data_CHALLENGE.xlsx]TOYOTA!PivotTable9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LENGTH,</a:t>
            </a:r>
            <a:r>
              <a:rPr lang="en-US" baseline="0"/>
              <a:t> HEIGHT AND WIDTH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TOYOTA!$G$347</c:f>
              <c:strCache>
                <c:ptCount val="1"/>
                <c:pt idx="0">
                  <c:v>Average of Width_mm</c:v>
                </c:pt>
              </c:strCache>
            </c:strRef>
          </c:tx>
          <c:spPr>
            <a:solidFill>
              <a:schemeClr val="accent1"/>
            </a:solidFill>
            <a:ln>
              <a:noFill/>
            </a:ln>
            <a:effectLst/>
          </c:spPr>
          <c:invertIfNegative val="0"/>
          <c:cat>
            <c:strRef>
              <c:f>TOYOTA!$F$348:$F$360</c:f>
              <c:strCache>
                <c:ptCount val="12"/>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strCache>
            </c:strRef>
          </c:cat>
          <c:val>
            <c:numRef>
              <c:f>TOYOTA!$G$348:$G$360</c:f>
              <c:numCache>
                <c:formatCode>General</c:formatCode>
                <c:ptCount val="12"/>
                <c:pt idx="0">
                  <c:v>1840</c:v>
                </c:pt>
                <c:pt idx="1">
                  <c:v>1775</c:v>
                </c:pt>
                <c:pt idx="2">
                  <c:v>1735</c:v>
                </c:pt>
                <c:pt idx="3">
                  <c:v>1695</c:v>
                </c:pt>
                <c:pt idx="4">
                  <c:v>1855</c:v>
                </c:pt>
                <c:pt idx="5">
                  <c:v>1745</c:v>
                </c:pt>
                <c:pt idx="6">
                  <c:v>1830</c:v>
                </c:pt>
                <c:pt idx="7">
                  <c:v>1980</c:v>
                </c:pt>
                <c:pt idx="8">
                  <c:v>1885</c:v>
                </c:pt>
                <c:pt idx="9">
                  <c:v>1695</c:v>
                </c:pt>
                <c:pt idx="10">
                  <c:v>1760</c:v>
                </c:pt>
                <c:pt idx="11">
                  <c:v>1730</c:v>
                </c:pt>
              </c:numCache>
            </c:numRef>
          </c:val>
          <c:extLst>
            <c:ext xmlns:c16="http://schemas.microsoft.com/office/drawing/2014/chart" uri="{C3380CC4-5D6E-409C-BE32-E72D297353CC}">
              <c16:uniqueId val="{00000000-FA87-499C-A6E9-5B72C1696528}"/>
            </c:ext>
          </c:extLst>
        </c:ser>
        <c:ser>
          <c:idx val="1"/>
          <c:order val="1"/>
          <c:tx>
            <c:strRef>
              <c:f>TOYOTA!$H$347</c:f>
              <c:strCache>
                <c:ptCount val="1"/>
                <c:pt idx="0">
                  <c:v>Average of Length_mm</c:v>
                </c:pt>
              </c:strCache>
            </c:strRef>
          </c:tx>
          <c:spPr>
            <a:solidFill>
              <a:schemeClr val="accent2"/>
            </a:solidFill>
            <a:ln>
              <a:noFill/>
            </a:ln>
            <a:effectLst/>
          </c:spPr>
          <c:invertIfNegative val="0"/>
          <c:cat>
            <c:strRef>
              <c:f>TOYOTA!$F$348:$F$360</c:f>
              <c:strCache>
                <c:ptCount val="12"/>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strCache>
            </c:strRef>
          </c:cat>
          <c:val>
            <c:numRef>
              <c:f>TOYOTA!$H$348:$H$360</c:f>
              <c:numCache>
                <c:formatCode>General</c:formatCode>
                <c:ptCount val="12"/>
                <c:pt idx="0">
                  <c:v>4885</c:v>
                </c:pt>
                <c:pt idx="1">
                  <c:v>4620</c:v>
                </c:pt>
                <c:pt idx="2">
                  <c:v>3895</c:v>
                </c:pt>
                <c:pt idx="3">
                  <c:v>3884</c:v>
                </c:pt>
                <c:pt idx="4">
                  <c:v>4795</c:v>
                </c:pt>
                <c:pt idx="5">
                  <c:v>3995</c:v>
                </c:pt>
                <c:pt idx="6">
                  <c:v>4735</c:v>
                </c:pt>
                <c:pt idx="7">
                  <c:v>4950</c:v>
                </c:pt>
                <c:pt idx="8">
                  <c:v>4840</c:v>
                </c:pt>
                <c:pt idx="9">
                  <c:v>4369</c:v>
                </c:pt>
                <c:pt idx="10">
                  <c:v>4540</c:v>
                </c:pt>
                <c:pt idx="11">
                  <c:v>4425</c:v>
                </c:pt>
              </c:numCache>
            </c:numRef>
          </c:val>
          <c:extLst>
            <c:ext xmlns:c16="http://schemas.microsoft.com/office/drawing/2014/chart" uri="{C3380CC4-5D6E-409C-BE32-E72D297353CC}">
              <c16:uniqueId val="{00000001-FA87-499C-A6E9-5B72C1696528}"/>
            </c:ext>
          </c:extLst>
        </c:ser>
        <c:ser>
          <c:idx val="2"/>
          <c:order val="2"/>
          <c:tx>
            <c:strRef>
              <c:f>TOYOTA!$I$347</c:f>
              <c:strCache>
                <c:ptCount val="1"/>
                <c:pt idx="0">
                  <c:v>Average of Height_mm</c:v>
                </c:pt>
              </c:strCache>
            </c:strRef>
          </c:tx>
          <c:spPr>
            <a:solidFill>
              <a:schemeClr val="accent3"/>
            </a:solidFill>
            <a:ln>
              <a:noFill/>
            </a:ln>
            <a:effectLst/>
          </c:spPr>
          <c:invertIfNegative val="0"/>
          <c:cat>
            <c:strRef>
              <c:f>TOYOTA!$F$348:$F$360</c:f>
              <c:strCache>
                <c:ptCount val="12"/>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strCache>
            </c:strRef>
          </c:cat>
          <c:val>
            <c:numRef>
              <c:f>TOYOTA!$I$348:$I$360</c:f>
              <c:numCache>
                <c:formatCode>General</c:formatCode>
                <c:ptCount val="12"/>
                <c:pt idx="0">
                  <c:v>1455</c:v>
                </c:pt>
                <c:pt idx="1">
                  <c:v>1475</c:v>
                </c:pt>
                <c:pt idx="2">
                  <c:v>1555</c:v>
                </c:pt>
                <c:pt idx="3">
                  <c:v>1510</c:v>
                </c:pt>
                <c:pt idx="4">
                  <c:v>1835</c:v>
                </c:pt>
                <c:pt idx="5">
                  <c:v>1540</c:v>
                </c:pt>
                <c:pt idx="6">
                  <c:v>1795</c:v>
                </c:pt>
                <c:pt idx="7">
                  <c:v>1910</c:v>
                </c:pt>
                <c:pt idx="8">
                  <c:v>1880</c:v>
                </c:pt>
                <c:pt idx="9">
                  <c:v>1510</c:v>
                </c:pt>
                <c:pt idx="10">
                  <c:v>1490</c:v>
                </c:pt>
                <c:pt idx="11">
                  <c:v>1495</c:v>
                </c:pt>
              </c:numCache>
            </c:numRef>
          </c:val>
          <c:extLst>
            <c:ext xmlns:c16="http://schemas.microsoft.com/office/drawing/2014/chart" uri="{C3380CC4-5D6E-409C-BE32-E72D297353CC}">
              <c16:uniqueId val="{00000002-FA87-499C-A6E9-5B72C1696528}"/>
            </c:ext>
          </c:extLst>
        </c:ser>
        <c:dLbls>
          <c:showLegendKey val="0"/>
          <c:showVal val="0"/>
          <c:showCatName val="0"/>
          <c:showSerName val="0"/>
          <c:showPercent val="0"/>
          <c:showBubbleSize val="0"/>
        </c:dLbls>
        <c:gapWidth val="219"/>
        <c:overlap val="-27"/>
        <c:axId val="962163472"/>
        <c:axId val="962160560"/>
      </c:barChart>
      <c:catAx>
        <c:axId val="96216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60560"/>
        <c:crosses val="autoZero"/>
        <c:auto val="1"/>
        <c:lblAlgn val="ctr"/>
        <c:lblOffset val="100"/>
        <c:noMultiLvlLbl val="0"/>
      </c:catAx>
      <c:valAx>
        <c:axId val="96216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6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[DS1_C1_S4_Spread_Correlation_Challenge_Car_Data_CHALLENGE.xlsx]TOYOTA!PivotTable35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 DOORS AS PER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TOYOTA!$F$437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TOYOTA!$E$438:$E$462</c:f>
              <c:multiLvlStrCache>
                <c:ptCount val="12"/>
                <c:lvl>
                  <c:pt idx="0">
                    <c:v>Sedan</c:v>
                  </c:pt>
                  <c:pt idx="1">
                    <c:v>Sedan</c:v>
                  </c:pt>
                  <c:pt idx="2">
                    <c:v>Hatchback</c:v>
                  </c:pt>
                  <c:pt idx="3">
                    <c:v>Hatchback</c:v>
                  </c:pt>
                  <c:pt idx="4">
                    <c:v>SUV</c:v>
                  </c:pt>
                  <c:pt idx="5">
                    <c:v>Hatchback</c:v>
                  </c:pt>
                  <c:pt idx="6">
                    <c:v>MUV</c:v>
                  </c:pt>
                  <c:pt idx="7">
                    <c:v>SUV</c:v>
                  </c:pt>
                  <c:pt idx="8">
                    <c:v>SUV</c:v>
                  </c:pt>
                  <c:pt idx="9">
                    <c:v>Sedan</c:v>
                  </c:pt>
                  <c:pt idx="10">
                    <c:v>Sedan</c:v>
                  </c:pt>
                  <c:pt idx="11">
                    <c:v>Sedan</c:v>
                  </c:pt>
                </c:lvl>
                <c:lvl>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lvl>
              </c:multiLvlStrCache>
            </c:multiLvlStrRef>
          </c:cat>
          <c:val>
            <c:numRef>
              <c:f>TOYOTA!$F$438:$F$462</c:f>
              <c:numCache>
                <c:formatCode>General</c:formatCode>
                <c:ptCount val="12"/>
                <c:pt idx="0">
                  <c:v>1</c:v>
                </c:pt>
                <c:pt idx="1">
                  <c:v>6</c:v>
                </c:pt>
                <c:pt idx="2">
                  <c:v>6</c:v>
                </c:pt>
                <c:pt idx="3">
                  <c:v>14</c:v>
                </c:pt>
                <c:pt idx="4">
                  <c:v>7</c:v>
                </c:pt>
                <c:pt idx="5">
                  <c:v>5</c:v>
                </c:pt>
                <c:pt idx="6">
                  <c:v>16</c:v>
                </c:pt>
                <c:pt idx="7">
                  <c:v>1</c:v>
                </c:pt>
                <c:pt idx="8">
                  <c:v>1</c:v>
                </c:pt>
                <c:pt idx="9">
                  <c:v>10</c:v>
                </c:pt>
                <c:pt idx="10">
                  <c:v>1</c:v>
                </c:pt>
                <c:pt idx="11">
                  <c:v>14</c:v>
                </c:pt>
              </c:numCache>
            </c:numRef>
          </c:val>
          <c:extLst>
            <c:ext xmlns:c16="http://schemas.microsoft.com/office/drawing/2014/chart" uri="{C3380CC4-5D6E-409C-BE32-E72D297353CC}">
              <c16:uniqueId val="{00000000-183D-4D0F-B2FD-7FB772A7A7DB}"/>
            </c:ext>
          </c:extLst>
        </c:ser>
        <c:dLbls>
          <c:dLblPos val="outEnd"/>
          <c:showLegendKey val="0"/>
          <c:showVal val="1"/>
          <c:showCatName val="0"/>
          <c:showSerName val="0"/>
          <c:showPercent val="0"/>
          <c:showBubbleSize val="0"/>
        </c:dLbls>
        <c:gapWidth val="219"/>
        <c:overlap val="-27"/>
        <c:axId val="962141840"/>
        <c:axId val="962139344"/>
      </c:barChart>
      <c:catAx>
        <c:axId val="96214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39344"/>
        <c:crosses val="autoZero"/>
        <c:auto val="1"/>
        <c:lblAlgn val="ctr"/>
        <c:lblOffset val="100"/>
        <c:noMultiLvlLbl val="0"/>
      </c:catAx>
      <c:valAx>
        <c:axId val="9621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4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[DS1_C1_S4_Spread_Correlation_Challenge_Car_Data_CHALLENGE.xlsx]TOYOTA!PivotTable36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TOYOTA!$F$526</c:f>
              <c:strCache>
                <c:ptCount val="1"/>
                <c:pt idx="0">
                  <c:v>Average of City_Mileage_km_litre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TOYOTA!$E$527:$E$539</c:f>
              <c:strCache>
                <c:ptCount val="12"/>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strCache>
            </c:strRef>
          </c:cat>
          <c:val>
            <c:numRef>
              <c:f>TOYOTA!$F$527:$F$539</c:f>
              <c:numCache>
                <c:formatCode>General</c:formatCode>
                <c:ptCount val="12"/>
                <c:pt idx="1">
                  <c:v>12.433333333333332</c:v>
                </c:pt>
                <c:pt idx="2">
                  <c:v>17.143333333333334</c:v>
                </c:pt>
                <c:pt idx="3">
                  <c:v>17.7</c:v>
                </c:pt>
                <c:pt idx="4">
                  <c:v>11.192857142857141</c:v>
                </c:pt>
                <c:pt idx="6">
                  <c:v>11.6</c:v>
                </c:pt>
                <c:pt idx="7">
                  <c:v>5.3</c:v>
                </c:pt>
                <c:pt idx="8">
                  <c:v>7</c:v>
                </c:pt>
                <c:pt idx="9">
                  <c:v>16.955999999999996</c:v>
                </c:pt>
                <c:pt idx="10">
                  <c:v>15.1</c:v>
                </c:pt>
              </c:numCache>
            </c:numRef>
          </c:val>
          <c:extLst>
            <c:ext xmlns:c16="http://schemas.microsoft.com/office/drawing/2014/chart" uri="{C3380CC4-5D6E-409C-BE32-E72D297353CC}">
              <c16:uniqueId val="{00000000-C906-463E-BBA6-09D97BE9A162}"/>
            </c:ext>
          </c:extLst>
        </c:ser>
        <c:ser>
          <c:idx val="1"/>
          <c:order val="1"/>
          <c:tx>
            <c:strRef>
              <c:f>TOYOTA!$G$526</c:f>
              <c:strCache>
                <c:ptCount val="1"/>
                <c:pt idx="0">
                  <c:v>Average of Highway_Mileage_km_litre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TOYOTA!$E$527:$E$539</c:f>
              <c:strCache>
                <c:ptCount val="12"/>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strCache>
            </c:strRef>
          </c:cat>
          <c:val>
            <c:numRef>
              <c:f>TOYOTA!$G$527:$G$539</c:f>
              <c:numCache>
                <c:formatCode>General</c:formatCode>
                <c:ptCount val="12"/>
                <c:pt idx="0">
                  <c:v>#N/A</c:v>
                </c:pt>
                <c:pt idx="1">
                  <c:v>21</c:v>
                </c:pt>
                <c:pt idx="2">
                  <c:v>20.875</c:v>
                </c:pt>
                <c:pt idx="3">
                  <c:v>20.532142857142855</c:v>
                </c:pt>
                <c:pt idx="4">
                  <c:v>12.492857142857146</c:v>
                </c:pt>
                <c:pt idx="5">
                  <c:v>#N/A</c:v>
                </c:pt>
                <c:pt idx="6">
                  <c:v>#N/A</c:v>
                </c:pt>
                <c:pt idx="7">
                  <c:v>9</c:v>
                </c:pt>
                <c:pt idx="8">
                  <c:v>11</c:v>
                </c:pt>
                <c:pt idx="9">
                  <c:v>19.885000000000002</c:v>
                </c:pt>
                <c:pt idx="10">
                  <c:v>18.7</c:v>
                </c:pt>
                <c:pt idx="11">
                  <c:v>#N/A</c:v>
                </c:pt>
              </c:numCache>
            </c:numRef>
          </c:val>
          <c:extLst>
            <c:ext xmlns:c16="http://schemas.microsoft.com/office/drawing/2014/chart" uri="{C3380CC4-5D6E-409C-BE32-E72D297353CC}">
              <c16:uniqueId val="{00000001-C906-463E-BBA6-09D97BE9A162}"/>
            </c:ext>
          </c:extLst>
        </c:ser>
        <c:dLbls>
          <c:dLblPos val="outEnd"/>
          <c:showLegendKey val="0"/>
          <c:showVal val="1"/>
          <c:showCatName val="0"/>
          <c:showSerName val="0"/>
          <c:showPercent val="0"/>
          <c:showBubbleSize val="0"/>
        </c:dLbls>
        <c:gapWidth val="219"/>
        <c:overlap val="-27"/>
        <c:axId val="741813936"/>
        <c:axId val="741808112"/>
      </c:barChart>
      <c:catAx>
        <c:axId val="74181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08112"/>
        <c:crosses val="autoZero"/>
        <c:auto val="1"/>
        <c:lblAlgn val="ctr"/>
        <c:lblOffset val="100"/>
        <c:noMultiLvlLbl val="0"/>
      </c:catAx>
      <c:valAx>
        <c:axId val="74180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MILEAGE</a:t>
                </a:r>
                <a:r>
                  <a:rPr lang="en-US" baseline="0"/>
                  <a:t> (AVERAGE)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1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[DS1_C1_S4_Spread_Correlation_Challenge_Car_Data_CHALLENGE.xlsx]BMW!PivotTable43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HEIGHT WIDTH AND LENGTH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BMW!$H$163</c:f>
              <c:strCache>
                <c:ptCount val="1"/>
                <c:pt idx="0">
                  <c:v>Average of Height_mm</c:v>
                </c:pt>
              </c:strCache>
            </c:strRef>
          </c:tx>
          <c:spPr>
            <a:solidFill>
              <a:schemeClr val="accent1"/>
            </a:solidFill>
            <a:ln>
              <a:noFill/>
            </a:ln>
            <a:effectLst/>
          </c:spPr>
          <c:invertIfNegative val="0"/>
          <c:cat>
            <c:strRef>
              <c:f>BMW!$G$164:$G$177</c:f>
              <c:strCache>
                <c:ptCount val="13"/>
                <c:pt idx="0">
                  <c:v>3-Series</c:v>
                </c:pt>
                <c:pt idx="1">
                  <c:v>5-Series</c:v>
                </c:pt>
                <c:pt idx="2">
                  <c:v>6-Series</c:v>
                </c:pt>
                <c:pt idx="3">
                  <c:v>7-Series</c:v>
                </c:pt>
                <c:pt idx="4">
                  <c:v>M2 Competition</c:v>
                </c:pt>
                <c:pt idx="5">
                  <c:v>M4</c:v>
                </c:pt>
                <c:pt idx="6">
                  <c:v>M5</c:v>
                </c:pt>
                <c:pt idx="7">
                  <c:v>X1</c:v>
                </c:pt>
                <c:pt idx="8">
                  <c:v>X3</c:v>
                </c:pt>
                <c:pt idx="9">
                  <c:v>X4</c:v>
                </c:pt>
                <c:pt idx="10">
                  <c:v>X5</c:v>
                </c:pt>
                <c:pt idx="11">
                  <c:v>X7</c:v>
                </c:pt>
                <c:pt idx="12">
                  <c:v>Z4 Roadster</c:v>
                </c:pt>
              </c:strCache>
            </c:strRef>
          </c:cat>
          <c:val>
            <c:numRef>
              <c:f>BMW!$H$164:$H$177</c:f>
              <c:numCache>
                <c:formatCode>General</c:formatCode>
                <c:ptCount val="13"/>
                <c:pt idx="0">
                  <c:v>1429</c:v>
                </c:pt>
                <c:pt idx="1">
                  <c:v>1464</c:v>
                </c:pt>
                <c:pt idx="2">
                  <c:v>1467.25</c:v>
                </c:pt>
                <c:pt idx="3">
                  <c:v>1479.6666666666667</c:v>
                </c:pt>
                <c:pt idx="4">
                  <c:v>1410</c:v>
                </c:pt>
                <c:pt idx="5">
                  <c:v>1383</c:v>
                </c:pt>
                <c:pt idx="6">
                  <c:v>1473</c:v>
                </c:pt>
                <c:pt idx="7">
                  <c:v>1598.6</c:v>
                </c:pt>
                <c:pt idx="8">
                  <c:v>1678</c:v>
                </c:pt>
                <c:pt idx="9">
                  <c:v>1621</c:v>
                </c:pt>
                <c:pt idx="10">
                  <c:v>1745</c:v>
                </c:pt>
                <c:pt idx="11">
                  <c:v>1805</c:v>
                </c:pt>
                <c:pt idx="12">
                  <c:v>1304</c:v>
                </c:pt>
              </c:numCache>
            </c:numRef>
          </c:val>
          <c:extLst>
            <c:ext xmlns:c16="http://schemas.microsoft.com/office/drawing/2014/chart" uri="{C3380CC4-5D6E-409C-BE32-E72D297353CC}">
              <c16:uniqueId val="{00000000-DD14-46B0-8AE4-564D195E068F}"/>
            </c:ext>
          </c:extLst>
        </c:ser>
        <c:ser>
          <c:idx val="1"/>
          <c:order val="1"/>
          <c:tx>
            <c:strRef>
              <c:f>BMW!$I$163</c:f>
              <c:strCache>
                <c:ptCount val="1"/>
                <c:pt idx="0">
                  <c:v>Average of Length_mm</c:v>
                </c:pt>
              </c:strCache>
            </c:strRef>
          </c:tx>
          <c:spPr>
            <a:solidFill>
              <a:schemeClr val="accent2"/>
            </a:solidFill>
            <a:ln>
              <a:noFill/>
            </a:ln>
            <a:effectLst/>
          </c:spPr>
          <c:invertIfNegative val="0"/>
          <c:cat>
            <c:strRef>
              <c:f>BMW!$G$164:$G$177</c:f>
              <c:strCache>
                <c:ptCount val="13"/>
                <c:pt idx="0">
                  <c:v>3-Series</c:v>
                </c:pt>
                <c:pt idx="1">
                  <c:v>5-Series</c:v>
                </c:pt>
                <c:pt idx="2">
                  <c:v>6-Series</c:v>
                </c:pt>
                <c:pt idx="3">
                  <c:v>7-Series</c:v>
                </c:pt>
                <c:pt idx="4">
                  <c:v>M2 Competition</c:v>
                </c:pt>
                <c:pt idx="5">
                  <c:v>M4</c:v>
                </c:pt>
                <c:pt idx="6">
                  <c:v>M5</c:v>
                </c:pt>
                <c:pt idx="7">
                  <c:v>X1</c:v>
                </c:pt>
                <c:pt idx="8">
                  <c:v>X3</c:v>
                </c:pt>
                <c:pt idx="9">
                  <c:v>X4</c:v>
                </c:pt>
                <c:pt idx="10">
                  <c:v>X5</c:v>
                </c:pt>
                <c:pt idx="11">
                  <c:v>X7</c:v>
                </c:pt>
                <c:pt idx="12">
                  <c:v>Z4 Roadster</c:v>
                </c:pt>
              </c:strCache>
            </c:strRef>
          </c:cat>
          <c:val>
            <c:numRef>
              <c:f>BMW!$I$164:$I$177</c:f>
              <c:numCache>
                <c:formatCode>General</c:formatCode>
                <c:ptCount val="13"/>
                <c:pt idx="0">
                  <c:v>4633</c:v>
                </c:pt>
                <c:pt idx="1">
                  <c:v>4907</c:v>
                </c:pt>
                <c:pt idx="2">
                  <c:v>5105.75</c:v>
                </c:pt>
                <c:pt idx="3">
                  <c:v>5153</c:v>
                </c:pt>
                <c:pt idx="4">
                  <c:v>4461</c:v>
                </c:pt>
                <c:pt idx="5">
                  <c:v>4671</c:v>
                </c:pt>
                <c:pt idx="6">
                  <c:v>4956</c:v>
                </c:pt>
                <c:pt idx="7">
                  <c:v>4446.6000000000004</c:v>
                </c:pt>
                <c:pt idx="8">
                  <c:v>4657</c:v>
                </c:pt>
                <c:pt idx="9">
                  <c:v>4752</c:v>
                </c:pt>
                <c:pt idx="10">
                  <c:v>4922</c:v>
                </c:pt>
                <c:pt idx="11">
                  <c:v>5151</c:v>
                </c:pt>
                <c:pt idx="12">
                  <c:v>4324</c:v>
                </c:pt>
              </c:numCache>
            </c:numRef>
          </c:val>
          <c:extLst>
            <c:ext xmlns:c16="http://schemas.microsoft.com/office/drawing/2014/chart" uri="{C3380CC4-5D6E-409C-BE32-E72D297353CC}">
              <c16:uniqueId val="{00000001-DD14-46B0-8AE4-564D195E068F}"/>
            </c:ext>
          </c:extLst>
        </c:ser>
        <c:ser>
          <c:idx val="2"/>
          <c:order val="2"/>
          <c:tx>
            <c:strRef>
              <c:f>BMW!$J$163</c:f>
              <c:strCache>
                <c:ptCount val="1"/>
                <c:pt idx="0">
                  <c:v>Average of Width_mm</c:v>
                </c:pt>
              </c:strCache>
            </c:strRef>
          </c:tx>
          <c:spPr>
            <a:solidFill>
              <a:schemeClr val="accent3"/>
            </a:solidFill>
            <a:ln>
              <a:noFill/>
            </a:ln>
            <a:effectLst/>
          </c:spPr>
          <c:invertIfNegative val="0"/>
          <c:cat>
            <c:strRef>
              <c:f>BMW!$G$164:$G$177</c:f>
              <c:strCache>
                <c:ptCount val="13"/>
                <c:pt idx="0">
                  <c:v>3-Series</c:v>
                </c:pt>
                <c:pt idx="1">
                  <c:v>5-Series</c:v>
                </c:pt>
                <c:pt idx="2">
                  <c:v>6-Series</c:v>
                </c:pt>
                <c:pt idx="3">
                  <c:v>7-Series</c:v>
                </c:pt>
                <c:pt idx="4">
                  <c:v>M2 Competition</c:v>
                </c:pt>
                <c:pt idx="5">
                  <c:v>M4</c:v>
                </c:pt>
                <c:pt idx="6">
                  <c:v>M5</c:v>
                </c:pt>
                <c:pt idx="7">
                  <c:v>X1</c:v>
                </c:pt>
                <c:pt idx="8">
                  <c:v>X3</c:v>
                </c:pt>
                <c:pt idx="9">
                  <c:v>X4</c:v>
                </c:pt>
                <c:pt idx="10">
                  <c:v>X5</c:v>
                </c:pt>
                <c:pt idx="11">
                  <c:v>X7</c:v>
                </c:pt>
                <c:pt idx="12">
                  <c:v>Z4 Roadster</c:v>
                </c:pt>
              </c:strCache>
            </c:strRef>
          </c:cat>
          <c:val>
            <c:numRef>
              <c:f>BMW!$J$164:$J$177</c:f>
              <c:numCache>
                <c:formatCode>General</c:formatCode>
                <c:ptCount val="13"/>
                <c:pt idx="0">
                  <c:v>1811</c:v>
                </c:pt>
                <c:pt idx="1">
                  <c:v>1860</c:v>
                </c:pt>
                <c:pt idx="2">
                  <c:v>2020</c:v>
                </c:pt>
                <c:pt idx="3">
                  <c:v>2160</c:v>
                </c:pt>
                <c:pt idx="4">
                  <c:v>1854</c:v>
                </c:pt>
                <c:pt idx="5">
                  <c:v>1870</c:v>
                </c:pt>
                <c:pt idx="6">
                  <c:v>1903</c:v>
                </c:pt>
                <c:pt idx="7">
                  <c:v>2011</c:v>
                </c:pt>
                <c:pt idx="8">
                  <c:v>1881</c:v>
                </c:pt>
                <c:pt idx="9">
                  <c:v>1918</c:v>
                </c:pt>
                <c:pt idx="10">
                  <c:v>2218</c:v>
                </c:pt>
                <c:pt idx="11">
                  <c:v>2000</c:v>
                </c:pt>
                <c:pt idx="12">
                  <c:v>1741.5</c:v>
                </c:pt>
              </c:numCache>
            </c:numRef>
          </c:val>
          <c:extLst>
            <c:ext xmlns:c16="http://schemas.microsoft.com/office/drawing/2014/chart" uri="{C3380CC4-5D6E-409C-BE32-E72D297353CC}">
              <c16:uniqueId val="{00000002-DD14-46B0-8AE4-564D195E068F}"/>
            </c:ext>
          </c:extLst>
        </c:ser>
        <c:dLbls>
          <c:showLegendKey val="0"/>
          <c:showVal val="0"/>
          <c:showCatName val="0"/>
          <c:showSerName val="0"/>
          <c:showPercent val="0"/>
          <c:showBubbleSize val="0"/>
        </c:dLbls>
        <c:gapWidth val="219"/>
        <c:overlap val="-27"/>
        <c:axId val="917911376"/>
        <c:axId val="917922192"/>
      </c:barChart>
      <c:catAx>
        <c:axId val="91791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22192"/>
        <c:crosses val="autoZero"/>
        <c:auto val="1"/>
        <c:lblAlgn val="ctr"/>
        <c:lblOffset val="100"/>
        <c:noMultiLvlLbl val="0"/>
      </c:catAx>
      <c:valAx>
        <c:axId val="9179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MEASURE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1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[DS1_C1_S4_Spread_Correlation_Challenge_Car_Data_CHALLENGE.xlsx]TOYOTA!PivotTable39</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TOYOTA!$I$614</c:f>
              <c:strCache>
                <c:ptCount val="1"/>
                <c:pt idx="0">
                  <c:v>Total</c:v>
                </c:pt>
              </c:strCache>
            </c:strRef>
          </c:tx>
          <c:spPr>
            <a:solidFill>
              <a:schemeClr val="accent1"/>
            </a:solidFill>
            <a:ln>
              <a:solidFill>
                <a:schemeClr val="bg2">
                  <a:lumMod val="75000"/>
                </a:schemeClr>
              </a:solidFill>
            </a:ln>
            <a:effectLst/>
          </c:spPr>
          <c:invertIfNegative val="0"/>
          <c:cat>
            <c:strRef>
              <c:f>TOYOTA!$H$615:$H$627</c:f>
              <c:strCache>
                <c:ptCount val="12"/>
                <c:pt idx="0">
                  <c:v>Camry</c:v>
                </c:pt>
                <c:pt idx="1">
                  <c:v>Corolla Altis</c:v>
                </c:pt>
                <c:pt idx="2">
                  <c:v>Etios Cross</c:v>
                </c:pt>
                <c:pt idx="3">
                  <c:v>Etios Liva</c:v>
                </c:pt>
                <c:pt idx="4">
                  <c:v>Fortuner</c:v>
                </c:pt>
                <c:pt idx="5">
                  <c:v>Glanza</c:v>
                </c:pt>
                <c:pt idx="6">
                  <c:v>Innova Crysta</c:v>
                </c:pt>
                <c:pt idx="7">
                  <c:v>Land Cruiser</c:v>
                </c:pt>
                <c:pt idx="8">
                  <c:v>Land Cruiser Prado</c:v>
                </c:pt>
                <c:pt idx="9">
                  <c:v>Platinum Etios</c:v>
                </c:pt>
                <c:pt idx="10">
                  <c:v>Prius</c:v>
                </c:pt>
                <c:pt idx="11">
                  <c:v>Yaris</c:v>
                </c:pt>
              </c:strCache>
            </c:strRef>
          </c:cat>
          <c:val>
            <c:numRef>
              <c:f>TOYOTA!$I$615:$I$627</c:f>
              <c:numCache>
                <c:formatCode>General</c:formatCode>
                <c:ptCount val="12"/>
                <c:pt idx="0">
                  <c:v>5.8</c:v>
                </c:pt>
                <c:pt idx="1">
                  <c:v>5.3999999999999995</c:v>
                </c:pt>
                <c:pt idx="2">
                  <c:v>4.8</c:v>
                </c:pt>
                <c:pt idx="3">
                  <c:v>4.7999999999999989</c:v>
                </c:pt>
                <c:pt idx="4">
                  <c:v>5.7714285714285714</c:v>
                </c:pt>
                <c:pt idx="5">
                  <c:v>4.9000000000000004</c:v>
                </c:pt>
                <c:pt idx="6">
                  <c:v>5.4000000000000012</c:v>
                </c:pt>
                <c:pt idx="7">
                  <c:v>5.9</c:v>
                </c:pt>
                <c:pt idx="8">
                  <c:v>5.8</c:v>
                </c:pt>
                <c:pt idx="9">
                  <c:v>4.8599999999999994</c:v>
                </c:pt>
                <c:pt idx="10">
                  <c:v>5.0999999999999996</c:v>
                </c:pt>
                <c:pt idx="11">
                  <c:v>5.1000000000000005</c:v>
                </c:pt>
              </c:numCache>
            </c:numRef>
          </c:val>
          <c:extLst>
            <c:ext xmlns:c16="http://schemas.microsoft.com/office/drawing/2014/chart" uri="{C3380CC4-5D6E-409C-BE32-E72D297353CC}">
              <c16:uniqueId val="{00000000-0D4A-4A28-94AB-4203F3DD42A1}"/>
            </c:ext>
          </c:extLst>
        </c:ser>
        <c:dLbls>
          <c:showLegendKey val="0"/>
          <c:showVal val="0"/>
          <c:showCatName val="0"/>
          <c:showSerName val="0"/>
          <c:showPercent val="0"/>
          <c:showBubbleSize val="0"/>
        </c:dLbls>
        <c:gapWidth val="219"/>
        <c:overlap val="-27"/>
        <c:axId val="563756160"/>
        <c:axId val="563763232"/>
      </c:barChart>
      <c:catAx>
        <c:axId val="5637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63232"/>
        <c:crosses val="autoZero"/>
        <c:auto val="1"/>
        <c:lblAlgn val="ctr"/>
        <c:lblOffset val="100"/>
        <c:noMultiLvlLbl val="0"/>
      </c:catAx>
      <c:valAx>
        <c:axId val="56376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75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[DS1_C1_S4_Spread_Correlation_Challenge_Car_Data_CHALLENGE.xlsx]RENAULT!PivotTable1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RENAULT</a:t>
            </a:r>
            <a:r>
              <a:rPr lang="en-US" baseline="0"/>
              <a:t> MODEL DISPLACEMENT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RENAULT!$F$44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RENAULT!$E$45:$E$50</c:f>
              <c:strCache>
                <c:ptCount val="5"/>
                <c:pt idx="0">
                  <c:v>Captur</c:v>
                </c:pt>
                <c:pt idx="1">
                  <c:v>Duster</c:v>
                </c:pt>
                <c:pt idx="2">
                  <c:v>Kwid</c:v>
                </c:pt>
                <c:pt idx="3">
                  <c:v>Lodgy</c:v>
                </c:pt>
                <c:pt idx="4">
                  <c:v>Triber</c:v>
                </c:pt>
              </c:strCache>
            </c:strRef>
          </c:cat>
          <c:val>
            <c:numRef>
              <c:f>RENAULT!$F$45:$F$50</c:f>
              <c:numCache>
                <c:formatCode>General</c:formatCode>
                <c:ptCount val="5"/>
                <c:pt idx="0">
                  <c:v>1479.5</c:v>
                </c:pt>
                <c:pt idx="1">
                  <c:v>1473.3333333333333</c:v>
                </c:pt>
                <c:pt idx="2">
                  <c:v>932.33333333333337</c:v>
                </c:pt>
                <c:pt idx="3">
                  <c:v>1461</c:v>
                </c:pt>
                <c:pt idx="4">
                  <c:v>999</c:v>
                </c:pt>
              </c:numCache>
            </c:numRef>
          </c:val>
          <c:extLst>
            <c:ext xmlns:c16="http://schemas.microsoft.com/office/drawing/2014/chart" uri="{C3380CC4-5D6E-409C-BE32-E72D297353CC}">
              <c16:uniqueId val="{00000000-EF1A-4D30-ACE8-C903FA251F4F}"/>
            </c:ext>
          </c:extLst>
        </c:ser>
        <c:dLbls>
          <c:dLblPos val="outEnd"/>
          <c:showLegendKey val="0"/>
          <c:showVal val="1"/>
          <c:showCatName val="0"/>
          <c:showSerName val="0"/>
          <c:showPercent val="0"/>
          <c:showBubbleSize val="0"/>
        </c:dLbls>
        <c:gapWidth val="182"/>
        <c:axId val="507538272"/>
        <c:axId val="507538688"/>
      </c:barChart>
      <c:catAx>
        <c:axId val="50753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38688"/>
        <c:crosses val="autoZero"/>
        <c:auto val="1"/>
        <c:lblAlgn val="ctr"/>
        <c:lblOffset val="100"/>
        <c:noMultiLvlLbl val="0"/>
      </c:catAx>
      <c:valAx>
        <c:axId val="50753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3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[DS1_C1_S4_Spread_Correlation_Challenge_Car_Data_CHALLENGE.xlsx]RENAULT!PivotTable3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RENAULT!$G$84</c:f>
              <c:strCache>
                <c:ptCount val="1"/>
                <c:pt idx="0">
                  <c:v>Count of Cylinders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RENAULT!$F$85:$F$90</c:f>
              <c:strCache>
                <c:ptCount val="5"/>
                <c:pt idx="0">
                  <c:v>Captur</c:v>
                </c:pt>
                <c:pt idx="1">
                  <c:v>Duster</c:v>
                </c:pt>
                <c:pt idx="2">
                  <c:v>Kwid</c:v>
                </c:pt>
                <c:pt idx="3">
                  <c:v>Lodgy</c:v>
                </c:pt>
                <c:pt idx="4">
                  <c:v>Triber</c:v>
                </c:pt>
              </c:strCache>
            </c:strRef>
          </c:cat>
          <c:val>
            <c:numRef>
              <c:f>RENAULT!$G$85:$G$90</c:f>
              <c:numCache>
                <c:formatCode>General</c:formatCode>
                <c:ptCount val="5"/>
                <c:pt idx="0">
                  <c:v>4</c:v>
                </c:pt>
                <c:pt idx="1">
                  <c:v>9</c:v>
                </c:pt>
                <c:pt idx="2">
                  <c:v>12</c:v>
                </c:pt>
                <c:pt idx="3">
                  <c:v>7</c:v>
                </c:pt>
                <c:pt idx="4">
                  <c:v>4</c:v>
                </c:pt>
              </c:numCache>
            </c:numRef>
          </c:val>
          <c:extLst>
            <c:ext xmlns:c16="http://schemas.microsoft.com/office/drawing/2014/chart" uri="{C3380CC4-5D6E-409C-BE32-E72D297353CC}">
              <c16:uniqueId val="{00000000-46FC-4F53-9DB3-314BF2A00079}"/>
            </c:ext>
          </c:extLst>
        </c:ser>
        <c:ser>
          <c:idx val="1"/>
          <c:order val="1"/>
          <c:tx>
            <c:strRef>
              <c:f>RENAULT!$H$84</c:f>
              <c:strCache>
                <c:ptCount val="1"/>
                <c:pt idx="0">
                  <c:v>Count of Valves_Per_Cylinder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RENAULT!$F$85:$F$90</c:f>
              <c:strCache>
                <c:ptCount val="5"/>
                <c:pt idx="0">
                  <c:v>Captur</c:v>
                </c:pt>
                <c:pt idx="1">
                  <c:v>Duster</c:v>
                </c:pt>
                <c:pt idx="2">
                  <c:v>Kwid</c:v>
                </c:pt>
                <c:pt idx="3">
                  <c:v>Lodgy</c:v>
                </c:pt>
                <c:pt idx="4">
                  <c:v>Triber</c:v>
                </c:pt>
              </c:strCache>
            </c:strRef>
          </c:cat>
          <c:val>
            <c:numRef>
              <c:f>RENAULT!$H$85:$H$90</c:f>
              <c:numCache>
                <c:formatCode>General</c:formatCode>
                <c:ptCount val="5"/>
                <c:pt idx="0">
                  <c:v>3</c:v>
                </c:pt>
                <c:pt idx="1">
                  <c:v>9</c:v>
                </c:pt>
                <c:pt idx="2">
                  <c:v>12</c:v>
                </c:pt>
                <c:pt idx="3">
                  <c:v>7</c:v>
                </c:pt>
                <c:pt idx="4">
                  <c:v>4</c:v>
                </c:pt>
              </c:numCache>
            </c:numRef>
          </c:val>
          <c:extLst>
            <c:ext xmlns:c16="http://schemas.microsoft.com/office/drawing/2014/chart" uri="{C3380CC4-5D6E-409C-BE32-E72D297353CC}">
              <c16:uniqueId val="{00000001-46FC-4F53-9DB3-314BF2A00079}"/>
            </c:ext>
          </c:extLst>
        </c:ser>
        <c:dLbls>
          <c:dLblPos val="outEnd"/>
          <c:showLegendKey val="0"/>
          <c:showVal val="1"/>
          <c:showCatName val="0"/>
          <c:showSerName val="0"/>
          <c:showPercent val="0"/>
          <c:showBubbleSize val="0"/>
        </c:dLbls>
        <c:gapWidth val="219"/>
        <c:overlap val="-27"/>
        <c:axId val="507492096"/>
        <c:axId val="507515808"/>
      </c:barChart>
      <c:catAx>
        <c:axId val="5074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15808"/>
        <c:crosses val="autoZero"/>
        <c:auto val="1"/>
        <c:lblAlgn val="ctr"/>
        <c:lblOffset val="100"/>
        <c:noMultiLvlLbl val="0"/>
      </c:catAx>
      <c:valAx>
        <c:axId val="50751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[DS1_C1_S4_Spread_Correlation_Challenge_Car_Data_CHALLENGE.xlsx]RENAULT!PivotTable7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RENAULT!$G$125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RENAULT!$F$126:$F$138</c:f>
              <c:multiLvlStrCache>
                <c:ptCount val="7"/>
                <c:lvl>
                  <c:pt idx="0">
                    <c:v>Diesel</c:v>
                  </c:pt>
                  <c:pt idx="1">
                    <c:v>Petrol</c:v>
                  </c:pt>
                  <c:pt idx="2">
                    <c:v>Diesel</c:v>
                  </c:pt>
                  <c:pt idx="3">
                    <c:v>Petrol</c:v>
                  </c:pt>
                  <c:pt idx="4">
                    <c:v>Petrol</c:v>
                  </c:pt>
                  <c:pt idx="5">
                    <c:v>Diesel</c:v>
                  </c:pt>
                  <c:pt idx="6">
                    <c:v>Petrol</c:v>
                  </c:pt>
                </c:lvl>
                <c:lvl>
                  <c:pt idx="0">
                    <c:v>Captur</c:v>
                  </c:pt>
                  <c:pt idx="2">
                    <c:v>Duster</c:v>
                  </c:pt>
                  <c:pt idx="4">
                    <c:v>Kwid</c:v>
                  </c:pt>
                  <c:pt idx="5">
                    <c:v>Lodgy</c:v>
                  </c:pt>
                  <c:pt idx="6">
                    <c:v>Triber</c:v>
                  </c:pt>
                </c:lvl>
              </c:multiLvlStrCache>
            </c:multiLvlStrRef>
          </c:cat>
          <c:val>
            <c:numRef>
              <c:f>RENAULT!$G$126:$G$138</c:f>
              <c:numCache>
                <c:formatCode>General</c:formatCode>
                <c:ptCount val="7"/>
                <c:pt idx="0">
                  <c:v>50</c:v>
                </c:pt>
                <c:pt idx="1">
                  <c:v>50</c:v>
                </c:pt>
                <c:pt idx="2">
                  <c:v>50</c:v>
                </c:pt>
                <c:pt idx="3">
                  <c:v>50</c:v>
                </c:pt>
                <c:pt idx="4">
                  <c:v>28</c:v>
                </c:pt>
                <c:pt idx="5">
                  <c:v>50</c:v>
                </c:pt>
                <c:pt idx="6">
                  <c:v>40</c:v>
                </c:pt>
              </c:numCache>
            </c:numRef>
          </c:val>
          <c:extLst>
            <c:ext xmlns:c16="http://schemas.microsoft.com/office/drawing/2014/chart" uri="{C3380CC4-5D6E-409C-BE32-E72D297353CC}">
              <c16:uniqueId val="{00000000-5897-4913-BC76-AD77ABFFA8E0}"/>
            </c:ext>
          </c:extLst>
        </c:ser>
        <c:dLbls>
          <c:dLblPos val="outEnd"/>
          <c:showLegendKey val="0"/>
          <c:showVal val="1"/>
          <c:showCatName val="0"/>
          <c:showSerName val="0"/>
          <c:showPercent val="0"/>
          <c:showBubbleSize val="0"/>
        </c:dLbls>
        <c:gapWidth val="182"/>
        <c:axId val="507506240"/>
        <c:axId val="507504576"/>
      </c:barChart>
      <c:catAx>
        <c:axId val="50750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04576"/>
        <c:crosses val="autoZero"/>
        <c:auto val="1"/>
        <c:lblAlgn val="ctr"/>
        <c:lblOffset val="100"/>
        <c:noMultiLvlLbl val="0"/>
      </c:catAx>
      <c:valAx>
        <c:axId val="507504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0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[DS1_C1_S4_Spread_Correlation_Challenge_Car_Data_CHALLENGE.xlsx]RENAULT!PivotTable10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RENAULT!$H$166</c:f>
              <c:strCache>
                <c:ptCount val="1"/>
                <c:pt idx="0">
                  <c:v>Average of Height_mm</c:v>
                </c:pt>
              </c:strCache>
            </c:strRef>
          </c:tx>
          <c:spPr>
            <a:solidFill>
              <a:schemeClr val="accent1"/>
            </a:solidFill>
            <a:ln>
              <a:noFill/>
            </a:ln>
            <a:effectLst/>
          </c:spPr>
          <c:invertIfNegative val="0"/>
          <c:cat>
            <c:strRef>
              <c:f>RENAULT!$G$167:$G$172</c:f>
              <c:strCache>
                <c:ptCount val="5"/>
                <c:pt idx="0">
                  <c:v>Captur</c:v>
                </c:pt>
                <c:pt idx="1">
                  <c:v>Duster</c:v>
                </c:pt>
                <c:pt idx="2">
                  <c:v>Kwid</c:v>
                </c:pt>
                <c:pt idx="3">
                  <c:v>Lodgy</c:v>
                </c:pt>
                <c:pt idx="4">
                  <c:v>Triber</c:v>
                </c:pt>
              </c:strCache>
            </c:strRef>
          </c:cat>
          <c:val>
            <c:numRef>
              <c:f>RENAULT!$H$167:$H$172</c:f>
              <c:numCache>
                <c:formatCode>General</c:formatCode>
                <c:ptCount val="5"/>
                <c:pt idx="0">
                  <c:v>1619</c:v>
                </c:pt>
                <c:pt idx="1">
                  <c:v>1695</c:v>
                </c:pt>
                <c:pt idx="2">
                  <c:v>1490</c:v>
                </c:pt>
                <c:pt idx="3">
                  <c:v>1697</c:v>
                </c:pt>
                <c:pt idx="4">
                  <c:v>1643</c:v>
                </c:pt>
              </c:numCache>
            </c:numRef>
          </c:val>
          <c:extLst>
            <c:ext xmlns:c16="http://schemas.microsoft.com/office/drawing/2014/chart" uri="{C3380CC4-5D6E-409C-BE32-E72D297353CC}">
              <c16:uniqueId val="{00000000-2A01-41A0-B2D1-479EC53A2981}"/>
            </c:ext>
          </c:extLst>
        </c:ser>
        <c:ser>
          <c:idx val="1"/>
          <c:order val="1"/>
          <c:tx>
            <c:strRef>
              <c:f>RENAULT!$I$166</c:f>
              <c:strCache>
                <c:ptCount val="1"/>
                <c:pt idx="0">
                  <c:v>Average of Length_mm</c:v>
                </c:pt>
              </c:strCache>
            </c:strRef>
          </c:tx>
          <c:spPr>
            <a:solidFill>
              <a:schemeClr val="accent2"/>
            </a:solidFill>
            <a:ln>
              <a:noFill/>
            </a:ln>
            <a:effectLst/>
          </c:spPr>
          <c:invertIfNegative val="0"/>
          <c:cat>
            <c:strRef>
              <c:f>RENAULT!$G$167:$G$172</c:f>
              <c:strCache>
                <c:ptCount val="5"/>
                <c:pt idx="0">
                  <c:v>Captur</c:v>
                </c:pt>
                <c:pt idx="1">
                  <c:v>Duster</c:v>
                </c:pt>
                <c:pt idx="2">
                  <c:v>Kwid</c:v>
                </c:pt>
                <c:pt idx="3">
                  <c:v>Lodgy</c:v>
                </c:pt>
                <c:pt idx="4">
                  <c:v>Triber</c:v>
                </c:pt>
              </c:strCache>
            </c:strRef>
          </c:cat>
          <c:val>
            <c:numRef>
              <c:f>RENAULT!$I$167:$I$172</c:f>
              <c:numCache>
                <c:formatCode>General</c:formatCode>
                <c:ptCount val="5"/>
                <c:pt idx="0">
                  <c:v>4329</c:v>
                </c:pt>
                <c:pt idx="1">
                  <c:v>4315</c:v>
                </c:pt>
                <c:pt idx="2">
                  <c:v>3731</c:v>
                </c:pt>
                <c:pt idx="3">
                  <c:v>4498</c:v>
                </c:pt>
                <c:pt idx="4">
                  <c:v>3990</c:v>
                </c:pt>
              </c:numCache>
            </c:numRef>
          </c:val>
          <c:extLst>
            <c:ext xmlns:c16="http://schemas.microsoft.com/office/drawing/2014/chart" uri="{C3380CC4-5D6E-409C-BE32-E72D297353CC}">
              <c16:uniqueId val="{00000001-2A01-41A0-B2D1-479EC53A2981}"/>
            </c:ext>
          </c:extLst>
        </c:ser>
        <c:ser>
          <c:idx val="2"/>
          <c:order val="2"/>
          <c:tx>
            <c:strRef>
              <c:f>RENAULT!$J$166</c:f>
              <c:strCache>
                <c:ptCount val="1"/>
                <c:pt idx="0">
                  <c:v>Average of Width_mm</c:v>
                </c:pt>
              </c:strCache>
            </c:strRef>
          </c:tx>
          <c:spPr>
            <a:solidFill>
              <a:schemeClr val="accent3"/>
            </a:solidFill>
            <a:ln>
              <a:noFill/>
            </a:ln>
            <a:effectLst/>
          </c:spPr>
          <c:invertIfNegative val="0"/>
          <c:cat>
            <c:strRef>
              <c:f>RENAULT!$G$167:$G$172</c:f>
              <c:strCache>
                <c:ptCount val="5"/>
                <c:pt idx="0">
                  <c:v>Captur</c:v>
                </c:pt>
                <c:pt idx="1">
                  <c:v>Duster</c:v>
                </c:pt>
                <c:pt idx="2">
                  <c:v>Kwid</c:v>
                </c:pt>
                <c:pt idx="3">
                  <c:v>Lodgy</c:v>
                </c:pt>
                <c:pt idx="4">
                  <c:v>Triber</c:v>
                </c:pt>
              </c:strCache>
            </c:strRef>
          </c:cat>
          <c:val>
            <c:numRef>
              <c:f>RENAULT!$J$167:$J$172</c:f>
              <c:numCache>
                <c:formatCode>General</c:formatCode>
                <c:ptCount val="5"/>
                <c:pt idx="0">
                  <c:v>1813</c:v>
                </c:pt>
                <c:pt idx="1">
                  <c:v>1822</c:v>
                </c:pt>
                <c:pt idx="2">
                  <c:v>1579.0833333333333</c:v>
                </c:pt>
                <c:pt idx="3">
                  <c:v>1751</c:v>
                </c:pt>
                <c:pt idx="4">
                  <c:v>1739</c:v>
                </c:pt>
              </c:numCache>
            </c:numRef>
          </c:val>
          <c:extLst>
            <c:ext xmlns:c16="http://schemas.microsoft.com/office/drawing/2014/chart" uri="{C3380CC4-5D6E-409C-BE32-E72D297353CC}">
              <c16:uniqueId val="{00000002-2A01-41A0-B2D1-479EC53A2981}"/>
            </c:ext>
          </c:extLst>
        </c:ser>
        <c:dLbls>
          <c:showLegendKey val="0"/>
          <c:showVal val="0"/>
          <c:showCatName val="0"/>
          <c:showSerName val="0"/>
          <c:showPercent val="0"/>
          <c:showBubbleSize val="0"/>
        </c:dLbls>
        <c:gapWidth val="219"/>
        <c:overlap val="-27"/>
        <c:axId val="507510816"/>
        <c:axId val="507504160"/>
      </c:barChart>
      <c:catAx>
        <c:axId val="5075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04160"/>
        <c:crosses val="autoZero"/>
        <c:auto val="1"/>
        <c:lblAlgn val="ctr"/>
        <c:lblOffset val="100"/>
        <c:noMultiLvlLbl val="0"/>
      </c:catAx>
      <c:valAx>
        <c:axId val="50750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1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[DS1_C1_S4_Spread_Correlation_Challenge_Car_Data_CHALLENGE.xlsx]RENAULT!PivotTable11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RENAULT!$G$206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RENAULT!$F$207:$F$217</c:f>
              <c:multiLvlStrCache>
                <c:ptCount val="5"/>
                <c:lvl>
                  <c:pt idx="0">
                    <c:v>SUV</c:v>
                  </c:pt>
                  <c:pt idx="1">
                    <c:v>SUV</c:v>
                  </c:pt>
                  <c:pt idx="2">
                    <c:v>Hatchback</c:v>
                  </c:pt>
                  <c:pt idx="3">
                    <c:v>MUV</c:v>
                  </c:pt>
                  <c:pt idx="4">
                    <c:v>MUV</c:v>
                  </c:pt>
                </c:lvl>
                <c:lvl>
                  <c:pt idx="0">
                    <c:v>Captur</c:v>
                  </c:pt>
                  <c:pt idx="1">
                    <c:v>Duster</c:v>
                  </c:pt>
                  <c:pt idx="2">
                    <c:v>Kwid</c:v>
                  </c:pt>
                  <c:pt idx="3">
                    <c:v>Lodgy</c:v>
                  </c:pt>
                  <c:pt idx="4">
                    <c:v>Triber</c:v>
                  </c:pt>
                </c:lvl>
              </c:multiLvlStrCache>
            </c:multiLvlStrRef>
          </c:cat>
          <c:val>
            <c:numRef>
              <c:f>RENAULT!$G$207:$G$217</c:f>
              <c:numCache>
                <c:formatCode>General</c:formatCode>
                <c:ptCount val="5"/>
                <c:pt idx="0">
                  <c:v>4</c:v>
                </c:pt>
                <c:pt idx="1">
                  <c:v>9</c:v>
                </c:pt>
                <c:pt idx="2">
                  <c:v>12</c:v>
                </c:pt>
                <c:pt idx="3">
                  <c:v>7</c:v>
                </c:pt>
                <c:pt idx="4">
                  <c:v>4</c:v>
                </c:pt>
              </c:numCache>
            </c:numRef>
          </c:val>
          <c:extLst>
            <c:ext xmlns:c16="http://schemas.microsoft.com/office/drawing/2014/chart" uri="{C3380CC4-5D6E-409C-BE32-E72D297353CC}">
              <c16:uniqueId val="{00000000-8963-472D-BC5A-1E621A6A915C}"/>
            </c:ext>
          </c:extLst>
        </c:ser>
        <c:dLbls>
          <c:dLblPos val="outEnd"/>
          <c:showLegendKey val="0"/>
          <c:showVal val="1"/>
          <c:showCatName val="0"/>
          <c:showSerName val="0"/>
          <c:showPercent val="0"/>
          <c:showBubbleSize val="0"/>
        </c:dLbls>
        <c:gapWidth val="219"/>
        <c:overlap val="-27"/>
        <c:axId val="369603648"/>
        <c:axId val="369604064"/>
      </c:barChart>
      <c:catAx>
        <c:axId val="36960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04064"/>
        <c:crosses val="autoZero"/>
        <c:auto val="1"/>
        <c:lblAlgn val="ctr"/>
        <c:lblOffset val="100"/>
        <c:noMultiLvlLbl val="0"/>
      </c:catAx>
      <c:valAx>
        <c:axId val="36960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0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[DS1_C1_S4_Spread_Correlation_Challenge_Car_Data_CHALLENGE.xlsx]RENAULT!PivotTable12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RENAULT!$H$248</c:f>
              <c:strCache>
                <c:ptCount val="1"/>
                <c:pt idx="0">
                  <c:v>Average of City_Mileage_km_litre</c:v>
                </c:pt>
              </c:strCache>
            </c:strRef>
          </c:tx>
          <c:spPr>
            <a:solidFill>
              <a:schemeClr val="accent1"/>
            </a:solidFill>
            <a:ln>
              <a:noFill/>
            </a:ln>
            <a:effectLst/>
          </c:spPr>
          <c:invertIfNegative val="0"/>
          <c:cat>
            <c:strRef>
              <c:f>RENAULT!$G$249:$G$254</c:f>
              <c:strCache>
                <c:ptCount val="5"/>
                <c:pt idx="0">
                  <c:v>Captur</c:v>
                </c:pt>
                <c:pt idx="1">
                  <c:v>Duster</c:v>
                </c:pt>
                <c:pt idx="2">
                  <c:v>Kwid</c:v>
                </c:pt>
                <c:pt idx="3">
                  <c:v>Lodgy</c:v>
                </c:pt>
                <c:pt idx="4">
                  <c:v>Triber</c:v>
                </c:pt>
              </c:strCache>
            </c:strRef>
          </c:cat>
          <c:val>
            <c:numRef>
              <c:f>RENAULT!$H$249:$H$254</c:f>
              <c:numCache>
                <c:formatCode>General</c:formatCode>
                <c:ptCount val="5"/>
                <c:pt idx="1">
                  <c:v>14.022222222222222</c:v>
                </c:pt>
                <c:pt idx="2">
                  <c:v>25.170000000000005</c:v>
                </c:pt>
                <c:pt idx="3">
                  <c:v>21.039999999999996</c:v>
                </c:pt>
              </c:numCache>
            </c:numRef>
          </c:val>
          <c:extLst>
            <c:ext xmlns:c16="http://schemas.microsoft.com/office/drawing/2014/chart" uri="{C3380CC4-5D6E-409C-BE32-E72D297353CC}">
              <c16:uniqueId val="{00000000-E1C7-44FB-AE57-0A0AC9C8EB52}"/>
            </c:ext>
          </c:extLst>
        </c:ser>
        <c:ser>
          <c:idx val="1"/>
          <c:order val="1"/>
          <c:tx>
            <c:strRef>
              <c:f>RENAULT!$I$248</c:f>
              <c:strCache>
                <c:ptCount val="1"/>
                <c:pt idx="0">
                  <c:v>Average of Highway_Mileage_km_litre</c:v>
                </c:pt>
              </c:strCache>
            </c:strRef>
          </c:tx>
          <c:spPr>
            <a:solidFill>
              <a:schemeClr val="accent2"/>
            </a:solidFill>
            <a:ln>
              <a:noFill/>
            </a:ln>
            <a:effectLst/>
          </c:spPr>
          <c:invertIfNegative val="0"/>
          <c:cat>
            <c:strRef>
              <c:f>RENAULT!$G$249:$G$254</c:f>
              <c:strCache>
                <c:ptCount val="5"/>
                <c:pt idx="0">
                  <c:v>Captur</c:v>
                </c:pt>
                <c:pt idx="1">
                  <c:v>Duster</c:v>
                </c:pt>
                <c:pt idx="2">
                  <c:v>Kwid</c:v>
                </c:pt>
                <c:pt idx="3">
                  <c:v>Lodgy</c:v>
                </c:pt>
                <c:pt idx="4">
                  <c:v>Triber</c:v>
                </c:pt>
              </c:strCache>
            </c:strRef>
          </c:cat>
          <c:val>
            <c:numRef>
              <c:f>RENAULT!$I$249:$I$254</c:f>
              <c:numCache>
                <c:formatCode>General</c:formatCode>
                <c:ptCount val="5"/>
                <c:pt idx="0">
                  <c:v>#N/A</c:v>
                </c:pt>
                <c:pt idx="1">
                  <c:v>17.689999999999998</c:v>
                </c:pt>
                <c:pt idx="2">
                  <c:v>#N/A</c:v>
                </c:pt>
                <c:pt idx="3">
                  <c:v>#N/A</c:v>
                </c:pt>
                <c:pt idx="4">
                  <c:v>#N/A</c:v>
                </c:pt>
              </c:numCache>
            </c:numRef>
          </c:val>
          <c:extLst>
            <c:ext xmlns:c16="http://schemas.microsoft.com/office/drawing/2014/chart" uri="{C3380CC4-5D6E-409C-BE32-E72D297353CC}">
              <c16:uniqueId val="{00000001-E1C7-44FB-AE57-0A0AC9C8EB52}"/>
            </c:ext>
          </c:extLst>
        </c:ser>
        <c:dLbls>
          <c:showLegendKey val="0"/>
          <c:showVal val="0"/>
          <c:showCatName val="0"/>
          <c:showSerName val="0"/>
          <c:showPercent val="0"/>
          <c:showBubbleSize val="0"/>
        </c:dLbls>
        <c:gapWidth val="219"/>
        <c:overlap val="-27"/>
        <c:axId val="507499168"/>
        <c:axId val="507500000"/>
      </c:barChart>
      <c:catAx>
        <c:axId val="50749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00000"/>
        <c:crosses val="autoZero"/>
        <c:auto val="1"/>
        <c:lblAlgn val="ctr"/>
        <c:lblOffset val="100"/>
        <c:noMultiLvlLbl val="0"/>
      </c:catAx>
      <c:valAx>
        <c:axId val="50750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49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[DS1_C1_S4_Spread_Correlation_Challenge_Car_Data_CHALLENGE.xlsx]RENAULT!PivotTable9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RENAULT!$I$289</c:f>
              <c:strCache>
                <c:ptCount val="1"/>
                <c:pt idx="0">
                  <c:v>Average of Height_mm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RENAULT!$H$290:$H$300</c:f>
              <c:multiLvlStrCache>
                <c:ptCount val="5"/>
                <c:lvl>
                  <c:pt idx="0">
                    <c:v>5.2</c:v>
                  </c:pt>
                  <c:pt idx="1">
                    <c:v>5.2</c:v>
                  </c:pt>
                  <c:pt idx="3">
                    <c:v>5.55</c:v>
                  </c:pt>
                </c:lvl>
                <c:lvl>
                  <c:pt idx="0">
                    <c:v>Captur</c:v>
                  </c:pt>
                  <c:pt idx="1">
                    <c:v>Duster</c:v>
                  </c:pt>
                  <c:pt idx="2">
                    <c:v>Kwid</c:v>
                  </c:pt>
                  <c:pt idx="3">
                    <c:v>Lodgy</c:v>
                  </c:pt>
                  <c:pt idx="4">
                    <c:v>Triber</c:v>
                  </c:pt>
                </c:lvl>
              </c:multiLvlStrCache>
            </c:multiLvlStrRef>
          </c:cat>
          <c:val>
            <c:numRef>
              <c:f>RENAULT!$I$290:$I$300</c:f>
              <c:numCache>
                <c:formatCode>General</c:formatCode>
                <c:ptCount val="5"/>
                <c:pt idx="0">
                  <c:v>1619</c:v>
                </c:pt>
                <c:pt idx="1">
                  <c:v>1695</c:v>
                </c:pt>
                <c:pt idx="2">
                  <c:v>1490</c:v>
                </c:pt>
                <c:pt idx="3">
                  <c:v>1697</c:v>
                </c:pt>
                <c:pt idx="4">
                  <c:v>1643</c:v>
                </c:pt>
              </c:numCache>
            </c:numRef>
          </c:val>
          <c:extLst>
            <c:ext xmlns:c16="http://schemas.microsoft.com/office/drawing/2014/chart" uri="{C3380CC4-5D6E-409C-BE32-E72D297353CC}">
              <c16:uniqueId val="{00000000-A2BA-4F9F-A518-B876F14038BD}"/>
            </c:ext>
          </c:extLst>
        </c:ser>
        <c:ser>
          <c:idx val="1"/>
          <c:order val="1"/>
          <c:tx>
            <c:strRef>
              <c:f>RENAULT!$J$289</c:f>
              <c:strCache>
                <c:ptCount val="1"/>
                <c:pt idx="0">
                  <c:v>Average of Length_mm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RENAULT!$H$290:$H$300</c:f>
              <c:multiLvlStrCache>
                <c:ptCount val="5"/>
                <c:lvl>
                  <c:pt idx="0">
                    <c:v>5.2</c:v>
                  </c:pt>
                  <c:pt idx="1">
                    <c:v>5.2</c:v>
                  </c:pt>
                  <c:pt idx="3">
                    <c:v>5.55</c:v>
                  </c:pt>
                </c:lvl>
                <c:lvl>
                  <c:pt idx="0">
                    <c:v>Captur</c:v>
                  </c:pt>
                  <c:pt idx="1">
                    <c:v>Duster</c:v>
                  </c:pt>
                  <c:pt idx="2">
                    <c:v>Kwid</c:v>
                  </c:pt>
                  <c:pt idx="3">
                    <c:v>Lodgy</c:v>
                  </c:pt>
                  <c:pt idx="4">
                    <c:v>Triber</c:v>
                  </c:pt>
                </c:lvl>
              </c:multiLvlStrCache>
            </c:multiLvlStrRef>
          </c:cat>
          <c:val>
            <c:numRef>
              <c:f>RENAULT!$J$290:$J$300</c:f>
              <c:numCache>
                <c:formatCode>General</c:formatCode>
                <c:ptCount val="5"/>
                <c:pt idx="0">
                  <c:v>4329</c:v>
                </c:pt>
                <c:pt idx="1">
                  <c:v>4315</c:v>
                </c:pt>
                <c:pt idx="2">
                  <c:v>3731</c:v>
                </c:pt>
                <c:pt idx="3">
                  <c:v>4498</c:v>
                </c:pt>
                <c:pt idx="4">
                  <c:v>3990</c:v>
                </c:pt>
              </c:numCache>
            </c:numRef>
          </c:val>
          <c:extLst>
            <c:ext xmlns:c16="http://schemas.microsoft.com/office/drawing/2014/chart" uri="{C3380CC4-5D6E-409C-BE32-E72D297353CC}">
              <c16:uniqueId val="{00000001-A2BA-4F9F-A518-B876F14038BD}"/>
            </c:ext>
          </c:extLst>
        </c:ser>
        <c:ser>
          <c:idx val="2"/>
          <c:order val="2"/>
          <c:tx>
            <c:strRef>
              <c:f>RENAULT!$K$289</c:f>
              <c:strCache>
                <c:ptCount val="1"/>
                <c:pt idx="0">
                  <c:v>Average of Width_mm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RENAULT!$H$290:$H$300</c:f>
              <c:multiLvlStrCache>
                <c:ptCount val="5"/>
                <c:lvl>
                  <c:pt idx="0">
                    <c:v>5.2</c:v>
                  </c:pt>
                  <c:pt idx="1">
                    <c:v>5.2</c:v>
                  </c:pt>
                  <c:pt idx="3">
                    <c:v>5.55</c:v>
                  </c:pt>
                </c:lvl>
                <c:lvl>
                  <c:pt idx="0">
                    <c:v>Captur</c:v>
                  </c:pt>
                  <c:pt idx="1">
                    <c:v>Duster</c:v>
                  </c:pt>
                  <c:pt idx="2">
                    <c:v>Kwid</c:v>
                  </c:pt>
                  <c:pt idx="3">
                    <c:v>Lodgy</c:v>
                  </c:pt>
                  <c:pt idx="4">
                    <c:v>Triber</c:v>
                  </c:pt>
                </c:lvl>
              </c:multiLvlStrCache>
            </c:multiLvlStrRef>
          </c:cat>
          <c:val>
            <c:numRef>
              <c:f>RENAULT!$K$290:$K$300</c:f>
              <c:numCache>
                <c:formatCode>General</c:formatCode>
                <c:ptCount val="5"/>
                <c:pt idx="0">
                  <c:v>1813</c:v>
                </c:pt>
                <c:pt idx="1">
                  <c:v>1822</c:v>
                </c:pt>
                <c:pt idx="2">
                  <c:v>1579.0833333333333</c:v>
                </c:pt>
                <c:pt idx="3">
                  <c:v>1751</c:v>
                </c:pt>
                <c:pt idx="4">
                  <c:v>1739</c:v>
                </c:pt>
              </c:numCache>
            </c:numRef>
          </c:val>
          <c:extLst>
            <c:ext xmlns:c16="http://schemas.microsoft.com/office/drawing/2014/chart" uri="{C3380CC4-5D6E-409C-BE32-E72D297353CC}">
              <c16:uniqueId val="{00000002-A2BA-4F9F-A518-B876F14038BD}"/>
            </c:ext>
          </c:extLst>
        </c:ser>
        <c:dLbls>
          <c:dLblPos val="outEnd"/>
          <c:showLegendKey val="0"/>
          <c:showVal val="1"/>
          <c:showCatName val="0"/>
          <c:showSerName val="0"/>
          <c:showPercent val="0"/>
          <c:showBubbleSize val="0"/>
        </c:dLbls>
        <c:gapWidth val="219"/>
        <c:overlap val="-27"/>
        <c:axId val="712935583"/>
        <c:axId val="712939327"/>
      </c:barChart>
      <c:catAx>
        <c:axId val="7129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39327"/>
        <c:crosses val="autoZero"/>
        <c:auto val="1"/>
        <c:lblAlgn val="ctr"/>
        <c:lblOffset val="100"/>
        <c:noMultiLvlLbl val="0"/>
      </c:catAx>
      <c:valAx>
        <c:axId val="71293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3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 V/S MILEAGE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'CORR_FOR 5 CARS'!$B$1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xVal>
            <c:numRef>
              <c:f>'CORR_FOR 5 CARS'!$A$2:$A$213</c:f>
              <c:numCache>
                <c:formatCode>General</c:formatCode>
                <c:ptCount val="97"/>
                <c:pt idx="0">
                  <c:v>1197</c:v>
                </c:pt>
                <c:pt idx="1">
                  <c:v>1197</c:v>
                </c:pt>
                <c:pt idx="2">
                  <c:v>1364</c:v>
                </c:pt>
                <c:pt idx="3">
                  <c:v>1197</c:v>
                </c:pt>
                <c:pt idx="4">
                  <c:v>1364</c:v>
                </c:pt>
                <c:pt idx="5">
                  <c:v>1364</c:v>
                </c:pt>
                <c:pt idx="6">
                  <c:v>1197</c:v>
                </c:pt>
                <c:pt idx="7">
                  <c:v>1364</c:v>
                </c:pt>
                <c:pt idx="8">
                  <c:v>1197</c:v>
                </c:pt>
                <c:pt idx="9">
                  <c:v>1364</c:v>
                </c:pt>
                <c:pt idx="10">
                  <c:v>1197</c:v>
                </c:pt>
                <c:pt idx="11">
                  <c:v>1364</c:v>
                </c:pt>
                <c:pt idx="12">
                  <c:v>1197</c:v>
                </c:pt>
                <c:pt idx="13">
                  <c:v>1364</c:v>
                </c:pt>
                <c:pt idx="14">
                  <c:v>1496</c:v>
                </c:pt>
                <c:pt idx="15">
                  <c:v>1496</c:v>
                </c:pt>
                <c:pt idx="16">
                  <c:v>1364</c:v>
                </c:pt>
                <c:pt idx="17">
                  <c:v>1364</c:v>
                </c:pt>
                <c:pt idx="18">
                  <c:v>1364</c:v>
                </c:pt>
                <c:pt idx="19">
                  <c:v>1496</c:v>
                </c:pt>
                <c:pt idx="20">
                  <c:v>1496</c:v>
                </c:pt>
                <c:pt idx="21">
                  <c:v>1364</c:v>
                </c:pt>
                <c:pt idx="22">
                  <c:v>1364</c:v>
                </c:pt>
                <c:pt idx="23">
                  <c:v>1496</c:v>
                </c:pt>
                <c:pt idx="24">
                  <c:v>1496</c:v>
                </c:pt>
                <c:pt idx="25">
                  <c:v>1364</c:v>
                </c:pt>
                <c:pt idx="26">
                  <c:v>1364</c:v>
                </c:pt>
                <c:pt idx="27">
                  <c:v>1364</c:v>
                </c:pt>
                <c:pt idx="28">
                  <c:v>1798</c:v>
                </c:pt>
                <c:pt idx="29">
                  <c:v>1968</c:v>
                </c:pt>
                <c:pt idx="30">
                  <c:v>1968</c:v>
                </c:pt>
                <c:pt idx="31">
                  <c:v>1968</c:v>
                </c:pt>
                <c:pt idx="32">
                  <c:v>1968</c:v>
                </c:pt>
                <c:pt idx="33">
                  <c:v>1995</c:v>
                </c:pt>
                <c:pt idx="34">
                  <c:v>1998</c:v>
                </c:pt>
                <c:pt idx="35">
                  <c:v>1995</c:v>
                </c:pt>
                <c:pt idx="36">
                  <c:v>4951</c:v>
                </c:pt>
                <c:pt idx="37">
                  <c:v>2979</c:v>
                </c:pt>
                <c:pt idx="38">
                  <c:v>2982</c:v>
                </c:pt>
                <c:pt idx="39">
                  <c:v>2993</c:v>
                </c:pt>
                <c:pt idx="40">
                  <c:v>2993</c:v>
                </c:pt>
                <c:pt idx="41">
                  <c:v>2993</c:v>
                </c:pt>
                <c:pt idx="42">
                  <c:v>1498</c:v>
                </c:pt>
                <c:pt idx="43">
                  <c:v>1498</c:v>
                </c:pt>
                <c:pt idx="44">
                  <c:v>1498</c:v>
                </c:pt>
                <c:pt idx="45">
                  <c:v>1461</c:v>
                </c:pt>
                <c:pt idx="46">
                  <c:v>1461</c:v>
                </c:pt>
                <c:pt idx="47">
                  <c:v>1461</c:v>
                </c:pt>
                <c:pt idx="48">
                  <c:v>1461</c:v>
                </c:pt>
                <c:pt idx="49">
                  <c:v>1461</c:v>
                </c:pt>
                <c:pt idx="50">
                  <c:v>1461</c:v>
                </c:pt>
                <c:pt idx="51">
                  <c:v>1498</c:v>
                </c:pt>
                <c:pt idx="52">
                  <c:v>1598</c:v>
                </c:pt>
                <c:pt idx="53">
                  <c:v>1498</c:v>
                </c:pt>
                <c:pt idx="54">
                  <c:v>1598</c:v>
                </c:pt>
                <c:pt idx="55">
                  <c:v>1364</c:v>
                </c:pt>
                <c:pt idx="56">
                  <c:v>1364</c:v>
                </c:pt>
                <c:pt idx="57">
                  <c:v>1798</c:v>
                </c:pt>
                <c:pt idx="58">
                  <c:v>1798</c:v>
                </c:pt>
                <c:pt idx="59">
                  <c:v>1798</c:v>
                </c:pt>
                <c:pt idx="60">
                  <c:v>1968</c:v>
                </c:pt>
                <c:pt idx="61">
                  <c:v>1968</c:v>
                </c:pt>
                <c:pt idx="62">
                  <c:v>1798</c:v>
                </c:pt>
                <c:pt idx="63">
                  <c:v>1968</c:v>
                </c:pt>
                <c:pt idx="64">
                  <c:v>2755</c:v>
                </c:pt>
                <c:pt idx="65">
                  <c:v>2755</c:v>
                </c:pt>
                <c:pt idx="66">
                  <c:v>2755</c:v>
                </c:pt>
                <c:pt idx="67">
                  <c:v>2755</c:v>
                </c:pt>
                <c:pt idx="68">
                  <c:v>2694</c:v>
                </c:pt>
                <c:pt idx="69">
                  <c:v>2694</c:v>
                </c:pt>
                <c:pt idx="70">
                  <c:v>2755</c:v>
                </c:pt>
                <c:pt idx="71">
                  <c:v>3198</c:v>
                </c:pt>
                <c:pt idx="72">
                  <c:v>2198</c:v>
                </c:pt>
                <c:pt idx="73">
                  <c:v>2198</c:v>
                </c:pt>
                <c:pt idx="74">
                  <c:v>1995</c:v>
                </c:pt>
                <c:pt idx="75">
                  <c:v>1995</c:v>
                </c:pt>
                <c:pt idx="76">
                  <c:v>1995</c:v>
                </c:pt>
                <c:pt idx="77">
                  <c:v>4461</c:v>
                </c:pt>
                <c:pt idx="78">
                  <c:v>1798</c:v>
                </c:pt>
                <c:pt idx="79">
                  <c:v>2979</c:v>
                </c:pt>
                <c:pt idx="80">
                  <c:v>1598</c:v>
                </c:pt>
                <c:pt idx="81">
                  <c:v>1498</c:v>
                </c:pt>
                <c:pt idx="82">
                  <c:v>1598</c:v>
                </c:pt>
                <c:pt idx="83">
                  <c:v>1498</c:v>
                </c:pt>
                <c:pt idx="84">
                  <c:v>1498</c:v>
                </c:pt>
                <c:pt idx="85">
                  <c:v>1598</c:v>
                </c:pt>
                <c:pt idx="86">
                  <c:v>1498</c:v>
                </c:pt>
                <c:pt idx="87">
                  <c:v>1498</c:v>
                </c:pt>
                <c:pt idx="88">
                  <c:v>1598</c:v>
                </c:pt>
                <c:pt idx="89">
                  <c:v>1598</c:v>
                </c:pt>
                <c:pt idx="90">
                  <c:v>1598</c:v>
                </c:pt>
                <c:pt idx="91">
                  <c:v>1598</c:v>
                </c:pt>
                <c:pt idx="92">
                  <c:v>1498</c:v>
                </c:pt>
                <c:pt idx="93">
                  <c:v>1498</c:v>
                </c:pt>
                <c:pt idx="94">
                  <c:v>1995</c:v>
                </c:pt>
                <c:pt idx="95">
                  <c:v>2993</c:v>
                </c:pt>
                <c:pt idx="96">
                  <c:v>4395</c:v>
                </c:pt>
              </c:numCache>
            </c:numRef>
          </c:xVal>
          <c:yVal>
            <c:numRef>
              <c:f>'CORR_FOR 5 CARS'!$B$2:$B$213</c:f>
              <c:numCache>
                <c:formatCode>General</c:formatCode>
                <c:ptCount val="97"/>
                <c:pt idx="0">
                  <c:v>15.1</c:v>
                </c:pt>
                <c:pt idx="1">
                  <c:v>15.1</c:v>
                </c:pt>
                <c:pt idx="2">
                  <c:v>20.3</c:v>
                </c:pt>
                <c:pt idx="3">
                  <c:v>15.1</c:v>
                </c:pt>
                <c:pt idx="4">
                  <c:v>20.3</c:v>
                </c:pt>
                <c:pt idx="5">
                  <c:v>20.3</c:v>
                </c:pt>
                <c:pt idx="6">
                  <c:v>15.1</c:v>
                </c:pt>
                <c:pt idx="7">
                  <c:v>20.3</c:v>
                </c:pt>
                <c:pt idx="8">
                  <c:v>15.1</c:v>
                </c:pt>
                <c:pt idx="9">
                  <c:v>20.3</c:v>
                </c:pt>
                <c:pt idx="10">
                  <c:v>15.1</c:v>
                </c:pt>
                <c:pt idx="11">
                  <c:v>20.3</c:v>
                </c:pt>
                <c:pt idx="12">
                  <c:v>15.1</c:v>
                </c:pt>
                <c:pt idx="13">
                  <c:v>20.3</c:v>
                </c:pt>
                <c:pt idx="14">
                  <c:v>13.6</c:v>
                </c:pt>
                <c:pt idx="15">
                  <c:v>13.6</c:v>
                </c:pt>
                <c:pt idx="16">
                  <c:v>20.32</c:v>
                </c:pt>
                <c:pt idx="17">
                  <c:v>20.3</c:v>
                </c:pt>
                <c:pt idx="18">
                  <c:v>20.32</c:v>
                </c:pt>
                <c:pt idx="19">
                  <c:v>13.6</c:v>
                </c:pt>
                <c:pt idx="20">
                  <c:v>13.6</c:v>
                </c:pt>
                <c:pt idx="21">
                  <c:v>20.3</c:v>
                </c:pt>
                <c:pt idx="22">
                  <c:v>20.32</c:v>
                </c:pt>
                <c:pt idx="23">
                  <c:v>13.6</c:v>
                </c:pt>
                <c:pt idx="24">
                  <c:v>15</c:v>
                </c:pt>
                <c:pt idx="25">
                  <c:v>18.100000000000001</c:v>
                </c:pt>
                <c:pt idx="26">
                  <c:v>18.100000000000001</c:v>
                </c:pt>
                <c:pt idx="27">
                  <c:v>18.100000000000001</c:v>
                </c:pt>
                <c:pt idx="28">
                  <c:v>11.3</c:v>
                </c:pt>
                <c:pt idx="29">
                  <c:v>15.1</c:v>
                </c:pt>
                <c:pt idx="30">
                  <c:v>15.1</c:v>
                </c:pt>
                <c:pt idx="31">
                  <c:v>15.1</c:v>
                </c:pt>
                <c:pt idx="32">
                  <c:v>15.1</c:v>
                </c:pt>
                <c:pt idx="33">
                  <c:v>16</c:v>
                </c:pt>
                <c:pt idx="34">
                  <c:v>16</c:v>
                </c:pt>
                <c:pt idx="35">
                  <c:v>16</c:v>
                </c:pt>
                <c:pt idx="36">
                  <c:v>10</c:v>
                </c:pt>
                <c:pt idx="37">
                  <c:v>12.5</c:v>
                </c:pt>
                <c:pt idx="38">
                  <c:v>7</c:v>
                </c:pt>
                <c:pt idx="39">
                  <c:v>13.5</c:v>
                </c:pt>
                <c:pt idx="40">
                  <c:v>13.5</c:v>
                </c:pt>
                <c:pt idx="41">
                  <c:v>13.5</c:v>
                </c:pt>
                <c:pt idx="42">
                  <c:v>10.199999999999999</c:v>
                </c:pt>
                <c:pt idx="43">
                  <c:v>10</c:v>
                </c:pt>
                <c:pt idx="44">
                  <c:v>10</c:v>
                </c:pt>
                <c:pt idx="45">
                  <c:v>16</c:v>
                </c:pt>
                <c:pt idx="46">
                  <c:v>16</c:v>
                </c:pt>
                <c:pt idx="47">
                  <c:v>16</c:v>
                </c:pt>
                <c:pt idx="48">
                  <c:v>16</c:v>
                </c:pt>
                <c:pt idx="49">
                  <c:v>16</c:v>
                </c:pt>
                <c:pt idx="50">
                  <c:v>16</c:v>
                </c:pt>
                <c:pt idx="51">
                  <c:v>18</c:v>
                </c:pt>
                <c:pt idx="52">
                  <c:v>12</c:v>
                </c:pt>
                <c:pt idx="53">
                  <c:v>18</c:v>
                </c:pt>
                <c:pt idx="54">
                  <c:v>12</c:v>
                </c:pt>
                <c:pt idx="55">
                  <c:v>18.2</c:v>
                </c:pt>
                <c:pt idx="56">
                  <c:v>18.399999999999999</c:v>
                </c:pt>
                <c:pt idx="57">
                  <c:v>10.6</c:v>
                </c:pt>
                <c:pt idx="58">
                  <c:v>10.1</c:v>
                </c:pt>
                <c:pt idx="59">
                  <c:v>11.3</c:v>
                </c:pt>
                <c:pt idx="60">
                  <c:v>15.1</c:v>
                </c:pt>
                <c:pt idx="61">
                  <c:v>15.1</c:v>
                </c:pt>
                <c:pt idx="62">
                  <c:v>10.1</c:v>
                </c:pt>
                <c:pt idx="63">
                  <c:v>15.1</c:v>
                </c:pt>
                <c:pt idx="64">
                  <c:v>12.55</c:v>
                </c:pt>
                <c:pt idx="65">
                  <c:v>12.55</c:v>
                </c:pt>
                <c:pt idx="66">
                  <c:v>12.55</c:v>
                </c:pt>
                <c:pt idx="67">
                  <c:v>12.55</c:v>
                </c:pt>
                <c:pt idx="68">
                  <c:v>7.8</c:v>
                </c:pt>
                <c:pt idx="69">
                  <c:v>7.8</c:v>
                </c:pt>
                <c:pt idx="70">
                  <c:v>12.55</c:v>
                </c:pt>
                <c:pt idx="71">
                  <c:v>7.7</c:v>
                </c:pt>
                <c:pt idx="72">
                  <c:v>9.3000000000000007</c:v>
                </c:pt>
                <c:pt idx="73">
                  <c:v>9.3000000000000007</c:v>
                </c:pt>
                <c:pt idx="74">
                  <c:v>18</c:v>
                </c:pt>
                <c:pt idx="75">
                  <c:v>18</c:v>
                </c:pt>
                <c:pt idx="76">
                  <c:v>18</c:v>
                </c:pt>
                <c:pt idx="77">
                  <c:v>5.3</c:v>
                </c:pt>
                <c:pt idx="78">
                  <c:v>15.1</c:v>
                </c:pt>
                <c:pt idx="79">
                  <c:v>7.32</c:v>
                </c:pt>
                <c:pt idx="80">
                  <c:v>12</c:v>
                </c:pt>
                <c:pt idx="81">
                  <c:v>14.5</c:v>
                </c:pt>
                <c:pt idx="82">
                  <c:v>12</c:v>
                </c:pt>
                <c:pt idx="83">
                  <c:v>14.5</c:v>
                </c:pt>
                <c:pt idx="84">
                  <c:v>14.5</c:v>
                </c:pt>
                <c:pt idx="85">
                  <c:v>12</c:v>
                </c:pt>
                <c:pt idx="86">
                  <c:v>18</c:v>
                </c:pt>
                <c:pt idx="87">
                  <c:v>18</c:v>
                </c:pt>
                <c:pt idx="88">
                  <c:v>12</c:v>
                </c:pt>
                <c:pt idx="89">
                  <c:v>12</c:v>
                </c:pt>
                <c:pt idx="90">
                  <c:v>12</c:v>
                </c:pt>
                <c:pt idx="91">
                  <c:v>12</c:v>
                </c:pt>
                <c:pt idx="92">
                  <c:v>18</c:v>
                </c:pt>
                <c:pt idx="93">
                  <c:v>18</c:v>
                </c:pt>
                <c:pt idx="94">
                  <c:v>8.4</c:v>
                </c:pt>
                <c:pt idx="95">
                  <c:v>13.1</c:v>
                </c:pt>
                <c:pt idx="96">
                  <c:v>4.45</c:v>
                </c:pt>
              </c:numCache>
            </c:numRef>
          </c:yVal>
          <c:smooth val="0"/>
          <c:extLst>
            <c:ext xmlns:c16="http://schemas.microsoft.com/office/drawing/2014/chart" uri="{C3380CC4-5D6E-409C-BE32-E72D297353CC}">
              <c16:uniqueId val="{00000000-E957-46AC-BF79-E8A77786A4A0}"/>
            </c:ext>
          </c:extLst>
        </c:ser>
        <c:ser>
          <c:idx val="1"/>
          <c:order val="1"/>
          <c:tx>
            <c:strRef>
              <c:f>'CORR_FOR 5 CARS'!$C$1</c:f>
              <c:strCache>
                <c:ptCount val="1"/>
                <c:pt idx="0">
                  <c:v>Highway_Mileage_km_litre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2955815434313314"/>
                  <c:y val="-0.508933046613526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'CORR_FOR 5 CARS'!$A$2:$A$213</c:f>
              <c:numCache>
                <c:formatCode>General</c:formatCode>
                <c:ptCount val="97"/>
                <c:pt idx="0">
                  <c:v>1197</c:v>
                </c:pt>
                <c:pt idx="1">
                  <c:v>1197</c:v>
                </c:pt>
                <c:pt idx="2">
                  <c:v>1364</c:v>
                </c:pt>
                <c:pt idx="3">
                  <c:v>1197</c:v>
                </c:pt>
                <c:pt idx="4">
                  <c:v>1364</c:v>
                </c:pt>
                <c:pt idx="5">
                  <c:v>1364</c:v>
                </c:pt>
                <c:pt idx="6">
                  <c:v>1197</c:v>
                </c:pt>
                <c:pt idx="7">
                  <c:v>1364</c:v>
                </c:pt>
                <c:pt idx="8">
                  <c:v>1197</c:v>
                </c:pt>
                <c:pt idx="9">
                  <c:v>1364</c:v>
                </c:pt>
                <c:pt idx="10">
                  <c:v>1197</c:v>
                </c:pt>
                <c:pt idx="11">
                  <c:v>1364</c:v>
                </c:pt>
                <c:pt idx="12">
                  <c:v>1197</c:v>
                </c:pt>
                <c:pt idx="13">
                  <c:v>1364</c:v>
                </c:pt>
                <c:pt idx="14">
                  <c:v>1496</c:v>
                </c:pt>
                <c:pt idx="15">
                  <c:v>1496</c:v>
                </c:pt>
                <c:pt idx="16">
                  <c:v>1364</c:v>
                </c:pt>
                <c:pt idx="17">
                  <c:v>1364</c:v>
                </c:pt>
                <c:pt idx="18">
                  <c:v>1364</c:v>
                </c:pt>
                <c:pt idx="19">
                  <c:v>1496</c:v>
                </c:pt>
                <c:pt idx="20">
                  <c:v>1496</c:v>
                </c:pt>
                <c:pt idx="21">
                  <c:v>1364</c:v>
                </c:pt>
                <c:pt idx="22">
                  <c:v>1364</c:v>
                </c:pt>
                <c:pt idx="23">
                  <c:v>1496</c:v>
                </c:pt>
                <c:pt idx="24">
                  <c:v>1496</c:v>
                </c:pt>
                <c:pt idx="25">
                  <c:v>1364</c:v>
                </c:pt>
                <c:pt idx="26">
                  <c:v>1364</c:v>
                </c:pt>
                <c:pt idx="27">
                  <c:v>1364</c:v>
                </c:pt>
                <c:pt idx="28">
                  <c:v>1798</c:v>
                </c:pt>
                <c:pt idx="29">
                  <c:v>1968</c:v>
                </c:pt>
                <c:pt idx="30">
                  <c:v>1968</c:v>
                </c:pt>
                <c:pt idx="31">
                  <c:v>1968</c:v>
                </c:pt>
                <c:pt idx="32">
                  <c:v>1968</c:v>
                </c:pt>
                <c:pt idx="33">
                  <c:v>1995</c:v>
                </c:pt>
                <c:pt idx="34">
                  <c:v>1998</c:v>
                </c:pt>
                <c:pt idx="35">
                  <c:v>1995</c:v>
                </c:pt>
                <c:pt idx="36">
                  <c:v>4951</c:v>
                </c:pt>
                <c:pt idx="37">
                  <c:v>2979</c:v>
                </c:pt>
                <c:pt idx="38">
                  <c:v>2982</c:v>
                </c:pt>
                <c:pt idx="39">
                  <c:v>2993</c:v>
                </c:pt>
                <c:pt idx="40">
                  <c:v>2993</c:v>
                </c:pt>
                <c:pt idx="41">
                  <c:v>2993</c:v>
                </c:pt>
                <c:pt idx="42">
                  <c:v>1498</c:v>
                </c:pt>
                <c:pt idx="43">
                  <c:v>1498</c:v>
                </c:pt>
                <c:pt idx="44">
                  <c:v>1498</c:v>
                </c:pt>
                <c:pt idx="45">
                  <c:v>1461</c:v>
                </c:pt>
                <c:pt idx="46">
                  <c:v>1461</c:v>
                </c:pt>
                <c:pt idx="47">
                  <c:v>1461</c:v>
                </c:pt>
                <c:pt idx="48">
                  <c:v>1461</c:v>
                </c:pt>
                <c:pt idx="49">
                  <c:v>1461</c:v>
                </c:pt>
                <c:pt idx="50">
                  <c:v>1461</c:v>
                </c:pt>
                <c:pt idx="51">
                  <c:v>1498</c:v>
                </c:pt>
                <c:pt idx="52">
                  <c:v>1598</c:v>
                </c:pt>
                <c:pt idx="53">
                  <c:v>1498</c:v>
                </c:pt>
                <c:pt idx="54">
                  <c:v>1598</c:v>
                </c:pt>
                <c:pt idx="55">
                  <c:v>1364</c:v>
                </c:pt>
                <c:pt idx="56">
                  <c:v>1364</c:v>
                </c:pt>
                <c:pt idx="57">
                  <c:v>1798</c:v>
                </c:pt>
                <c:pt idx="58">
                  <c:v>1798</c:v>
                </c:pt>
                <c:pt idx="59">
                  <c:v>1798</c:v>
                </c:pt>
                <c:pt idx="60">
                  <c:v>1968</c:v>
                </c:pt>
                <c:pt idx="61">
                  <c:v>1968</c:v>
                </c:pt>
                <c:pt idx="62">
                  <c:v>1798</c:v>
                </c:pt>
                <c:pt idx="63">
                  <c:v>1968</c:v>
                </c:pt>
                <c:pt idx="64">
                  <c:v>2755</c:v>
                </c:pt>
                <c:pt idx="65">
                  <c:v>2755</c:v>
                </c:pt>
                <c:pt idx="66">
                  <c:v>2755</c:v>
                </c:pt>
                <c:pt idx="67">
                  <c:v>2755</c:v>
                </c:pt>
                <c:pt idx="68">
                  <c:v>2694</c:v>
                </c:pt>
                <c:pt idx="69">
                  <c:v>2694</c:v>
                </c:pt>
                <c:pt idx="70">
                  <c:v>2755</c:v>
                </c:pt>
                <c:pt idx="71">
                  <c:v>3198</c:v>
                </c:pt>
                <c:pt idx="72">
                  <c:v>2198</c:v>
                </c:pt>
                <c:pt idx="73">
                  <c:v>2198</c:v>
                </c:pt>
                <c:pt idx="74">
                  <c:v>1995</c:v>
                </c:pt>
                <c:pt idx="75">
                  <c:v>1995</c:v>
                </c:pt>
                <c:pt idx="76">
                  <c:v>1995</c:v>
                </c:pt>
                <c:pt idx="77">
                  <c:v>4461</c:v>
                </c:pt>
                <c:pt idx="78">
                  <c:v>1798</c:v>
                </c:pt>
                <c:pt idx="79">
                  <c:v>2979</c:v>
                </c:pt>
                <c:pt idx="80">
                  <c:v>1598</c:v>
                </c:pt>
                <c:pt idx="81">
                  <c:v>1498</c:v>
                </c:pt>
                <c:pt idx="82">
                  <c:v>1598</c:v>
                </c:pt>
                <c:pt idx="83">
                  <c:v>1498</c:v>
                </c:pt>
                <c:pt idx="84">
                  <c:v>1498</c:v>
                </c:pt>
                <c:pt idx="85">
                  <c:v>1598</c:v>
                </c:pt>
                <c:pt idx="86">
                  <c:v>1498</c:v>
                </c:pt>
                <c:pt idx="87">
                  <c:v>1498</c:v>
                </c:pt>
                <c:pt idx="88">
                  <c:v>1598</c:v>
                </c:pt>
                <c:pt idx="89">
                  <c:v>1598</c:v>
                </c:pt>
                <c:pt idx="90">
                  <c:v>1598</c:v>
                </c:pt>
                <c:pt idx="91">
                  <c:v>1598</c:v>
                </c:pt>
                <c:pt idx="92">
                  <c:v>1498</c:v>
                </c:pt>
                <c:pt idx="93">
                  <c:v>1498</c:v>
                </c:pt>
                <c:pt idx="94">
                  <c:v>1995</c:v>
                </c:pt>
                <c:pt idx="95">
                  <c:v>2993</c:v>
                </c:pt>
                <c:pt idx="96">
                  <c:v>4395</c:v>
                </c:pt>
              </c:numCache>
            </c:numRef>
          </c:xVal>
          <c:yVal>
            <c:numRef>
              <c:f>'CORR_FOR 5 CARS'!$C$2:$C$213</c:f>
              <c:numCache>
                <c:formatCode>General</c:formatCode>
                <c:ptCount val="97"/>
                <c:pt idx="0">
                  <c:v>17.71</c:v>
                </c:pt>
                <c:pt idx="1">
                  <c:v>18.16</c:v>
                </c:pt>
                <c:pt idx="2">
                  <c:v>23.59</c:v>
                </c:pt>
                <c:pt idx="3">
                  <c:v>17.71</c:v>
                </c:pt>
                <c:pt idx="4">
                  <c:v>23.08</c:v>
                </c:pt>
                <c:pt idx="5">
                  <c:v>23.08</c:v>
                </c:pt>
                <c:pt idx="6">
                  <c:v>18.16</c:v>
                </c:pt>
                <c:pt idx="7">
                  <c:v>23.08</c:v>
                </c:pt>
                <c:pt idx="8">
                  <c:v>17.71</c:v>
                </c:pt>
                <c:pt idx="9">
                  <c:v>23.08</c:v>
                </c:pt>
                <c:pt idx="10">
                  <c:v>17.71</c:v>
                </c:pt>
                <c:pt idx="11">
                  <c:v>23.59</c:v>
                </c:pt>
                <c:pt idx="12">
                  <c:v>17.71</c:v>
                </c:pt>
                <c:pt idx="13">
                  <c:v>23.08</c:v>
                </c:pt>
                <c:pt idx="14">
                  <c:v>16.3</c:v>
                </c:pt>
                <c:pt idx="15">
                  <c:v>16.7</c:v>
                </c:pt>
                <c:pt idx="16">
                  <c:v>23.59</c:v>
                </c:pt>
                <c:pt idx="17">
                  <c:v>23.6</c:v>
                </c:pt>
                <c:pt idx="18">
                  <c:v>23.08</c:v>
                </c:pt>
                <c:pt idx="19">
                  <c:v>16.3</c:v>
                </c:pt>
                <c:pt idx="20">
                  <c:v>16.3</c:v>
                </c:pt>
                <c:pt idx="21">
                  <c:v>23.6</c:v>
                </c:pt>
                <c:pt idx="22">
                  <c:v>23.08</c:v>
                </c:pt>
                <c:pt idx="23">
                  <c:v>16.3</c:v>
                </c:pt>
                <c:pt idx="24">
                  <c:v>16</c:v>
                </c:pt>
                <c:pt idx="25">
                  <c:v>22.5</c:v>
                </c:pt>
                <c:pt idx="26">
                  <c:v>22.5</c:v>
                </c:pt>
                <c:pt idx="27">
                  <c:v>22.5</c:v>
                </c:pt>
                <c:pt idx="28">
                  <c:v>13.7</c:v>
                </c:pt>
                <c:pt idx="29">
                  <c:v>18.190000000000001</c:v>
                </c:pt>
                <c:pt idx="30">
                  <c:v>18.190000000000001</c:v>
                </c:pt>
                <c:pt idx="31">
                  <c:v>18.190000000000001</c:v>
                </c:pt>
                <c:pt idx="32">
                  <c:v>18.190000000000001</c:v>
                </c:pt>
                <c:pt idx="33">
                  <c:v>18.559999999999999</c:v>
                </c:pt>
                <c:pt idx="34">
                  <c:v>18.559999999999999</c:v>
                </c:pt>
                <c:pt idx="35">
                  <c:v>18.559999999999999</c:v>
                </c:pt>
                <c:pt idx="36">
                  <c:v>13</c:v>
                </c:pt>
                <c:pt idx="37">
                  <c:v>8.3000000000000007</c:v>
                </c:pt>
                <c:pt idx="38">
                  <c:v>11</c:v>
                </c:pt>
                <c:pt idx="39">
                  <c:v>16.46</c:v>
                </c:pt>
                <c:pt idx="40">
                  <c:v>16.46</c:v>
                </c:pt>
                <c:pt idx="41">
                  <c:v>16.46</c:v>
                </c:pt>
                <c:pt idx="42">
                  <c:v>13.87</c:v>
                </c:pt>
                <c:pt idx="43">
                  <c:v>13.87</c:v>
                </c:pt>
                <c:pt idx="44">
                  <c:v>13.87</c:v>
                </c:pt>
                <c:pt idx="45">
                  <c:v>19.600000000000001</c:v>
                </c:pt>
                <c:pt idx="46">
                  <c:v>19.600000000000001</c:v>
                </c:pt>
                <c:pt idx="47">
                  <c:v>19.600000000000001</c:v>
                </c:pt>
                <c:pt idx="48">
                  <c:v>19.600000000000001</c:v>
                </c:pt>
                <c:pt idx="49">
                  <c:v>19.600000000000001</c:v>
                </c:pt>
                <c:pt idx="50">
                  <c:v>19.600000000000001</c:v>
                </c:pt>
                <c:pt idx="51">
                  <c:v>21.72</c:v>
                </c:pt>
                <c:pt idx="52">
                  <c:v>14.84</c:v>
                </c:pt>
                <c:pt idx="53">
                  <c:v>21.13</c:v>
                </c:pt>
                <c:pt idx="54">
                  <c:v>15.41</c:v>
                </c:pt>
                <c:pt idx="55">
                  <c:v>21</c:v>
                </c:pt>
                <c:pt idx="56">
                  <c:v>21</c:v>
                </c:pt>
                <c:pt idx="57">
                  <c:v>14.12</c:v>
                </c:pt>
                <c:pt idx="58">
                  <c:v>14.67</c:v>
                </c:pt>
                <c:pt idx="59">
                  <c:v>13.7</c:v>
                </c:pt>
                <c:pt idx="60">
                  <c:v>18.190000000000001</c:v>
                </c:pt>
                <c:pt idx="61">
                  <c:v>18.190000000000001</c:v>
                </c:pt>
                <c:pt idx="62">
                  <c:v>14.67</c:v>
                </c:pt>
                <c:pt idx="63">
                  <c:v>18.190000000000001</c:v>
                </c:pt>
                <c:pt idx="64">
                  <c:v>12.9</c:v>
                </c:pt>
                <c:pt idx="65">
                  <c:v>14.24</c:v>
                </c:pt>
                <c:pt idx="66">
                  <c:v>14.24</c:v>
                </c:pt>
                <c:pt idx="67">
                  <c:v>12.9</c:v>
                </c:pt>
                <c:pt idx="68">
                  <c:v>10.26</c:v>
                </c:pt>
                <c:pt idx="69">
                  <c:v>10.01</c:v>
                </c:pt>
                <c:pt idx="70">
                  <c:v>12.9</c:v>
                </c:pt>
                <c:pt idx="71">
                  <c:v>10.91</c:v>
                </c:pt>
                <c:pt idx="72">
                  <c:v>12.62</c:v>
                </c:pt>
                <c:pt idx="73">
                  <c:v>12.62</c:v>
                </c:pt>
                <c:pt idx="74">
                  <c:v>20.68</c:v>
                </c:pt>
                <c:pt idx="75">
                  <c:v>20.68</c:v>
                </c:pt>
                <c:pt idx="76">
                  <c:v>20.68</c:v>
                </c:pt>
                <c:pt idx="77">
                  <c:v>9</c:v>
                </c:pt>
                <c:pt idx="78">
                  <c:v>18.7</c:v>
                </c:pt>
                <c:pt idx="79">
                  <c:v>10.75</c:v>
                </c:pt>
                <c:pt idx="80">
                  <c:v>15.41</c:v>
                </c:pt>
                <c:pt idx="81">
                  <c:v>21.13</c:v>
                </c:pt>
                <c:pt idx="82">
                  <c:v>15.41</c:v>
                </c:pt>
                <c:pt idx="83">
                  <c:v>21.13</c:v>
                </c:pt>
                <c:pt idx="84">
                  <c:v>21.72</c:v>
                </c:pt>
                <c:pt idx="85">
                  <c:v>14.84</c:v>
                </c:pt>
                <c:pt idx="86">
                  <c:v>21.72</c:v>
                </c:pt>
                <c:pt idx="87">
                  <c:v>21.13</c:v>
                </c:pt>
                <c:pt idx="88">
                  <c:v>15.41</c:v>
                </c:pt>
                <c:pt idx="89">
                  <c:v>14.84</c:v>
                </c:pt>
                <c:pt idx="90">
                  <c:v>15.41</c:v>
                </c:pt>
                <c:pt idx="91">
                  <c:v>14.84</c:v>
                </c:pt>
                <c:pt idx="92">
                  <c:v>21.13</c:v>
                </c:pt>
                <c:pt idx="93">
                  <c:v>21.72</c:v>
                </c:pt>
                <c:pt idx="94">
                  <c:v>11.5</c:v>
                </c:pt>
                <c:pt idx="95">
                  <c:v>16.100000000000001</c:v>
                </c:pt>
                <c:pt idx="96">
                  <c:v>7.94</c:v>
                </c:pt>
              </c:numCache>
            </c:numRef>
          </c:yVal>
          <c:smooth val="0"/>
          <c:extLst>
            <c:ext xmlns:c16="http://schemas.microsoft.com/office/drawing/2014/chart" uri="{C3380CC4-5D6E-409C-BE32-E72D297353CC}">
              <c16:uniqueId val="{00000001-E957-46AC-BF79-E8A77786A4A0}"/>
            </c:ext>
          </c:extLst>
        </c:ser>
        <c:dLbls>
          <c:dLblPos val="t"/>
          <c:showLegendKey val="0"/>
          <c:showVal val="0"/>
          <c:showCatName val="0"/>
          <c:showSerName val="0"/>
          <c:showPercent val="0"/>
          <c:showBubbleSize val="0"/>
        </c:dLbls>
        <c:axId val="471562384"/>
        <c:axId val="471559888"/>
      </c:scatterChart>
      <c:valAx>
        <c:axId val="471562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DISPLACEMENT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559888"/>
        <c:crosses val="autoZero"/>
        <c:crossBetween val="midCat"/>
      </c:valAx>
      <c:valAx>
        <c:axId val="47155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562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[DS1_C1_S4_Spread_Correlation_Challenge_Car_Data_CHALLENGE.xlsx]BMW!PivotTable44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BMW!$F$227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BMW!$E$228:$E$257</c:f>
              <c:multiLvlStrCache>
                <c:ptCount val="16"/>
                <c:lvl>
                  <c:pt idx="0">
                    <c:v>Sedan</c:v>
                  </c:pt>
                  <c:pt idx="1">
                    <c:v>Sedan</c:v>
                  </c:pt>
                  <c:pt idx="2">
                    <c:v>Coupe</c:v>
                  </c:pt>
                  <c:pt idx="3">
                    <c:v>Sedan</c:v>
                  </c:pt>
                  <c:pt idx="4">
                    <c:v>Sedan</c:v>
                  </c:pt>
                  <c:pt idx="5">
                    <c:v>Coupe</c:v>
                  </c:pt>
                  <c:pt idx="6">
                    <c:v>Coupe</c:v>
                  </c:pt>
                  <c:pt idx="7">
                    <c:v>Sedan</c:v>
                  </c:pt>
                  <c:pt idx="8">
                    <c:v>Crossover, SUV</c:v>
                  </c:pt>
                  <c:pt idx="9">
                    <c:v>SUV</c:v>
                  </c:pt>
                  <c:pt idx="10">
                    <c:v>SUV, Crossover</c:v>
                  </c:pt>
                  <c:pt idx="11">
                    <c:v>SUV</c:v>
                  </c:pt>
                  <c:pt idx="12">
                    <c:v>SUV</c:v>
                  </c:pt>
                  <c:pt idx="13">
                    <c:v>SUV</c:v>
                  </c:pt>
                  <c:pt idx="14">
                    <c:v>SUV</c:v>
                  </c:pt>
                  <c:pt idx="15">
                    <c:v>Sports, Convertible</c:v>
                  </c:pt>
                </c:lvl>
                <c:lvl>
                  <c:pt idx="0">
                    <c:v>3-Series</c:v>
                  </c:pt>
                  <c:pt idx="1">
                    <c:v>5-Series</c:v>
                  </c:pt>
                  <c:pt idx="2">
                    <c:v>6-Series</c:v>
                  </c:pt>
                  <c:pt idx="4">
                    <c:v>7-Series</c:v>
                  </c:pt>
                  <c:pt idx="5">
                    <c:v>M2 Competition</c:v>
                  </c:pt>
                  <c:pt idx="6">
                    <c:v>M4</c:v>
                  </c:pt>
                  <c:pt idx="7">
                    <c:v>M5</c:v>
                  </c:pt>
                  <c:pt idx="8">
                    <c:v>X1</c:v>
                  </c:pt>
                  <c:pt idx="11">
                    <c:v>X3</c:v>
                  </c:pt>
                  <c:pt idx="12">
                    <c:v>X4</c:v>
                  </c:pt>
                  <c:pt idx="13">
                    <c:v>X5</c:v>
                  </c:pt>
                  <c:pt idx="14">
                    <c:v>X7</c:v>
                  </c:pt>
                  <c:pt idx="15">
                    <c:v>Z4 Roadster</c:v>
                  </c:pt>
                </c:lvl>
              </c:multiLvlStrCache>
            </c:multiLvlStrRef>
          </c:cat>
          <c:val>
            <c:numRef>
              <c:f>BMW!$F$228:$F$257</c:f>
              <c:numCache>
                <c:formatCode>General</c:formatCode>
                <c:ptCount val="16"/>
                <c:pt idx="0">
                  <c:v>3</c:v>
                </c:pt>
                <c:pt idx="1">
                  <c:v>3</c:v>
                </c:pt>
                <c:pt idx="2">
                  <c:v>1</c:v>
                </c:pt>
                <c:pt idx="3">
                  <c:v>3</c:v>
                </c:pt>
                <c:pt idx="4">
                  <c:v>6</c:v>
                </c:pt>
                <c:pt idx="5">
                  <c:v>1</c:v>
                </c:pt>
                <c:pt idx="6">
                  <c:v>1</c:v>
                </c:pt>
                <c:pt idx="7">
                  <c:v>1</c:v>
                </c:pt>
                <c:pt idx="8">
                  <c:v>2</c:v>
                </c:pt>
                <c:pt idx="9">
                  <c:v>1</c:v>
                </c:pt>
                <c:pt idx="10">
                  <c:v>2</c:v>
                </c:pt>
                <c:pt idx="11">
                  <c:v>3</c:v>
                </c:pt>
                <c:pt idx="12">
                  <c:v>3</c:v>
                </c:pt>
                <c:pt idx="13">
                  <c:v>3</c:v>
                </c:pt>
                <c:pt idx="14">
                  <c:v>2</c:v>
                </c:pt>
                <c:pt idx="15">
                  <c:v>2</c:v>
                </c:pt>
              </c:numCache>
            </c:numRef>
          </c:val>
          <c:extLst>
            <c:ext xmlns:c16="http://schemas.microsoft.com/office/drawing/2014/chart" uri="{C3380CC4-5D6E-409C-BE32-E72D297353CC}">
              <c16:uniqueId val="{00000000-6F46-4A11-BC8E-A7CD2242AED4}"/>
            </c:ext>
          </c:extLst>
        </c:ser>
        <c:dLbls>
          <c:dLblPos val="outEnd"/>
          <c:showLegendKey val="0"/>
          <c:showVal val="1"/>
          <c:showCatName val="0"/>
          <c:showSerName val="0"/>
          <c:showPercent val="0"/>
          <c:showBubbleSize val="0"/>
        </c:dLbls>
        <c:gapWidth val="219"/>
        <c:overlap val="-27"/>
        <c:axId val="920396080"/>
        <c:axId val="920387344"/>
      </c:barChart>
      <c:catAx>
        <c:axId val="9203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87344"/>
        <c:crosses val="autoZero"/>
        <c:auto val="1"/>
        <c:lblAlgn val="ctr"/>
        <c:lblOffset val="100"/>
        <c:noMultiLvlLbl val="0"/>
      </c:catAx>
      <c:valAx>
        <c:axId val="92038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9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[DS1_C1_S4_Spread_Correlation_Challenge_Car_Data_CHALLENGE.xlsx]BMW!PivotTable45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BMW!$H$288</c:f>
              <c:strCache>
                <c:ptCount val="1"/>
                <c:pt idx="0">
                  <c:v>Average of City_Mileage_km_litre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BMW!$G$289:$G$325</c:f>
              <c:multiLvlStrCache>
                <c:ptCount val="23"/>
                <c:lvl>
                  <c:pt idx="0">
                    <c:v>Diesel</c:v>
                  </c:pt>
                  <c:pt idx="1">
                    <c:v>Petrol</c:v>
                  </c:pt>
                  <c:pt idx="2">
                    <c:v>Diesel</c:v>
                  </c:pt>
                  <c:pt idx="3">
                    <c:v>Petrol</c:v>
                  </c:pt>
                  <c:pt idx="4">
                    <c:v>Diesel</c:v>
                  </c:pt>
                  <c:pt idx="5">
                    <c:v>Petrol</c:v>
                  </c:pt>
                  <c:pt idx="6">
                    <c:v>Diesel</c:v>
                  </c:pt>
                  <c:pt idx="7">
                    <c:v>Hybrid</c:v>
                  </c:pt>
                  <c:pt idx="8">
                    <c:v>Petrol</c:v>
                  </c:pt>
                  <c:pt idx="9">
                    <c:v>Petrol</c:v>
                  </c:pt>
                  <c:pt idx="10">
                    <c:v>Petrol</c:v>
                  </c:pt>
                  <c:pt idx="11">
                    <c:v>Petrol</c:v>
                  </c:pt>
                  <c:pt idx="12">
                    <c:v>Diesel</c:v>
                  </c:pt>
                  <c:pt idx="13">
                    <c:v>Petrol</c:v>
                  </c:pt>
                  <c:pt idx="14">
                    <c:v>Diesel</c:v>
                  </c:pt>
                  <c:pt idx="15">
                    <c:v>Petrol</c:v>
                  </c:pt>
                  <c:pt idx="16">
                    <c:v>Diesel</c:v>
                  </c:pt>
                  <c:pt idx="17">
                    <c:v>Petrol</c:v>
                  </c:pt>
                  <c:pt idx="18">
                    <c:v>Diesel</c:v>
                  </c:pt>
                  <c:pt idx="19">
                    <c:v>Petrol</c:v>
                  </c:pt>
                  <c:pt idx="20">
                    <c:v>Diesel</c:v>
                  </c:pt>
                  <c:pt idx="21">
                    <c:v>Petrol</c:v>
                  </c:pt>
                  <c:pt idx="22">
                    <c:v>Petrol</c:v>
                  </c:pt>
                </c:lvl>
                <c:lvl>
                  <c:pt idx="0">
                    <c:v>3-Series</c:v>
                  </c:pt>
                  <c:pt idx="2">
                    <c:v>5-Series</c:v>
                  </c:pt>
                  <c:pt idx="4">
                    <c:v>6-Series</c:v>
                  </c:pt>
                  <c:pt idx="6">
                    <c:v>7-Series</c:v>
                  </c:pt>
                  <c:pt idx="9">
                    <c:v>M2 Competition</c:v>
                  </c:pt>
                  <c:pt idx="10">
                    <c:v>M4</c:v>
                  </c:pt>
                  <c:pt idx="11">
                    <c:v>M5</c:v>
                  </c:pt>
                  <c:pt idx="12">
                    <c:v>X1</c:v>
                  </c:pt>
                  <c:pt idx="14">
                    <c:v>X3</c:v>
                  </c:pt>
                  <c:pt idx="16">
                    <c:v>X4</c:v>
                  </c:pt>
                  <c:pt idx="18">
                    <c:v>X5</c:v>
                  </c:pt>
                  <c:pt idx="20">
                    <c:v>X7</c:v>
                  </c:pt>
                  <c:pt idx="22">
                    <c:v>Z4 Roadster</c:v>
                  </c:pt>
                </c:lvl>
              </c:multiLvlStrCache>
            </c:multiLvlStrRef>
          </c:cat>
          <c:val>
            <c:numRef>
              <c:f>BMW!$H$289:$H$325</c:f>
              <c:numCache>
                <c:formatCode>General</c:formatCode>
                <c:ptCount val="23"/>
                <c:pt idx="2">
                  <c:v>10.75</c:v>
                </c:pt>
                <c:pt idx="3">
                  <c:v>15.01</c:v>
                </c:pt>
                <c:pt idx="5">
                  <c:v>4.45</c:v>
                </c:pt>
                <c:pt idx="6">
                  <c:v>13.5</c:v>
                </c:pt>
                <c:pt idx="9">
                  <c:v>12.5</c:v>
                </c:pt>
                <c:pt idx="10">
                  <c:v>7.32</c:v>
                </c:pt>
                <c:pt idx="12">
                  <c:v>18</c:v>
                </c:pt>
                <c:pt idx="13">
                  <c:v>15.71</c:v>
                </c:pt>
                <c:pt idx="14">
                  <c:v>16</c:v>
                </c:pt>
                <c:pt idx="15">
                  <c:v>16</c:v>
                </c:pt>
              </c:numCache>
            </c:numRef>
          </c:val>
          <c:extLst>
            <c:ext xmlns:c16="http://schemas.microsoft.com/office/drawing/2014/chart" uri="{C3380CC4-5D6E-409C-BE32-E72D297353CC}">
              <c16:uniqueId val="{00000000-8958-4EF8-806D-018A97DF34FB}"/>
            </c:ext>
          </c:extLst>
        </c:ser>
        <c:ser>
          <c:idx val="1"/>
          <c:order val="1"/>
          <c:tx>
            <c:strRef>
              <c:f>BMW!$I$288</c:f>
              <c:strCache>
                <c:ptCount val="1"/>
                <c:pt idx="0">
                  <c:v>Average of Highway_Mileage_km_litre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BMW!$G$289:$G$325</c:f>
              <c:multiLvlStrCache>
                <c:ptCount val="23"/>
                <c:lvl>
                  <c:pt idx="0">
                    <c:v>Diesel</c:v>
                  </c:pt>
                  <c:pt idx="1">
                    <c:v>Petrol</c:v>
                  </c:pt>
                  <c:pt idx="2">
                    <c:v>Diesel</c:v>
                  </c:pt>
                  <c:pt idx="3">
                    <c:v>Petrol</c:v>
                  </c:pt>
                  <c:pt idx="4">
                    <c:v>Diesel</c:v>
                  </c:pt>
                  <c:pt idx="5">
                    <c:v>Petrol</c:v>
                  </c:pt>
                  <c:pt idx="6">
                    <c:v>Diesel</c:v>
                  </c:pt>
                  <c:pt idx="7">
                    <c:v>Hybrid</c:v>
                  </c:pt>
                  <c:pt idx="8">
                    <c:v>Petrol</c:v>
                  </c:pt>
                  <c:pt idx="9">
                    <c:v>Petrol</c:v>
                  </c:pt>
                  <c:pt idx="10">
                    <c:v>Petrol</c:v>
                  </c:pt>
                  <c:pt idx="11">
                    <c:v>Petrol</c:v>
                  </c:pt>
                  <c:pt idx="12">
                    <c:v>Diesel</c:v>
                  </c:pt>
                  <c:pt idx="13">
                    <c:v>Petrol</c:v>
                  </c:pt>
                  <c:pt idx="14">
                    <c:v>Diesel</c:v>
                  </c:pt>
                  <c:pt idx="15">
                    <c:v>Petrol</c:v>
                  </c:pt>
                  <c:pt idx="16">
                    <c:v>Diesel</c:v>
                  </c:pt>
                  <c:pt idx="17">
                    <c:v>Petrol</c:v>
                  </c:pt>
                  <c:pt idx="18">
                    <c:v>Diesel</c:v>
                  </c:pt>
                  <c:pt idx="19">
                    <c:v>Petrol</c:v>
                  </c:pt>
                  <c:pt idx="20">
                    <c:v>Diesel</c:v>
                  </c:pt>
                  <c:pt idx="21">
                    <c:v>Petrol</c:v>
                  </c:pt>
                  <c:pt idx="22">
                    <c:v>Petrol</c:v>
                  </c:pt>
                </c:lvl>
                <c:lvl>
                  <c:pt idx="0">
                    <c:v>3-Series</c:v>
                  </c:pt>
                  <c:pt idx="2">
                    <c:v>5-Series</c:v>
                  </c:pt>
                  <c:pt idx="4">
                    <c:v>6-Series</c:v>
                  </c:pt>
                  <c:pt idx="6">
                    <c:v>7-Series</c:v>
                  </c:pt>
                  <c:pt idx="9">
                    <c:v>M2 Competition</c:v>
                  </c:pt>
                  <c:pt idx="10">
                    <c:v>M4</c:v>
                  </c:pt>
                  <c:pt idx="11">
                    <c:v>M5</c:v>
                  </c:pt>
                  <c:pt idx="12">
                    <c:v>X1</c:v>
                  </c:pt>
                  <c:pt idx="14">
                    <c:v>X3</c:v>
                  </c:pt>
                  <c:pt idx="16">
                    <c:v>X4</c:v>
                  </c:pt>
                  <c:pt idx="18">
                    <c:v>X5</c:v>
                  </c:pt>
                  <c:pt idx="20">
                    <c:v>X7</c:v>
                  </c:pt>
                  <c:pt idx="22">
                    <c:v>Z4 Roadster</c:v>
                  </c:pt>
                </c:lvl>
              </c:multiLvlStrCache>
            </c:multiLvlStrRef>
          </c:cat>
          <c:val>
            <c:numRef>
              <c:f>BMW!$I$289:$I$325</c:f>
              <c:numCache>
                <c:formatCode>General</c:formatCode>
                <c:ptCount val="23"/>
                <c:pt idx="0">
                  <c:v>#N/A</c:v>
                </c:pt>
                <c:pt idx="1">
                  <c:v>#N/A</c:v>
                </c:pt>
                <c:pt idx="2">
                  <c:v>13.8</c:v>
                </c:pt>
                <c:pt idx="3">
                  <c:v>#N/A</c:v>
                </c:pt>
                <c:pt idx="4">
                  <c:v>#N/A</c:v>
                </c:pt>
                <c:pt idx="5">
                  <c:v>7.94</c:v>
                </c:pt>
                <c:pt idx="6">
                  <c:v>16.46</c:v>
                </c:pt>
                <c:pt idx="7">
                  <c:v>#N/A</c:v>
                </c:pt>
                <c:pt idx="8">
                  <c:v>#N/A</c:v>
                </c:pt>
                <c:pt idx="9">
                  <c:v>8.3000000000000007</c:v>
                </c:pt>
                <c:pt idx="10">
                  <c:v>10.75</c:v>
                </c:pt>
                <c:pt idx="11">
                  <c:v>#N/A</c:v>
                </c:pt>
                <c:pt idx="12">
                  <c:v>20.68</c:v>
                </c:pt>
                <c:pt idx="13">
                  <c:v>#N/A</c:v>
                </c:pt>
                <c:pt idx="14">
                  <c:v>18.559999999999999</c:v>
                </c:pt>
                <c:pt idx="15">
                  <c:v>18.559999999999999</c:v>
                </c:pt>
                <c:pt idx="16">
                  <c:v>#N/A</c:v>
                </c:pt>
                <c:pt idx="17">
                  <c:v>#N/A</c:v>
                </c:pt>
                <c:pt idx="18">
                  <c:v>#N/A</c:v>
                </c:pt>
                <c:pt idx="19">
                  <c:v>#N/A</c:v>
                </c:pt>
                <c:pt idx="20">
                  <c:v>#N/A</c:v>
                </c:pt>
                <c:pt idx="21">
                  <c:v>#N/A</c:v>
                </c:pt>
                <c:pt idx="22">
                  <c:v>#N/A</c:v>
                </c:pt>
              </c:numCache>
            </c:numRef>
          </c:val>
          <c:extLst>
            <c:ext xmlns:c16="http://schemas.microsoft.com/office/drawing/2014/chart" uri="{C3380CC4-5D6E-409C-BE32-E72D297353CC}">
              <c16:uniqueId val="{00000001-8958-4EF8-806D-018A97DF34FB}"/>
            </c:ext>
          </c:extLst>
        </c:ser>
        <c:dLbls>
          <c:dLblPos val="outEnd"/>
          <c:showLegendKey val="0"/>
          <c:showVal val="1"/>
          <c:showCatName val="0"/>
          <c:showSerName val="0"/>
          <c:showPercent val="0"/>
          <c:showBubbleSize val="0"/>
        </c:dLbls>
        <c:gapWidth val="219"/>
        <c:overlap val="-27"/>
        <c:axId val="905144272"/>
        <c:axId val="905163824"/>
      </c:barChart>
      <c:catAx>
        <c:axId val="9051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163824"/>
        <c:crosses val="autoZero"/>
        <c:auto val="1"/>
        <c:lblAlgn val="ctr"/>
        <c:lblOffset val="100"/>
        <c:noMultiLvlLbl val="0"/>
      </c:catAx>
      <c:valAx>
        <c:axId val="90516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1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[DS1_C1_S4_Spread_Correlation_Challenge_Car_Data_CHALLENGE.xlsx]BMW!PivotTable60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hight,</a:t>
            </a:r>
            <a:r>
              <a:rPr lang="en-US" baseline="0"/>
              <a:t> length and width on radius</a:t>
            </a:r>
          </a:p>
          <a:p>
            <a:pPr>
              <a:defRPr/>
            </a:pPr>
            <a:endParaRPr lang="en-US"/>
          </a:p>
        </c:rich>
      </c:tx>
      <c:layout>
        <c:manualLayout>
          <c:xMode val="edge"/>
          <c:yMode val="edge"/>
          <c:x val="0.28921480789229614"/>
          <c:y val="0.107758462954948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BMW!$I$347</c:f>
              <c:strCache>
                <c:ptCount val="1"/>
                <c:pt idx="0">
                  <c:v>Average of Length_mm</c:v>
                </c:pt>
              </c:strCache>
            </c:strRef>
          </c:tx>
          <c:spPr>
            <a:solidFill>
              <a:schemeClr val="accent1"/>
            </a:solidFill>
            <a:ln>
              <a:noFill/>
            </a:ln>
            <a:effectLst/>
            <a:sp3d/>
          </c:spPr>
          <c:invertIfNegative val="0"/>
          <c:cat>
            <c:multiLvlStrRef>
              <c:f>BMW!$H$348:$H$378</c:f>
              <c:multiLvlStrCache>
                <c:ptCount val="17"/>
                <c:lvl>
                  <c:pt idx="1">
                    <c:v>11.4</c:v>
                  </c:pt>
                  <c:pt idx="2">
                    <c:v>7.5</c:v>
                  </c:pt>
                  <c:pt idx="4">
                    <c:v>7.5</c:v>
                  </c:pt>
                  <c:pt idx="7">
                    <c:v>6.1</c:v>
                  </c:pt>
                  <c:pt idx="8">
                    <c:v>(blank)</c:v>
                  </c:pt>
                  <c:pt idx="9">
                    <c:v>4.9</c:v>
                  </c:pt>
                  <c:pt idx="10">
                    <c:v>5.8</c:v>
                  </c:pt>
                  <c:pt idx="12">
                    <c:v>5.95</c:v>
                  </c:pt>
                </c:lvl>
                <c:lvl>
                  <c:pt idx="0">
                    <c:v>3-Series</c:v>
                  </c:pt>
                  <c:pt idx="1">
                    <c:v>5-Series</c:v>
                  </c:pt>
                  <c:pt idx="2">
                    <c:v>6-Series</c:v>
                  </c:pt>
                  <c:pt idx="4">
                    <c:v>7-Series</c:v>
                  </c:pt>
                  <c:pt idx="6">
                    <c:v>M2 Competition</c:v>
                  </c:pt>
                  <c:pt idx="7">
                    <c:v>M4</c:v>
                  </c:pt>
                  <c:pt idx="8">
                    <c:v>M5</c:v>
                  </c:pt>
                  <c:pt idx="9">
                    <c:v>X1</c:v>
                  </c:pt>
                  <c:pt idx="12">
                    <c:v>X3</c:v>
                  </c:pt>
                  <c:pt idx="13">
                    <c:v>X4</c:v>
                  </c:pt>
                  <c:pt idx="14">
                    <c:v>X5</c:v>
                  </c:pt>
                  <c:pt idx="15">
                    <c:v>X7</c:v>
                  </c:pt>
                  <c:pt idx="16">
                    <c:v>Z4 Roadster</c:v>
                  </c:pt>
                </c:lvl>
              </c:multiLvlStrCache>
            </c:multiLvlStrRef>
          </c:cat>
          <c:val>
            <c:numRef>
              <c:f>BMW!$I$348:$I$378</c:f>
              <c:numCache>
                <c:formatCode>General</c:formatCode>
                <c:ptCount val="17"/>
                <c:pt idx="0">
                  <c:v>4633</c:v>
                </c:pt>
                <c:pt idx="1">
                  <c:v>4907</c:v>
                </c:pt>
                <c:pt idx="2">
                  <c:v>5219</c:v>
                </c:pt>
                <c:pt idx="3">
                  <c:v>5068</c:v>
                </c:pt>
                <c:pt idx="4">
                  <c:v>5120</c:v>
                </c:pt>
                <c:pt idx="5">
                  <c:v>5186</c:v>
                </c:pt>
                <c:pt idx="6">
                  <c:v>4461</c:v>
                </c:pt>
                <c:pt idx="7">
                  <c:v>4671</c:v>
                </c:pt>
                <c:pt idx="8">
                  <c:v>4956</c:v>
                </c:pt>
                <c:pt idx="9">
                  <c:v>4477</c:v>
                </c:pt>
                <c:pt idx="10">
                  <c:v>4439</c:v>
                </c:pt>
                <c:pt idx="11">
                  <c:v>4439</c:v>
                </c:pt>
                <c:pt idx="12">
                  <c:v>4657</c:v>
                </c:pt>
                <c:pt idx="13">
                  <c:v>4752</c:v>
                </c:pt>
                <c:pt idx="14">
                  <c:v>4922</c:v>
                </c:pt>
                <c:pt idx="15">
                  <c:v>5151</c:v>
                </c:pt>
                <c:pt idx="16">
                  <c:v>4324</c:v>
                </c:pt>
              </c:numCache>
            </c:numRef>
          </c:val>
          <c:extLst>
            <c:ext xmlns:c16="http://schemas.microsoft.com/office/drawing/2014/chart" uri="{C3380CC4-5D6E-409C-BE32-E72D297353CC}">
              <c16:uniqueId val="{00000000-CB77-4238-A414-1938896E5AF5}"/>
            </c:ext>
          </c:extLst>
        </c:ser>
        <c:ser>
          <c:idx val="1"/>
          <c:order val="1"/>
          <c:tx>
            <c:strRef>
              <c:f>BMW!$J$347</c:f>
              <c:strCache>
                <c:ptCount val="1"/>
                <c:pt idx="0">
                  <c:v>Average of Width_mm</c:v>
                </c:pt>
              </c:strCache>
            </c:strRef>
          </c:tx>
          <c:spPr>
            <a:solidFill>
              <a:schemeClr val="accent2"/>
            </a:solidFill>
            <a:ln>
              <a:noFill/>
            </a:ln>
            <a:effectLst/>
            <a:sp3d/>
          </c:spPr>
          <c:invertIfNegative val="0"/>
          <c:cat>
            <c:multiLvlStrRef>
              <c:f>BMW!$H$348:$H$378</c:f>
              <c:multiLvlStrCache>
                <c:ptCount val="17"/>
                <c:lvl>
                  <c:pt idx="1">
                    <c:v>11.4</c:v>
                  </c:pt>
                  <c:pt idx="2">
                    <c:v>7.5</c:v>
                  </c:pt>
                  <c:pt idx="4">
                    <c:v>7.5</c:v>
                  </c:pt>
                  <c:pt idx="7">
                    <c:v>6.1</c:v>
                  </c:pt>
                  <c:pt idx="8">
                    <c:v>(blank)</c:v>
                  </c:pt>
                  <c:pt idx="9">
                    <c:v>4.9</c:v>
                  </c:pt>
                  <c:pt idx="10">
                    <c:v>5.8</c:v>
                  </c:pt>
                  <c:pt idx="12">
                    <c:v>5.95</c:v>
                  </c:pt>
                </c:lvl>
                <c:lvl>
                  <c:pt idx="0">
                    <c:v>3-Series</c:v>
                  </c:pt>
                  <c:pt idx="1">
                    <c:v>5-Series</c:v>
                  </c:pt>
                  <c:pt idx="2">
                    <c:v>6-Series</c:v>
                  </c:pt>
                  <c:pt idx="4">
                    <c:v>7-Series</c:v>
                  </c:pt>
                  <c:pt idx="6">
                    <c:v>M2 Competition</c:v>
                  </c:pt>
                  <c:pt idx="7">
                    <c:v>M4</c:v>
                  </c:pt>
                  <c:pt idx="8">
                    <c:v>M5</c:v>
                  </c:pt>
                  <c:pt idx="9">
                    <c:v>X1</c:v>
                  </c:pt>
                  <c:pt idx="12">
                    <c:v>X3</c:v>
                  </c:pt>
                  <c:pt idx="13">
                    <c:v>X4</c:v>
                  </c:pt>
                  <c:pt idx="14">
                    <c:v>X5</c:v>
                  </c:pt>
                  <c:pt idx="15">
                    <c:v>X7</c:v>
                  </c:pt>
                  <c:pt idx="16">
                    <c:v>Z4 Roadster</c:v>
                  </c:pt>
                </c:lvl>
              </c:multiLvlStrCache>
            </c:multiLvlStrRef>
          </c:cat>
          <c:val>
            <c:numRef>
              <c:f>BMW!$J$348:$J$378</c:f>
              <c:numCache>
                <c:formatCode>General</c:formatCode>
                <c:ptCount val="17"/>
                <c:pt idx="0">
                  <c:v>1811</c:v>
                </c:pt>
                <c:pt idx="1">
                  <c:v>1860</c:v>
                </c:pt>
                <c:pt idx="2">
                  <c:v>2142</c:v>
                </c:pt>
                <c:pt idx="3">
                  <c:v>1979.3333333333333</c:v>
                </c:pt>
                <c:pt idx="4">
                  <c:v>2169</c:v>
                </c:pt>
                <c:pt idx="5">
                  <c:v>2151</c:v>
                </c:pt>
                <c:pt idx="6">
                  <c:v>1854</c:v>
                </c:pt>
                <c:pt idx="7">
                  <c:v>1870</c:v>
                </c:pt>
                <c:pt idx="8">
                  <c:v>1903</c:v>
                </c:pt>
                <c:pt idx="9">
                  <c:v>2058</c:v>
                </c:pt>
                <c:pt idx="10">
                  <c:v>2058.6666666666665</c:v>
                </c:pt>
                <c:pt idx="11">
                  <c:v>1821</c:v>
                </c:pt>
                <c:pt idx="12">
                  <c:v>1881</c:v>
                </c:pt>
                <c:pt idx="13">
                  <c:v>1918</c:v>
                </c:pt>
                <c:pt idx="14">
                  <c:v>2218</c:v>
                </c:pt>
                <c:pt idx="15">
                  <c:v>2000</c:v>
                </c:pt>
                <c:pt idx="16">
                  <c:v>1741.5</c:v>
                </c:pt>
              </c:numCache>
            </c:numRef>
          </c:val>
          <c:extLst>
            <c:ext xmlns:c16="http://schemas.microsoft.com/office/drawing/2014/chart" uri="{C3380CC4-5D6E-409C-BE32-E72D297353CC}">
              <c16:uniqueId val="{00000001-CB77-4238-A414-1938896E5AF5}"/>
            </c:ext>
          </c:extLst>
        </c:ser>
        <c:ser>
          <c:idx val="2"/>
          <c:order val="2"/>
          <c:tx>
            <c:strRef>
              <c:f>BMW!$K$347</c:f>
              <c:strCache>
                <c:ptCount val="1"/>
                <c:pt idx="0">
                  <c:v>Average of Height_mm</c:v>
                </c:pt>
              </c:strCache>
            </c:strRef>
          </c:tx>
          <c:spPr>
            <a:solidFill>
              <a:schemeClr val="accent3"/>
            </a:solidFill>
            <a:ln>
              <a:noFill/>
            </a:ln>
            <a:effectLst/>
            <a:sp3d/>
          </c:spPr>
          <c:invertIfNegative val="0"/>
          <c:cat>
            <c:multiLvlStrRef>
              <c:f>BMW!$H$348:$H$378</c:f>
              <c:multiLvlStrCache>
                <c:ptCount val="17"/>
                <c:lvl>
                  <c:pt idx="1">
                    <c:v>11.4</c:v>
                  </c:pt>
                  <c:pt idx="2">
                    <c:v>7.5</c:v>
                  </c:pt>
                  <c:pt idx="4">
                    <c:v>7.5</c:v>
                  </c:pt>
                  <c:pt idx="7">
                    <c:v>6.1</c:v>
                  </c:pt>
                  <c:pt idx="8">
                    <c:v>(blank)</c:v>
                  </c:pt>
                  <c:pt idx="9">
                    <c:v>4.9</c:v>
                  </c:pt>
                  <c:pt idx="10">
                    <c:v>5.8</c:v>
                  </c:pt>
                  <c:pt idx="12">
                    <c:v>5.95</c:v>
                  </c:pt>
                </c:lvl>
                <c:lvl>
                  <c:pt idx="0">
                    <c:v>3-Series</c:v>
                  </c:pt>
                  <c:pt idx="1">
                    <c:v>5-Series</c:v>
                  </c:pt>
                  <c:pt idx="2">
                    <c:v>6-Series</c:v>
                  </c:pt>
                  <c:pt idx="4">
                    <c:v>7-Series</c:v>
                  </c:pt>
                  <c:pt idx="6">
                    <c:v>M2 Competition</c:v>
                  </c:pt>
                  <c:pt idx="7">
                    <c:v>M4</c:v>
                  </c:pt>
                  <c:pt idx="8">
                    <c:v>M5</c:v>
                  </c:pt>
                  <c:pt idx="9">
                    <c:v>X1</c:v>
                  </c:pt>
                  <c:pt idx="12">
                    <c:v>X3</c:v>
                  </c:pt>
                  <c:pt idx="13">
                    <c:v>X4</c:v>
                  </c:pt>
                  <c:pt idx="14">
                    <c:v>X5</c:v>
                  </c:pt>
                  <c:pt idx="15">
                    <c:v>X7</c:v>
                  </c:pt>
                  <c:pt idx="16">
                    <c:v>Z4 Roadster</c:v>
                  </c:pt>
                </c:lvl>
              </c:multiLvlStrCache>
            </c:multiLvlStrRef>
          </c:cat>
          <c:val>
            <c:numRef>
              <c:f>BMW!$K$348:$K$378</c:f>
              <c:numCache>
                <c:formatCode>General</c:formatCode>
                <c:ptCount val="17"/>
                <c:pt idx="0">
                  <c:v>1429</c:v>
                </c:pt>
                <c:pt idx="1">
                  <c:v>1464</c:v>
                </c:pt>
                <c:pt idx="2">
                  <c:v>1481</c:v>
                </c:pt>
                <c:pt idx="3">
                  <c:v>1462.6666666666667</c:v>
                </c:pt>
                <c:pt idx="4">
                  <c:v>1479</c:v>
                </c:pt>
                <c:pt idx="5">
                  <c:v>1480.3333333333333</c:v>
                </c:pt>
                <c:pt idx="6">
                  <c:v>1410</c:v>
                </c:pt>
                <c:pt idx="7">
                  <c:v>1383</c:v>
                </c:pt>
                <c:pt idx="8">
                  <c:v>1473</c:v>
                </c:pt>
                <c:pt idx="9">
                  <c:v>1545</c:v>
                </c:pt>
                <c:pt idx="10">
                  <c:v>1612</c:v>
                </c:pt>
                <c:pt idx="11">
                  <c:v>1612</c:v>
                </c:pt>
                <c:pt idx="12">
                  <c:v>1678</c:v>
                </c:pt>
                <c:pt idx="13">
                  <c:v>1621</c:v>
                </c:pt>
                <c:pt idx="14">
                  <c:v>1745</c:v>
                </c:pt>
                <c:pt idx="15">
                  <c:v>1805</c:v>
                </c:pt>
                <c:pt idx="16">
                  <c:v>1304</c:v>
                </c:pt>
              </c:numCache>
            </c:numRef>
          </c:val>
          <c:extLst>
            <c:ext xmlns:c16="http://schemas.microsoft.com/office/drawing/2014/chart" uri="{C3380CC4-5D6E-409C-BE32-E72D297353CC}">
              <c16:uniqueId val="{00000002-CB77-4238-A414-1938896E5AF5}"/>
            </c:ext>
          </c:extLst>
        </c:ser>
        <c:dLbls>
          <c:showLegendKey val="0"/>
          <c:showVal val="0"/>
          <c:showCatName val="0"/>
          <c:showSerName val="0"/>
          <c:showPercent val="0"/>
          <c:showBubbleSize val="0"/>
        </c:dLbls>
        <c:gapWidth val="150"/>
        <c:shape val="box"/>
        <c:axId val="650938192"/>
        <c:axId val="650915312"/>
        <c:axId val="0"/>
      </c:bar3DChart>
      <c:catAx>
        <c:axId val="65093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MODELS</a:t>
                </a:r>
                <a:r>
                  <a:rPr lang="en-US" baseline="0"/>
                  <a:t> WITH PARTICULAR RADIUS</a:t>
                </a:r>
              </a:p>
            </c:rich>
          </c:tx>
          <c:layout>
            <c:manualLayout>
              <c:xMode val="edge"/>
              <c:yMode val="edge"/>
              <c:x val="0.33587862566759041"/>
              <c:y val="0.889250550502539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15312"/>
        <c:crosses val="autoZero"/>
        <c:auto val="1"/>
        <c:lblAlgn val="ctr"/>
        <c:lblOffset val="100"/>
        <c:noMultiLvlLbl val="0"/>
      </c:catAx>
      <c:valAx>
        <c:axId val="65091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AVERAGE</a:t>
                </a:r>
                <a:r>
                  <a:rPr lang="en-US" baseline="0"/>
                  <a:t> MEASURE L, W &amp; 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93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[DS1_C1_S4_Spread_Correlation_Challenge_Car_Data_CHALLENGE.xlsx]BMW!PivotTable8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TANK  CAPACITY FOR FUEL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BMW!$G$121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BMW!$F$122:$F$158</c:f>
              <c:multiLvlStrCache>
                <c:ptCount val="23"/>
                <c:lvl>
                  <c:pt idx="0">
                    <c:v>Diesel</c:v>
                  </c:pt>
                  <c:pt idx="1">
                    <c:v>Petrol</c:v>
                  </c:pt>
                  <c:pt idx="2">
                    <c:v>Diesel</c:v>
                  </c:pt>
                  <c:pt idx="3">
                    <c:v>Petrol</c:v>
                  </c:pt>
                  <c:pt idx="4">
                    <c:v>Diesel</c:v>
                  </c:pt>
                  <c:pt idx="5">
                    <c:v>Petrol</c:v>
                  </c:pt>
                  <c:pt idx="6">
                    <c:v>Diesel</c:v>
                  </c:pt>
                  <c:pt idx="7">
                    <c:v>Hybrid</c:v>
                  </c:pt>
                  <c:pt idx="8">
                    <c:v>Petrol</c:v>
                  </c:pt>
                  <c:pt idx="9">
                    <c:v>Petrol</c:v>
                  </c:pt>
                  <c:pt idx="10">
                    <c:v>Petrol</c:v>
                  </c:pt>
                  <c:pt idx="11">
                    <c:v>Petrol</c:v>
                  </c:pt>
                  <c:pt idx="12">
                    <c:v>Diesel</c:v>
                  </c:pt>
                  <c:pt idx="13">
                    <c:v>Petrol</c:v>
                  </c:pt>
                  <c:pt idx="14">
                    <c:v>Diesel</c:v>
                  </c:pt>
                  <c:pt idx="15">
                    <c:v>Petrol</c:v>
                  </c:pt>
                  <c:pt idx="16">
                    <c:v>Diesel</c:v>
                  </c:pt>
                  <c:pt idx="17">
                    <c:v>Petrol</c:v>
                  </c:pt>
                  <c:pt idx="18">
                    <c:v>Diesel</c:v>
                  </c:pt>
                  <c:pt idx="19">
                    <c:v>Petrol</c:v>
                  </c:pt>
                  <c:pt idx="20">
                    <c:v>Diesel</c:v>
                  </c:pt>
                  <c:pt idx="21">
                    <c:v>Petrol</c:v>
                  </c:pt>
                  <c:pt idx="22">
                    <c:v>Petrol</c:v>
                  </c:pt>
                </c:lvl>
                <c:lvl>
                  <c:pt idx="0">
                    <c:v>3-Series</c:v>
                  </c:pt>
                  <c:pt idx="2">
                    <c:v>5-Series</c:v>
                  </c:pt>
                  <c:pt idx="4">
                    <c:v>6-Series</c:v>
                  </c:pt>
                  <c:pt idx="6">
                    <c:v>7-Series</c:v>
                  </c:pt>
                  <c:pt idx="9">
                    <c:v>M2 Competition</c:v>
                  </c:pt>
                  <c:pt idx="10">
                    <c:v>M4</c:v>
                  </c:pt>
                  <c:pt idx="11">
                    <c:v>M5</c:v>
                  </c:pt>
                  <c:pt idx="12">
                    <c:v>X1</c:v>
                  </c:pt>
                  <c:pt idx="14">
                    <c:v>X3</c:v>
                  </c:pt>
                  <c:pt idx="16">
                    <c:v>X4</c:v>
                  </c:pt>
                  <c:pt idx="18">
                    <c:v>X5</c:v>
                  </c:pt>
                  <c:pt idx="20">
                    <c:v>X7</c:v>
                  </c:pt>
                  <c:pt idx="22">
                    <c:v>Z4 Roadster</c:v>
                  </c:pt>
                </c:lvl>
              </c:multiLvlStrCache>
            </c:multiLvlStrRef>
          </c:cat>
          <c:val>
            <c:numRef>
              <c:f>BMW!$G$122:$G$158</c:f>
              <c:numCache>
                <c:formatCode>General</c:formatCode>
                <c:ptCount val="23"/>
                <c:pt idx="0">
                  <c:v>40</c:v>
                </c:pt>
                <c:pt idx="1">
                  <c:v>59</c:v>
                </c:pt>
                <c:pt idx="2">
                  <c:v>70</c:v>
                </c:pt>
                <c:pt idx="3">
                  <c:v>70</c:v>
                </c:pt>
                <c:pt idx="4">
                  <c:v>80.666666666666671</c:v>
                </c:pt>
                <c:pt idx="5">
                  <c:v>70</c:v>
                </c:pt>
                <c:pt idx="6">
                  <c:v>78</c:v>
                </c:pt>
                <c:pt idx="7">
                  <c:v>46</c:v>
                </c:pt>
                <c:pt idx="8">
                  <c:v>78</c:v>
                </c:pt>
                <c:pt idx="9">
                  <c:v>52</c:v>
                </c:pt>
                <c:pt idx="10">
                  <c:v>60</c:v>
                </c:pt>
                <c:pt idx="11">
                  <c:v>68</c:v>
                </c:pt>
                <c:pt idx="12">
                  <c:v>53.5</c:v>
                </c:pt>
                <c:pt idx="13">
                  <c:v>51</c:v>
                </c:pt>
                <c:pt idx="14">
                  <c:v>67</c:v>
                </c:pt>
                <c:pt idx="15">
                  <c:v>67</c:v>
                </c:pt>
                <c:pt idx="16">
                  <c:v>64</c:v>
                </c:pt>
                <c:pt idx="17">
                  <c:v>68</c:v>
                </c:pt>
                <c:pt idx="20">
                  <c:v>80</c:v>
                </c:pt>
                <c:pt idx="21">
                  <c:v>80</c:v>
                </c:pt>
                <c:pt idx="22">
                  <c:v>52</c:v>
                </c:pt>
              </c:numCache>
            </c:numRef>
          </c:val>
          <c:extLst>
            <c:ext xmlns:c16="http://schemas.microsoft.com/office/drawing/2014/chart" uri="{C3380CC4-5D6E-409C-BE32-E72D297353CC}">
              <c16:uniqueId val="{00000000-BCF8-4658-8A41-7CE24C876606}"/>
            </c:ext>
          </c:extLst>
        </c:ser>
        <c:dLbls>
          <c:dLblPos val="outEnd"/>
          <c:showLegendKey val="0"/>
          <c:showVal val="1"/>
          <c:showCatName val="0"/>
          <c:showSerName val="0"/>
          <c:showPercent val="0"/>
          <c:showBubbleSize val="0"/>
        </c:dLbls>
        <c:gapWidth val="182"/>
        <c:axId val="962127280"/>
        <c:axId val="962136432"/>
      </c:barChart>
      <c:catAx>
        <c:axId val="9621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36432"/>
        <c:crosses val="autoZero"/>
        <c:auto val="1"/>
        <c:lblAlgn val="ctr"/>
        <c:lblOffset val="100"/>
        <c:noMultiLvlLbl val="0"/>
      </c:catAx>
      <c:valAx>
        <c:axId val="962136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BMW!$B$464:$B$475</c:f>
              <c:numCache>
                <c:formatCode>General</c:formatCode>
                <c:ptCount val="12"/>
                <c:pt idx="0">
                  <c:v>4</c:v>
                </c:pt>
                <c:pt idx="1">
                  <c:v>4</c:v>
                </c:pt>
                <c:pt idx="2">
                  <c:v>4</c:v>
                </c:pt>
                <c:pt idx="3">
                  <c:v>6</c:v>
                </c:pt>
                <c:pt idx="4">
                  <c:v>6</c:v>
                </c:pt>
                <c:pt idx="5">
                  <c:v>6</c:v>
                </c:pt>
                <c:pt idx="6">
                  <c:v>4</c:v>
                </c:pt>
                <c:pt idx="7">
                  <c:v>4</c:v>
                </c:pt>
                <c:pt idx="8">
                  <c:v>4</c:v>
                </c:pt>
                <c:pt idx="9">
                  <c:v>6</c:v>
                </c:pt>
                <c:pt idx="10">
                  <c:v>4</c:v>
                </c:pt>
                <c:pt idx="11">
                  <c:v>6</c:v>
                </c:pt>
              </c:numCache>
            </c:numRef>
          </c:yVal>
          <c:smooth val="0"/>
          <c:extLst>
            <c:ext xmlns:c16="http://schemas.microsoft.com/office/drawing/2014/chart" uri="{C3380CC4-5D6E-409C-BE32-E72D297353CC}">
              <c16:uniqueId val="{00000000-8B76-4454-A253-9247576CC774}"/>
            </c:ext>
          </c:extLst>
        </c:ser>
        <c:dLbls>
          <c:showLegendKey val="0"/>
          <c:showVal val="0"/>
          <c:showCatName val="0"/>
          <c:showSerName val="0"/>
          <c:showPercent val="0"/>
          <c:showBubbleSize val="0"/>
        </c:dLbls>
        <c:axId val="650864159"/>
        <c:axId val="650851263"/>
      </c:scatterChart>
      <c:valAx>
        <c:axId val="6508641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51263"/>
        <c:crosses val="autoZero"/>
        <c:crossBetween val="midCat"/>
      </c:valAx>
      <c:valAx>
        <c:axId val="65085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64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BMW!$B$448:$B$459</c:f>
              <c:numCache>
                <c:formatCode>General</c:formatCode>
                <c:ptCount val="12"/>
                <c:pt idx="0">
                  <c:v>1995</c:v>
                </c:pt>
                <c:pt idx="1">
                  <c:v>1998</c:v>
                </c:pt>
                <c:pt idx="2">
                  <c:v>1995</c:v>
                </c:pt>
                <c:pt idx="3">
                  <c:v>2993</c:v>
                </c:pt>
                <c:pt idx="4">
                  <c:v>2993</c:v>
                </c:pt>
                <c:pt idx="5">
                  <c:v>2993</c:v>
                </c:pt>
                <c:pt idx="6">
                  <c:v>1995</c:v>
                </c:pt>
                <c:pt idx="7">
                  <c:v>1995</c:v>
                </c:pt>
                <c:pt idx="8">
                  <c:v>1995</c:v>
                </c:pt>
                <c:pt idx="9">
                  <c:v>2979</c:v>
                </c:pt>
                <c:pt idx="10">
                  <c:v>1995</c:v>
                </c:pt>
                <c:pt idx="11">
                  <c:v>2993</c:v>
                </c:pt>
              </c:numCache>
            </c:numRef>
          </c:yVal>
          <c:smooth val="0"/>
          <c:extLst>
            <c:ext xmlns:c16="http://schemas.microsoft.com/office/drawing/2014/chart" uri="{C3380CC4-5D6E-409C-BE32-E72D297353CC}">
              <c16:uniqueId val="{00000000-4B1F-4DEB-A7E3-0793B9FEE87D}"/>
            </c:ext>
          </c:extLst>
        </c:ser>
        <c:dLbls>
          <c:showLegendKey val="0"/>
          <c:showVal val="0"/>
          <c:showCatName val="0"/>
          <c:showSerName val="0"/>
          <c:showPercent val="0"/>
          <c:showBubbleSize val="0"/>
        </c:dLbls>
        <c:axId val="916189279"/>
        <c:axId val="916191359"/>
      </c:scatterChart>
      <c:valAx>
        <c:axId val="9161892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91359"/>
        <c:crosses val="autoZero"/>
        <c:crossBetween val="midCat"/>
      </c:valAx>
      <c:valAx>
        <c:axId val="91619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89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6</xdr:col>
      <xdr:colOff>119061</xdr:colOff>
      <xdr:row>39</xdr:row>
      <xdr:rowOff>176211</xdr:rowOff>
    </xdr:from>
    <xdr:to>
      <xdr:col>12</xdr:col>
      <xdr:colOff>428624</xdr:colOff>
      <xdr:row>62</xdr:row>
      <xdr:rowOff>9524</xdr:rowOff>
    </xdr:to>
    <xdr:graphicFrame macro="">
      <xdr:nvGraphicFramePr>
        <xdr:cNvPr id="2" name="Chart 1">
          <a:extLst>
            <a:ext uri="{FF2B5EF4-FFF2-40B4-BE49-F238E27FC236}">
              <a16:creationId xmlns:a16="http://schemas.microsoft.com/office/drawing/2014/main" id="{9145372E-B4ED-40C9-A337-9985D61BA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795337</xdr:colOff>
      <xdr:row>95</xdr:row>
      <xdr:rowOff>128587</xdr:rowOff>
    </xdr:from>
    <xdr:to>
      <xdr:col>8</xdr:col>
      <xdr:colOff>280987</xdr:colOff>
      <xdr:row>110</xdr:row>
      <xdr:rowOff>14287</xdr:rowOff>
    </xdr:to>
    <xdr:graphicFrame macro="">
      <xdr:nvGraphicFramePr>
        <xdr:cNvPr id="3" name="Chart 2">
          <a:extLst>
            <a:ext uri="{FF2B5EF4-FFF2-40B4-BE49-F238E27FC236}">
              <a16:creationId xmlns:a16="http://schemas.microsoft.com/office/drawing/2014/main" id="{95034036-AAA5-4C03-84AC-152A13579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200</xdr:row>
      <xdr:rowOff>93207</xdr:rowOff>
    </xdr:from>
    <xdr:to>
      <xdr:col>9</xdr:col>
      <xdr:colOff>1019175</xdr:colOff>
      <xdr:row>221</xdr:row>
      <xdr:rowOff>78921</xdr:rowOff>
    </xdr:to>
    <xdr:graphicFrame macro="">
      <xdr:nvGraphicFramePr>
        <xdr:cNvPr id="9" name="Chart 8">
          <a:extLst>
            <a:ext uri="{FF2B5EF4-FFF2-40B4-BE49-F238E27FC236}">
              <a16:creationId xmlns:a16="http://schemas.microsoft.com/office/drawing/2014/main" id="{D45D1830-AB6C-43E9-9794-D54AA473F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19050</xdr:colOff>
      <xdr:row>265</xdr:row>
      <xdr:rowOff>50346</xdr:rowOff>
    </xdr:from>
    <xdr:to>
      <xdr:col>10</xdr:col>
      <xdr:colOff>1047750</xdr:colOff>
      <xdr:row>279</xdr:row>
      <xdr:rowOff>142875</xdr:rowOff>
    </xdr:to>
    <xdr:graphicFrame macro="">
      <xdr:nvGraphicFramePr>
        <xdr:cNvPr id="10" name="Chart 9">
          <a:extLst>
            <a:ext uri="{FF2B5EF4-FFF2-40B4-BE49-F238E27FC236}">
              <a16:creationId xmlns:a16="http://schemas.microsoft.com/office/drawing/2014/main" id="{1C925271-AD79-4A65-8349-8C0E8C1FB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6615</xdr:colOff>
      <xdr:row>326</xdr:row>
      <xdr:rowOff>149489</xdr:rowOff>
    </xdr:from>
    <xdr:to>
      <xdr:col>9</xdr:col>
      <xdr:colOff>1199886</xdr:colOff>
      <xdr:row>342</xdr:row>
      <xdr:rowOff>60590</xdr:rowOff>
    </xdr:to>
    <xdr:graphicFrame macro="">
      <xdr:nvGraphicFramePr>
        <xdr:cNvPr id="11" name="Chart 10">
          <a:extLst>
            <a:ext uri="{FF2B5EF4-FFF2-40B4-BE49-F238E27FC236}">
              <a16:creationId xmlns:a16="http://schemas.microsoft.com/office/drawing/2014/main" id="{AC38899A-00A4-4589-B76B-E35A4B074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299358</xdr:colOff>
      <xdr:row>385</xdr:row>
      <xdr:rowOff>37589</xdr:rowOff>
    </xdr:from>
    <xdr:to>
      <xdr:col>9</xdr:col>
      <xdr:colOff>1401536</xdr:colOff>
      <xdr:row>406</xdr:row>
      <xdr:rowOff>136071</xdr:rowOff>
    </xdr:to>
    <xdr:graphicFrame macro="">
      <xdr:nvGraphicFramePr>
        <xdr:cNvPr id="4" name="Chart 3">
          <a:extLst>
            <a:ext uri="{FF2B5EF4-FFF2-40B4-BE49-F238E27FC236}">
              <a16:creationId xmlns:a16="http://schemas.microsoft.com/office/drawing/2014/main" id="{402EC0E7-5CEA-4C4E-9AFC-C60E4912B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214313</xdr:colOff>
      <xdr:row>120</xdr:row>
      <xdr:rowOff>23812</xdr:rowOff>
    </xdr:from>
    <xdr:to>
      <xdr:col>10</xdr:col>
      <xdr:colOff>678656</xdr:colOff>
      <xdr:row>157</xdr:row>
      <xdr:rowOff>95249</xdr:rowOff>
    </xdr:to>
    <xdr:graphicFrame macro="">
      <xdr:nvGraphicFramePr>
        <xdr:cNvPr id="5" name="Chart 4">
          <a:extLst>
            <a:ext uri="{FF2B5EF4-FFF2-40B4-BE49-F238E27FC236}">
              <a16:creationId xmlns:a16="http://schemas.microsoft.com/office/drawing/2014/main" id="{53424087-8E0C-4434-880D-5C841BBEB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52918</xdr:colOff>
      <xdr:row>463</xdr:row>
      <xdr:rowOff>104775</xdr:rowOff>
    </xdr:from>
    <xdr:to>
      <xdr:col>7</xdr:col>
      <xdr:colOff>2317751</xdr:colOff>
      <xdr:row>474</xdr:row>
      <xdr:rowOff>127000</xdr:rowOff>
    </xdr:to>
    <xdr:graphicFrame macro="">
      <xdr:nvGraphicFramePr>
        <xdr:cNvPr id="6" name="Chart 5">
          <a:extLst>
            <a:ext uri="{FF2B5EF4-FFF2-40B4-BE49-F238E27FC236}">
              <a16:creationId xmlns:a16="http://schemas.microsoft.com/office/drawing/2014/main" id="{A8F3E8DF-32CE-4982-ABB7-1E3B1CCA4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116417</xdr:colOff>
      <xdr:row>446</xdr:row>
      <xdr:rowOff>94192</xdr:rowOff>
    </xdr:from>
    <xdr:to>
      <xdr:col>7</xdr:col>
      <xdr:colOff>2381250</xdr:colOff>
      <xdr:row>460</xdr:row>
      <xdr:rowOff>170392</xdr:rowOff>
    </xdr:to>
    <xdr:graphicFrame macro="">
      <xdr:nvGraphicFramePr>
        <xdr:cNvPr id="7" name="Chart 6">
          <a:extLst>
            <a:ext uri="{FF2B5EF4-FFF2-40B4-BE49-F238E27FC236}">
              <a16:creationId xmlns:a16="http://schemas.microsoft.com/office/drawing/2014/main" id="{F1B242E0-C11E-46BF-AE04-AA68F716B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238125</xdr:colOff>
      <xdr:row>62</xdr:row>
      <xdr:rowOff>51196</xdr:rowOff>
    </xdr:from>
    <xdr:to>
      <xdr:col>8</xdr:col>
      <xdr:colOff>440531</xdr:colOff>
      <xdr:row>76</xdr:row>
      <xdr:rowOff>127396</xdr:rowOff>
    </xdr:to>
    <xdr:graphicFrame macro="">
      <xdr:nvGraphicFramePr>
        <xdr:cNvPr id="2" name="Chart 1">
          <a:extLst>
            <a:ext uri="{FF2B5EF4-FFF2-40B4-BE49-F238E27FC236}">
              <a16:creationId xmlns:a16="http://schemas.microsoft.com/office/drawing/2014/main" id="{28C955B1-55B7-4778-8EFA-F9CB73FEC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994171</xdr:colOff>
      <xdr:row>115</xdr:row>
      <xdr:rowOff>51196</xdr:rowOff>
    </xdr:from>
    <xdr:to>
      <xdr:col>7</xdr:col>
      <xdr:colOff>1851421</xdr:colOff>
      <xdr:row>129</xdr:row>
      <xdr:rowOff>127396</xdr:rowOff>
    </xdr:to>
    <xdr:graphicFrame macro="">
      <xdr:nvGraphicFramePr>
        <xdr:cNvPr id="3" name="Chart 2">
          <a:extLst>
            <a:ext uri="{FF2B5EF4-FFF2-40B4-BE49-F238E27FC236}">
              <a16:creationId xmlns:a16="http://schemas.microsoft.com/office/drawing/2014/main" id="{E0228F50-A220-4A68-A924-B9762CB62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136922</xdr:colOff>
      <xdr:row>153</xdr:row>
      <xdr:rowOff>134539</xdr:rowOff>
    </xdr:from>
    <xdr:to>
      <xdr:col>12</xdr:col>
      <xdr:colOff>345281</xdr:colOff>
      <xdr:row>192</xdr:row>
      <xdr:rowOff>166687</xdr:rowOff>
    </xdr:to>
    <xdr:graphicFrame macro="">
      <xdr:nvGraphicFramePr>
        <xdr:cNvPr id="4" name="Chart 3">
          <a:extLst>
            <a:ext uri="{FF2B5EF4-FFF2-40B4-BE49-F238E27FC236}">
              <a16:creationId xmlns:a16="http://schemas.microsoft.com/office/drawing/2014/main" id="{A2A65EA4-A58D-44C5-B9A2-6B18F439A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333375</xdr:colOff>
      <xdr:row>219</xdr:row>
      <xdr:rowOff>39290</xdr:rowOff>
    </xdr:from>
    <xdr:to>
      <xdr:col>9</xdr:col>
      <xdr:colOff>285750</xdr:colOff>
      <xdr:row>233</xdr:row>
      <xdr:rowOff>115490</xdr:rowOff>
    </xdr:to>
    <xdr:graphicFrame macro="">
      <xdr:nvGraphicFramePr>
        <xdr:cNvPr id="5" name="Chart 4">
          <a:extLst>
            <a:ext uri="{FF2B5EF4-FFF2-40B4-BE49-F238E27FC236}">
              <a16:creationId xmlns:a16="http://schemas.microsoft.com/office/drawing/2014/main" id="{AD52C1B2-38DF-4586-9D48-BAD0D0C49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555626</xdr:colOff>
      <xdr:row>273</xdr:row>
      <xdr:rowOff>160336</xdr:rowOff>
    </xdr:from>
    <xdr:to>
      <xdr:col>8</xdr:col>
      <xdr:colOff>142875</xdr:colOff>
      <xdr:row>294</xdr:row>
      <xdr:rowOff>95249</xdr:rowOff>
    </xdr:to>
    <xdr:graphicFrame macro="">
      <xdr:nvGraphicFramePr>
        <xdr:cNvPr id="6" name="Chart 5">
          <a:extLst>
            <a:ext uri="{FF2B5EF4-FFF2-40B4-BE49-F238E27FC236}">
              <a16:creationId xmlns:a16="http://schemas.microsoft.com/office/drawing/2014/main" id="{C275DB0C-06E4-496C-A425-7D52468E1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370416</xdr:colOff>
      <xdr:row>327</xdr:row>
      <xdr:rowOff>110066</xdr:rowOff>
    </xdr:from>
    <xdr:to>
      <xdr:col>10</xdr:col>
      <xdr:colOff>84666</xdr:colOff>
      <xdr:row>341</xdr:row>
      <xdr:rowOff>186266</xdr:rowOff>
    </xdr:to>
    <xdr:graphicFrame macro="">
      <xdr:nvGraphicFramePr>
        <xdr:cNvPr id="8" name="Chart 7">
          <a:extLst>
            <a:ext uri="{FF2B5EF4-FFF2-40B4-BE49-F238E27FC236}">
              <a16:creationId xmlns:a16="http://schemas.microsoft.com/office/drawing/2014/main" id="{8B4C1D2D-C465-4CDE-9504-8CDCBDA26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31750</xdr:colOff>
      <xdr:row>377</xdr:row>
      <xdr:rowOff>152400</xdr:rowOff>
    </xdr:from>
    <xdr:to>
      <xdr:col>11</xdr:col>
      <xdr:colOff>63500</xdr:colOff>
      <xdr:row>392</xdr:row>
      <xdr:rowOff>38100</xdr:rowOff>
    </xdr:to>
    <xdr:graphicFrame macro="">
      <xdr:nvGraphicFramePr>
        <xdr:cNvPr id="9" name="Chart 8">
          <a:extLst>
            <a:ext uri="{FF2B5EF4-FFF2-40B4-BE49-F238E27FC236}">
              <a16:creationId xmlns:a16="http://schemas.microsoft.com/office/drawing/2014/main" id="{2BF7640E-354C-43DE-9860-BF8EEBD68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383</xdr:row>
      <xdr:rowOff>80962</xdr:rowOff>
    </xdr:from>
    <xdr:to>
      <xdr:col>8</xdr:col>
      <xdr:colOff>800100</xdr:colOff>
      <xdr:row>397</xdr:row>
      <xdr:rowOff>157162</xdr:rowOff>
    </xdr:to>
    <xdr:graphicFrame macro="">
      <xdr:nvGraphicFramePr>
        <xdr:cNvPr id="2" name="Chart 1">
          <a:extLst>
            <a:ext uri="{FF2B5EF4-FFF2-40B4-BE49-F238E27FC236}">
              <a16:creationId xmlns:a16="http://schemas.microsoft.com/office/drawing/2014/main" id="{DB949B36-9CC9-49A2-BB1D-A698ABB50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476249</xdr:colOff>
      <xdr:row>59</xdr:row>
      <xdr:rowOff>138112</xdr:rowOff>
    </xdr:from>
    <xdr:to>
      <xdr:col>7</xdr:col>
      <xdr:colOff>714374</xdr:colOff>
      <xdr:row>74</xdr:row>
      <xdr:rowOff>23812</xdr:rowOff>
    </xdr:to>
    <xdr:graphicFrame macro="">
      <xdr:nvGraphicFramePr>
        <xdr:cNvPr id="3" name="Chart 2">
          <a:extLst>
            <a:ext uri="{FF2B5EF4-FFF2-40B4-BE49-F238E27FC236}">
              <a16:creationId xmlns:a16="http://schemas.microsoft.com/office/drawing/2014/main" id="{8CD788F3-ABA0-4175-84E0-52EDB0BB1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800100</xdr:colOff>
      <xdr:row>109</xdr:row>
      <xdr:rowOff>176212</xdr:rowOff>
    </xdr:from>
    <xdr:to>
      <xdr:col>7</xdr:col>
      <xdr:colOff>933450</xdr:colOff>
      <xdr:row>124</xdr:row>
      <xdr:rowOff>61912</xdr:rowOff>
    </xdr:to>
    <xdr:graphicFrame macro="">
      <xdr:nvGraphicFramePr>
        <xdr:cNvPr id="4" name="Chart 3">
          <a:extLst>
            <a:ext uri="{FF2B5EF4-FFF2-40B4-BE49-F238E27FC236}">
              <a16:creationId xmlns:a16="http://schemas.microsoft.com/office/drawing/2014/main" id="{F120E41E-25A7-44FD-8AF4-914B95764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150</xdr:row>
      <xdr:rowOff>138111</xdr:rowOff>
    </xdr:from>
    <xdr:to>
      <xdr:col>7</xdr:col>
      <xdr:colOff>981075</xdr:colOff>
      <xdr:row>178</xdr:row>
      <xdr:rowOff>9524</xdr:rowOff>
    </xdr:to>
    <xdr:graphicFrame macro="">
      <xdr:nvGraphicFramePr>
        <xdr:cNvPr id="5" name="Chart 4">
          <a:extLst>
            <a:ext uri="{FF2B5EF4-FFF2-40B4-BE49-F238E27FC236}">
              <a16:creationId xmlns:a16="http://schemas.microsoft.com/office/drawing/2014/main" id="{78C56BE7-F176-4304-8FA4-47B14E5AF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342900</xdr:colOff>
      <xdr:row>204</xdr:row>
      <xdr:rowOff>138112</xdr:rowOff>
    </xdr:from>
    <xdr:to>
      <xdr:col>9</xdr:col>
      <xdr:colOff>19050</xdr:colOff>
      <xdr:row>221</xdr:row>
      <xdr:rowOff>38100</xdr:rowOff>
    </xdr:to>
    <xdr:graphicFrame macro="">
      <xdr:nvGraphicFramePr>
        <xdr:cNvPr id="6" name="Chart 5">
          <a:extLst>
            <a:ext uri="{FF2B5EF4-FFF2-40B4-BE49-F238E27FC236}">
              <a16:creationId xmlns:a16="http://schemas.microsoft.com/office/drawing/2014/main" id="{53721BFE-5728-495D-976E-64BBD96E2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457199</xdr:colOff>
      <xdr:row>260</xdr:row>
      <xdr:rowOff>23812</xdr:rowOff>
    </xdr:from>
    <xdr:to>
      <xdr:col>8</xdr:col>
      <xdr:colOff>714374</xdr:colOff>
      <xdr:row>274</xdr:row>
      <xdr:rowOff>100012</xdr:rowOff>
    </xdr:to>
    <xdr:graphicFrame macro="">
      <xdr:nvGraphicFramePr>
        <xdr:cNvPr id="7" name="Chart 6">
          <a:extLst>
            <a:ext uri="{FF2B5EF4-FFF2-40B4-BE49-F238E27FC236}">
              <a16:creationId xmlns:a16="http://schemas.microsoft.com/office/drawing/2014/main" id="{F7B68CEA-78C3-43DB-8A44-09C485228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1047750</xdr:colOff>
      <xdr:row>313</xdr:row>
      <xdr:rowOff>100012</xdr:rowOff>
    </xdr:from>
    <xdr:to>
      <xdr:col>7</xdr:col>
      <xdr:colOff>2333625</xdr:colOff>
      <xdr:row>327</xdr:row>
      <xdr:rowOff>176212</xdr:rowOff>
    </xdr:to>
    <xdr:graphicFrame macro="">
      <xdr:nvGraphicFramePr>
        <xdr:cNvPr id="9" name="Chart 8">
          <a:extLst>
            <a:ext uri="{FF2B5EF4-FFF2-40B4-BE49-F238E27FC236}">
              <a16:creationId xmlns:a16="http://schemas.microsoft.com/office/drawing/2014/main" id="{6D40B0E4-02CD-4161-8DF2-F944FC75B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833436</xdr:colOff>
      <xdr:row>103</xdr:row>
      <xdr:rowOff>185737</xdr:rowOff>
    </xdr:from>
    <xdr:to>
      <xdr:col>8</xdr:col>
      <xdr:colOff>1200150</xdr:colOff>
      <xdr:row>118</xdr:row>
      <xdr:rowOff>71437</xdr:rowOff>
    </xdr:to>
    <xdr:graphicFrame macro="">
      <xdr:nvGraphicFramePr>
        <xdr:cNvPr id="2" name="Chart 1">
          <a:extLst>
            <a:ext uri="{FF2B5EF4-FFF2-40B4-BE49-F238E27FC236}">
              <a16:creationId xmlns:a16="http://schemas.microsoft.com/office/drawing/2014/main" id="{86E4F971-D8FC-4F13-9B45-976801EC0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80962</xdr:colOff>
      <xdr:row>188</xdr:row>
      <xdr:rowOff>109537</xdr:rowOff>
    </xdr:from>
    <xdr:to>
      <xdr:col>7</xdr:col>
      <xdr:colOff>442912</xdr:colOff>
      <xdr:row>202</xdr:row>
      <xdr:rowOff>185737</xdr:rowOff>
    </xdr:to>
    <xdr:graphicFrame macro="">
      <xdr:nvGraphicFramePr>
        <xdr:cNvPr id="3" name="Chart 2">
          <a:extLst>
            <a:ext uri="{FF2B5EF4-FFF2-40B4-BE49-F238E27FC236}">
              <a16:creationId xmlns:a16="http://schemas.microsoft.com/office/drawing/2014/main" id="{85F0E4FD-E0A6-4E76-8E9C-F9443AD3E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138112</xdr:colOff>
      <xdr:row>258</xdr:row>
      <xdr:rowOff>190499</xdr:rowOff>
    </xdr:from>
    <xdr:to>
      <xdr:col>11</xdr:col>
      <xdr:colOff>514350</xdr:colOff>
      <xdr:row>292</xdr:row>
      <xdr:rowOff>47624</xdr:rowOff>
    </xdr:to>
    <xdr:graphicFrame macro="">
      <xdr:nvGraphicFramePr>
        <xdr:cNvPr id="4" name="Chart 3">
          <a:extLst>
            <a:ext uri="{FF2B5EF4-FFF2-40B4-BE49-F238E27FC236}">
              <a16:creationId xmlns:a16="http://schemas.microsoft.com/office/drawing/2014/main" id="{8BCA1ED1-A037-4CAC-A08B-0005A2D51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258537</xdr:colOff>
      <xdr:row>363</xdr:row>
      <xdr:rowOff>13606</xdr:rowOff>
    </xdr:from>
    <xdr:to>
      <xdr:col>11</xdr:col>
      <xdr:colOff>465666</xdr:colOff>
      <xdr:row>385</xdr:row>
      <xdr:rowOff>57150</xdr:rowOff>
    </xdr:to>
    <xdr:graphicFrame macro="">
      <xdr:nvGraphicFramePr>
        <xdr:cNvPr id="5" name="Chart 4">
          <a:extLst>
            <a:ext uri="{FF2B5EF4-FFF2-40B4-BE49-F238E27FC236}">
              <a16:creationId xmlns:a16="http://schemas.microsoft.com/office/drawing/2014/main" id="{7F8BF3D0-B2C5-47C9-9C1B-42C9BA108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326571</xdr:colOff>
      <xdr:row>463</xdr:row>
      <xdr:rowOff>125185</xdr:rowOff>
    </xdr:from>
    <xdr:to>
      <xdr:col>12</xdr:col>
      <xdr:colOff>857250</xdr:colOff>
      <xdr:row>482</xdr:row>
      <xdr:rowOff>176892</xdr:rowOff>
    </xdr:to>
    <xdr:graphicFrame macro="">
      <xdr:nvGraphicFramePr>
        <xdr:cNvPr id="7" name="Chart 6">
          <a:extLst>
            <a:ext uri="{FF2B5EF4-FFF2-40B4-BE49-F238E27FC236}">
              <a16:creationId xmlns:a16="http://schemas.microsoft.com/office/drawing/2014/main" id="{EB12FF96-2A78-4C7A-A78D-89400CDB5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27213</xdr:colOff>
      <xdr:row>541</xdr:row>
      <xdr:rowOff>84363</xdr:rowOff>
    </xdr:from>
    <xdr:to>
      <xdr:col>8</xdr:col>
      <xdr:colOff>1700893</xdr:colOff>
      <xdr:row>560</xdr:row>
      <xdr:rowOff>122464</xdr:rowOff>
    </xdr:to>
    <xdr:graphicFrame macro="">
      <xdr:nvGraphicFramePr>
        <xdr:cNvPr id="8" name="Chart 7">
          <a:extLst>
            <a:ext uri="{FF2B5EF4-FFF2-40B4-BE49-F238E27FC236}">
              <a16:creationId xmlns:a16="http://schemas.microsoft.com/office/drawing/2014/main" id="{EB100C01-B6F4-4342-9879-099167E75B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39459</xdr:colOff>
      <xdr:row>627</xdr:row>
      <xdr:rowOff>106135</xdr:rowOff>
    </xdr:from>
    <xdr:to>
      <xdr:col>8</xdr:col>
      <xdr:colOff>1352549</xdr:colOff>
      <xdr:row>641</xdr:row>
      <xdr:rowOff>182335</xdr:rowOff>
    </xdr:to>
    <xdr:graphicFrame macro="">
      <xdr:nvGraphicFramePr>
        <xdr:cNvPr id="9" name="Chart 8">
          <a:extLst>
            <a:ext uri="{FF2B5EF4-FFF2-40B4-BE49-F238E27FC236}">
              <a16:creationId xmlns:a16="http://schemas.microsoft.com/office/drawing/2014/main" id="{239939BD-B302-4437-BB80-2CE5B0F01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392907</xdr:colOff>
      <xdr:row>56</xdr:row>
      <xdr:rowOff>35720</xdr:rowOff>
    </xdr:from>
    <xdr:to>
      <xdr:col>8</xdr:col>
      <xdr:colOff>0</xdr:colOff>
      <xdr:row>71</xdr:row>
      <xdr:rowOff>151208</xdr:rowOff>
    </xdr:to>
    <xdr:graphicFrame macro="">
      <xdr:nvGraphicFramePr>
        <xdr:cNvPr id="2" name="Chart 1">
          <a:extLst>
            <a:ext uri="{FF2B5EF4-FFF2-40B4-BE49-F238E27FC236}">
              <a16:creationId xmlns:a16="http://schemas.microsoft.com/office/drawing/2014/main" id="{848CAD1B-792E-48E9-965A-36D33626D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517920</xdr:colOff>
      <xdr:row>92</xdr:row>
      <xdr:rowOff>51196</xdr:rowOff>
    </xdr:from>
    <xdr:to>
      <xdr:col>8</xdr:col>
      <xdr:colOff>464342</xdr:colOff>
      <xdr:row>106</xdr:row>
      <xdr:rowOff>127396</xdr:rowOff>
    </xdr:to>
    <xdr:graphicFrame macro="">
      <xdr:nvGraphicFramePr>
        <xdr:cNvPr id="3" name="Chart 2">
          <a:extLst>
            <a:ext uri="{FF2B5EF4-FFF2-40B4-BE49-F238E27FC236}">
              <a16:creationId xmlns:a16="http://schemas.microsoft.com/office/drawing/2014/main" id="{B1E619ED-5909-47D1-AF22-1B7336C9B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446484</xdr:colOff>
      <xdr:row>139</xdr:row>
      <xdr:rowOff>3571</xdr:rowOff>
    </xdr:from>
    <xdr:to>
      <xdr:col>7</xdr:col>
      <xdr:colOff>1726406</xdr:colOff>
      <xdr:row>158</xdr:row>
      <xdr:rowOff>59531</xdr:rowOff>
    </xdr:to>
    <xdr:graphicFrame macro="">
      <xdr:nvGraphicFramePr>
        <xdr:cNvPr id="4" name="Chart 3">
          <a:extLst>
            <a:ext uri="{FF2B5EF4-FFF2-40B4-BE49-F238E27FC236}">
              <a16:creationId xmlns:a16="http://schemas.microsoft.com/office/drawing/2014/main" id="{59EADA94-3879-4EB7-9849-7847FCE01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506014</xdr:colOff>
      <xdr:row>173</xdr:row>
      <xdr:rowOff>170259</xdr:rowOff>
    </xdr:from>
    <xdr:to>
      <xdr:col>10</xdr:col>
      <xdr:colOff>309561</xdr:colOff>
      <xdr:row>188</xdr:row>
      <xdr:rowOff>55959</xdr:rowOff>
    </xdr:to>
    <xdr:graphicFrame macro="">
      <xdr:nvGraphicFramePr>
        <xdr:cNvPr id="5" name="Chart 4">
          <a:extLst>
            <a:ext uri="{FF2B5EF4-FFF2-40B4-BE49-F238E27FC236}">
              <a16:creationId xmlns:a16="http://schemas.microsoft.com/office/drawing/2014/main" id="{601A1C1E-BC5E-4DEC-9838-B94A9620F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297657</xdr:colOff>
      <xdr:row>219</xdr:row>
      <xdr:rowOff>27384</xdr:rowOff>
    </xdr:from>
    <xdr:to>
      <xdr:col>11</xdr:col>
      <xdr:colOff>339329</xdr:colOff>
      <xdr:row>233</xdr:row>
      <xdr:rowOff>103584</xdr:rowOff>
    </xdr:to>
    <xdr:graphicFrame macro="">
      <xdr:nvGraphicFramePr>
        <xdr:cNvPr id="6" name="Chart 5">
          <a:extLst>
            <a:ext uri="{FF2B5EF4-FFF2-40B4-BE49-F238E27FC236}">
              <a16:creationId xmlns:a16="http://schemas.microsoft.com/office/drawing/2014/main" id="{07810C61-0CC9-4A83-8C88-1A582FD8B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827484</xdr:colOff>
      <xdr:row>257</xdr:row>
      <xdr:rowOff>39290</xdr:rowOff>
    </xdr:from>
    <xdr:to>
      <xdr:col>8</xdr:col>
      <xdr:colOff>1327547</xdr:colOff>
      <xdr:row>271</xdr:row>
      <xdr:rowOff>115490</xdr:rowOff>
    </xdr:to>
    <xdr:graphicFrame macro="">
      <xdr:nvGraphicFramePr>
        <xdr:cNvPr id="7" name="Chart 6">
          <a:extLst>
            <a:ext uri="{FF2B5EF4-FFF2-40B4-BE49-F238E27FC236}">
              <a16:creationId xmlns:a16="http://schemas.microsoft.com/office/drawing/2014/main" id="{A10FC81C-A38D-4A16-87CE-37C2AF306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309562</xdr:colOff>
      <xdr:row>304</xdr:row>
      <xdr:rowOff>134540</xdr:rowOff>
    </xdr:from>
    <xdr:to>
      <xdr:col>14</xdr:col>
      <xdr:colOff>571499</xdr:colOff>
      <xdr:row>319</xdr:row>
      <xdr:rowOff>20240</xdr:rowOff>
    </xdr:to>
    <xdr:graphicFrame macro="">
      <xdr:nvGraphicFramePr>
        <xdr:cNvPr id="8" name="Chart 7">
          <a:extLst>
            <a:ext uri="{FF2B5EF4-FFF2-40B4-BE49-F238E27FC236}">
              <a16:creationId xmlns:a16="http://schemas.microsoft.com/office/drawing/2014/main" id="{4C789899-D37D-4EAA-9AC9-9F49C32D9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209551</xdr:colOff>
      <xdr:row>17</xdr:row>
      <xdr:rowOff>95250</xdr:rowOff>
    </xdr:from>
    <xdr:to>
      <xdr:col>11</xdr:col>
      <xdr:colOff>371476</xdr:colOff>
      <xdr:row>62</xdr:row>
      <xdr:rowOff>161925</xdr:rowOff>
    </xdr:to>
    <xdr:graphicFrame macro="">
      <xdr:nvGraphicFramePr>
        <xdr:cNvPr id="4" name="Chart 3">
          <a:extLst>
            <a:ext uri="{FF2B5EF4-FFF2-40B4-BE49-F238E27FC236}">
              <a16:creationId xmlns:a16="http://schemas.microsoft.com/office/drawing/2014/main" id="{3CAE618F-697F-4F11-89CA-50778790A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1" Type="http://schemas.openxmlformats.org/officeDocument/2006/relationships/pivotCacheRecords" Target="pivotCacheRecords26.xml"/></Relationships>
</file>

<file path=xl/pivotCache/_rels/pivotCacheDefinition27.xml.rels><?xml version="1.0" encoding="UTF-8" standalone="yes"?>
<Relationships xmlns="http://schemas.openxmlformats.org/package/2006/relationships"><Relationship Id="rId1" Type="http://schemas.openxmlformats.org/officeDocument/2006/relationships/pivotCacheRecords" Target="pivotCacheRecords27.xml"/></Relationships>
</file>

<file path=xl/pivotCache/_rels/pivotCacheDefinition28.xml.rels><?xml version="1.0" encoding="UTF-8" standalone="yes"?>
<Relationships xmlns="http://schemas.openxmlformats.org/package/2006/relationships"><Relationship Id="rId1" Type="http://schemas.openxmlformats.org/officeDocument/2006/relationships/pivotCacheRecords" Target="pivotCacheRecords28.xml"/></Relationships>
</file>

<file path=xl/pivotCache/_rels/pivotCacheDefinition29.xml.rels><?xml version="1.0" encoding="UTF-8" standalone="yes"?>
<Relationships xmlns="http://schemas.openxmlformats.org/package/2006/relationships"><Relationship Id="rId1" Type="http://schemas.openxmlformats.org/officeDocument/2006/relationships/pivotCacheRecords" Target="pivotCacheRecords29.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30.xml.rels><?xml version="1.0" encoding="UTF-8" standalone="yes"?>
<Relationships xmlns="http://schemas.openxmlformats.org/package/2006/relationships"><Relationship Id="rId1" Type="http://schemas.openxmlformats.org/officeDocument/2006/relationships/pivotCacheRecords" Target="pivotCacheRecords30.xml"/></Relationships>
</file>

<file path=xl/pivotCache/_rels/pivotCacheDefinition31.xml.rels><?xml version="1.0" encoding="UTF-8" standalone="yes"?>
<Relationships xmlns="http://schemas.openxmlformats.org/package/2006/relationships"><Relationship Id="rId1" Type="http://schemas.openxmlformats.org/officeDocument/2006/relationships/pivotCacheRecords" Target="pivotCacheRecords31.xml"/></Relationships>
</file>

<file path=xl/pivotCache/_rels/pivotCacheDefinition32.xml.rels><?xml version="1.0" encoding="UTF-8" standalone="yes"?>
<Relationships xmlns="http://schemas.openxmlformats.org/package/2006/relationships"><Relationship Id="rId1" Type="http://schemas.openxmlformats.org/officeDocument/2006/relationships/pivotCacheRecords" Target="pivotCacheRecords32.xml"/></Relationships>
</file>

<file path=xl/pivotCache/_rels/pivotCacheDefinition33.xml.rels><?xml version="1.0" encoding="UTF-8" standalone="yes"?>
<Relationships xmlns="http://schemas.openxmlformats.org/package/2006/relationships"><Relationship Id="rId1" Type="http://schemas.openxmlformats.org/officeDocument/2006/relationships/pivotCacheRecords" Target="pivotCacheRecords33.xml"/></Relationships>
</file>

<file path=xl/pivotCache/_rels/pivotCacheDefinition34.xml.rels><?xml version="1.0" encoding="UTF-8" standalone="yes"?>
<Relationships xmlns="http://schemas.openxmlformats.org/package/2006/relationships"><Relationship Id="rId1" Type="http://schemas.openxmlformats.org/officeDocument/2006/relationships/pivotCacheRecords" Target="pivotCacheRecords34.xml"/></Relationships>
</file>

<file path=xl/pivotCache/_rels/pivotCacheDefinition35.xml.rels><?xml version="1.0" encoding="UTF-8" standalone="yes"?>
<Relationships xmlns="http://schemas.openxmlformats.org/package/2006/relationships"><Relationship Id="rId1" Type="http://schemas.openxmlformats.org/officeDocument/2006/relationships/pivotCacheRecords" Target="pivotCacheRecords35.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724545833335" createdVersion="7" refreshedVersion="7" minRefreshableVersion="3" recordCount="37" xr:uid="{490AD1B2-1A89-4013-B81E-A176D9C51E62}">
  <cacheSource type="worksheet">
    <worksheetSource ref="B41:C78" sheet="BMW"/>
  </cacheSource>
  <cacheFields count="2">
    <cacheField name="Model" numFmtId="0">
      <sharedItems count="13">
        <s v="X3"/>
        <s v="X5"/>
        <s v="M2 Competition"/>
        <s v="7-Series"/>
        <s v="X1"/>
        <s v="3-Series"/>
        <s v="X4"/>
        <s v="Z4 Roadster"/>
        <s v="X7"/>
        <s v="M4"/>
        <s v="5-Series"/>
        <s v="6-Series"/>
        <s v="M5"/>
      </sharedItems>
    </cacheField>
    <cacheField name="Displacement" numFmtId="0">
      <sharedItems containsSemiMixedTypes="0" containsString="0" containsNumber="1" containsInteger="1" minValue="1995" maxValue="6592"/>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896003240741" createdVersion="7" refreshedVersion="7" minRefreshableVersion="3" recordCount="37" xr:uid="{30FC49BB-F8B6-4CFF-A4A4-ABA4D850F18A}">
  <cacheSource type="worksheet">
    <worksheetSource ref="B120:D157" sheet="BMW"/>
  </cacheSource>
  <cacheFields count="3">
    <cacheField name="Model" numFmtId="0">
      <sharedItems count="13">
        <s v="X3"/>
        <s v="X5"/>
        <s v="M2 Competition"/>
        <s v="7-Series"/>
        <s v="X1"/>
        <s v="3-Series"/>
        <s v="X4"/>
        <s v="Z4 Roadster"/>
        <s v="X7"/>
        <s v="M4"/>
        <s v="5-Series"/>
        <s v="6-Series"/>
        <s v="M5"/>
      </sharedItems>
    </cacheField>
    <cacheField name="Fuel_Tank_Capacity_litre" numFmtId="0">
      <sharedItems containsString="0" containsBlank="1" containsNumber="1" containsInteger="1" minValue="40" maxValue="88"/>
    </cacheField>
    <cacheField name="Fuel_Type" numFmtId="0">
      <sharedItems count="3">
        <s v="Diesel"/>
        <s v="Petrol"/>
        <s v="Hybrid"/>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898711574075" createdVersion="7" refreshedVersion="7" minRefreshableVersion="3" recordCount="82" xr:uid="{CE2787D3-9250-44D4-939B-B410340EDE8F}">
  <cacheSource type="worksheet">
    <worksheetSource ref="A346:D428" sheet="TOYOTA"/>
  </cacheSource>
  <cacheFields count="4">
    <cacheField name="Model" numFmtId="0">
      <sharedItems count="12">
        <s v="Etios Liva"/>
        <s v="Platinum Etios"/>
        <s v="Etios Cross"/>
        <s v="Glanza"/>
        <s v="Land Cruiser Prado"/>
        <s v="Innova Crysta"/>
        <s v="Corolla Altis"/>
        <s v="Fortuner"/>
        <s v="Land Cruiser"/>
        <s v="Prius"/>
        <s v="Camry"/>
        <s v="Yaris"/>
      </sharedItems>
    </cacheField>
    <cacheField name="Height_mm" numFmtId="0">
      <sharedItems containsSemiMixedTypes="0" containsString="0" containsNumber="1" containsInteger="1" minValue="1455" maxValue="1910"/>
    </cacheField>
    <cacheField name="Length_mm" numFmtId="0">
      <sharedItems containsSemiMixedTypes="0" containsString="0" containsNumber="1" containsInteger="1" minValue="3884" maxValue="4950"/>
    </cacheField>
    <cacheField name="Width_mm" numFmtId="0">
      <sharedItems containsSemiMixedTypes="0" containsString="0" containsNumber="1" containsInteger="1" minValue="1695" maxValue="198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907243287038" createdVersion="7" refreshedVersion="7" minRefreshableVersion="3" recordCount="82" xr:uid="{A2D6F82D-FE61-4743-AB9C-CC5BAF9E1F94}">
  <cacheSource type="worksheet">
    <worksheetSource ref="A434:C516" sheet="TOYOTA"/>
  </cacheSource>
  <cacheFields count="3">
    <cacheField name="Model" numFmtId="0">
      <sharedItems count="12">
        <s v="Etios Liva"/>
        <s v="Platinum Etios"/>
        <s v="Etios Cross"/>
        <s v="Glanza"/>
        <s v="Land Cruiser Prado"/>
        <s v="Innova Crysta"/>
        <s v="Corolla Altis"/>
        <s v="Fortuner"/>
        <s v="Land Cruiser"/>
        <s v="Prius"/>
        <s v="Camry"/>
        <s v="Yaris"/>
      </sharedItems>
    </cacheField>
    <cacheField name="Body_Type" numFmtId="0">
      <sharedItems count="4">
        <s v="Hatchback"/>
        <s v="Sedan"/>
        <s v="SUV"/>
        <s v="MUV"/>
      </sharedItems>
    </cacheField>
    <cacheField name="Doors" numFmtId="0">
      <sharedItems containsSemiMixedTypes="0" containsString="0" containsNumber="1" containsInteger="1" minValue="4" maxValue="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90884340278" createdVersion="7" refreshedVersion="7" minRefreshableVersion="3" recordCount="82" xr:uid="{52977C43-A087-451F-8D12-B3C66BF324CB}">
  <cacheSource type="worksheet">
    <worksheetSource ref="A522:C604" sheet="TOYOTA"/>
  </cacheSource>
  <cacheFields count="3">
    <cacheField name="Model" numFmtId="0">
      <sharedItems count="12">
        <s v="Etios Liva"/>
        <s v="Platinum Etios"/>
        <s v="Etios Cross"/>
        <s v="Glanza"/>
        <s v="Land Cruiser Prado"/>
        <s v="Innova Crysta"/>
        <s v="Corolla Altis"/>
        <s v="Fortuner"/>
        <s v="Land Cruiser"/>
        <s v="Prius"/>
        <s v="Camry"/>
        <s v="Yaris"/>
      </sharedItems>
    </cacheField>
    <cacheField name="City_Mileage_km_litre" numFmtId="0">
      <sharedItems containsString="0" containsBlank="1" containsNumber="1" minValue="5.3" maxValue="20.32"/>
    </cacheField>
    <cacheField name="Highway_Mileage_km_litre" numFmtId="0">
      <sharedItems containsMixedTypes="1" containsNumber="1" minValue="9" maxValue="23.6" count="18">
        <n v="17.71"/>
        <n v="18.16"/>
        <n v="23.59"/>
        <n v="23.08"/>
        <n v="16.3"/>
        <n v="16.7"/>
        <n v="23.6"/>
        <n v="16"/>
        <s v=""/>
        <n v="22.5"/>
        <n v="11"/>
        <n v="21"/>
        <n v="12.9"/>
        <n v="14.24"/>
        <n v="10.26"/>
        <n v="10.01"/>
        <n v="9"/>
        <n v="18.7"/>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916775115744" createdVersion="7" refreshedVersion="7" minRefreshableVersion="3" recordCount="82" xr:uid="{9FBF63A4-87C8-47DF-9AD6-666F2917EA00}">
  <cacheSource type="worksheet">
    <worksheetSource ref="A610:B692" sheet="TOYOTA"/>
  </cacheSource>
  <cacheFields count="2">
    <cacheField name="Model" numFmtId="0">
      <sharedItems count="12">
        <s v="Etios Liva"/>
        <s v="Platinum Etios"/>
        <s v="Etios Cross"/>
        <s v="Glanza"/>
        <s v="Land Cruiser Prado"/>
        <s v="Innova Crysta"/>
        <s v="Corolla Altis"/>
        <s v="Fortuner"/>
        <s v="Land Cruiser"/>
        <s v="Prius"/>
        <s v="Camry"/>
        <s v="Yaris"/>
      </sharedItems>
    </cacheField>
    <cacheField name="Minimum_Turning_Radius" numFmtId="0">
      <sharedItems containsSemiMixedTypes="0" containsString="0" containsNumber="1" minValue="4.8" maxValue="5.9"/>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19419328702" createdVersion="7" refreshedVersion="7" minRefreshableVersion="3" recordCount="36" xr:uid="{B232DB2B-9FA8-4407-986F-EAEE0A53AB7C}">
  <cacheSource type="worksheet">
    <worksheetSource ref="B42:C78" sheet="RENAULT"/>
  </cacheSource>
  <cacheFields count="2">
    <cacheField name="Model" numFmtId="0">
      <sharedItems count="5">
        <s v="Kwid"/>
        <s v="Triber"/>
        <s v="Duster"/>
        <s v="Lodgy"/>
        <s v="Captur"/>
      </sharedItems>
    </cacheField>
    <cacheField name="Displacement" numFmtId="0">
      <sharedItems containsSemiMixedTypes="0" containsString="0" containsNumber="1" containsInteger="1" minValue="799" maxValue="149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21010879631" createdVersion="7" refreshedVersion="7" minRefreshableVersion="3" recordCount="43" xr:uid="{CD42CB1E-AE5D-48A2-BE1B-0A39A45E1925}">
  <cacheSource type="worksheet">
    <worksheetSource ref="A50:B93" sheet="FORD"/>
  </cacheSource>
  <cacheFields count="2">
    <cacheField name="Model" numFmtId="0">
      <sharedItems count="6">
        <s v="Freestyle"/>
        <s v="Aspire"/>
        <s v="Mustang"/>
        <s v="Ecosport"/>
        <s v="Endeavour"/>
        <s v="Figo"/>
      </sharedItems>
    </cacheField>
    <cacheField name="Displacement" numFmtId="0">
      <sharedItems containsSemiMixedTypes="0" containsString="0" containsNumber="1" containsInteger="1" minValue="1194" maxValue="4951"/>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26618518517" createdVersion="7" refreshedVersion="7" minRefreshableVersion="3" recordCount="36" xr:uid="{6A5702D0-2FD9-4321-A351-2746E0BEE2B4}">
  <cacheSource type="worksheet">
    <worksheetSource ref="B83:D119" sheet="RENAULT"/>
  </cacheSource>
  <cacheFields count="3">
    <cacheField name="Model" numFmtId="0">
      <sharedItems count="5">
        <s v="Kwid"/>
        <s v="Triber"/>
        <s v="Duster"/>
        <s v="Lodgy"/>
        <s v="Captur"/>
      </sharedItems>
    </cacheField>
    <cacheField name="Cylinders" numFmtId="0">
      <sharedItems containsSemiMixedTypes="0" containsString="0" containsNumber="1" containsInteger="1" minValue="3" maxValue="4"/>
    </cacheField>
    <cacheField name="Valves_Per_Cylinder" numFmtId="0">
      <sharedItems containsString="0" containsBlank="1" containsNumber="1" containsInteger="1" minValue="4" maxValue="4"/>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28312037037" createdVersion="7" refreshedVersion="7" minRefreshableVersion="3" recordCount="43" xr:uid="{EA435B67-1FC6-494C-8517-8C31D8592063}">
  <cacheSource type="worksheet">
    <worksheetSource ref="A103:C146" sheet="FORD"/>
  </cacheSource>
  <cacheFields count="3">
    <cacheField name="Model" numFmtId="0">
      <sharedItems count="6">
        <s v="Freestyle"/>
        <s v="Aspire"/>
        <s v="Mustang"/>
        <s v="Ecosport"/>
        <s v="Endeavour"/>
        <s v="Figo"/>
      </sharedItems>
    </cacheField>
    <cacheField name="Cylinders" numFmtId="0">
      <sharedItems containsSemiMixedTypes="0" containsString="0" containsNumber="1" containsInteger="1" minValue="3" maxValue="8"/>
    </cacheField>
    <cacheField name="Valves_Per_Cylinder" numFmtId="0">
      <sharedItems containsString="0" containsBlank="1" containsNumber="1" containsInteger="1" minValue="4" maxValue="4"/>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32753703701" createdVersion="7" refreshedVersion="7" minRefreshableVersion="3" recordCount="43" xr:uid="{7DC6B600-F897-400A-A325-0288778AB691}">
  <cacheSource type="worksheet">
    <worksheetSource ref="A339:E382" sheet="SKODA"/>
  </cacheSource>
  <cacheFields count="5">
    <cacheField name="Model" numFmtId="0">
      <sharedItems count="7">
        <s v="Superb Sportline"/>
        <s v="Kodiaq"/>
        <s v="Monte Carlo"/>
        <s v="Superb"/>
        <s v="Kodiaq Scout"/>
        <s v="Rapid"/>
        <s v="Octavia"/>
      </sharedItems>
    </cacheField>
    <cacheField name="Minimum_Turning_Radius" numFmtId="0">
      <sharedItems containsSemiMixedTypes="0" containsString="0" containsNumber="1" minValue="5.2" maxValue="11.7" count="6">
        <n v="5.4"/>
        <n v="11.1"/>
        <n v="5.3"/>
        <n v="11.7"/>
        <n v="6.1"/>
        <n v="5.2"/>
      </sharedItems>
    </cacheField>
    <cacheField name="Height_mm" numFmtId="0">
      <sharedItems containsSemiMixedTypes="0" containsString="0" containsNumber="1" containsInteger="1" minValue="1466" maxValue="1665"/>
    </cacheField>
    <cacheField name="Length_mm" numFmtId="0">
      <sharedItems containsSemiMixedTypes="0" containsString="0" containsNumber="1" containsInteger="1" minValue="4413" maxValue="4861"/>
    </cacheField>
    <cacheField name="Width_mm" numFmtId="0">
      <sharedItems containsSemiMixedTypes="0" containsString="0" containsNumber="1" containsInteger="1" minValue="1699" maxValue="188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735546759257" createdVersion="7" refreshedVersion="7" minRefreshableVersion="3" recordCount="37" xr:uid="{77FB739C-0577-45F5-9F21-B2196C533589}">
  <cacheSource type="worksheet">
    <worksheetSource ref="B80:D117" sheet="BMW"/>
  </cacheSource>
  <cacheFields count="3">
    <cacheField name="Model" numFmtId="0">
      <sharedItems count="13">
        <s v="X3"/>
        <s v="X5"/>
        <s v="M2 Competition"/>
        <s v="7-Series"/>
        <s v="X1"/>
        <s v="3-Series"/>
        <s v="X4"/>
        <s v="Z4 Roadster"/>
        <s v="X7"/>
        <s v="M4"/>
        <s v="5-Series"/>
        <s v="6-Series"/>
        <s v="M5"/>
      </sharedItems>
    </cacheField>
    <cacheField name="Cylinders" numFmtId="0">
      <sharedItems containsSemiMixedTypes="0" containsString="0" containsNumber="1" containsInteger="1" minValue="4" maxValue="12"/>
    </cacheField>
    <cacheField name="Valves_Per_Cylinder" numFmtId="0">
      <sharedItems containsSemiMixedTypes="0" containsString="0" containsNumber="1" containsInteger="1" minValue="4" maxValue="4"/>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36834259263" createdVersion="7" refreshedVersion="7" minRefreshableVersion="3" recordCount="43" xr:uid="{DDE08C7C-F921-43F4-ADC3-C8D630D25129}">
  <cacheSource type="worksheet">
    <worksheetSource ref="A49:B92" sheet="SKODA"/>
  </cacheSource>
  <cacheFields count="2">
    <cacheField name="Model" numFmtId="0">
      <sharedItems count="7">
        <s v="Superb Sportline"/>
        <s v="Kodiaq"/>
        <s v="Monte Carlo"/>
        <s v="Superb"/>
        <s v="Kodiaq Scout"/>
        <s v="Rapid"/>
        <s v="Octavia"/>
      </sharedItems>
    </cacheField>
    <cacheField name="Displacement" numFmtId="0">
      <sharedItems containsSemiMixedTypes="0" containsString="0" containsNumber="1" containsInteger="1" minValue="1395" maxValue="1968"/>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39254282405" createdVersion="7" refreshedVersion="7" minRefreshableVersion="3" recordCount="36" xr:uid="{42A9FBA3-7AE1-4AB1-B154-65708128BD5F}">
  <cacheSource type="worksheet">
    <worksheetSource ref="B123:D159" sheet="RENAULT"/>
  </cacheSource>
  <cacheFields count="3">
    <cacheField name="Model" numFmtId="0">
      <sharedItems count="5">
        <s v="Kwid"/>
        <s v="Triber"/>
        <s v="Duster"/>
        <s v="Lodgy"/>
        <s v="Captur"/>
      </sharedItems>
    </cacheField>
    <cacheField name="Fuel_Tank_Capacity_litre" numFmtId="0">
      <sharedItems containsSemiMixedTypes="0" containsString="0" containsNumber="1" containsInteger="1" minValue="28" maxValue="50"/>
    </cacheField>
    <cacheField name="Fuel_Type" numFmtId="0">
      <sharedItems count="2">
        <s v="Petrol"/>
        <s v="Diesel"/>
      </sharedItems>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44260532406" createdVersion="7" refreshedVersion="7" minRefreshableVersion="3" recordCount="43" xr:uid="{EB774BB0-B2D4-48FC-BFFF-5DF3A07059C1}">
  <cacheSource type="worksheet">
    <worksheetSource ref="A153:C196" sheet="FORD"/>
  </cacheSource>
  <cacheFields count="3">
    <cacheField name="Model" numFmtId="0">
      <sharedItems count="6">
        <s v="Freestyle"/>
        <s v="Aspire"/>
        <s v="Mustang"/>
        <s v="Ecosport"/>
        <s v="Endeavour"/>
        <s v="Figo"/>
      </sharedItems>
    </cacheField>
    <cacheField name="Fuel_Tank_Capacity_litre" numFmtId="0">
      <sharedItems containsSemiMixedTypes="0" containsString="0" containsNumber="1" minValue="40" maxValue="80"/>
    </cacheField>
    <cacheField name="Fuel_Type" numFmtId="0">
      <sharedItems count="3">
        <s v="Diesel"/>
        <s v="Petrol"/>
        <s v="CNG"/>
      </sharedItems>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46343518516" createdVersion="7" refreshedVersion="7" minRefreshableVersion="3" recordCount="43" xr:uid="{3202CA56-1BEA-49AE-99E6-8FC5F67068FD}">
  <cacheSource type="worksheet">
    <worksheetSource ref="A203:D246" sheet="FORD"/>
  </cacheSource>
  <cacheFields count="4">
    <cacheField name="Model" numFmtId="0">
      <sharedItems count="6">
        <s v="Freestyle"/>
        <s v="Aspire"/>
        <s v="Mustang"/>
        <s v="Ecosport"/>
        <s v="Endeavour"/>
        <s v="Figo"/>
      </sharedItems>
    </cacheField>
    <cacheField name="Height_mm" numFmtId="0">
      <sharedItems containsSemiMixedTypes="0" containsString="0" containsNumber="1" containsInteger="1" minValue="1391" maxValue="1837"/>
    </cacheField>
    <cacheField name="Length_mm" numFmtId="0">
      <sharedItems containsSemiMixedTypes="0" containsString="0" containsNumber="1" containsInteger="1" minValue="3941" maxValue="4903"/>
    </cacheField>
    <cacheField name="Width_mm" numFmtId="0">
      <sharedItems containsSemiMixedTypes="0" containsString="0" containsNumber="1" containsInteger="1" minValue="1704" maxValue="2080"/>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52719097221" createdVersion="7" refreshedVersion="7" minRefreshableVersion="3" recordCount="36" xr:uid="{1B41B51D-6E4A-4E81-BA85-7679D23C67ED}">
  <cacheSource type="worksheet">
    <worksheetSource ref="B163:E199" sheet="RENAULT"/>
  </cacheSource>
  <cacheFields count="4">
    <cacheField name="Model" numFmtId="0">
      <sharedItems count="5">
        <s v="Kwid"/>
        <s v="Triber"/>
        <s v="Duster"/>
        <s v="Lodgy"/>
        <s v="Captur"/>
      </sharedItems>
    </cacheField>
    <cacheField name="Height_mm" numFmtId="0">
      <sharedItems containsSemiMixedTypes="0" containsString="0" containsNumber="1" containsInteger="1" minValue="1490" maxValue="1697"/>
    </cacheField>
    <cacheField name="Length_mm" numFmtId="0">
      <sharedItems containsSemiMixedTypes="0" containsString="0" containsNumber="1" containsInteger="1" minValue="3731" maxValue="4498"/>
    </cacheField>
    <cacheField name="Width_mm" numFmtId="0">
      <sharedItems containsSemiMixedTypes="0" containsString="0" containsNumber="1" containsInteger="1" minValue="1579" maxValue="1822"/>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55873148151" createdVersion="7" refreshedVersion="7" minRefreshableVersion="3" recordCount="36" xr:uid="{A1B2CEEC-4EF1-4F62-843F-50DA46F6CC39}">
  <cacheSource type="worksheet">
    <worksheetSource ref="B204:D240" sheet="RENAULT"/>
  </cacheSource>
  <cacheFields count="3">
    <cacheField name="Model" numFmtId="0">
      <sharedItems count="5">
        <s v="Kwid"/>
        <s v="Triber"/>
        <s v="Duster"/>
        <s v="Lodgy"/>
        <s v="Captur"/>
      </sharedItems>
    </cacheField>
    <cacheField name="Body_Type" numFmtId="0">
      <sharedItems count="3">
        <s v="Hatchback"/>
        <s v="MUV"/>
        <s v="SUV"/>
      </sharedItems>
    </cacheField>
    <cacheField name="Doors" numFmtId="0">
      <sharedItems containsSemiMixedTypes="0" containsString="0" containsNumber="1" containsInteger="1" minValue="4" maxValue="5"/>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059981365739" createdVersion="7" refreshedVersion="7" minRefreshableVersion="3" recordCount="36" xr:uid="{F5495C66-AC29-4CE0-B6A9-4FD880550A77}">
  <cacheSource type="worksheet">
    <worksheetSource ref="B246:D282" sheet="RENAULT"/>
  </cacheSource>
  <cacheFields count="3">
    <cacheField name="Model" numFmtId="0">
      <sharedItems count="5">
        <s v="Kwid"/>
        <s v="Triber"/>
        <s v="Duster"/>
        <s v="Lodgy"/>
        <s v="Captur"/>
      </sharedItems>
    </cacheField>
    <cacheField name="City_Mileage_km_litre" numFmtId="0">
      <sharedItems containsString="0" containsBlank="1" containsNumber="1" minValue="10" maxValue="25.17"/>
    </cacheField>
    <cacheField name="Highway_Mileage_km_litre" numFmtId="0">
      <sharedItems containsMixedTypes="1" containsNumber="1" minValue="13.87" maxValue="19.600000000000001" count="3">
        <s v=""/>
        <n v="13.87"/>
        <n v="19.600000000000001"/>
      </sharedItems>
    </cacheField>
  </cacheFields>
  <extLst>
    <ext xmlns:x14="http://schemas.microsoft.com/office/spreadsheetml/2009/9/main" uri="{725AE2AE-9491-48be-B2B4-4EB974FC3084}">
      <x14:pivotCacheDefinition/>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805933101852" createdVersion="7" refreshedVersion="7" minRefreshableVersion="3" recordCount="43" xr:uid="{5B60B80A-E837-495E-8BED-9A7E669D8536}">
  <cacheSource type="worksheet">
    <worksheetSource ref="A255:C298" sheet="FORD"/>
  </cacheSource>
  <cacheFields count="3">
    <cacheField name="Model" numFmtId="0">
      <sharedItems count="6">
        <s v="Freestyle"/>
        <s v="Aspire"/>
        <s v="Mustang"/>
        <s v="Ecosport"/>
        <s v="Endeavour"/>
        <s v="Figo"/>
      </sharedItems>
    </cacheField>
    <cacheField name="Body_Type" numFmtId="0">
      <sharedItems count="5">
        <s v="Crossover"/>
        <s v="Hatchback"/>
        <s v="Sedan"/>
        <s v="Sedan, Coupe"/>
        <s v="SUV"/>
      </sharedItems>
    </cacheField>
    <cacheField name="Doors" numFmtId="0">
      <sharedItems containsSemiMixedTypes="0" containsString="0" containsNumber="1" containsInteger="1" minValue="3" maxValue="5"/>
    </cacheField>
  </cacheFields>
  <extLst>
    <ext xmlns:x14="http://schemas.microsoft.com/office/spreadsheetml/2009/9/main" uri="{725AE2AE-9491-48be-B2B4-4EB974FC3084}">
      <x14:pivotCacheDefinition/>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807895254628" createdVersion="7" refreshedVersion="7" minRefreshableVersion="3" recordCount="43" xr:uid="{FB694AEA-D3CC-4148-A177-0139B7E63423}">
  <cacheSource type="worksheet">
    <worksheetSource ref="A305:D348" sheet="FORD"/>
  </cacheSource>
  <cacheFields count="4">
    <cacheField name="Model" numFmtId="0">
      <sharedItems count="6">
        <s v="Freestyle"/>
        <s v="Aspire"/>
        <s v="Mustang"/>
        <s v="Ecosport"/>
        <s v="Endeavour"/>
        <s v="Figo"/>
      </sharedItems>
    </cacheField>
    <cacheField name="City_Mileage_km_litre" numFmtId="0">
      <sharedItems containsString="0" containsBlank="1" containsNumber="1" minValue="7.7" maxValue="17"/>
    </cacheField>
    <cacheField name="Highway_Mileage_km_litre" numFmtId="0">
      <sharedItems containsMixedTypes="1" containsNumber="1" minValue="10.91" maxValue="13" count="4">
        <s v=""/>
        <n v="13"/>
        <n v="10.91"/>
        <n v="12.62"/>
      </sharedItems>
    </cacheField>
    <cacheField name="Fuel_Type" numFmtId="0">
      <sharedItems count="3">
        <s v="Diesel"/>
        <s v="Petrol"/>
        <s v="CNG"/>
      </sharedItems>
    </cacheField>
  </cacheFields>
  <extLst>
    <ext xmlns:x14="http://schemas.microsoft.com/office/spreadsheetml/2009/9/main" uri="{725AE2AE-9491-48be-B2B4-4EB974FC3084}">
      <x14:pivotCacheDefinition/>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810228935188" createdVersion="7" refreshedVersion="7" minRefreshableVersion="3" recordCount="43" xr:uid="{813259A2-59ED-4F8C-829C-22C52968E5B5}">
  <cacheSource type="worksheet">
    <worksheetSource ref="A357:E400" sheet="FORD"/>
  </cacheSource>
  <cacheFields count="5">
    <cacheField name="Model" numFmtId="0">
      <sharedItems count="6">
        <s v="Freestyle"/>
        <s v="Aspire"/>
        <s v="Mustang"/>
        <s v="Ecosport"/>
        <s v="Endeavour"/>
        <s v="Figo"/>
      </sharedItems>
    </cacheField>
    <cacheField name="Minimum_Turning_Radius" numFmtId="0">
      <sharedItems containsMixedTypes="1" containsNumber="1" minValue="5" maxValue="6.2" count="4">
        <n v="5"/>
        <s v=""/>
        <n v="5.3"/>
        <n v="6.2"/>
      </sharedItems>
    </cacheField>
    <cacheField name="Height_mm" numFmtId="0">
      <sharedItems containsSemiMixedTypes="0" containsString="0" containsNumber="1" containsInteger="1" minValue="1391" maxValue="1837"/>
    </cacheField>
    <cacheField name="Length_mm" numFmtId="0">
      <sharedItems containsSemiMixedTypes="0" containsString="0" containsNumber="1" containsInteger="1" minValue="3941" maxValue="4903"/>
    </cacheField>
    <cacheField name="Width_mm" numFmtId="0">
      <sharedItems containsSemiMixedTypes="0" containsString="0" containsNumber="1" containsInteger="1" minValue="1704" maxValue="20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762627546297" createdVersion="7" refreshedVersion="7" minRefreshableVersion="3" recordCount="37" xr:uid="{8CEB3574-D8D8-4218-AD52-BF244DDC7674}">
  <cacheSource type="worksheet">
    <worksheetSource ref="B163:E200" sheet="BMW"/>
  </cacheSource>
  <cacheFields count="4">
    <cacheField name="Model" numFmtId="0">
      <sharedItems count="13">
        <s v="X3"/>
        <s v="X5"/>
        <s v="M2 Competition"/>
        <s v="7-Series"/>
        <s v="X1"/>
        <s v="3-Series"/>
        <s v="X4"/>
        <s v="Z4 Roadster"/>
        <s v="X7"/>
        <s v="M4"/>
        <s v="5-Series"/>
        <s v="6-Series"/>
        <s v="M5"/>
      </sharedItems>
    </cacheField>
    <cacheField name="Height_mm" numFmtId="0">
      <sharedItems containsSemiMixedTypes="0" containsString="0" containsNumber="1" containsInteger="1" minValue="1304" maxValue="1805"/>
    </cacheField>
    <cacheField name="Length_mm" numFmtId="0">
      <sharedItems containsSemiMixedTypes="0" containsString="0" containsNumber="1" containsInteger="1" minValue="4324" maxValue="5219"/>
    </cacheField>
    <cacheField name="Width_mm" numFmtId="0">
      <sharedItems containsSemiMixedTypes="0" containsString="0" containsNumber="1" containsInteger="1" minValue="1459" maxValue="2218"/>
    </cacheField>
  </cacheFields>
  <extLst>
    <ext xmlns:x14="http://schemas.microsoft.com/office/spreadsheetml/2009/9/main" uri="{725AE2AE-9491-48be-B2B4-4EB974FC3084}">
      <x14:pivotCacheDefinition/>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811395138888" createdVersion="7" refreshedVersion="7" minRefreshableVersion="3" recordCount="43" xr:uid="{7EEC4A2F-A039-445F-B5A9-90AC9AF76475}">
  <cacheSource type="worksheet">
    <worksheetSource ref="A98:C141" sheet="SKODA"/>
  </cacheSource>
  <cacheFields count="3">
    <cacheField name="Model" numFmtId="0">
      <sharedItems count="7">
        <s v="Superb Sportline"/>
        <s v="Kodiaq"/>
        <s v="Monte Carlo"/>
        <s v="Superb"/>
        <s v="Kodiaq Scout"/>
        <s v="Rapid"/>
        <s v="Octavia"/>
      </sharedItems>
    </cacheField>
    <cacheField name="Cylinders" numFmtId="0">
      <sharedItems containsSemiMixedTypes="0" containsString="0" containsNumber="1" containsInteger="1" minValue="4" maxValue="4"/>
    </cacheField>
    <cacheField name="Valves_Per_Cylinder" numFmtId="0">
      <sharedItems containsSemiMixedTypes="0" containsString="0" containsNumber="1" containsInteger="1" minValue="4" maxValue="4"/>
    </cacheField>
  </cacheFields>
  <extLst>
    <ext xmlns:x14="http://schemas.microsoft.com/office/spreadsheetml/2009/9/main" uri="{725AE2AE-9491-48be-B2B4-4EB974FC3084}">
      <x14:pivotCacheDefinition/>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813464583334" createdVersion="7" refreshedVersion="7" minRefreshableVersion="3" recordCount="43" xr:uid="{FD6DD0C8-21DD-4B18-B955-22055EB1947C}">
  <cacheSource type="worksheet">
    <worksheetSource ref="A147:C190" sheet="SKODA"/>
  </cacheSource>
  <cacheFields count="3">
    <cacheField name="Model" numFmtId="0">
      <sharedItems count="7">
        <s v="Superb Sportline"/>
        <s v="Kodiaq"/>
        <s v="Monte Carlo"/>
        <s v="Superb"/>
        <s v="Kodiaq Scout"/>
        <s v="Rapid"/>
        <s v="Octavia"/>
      </sharedItems>
    </cacheField>
    <cacheField name="Fuel_Tank_Capacity_litre" numFmtId="0">
      <sharedItems containsSemiMixedTypes="0" containsString="0" containsNumber="1" containsInteger="1" minValue="50" maxValue="66"/>
    </cacheField>
    <cacheField name="Fuel_Type" numFmtId="0">
      <sharedItems count="2">
        <s v="Petrol"/>
        <s v="Diesel"/>
      </sharedItems>
    </cacheField>
  </cacheFields>
  <extLst>
    <ext xmlns:x14="http://schemas.microsoft.com/office/spreadsheetml/2009/9/main" uri="{725AE2AE-9491-48be-B2B4-4EB974FC3084}">
      <x14:pivotCacheDefinition/>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815793055554" createdVersion="7" refreshedVersion="7" minRefreshableVersion="3" recordCount="36" xr:uid="{5029C32A-37FC-4F74-80E4-2D16D2318F83}">
  <cacheSource type="worksheet">
    <worksheetSource ref="B287:F323" sheet="RENAULT"/>
  </cacheSource>
  <cacheFields count="5">
    <cacheField name="Model" numFmtId="0">
      <sharedItems count="5">
        <s v="Kwid"/>
        <s v="Triber"/>
        <s v="Duster"/>
        <s v="Lodgy"/>
        <s v="Captur"/>
      </sharedItems>
    </cacheField>
    <cacheField name="Minimum_Turning_Radius" numFmtId="0">
      <sharedItems containsMixedTypes="1" containsNumber="1" minValue="5.2" maxValue="5.55" count="3">
        <s v=""/>
        <n v="5.2"/>
        <n v="5.55"/>
      </sharedItems>
    </cacheField>
    <cacheField name="Height_mm" numFmtId="0">
      <sharedItems containsSemiMixedTypes="0" containsString="0" containsNumber="1" containsInteger="1" minValue="1490" maxValue="1697"/>
    </cacheField>
    <cacheField name="Length_mm" numFmtId="0">
      <sharedItems containsSemiMixedTypes="0" containsString="0" containsNumber="1" containsInteger="1" minValue="3731" maxValue="4498"/>
    </cacheField>
    <cacheField name="Width_mm" numFmtId="0">
      <sharedItems containsSemiMixedTypes="0" containsString="0" containsNumber="1" containsInteger="1" minValue="1579" maxValue="1822"/>
    </cacheField>
  </cacheFields>
  <extLst>
    <ext xmlns:x14="http://schemas.microsoft.com/office/spreadsheetml/2009/9/main" uri="{725AE2AE-9491-48be-B2B4-4EB974FC3084}">
      <x14:pivotCacheDefinition/>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817506481479" createdVersion="7" refreshedVersion="7" minRefreshableVersion="3" recordCount="43" xr:uid="{F360E3F4-1BDB-4861-AA6A-292E4BC1951F}">
  <cacheSource type="worksheet">
    <worksheetSource ref="A195:D238" sheet="SKODA"/>
  </cacheSource>
  <cacheFields count="4">
    <cacheField name="Model" numFmtId="0">
      <sharedItems count="7">
        <s v="Superb Sportline"/>
        <s v="Kodiaq"/>
        <s v="Monte Carlo"/>
        <s v="Superb"/>
        <s v="Kodiaq Scout"/>
        <s v="Rapid"/>
        <s v="Octavia"/>
      </sharedItems>
    </cacheField>
    <cacheField name="Height_mm" numFmtId="0">
      <sharedItems containsSemiMixedTypes="0" containsString="0" containsNumber="1" containsInteger="1" minValue="1466" maxValue="1665"/>
    </cacheField>
    <cacheField name="Length_mm" numFmtId="0">
      <sharedItems containsSemiMixedTypes="0" containsString="0" containsNumber="1" containsInteger="1" minValue="4413" maxValue="4861"/>
    </cacheField>
    <cacheField name="Width_mm" numFmtId="0">
      <sharedItems containsSemiMixedTypes="0" containsString="0" containsNumber="1" containsInteger="1" minValue="1699" maxValue="1882"/>
    </cacheField>
  </cacheFields>
  <extLst>
    <ext xmlns:x14="http://schemas.microsoft.com/office/spreadsheetml/2009/9/main" uri="{725AE2AE-9491-48be-B2B4-4EB974FC3084}">
      <x14:pivotCacheDefinition/>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818433796296" createdVersion="7" refreshedVersion="7" minRefreshableVersion="3" recordCount="43" xr:uid="{F677475E-4F06-447B-BD66-083546826F60}">
  <cacheSource type="worksheet">
    <worksheetSource ref="A243:C286" sheet="SKODA"/>
  </cacheSource>
  <cacheFields count="3">
    <cacheField name="Model" numFmtId="0">
      <sharedItems count="7">
        <s v="Superb Sportline"/>
        <s v="Kodiaq"/>
        <s v="Monte Carlo"/>
        <s v="Superb"/>
        <s v="Kodiaq Scout"/>
        <s v="Rapid"/>
        <s v="Octavia"/>
      </sharedItems>
    </cacheField>
    <cacheField name="Body_Type" numFmtId="0">
      <sharedItems count="2">
        <s v="Sedan"/>
        <s v="SUV"/>
      </sharedItems>
    </cacheField>
    <cacheField name="Doors" numFmtId="0">
      <sharedItems containsSemiMixedTypes="0" containsString="0" containsNumber="1" containsInteger="1" minValue="4" maxValue="5"/>
    </cacheField>
  </cacheFields>
  <extLst>
    <ext xmlns:x14="http://schemas.microsoft.com/office/spreadsheetml/2009/9/main" uri="{725AE2AE-9491-48be-B2B4-4EB974FC3084}">
      <x14:pivotCacheDefinition/>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2.819190856484" createdVersion="7" refreshedVersion="7" minRefreshableVersion="3" recordCount="43" xr:uid="{25A8F346-EBB0-46C8-8A81-9E5BC3F98237}">
  <cacheSource type="worksheet">
    <worksheetSource ref="A291:D334" sheet="SKODA"/>
  </cacheSource>
  <cacheFields count="4">
    <cacheField name="Model" numFmtId="0">
      <sharedItems count="7">
        <s v="Superb Sportline"/>
        <s v="Kodiaq"/>
        <s v="Monte Carlo"/>
        <s v="Superb"/>
        <s v="Kodiaq Scout"/>
        <s v="Rapid"/>
        <s v="Octavia"/>
      </sharedItems>
    </cacheField>
    <cacheField name="City_Mileage_km_litre" numFmtId="0">
      <sharedItems containsString="0" containsBlank="1" containsNumber="1" minValue="10.1" maxValue="18"/>
    </cacheField>
    <cacheField name="Highway_Mileage_km_litre" numFmtId="0">
      <sharedItems containsMixedTypes="1" containsNumber="1" minValue="13.7" maxValue="21.72" count="11">
        <n v="13.7"/>
        <n v="18.190000000000001"/>
        <n v="21.72"/>
        <n v="14.84"/>
        <n v="21.13"/>
        <n v="15.41"/>
        <n v="14.12"/>
        <n v="14.67"/>
        <s v=""/>
        <n v="16"/>
        <n v="14"/>
      </sharedItems>
    </cacheField>
    <cacheField name="Fuel_Type" numFmtId="0">
      <sharedItems count="2">
        <s v="Petrol"/>
        <s v="Diesel"/>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767731828702" createdVersion="7" refreshedVersion="7" minRefreshableVersion="3" recordCount="37" xr:uid="{9957D324-642D-40D8-9338-301736EA0659}">
  <cacheSource type="worksheet">
    <worksheetSource ref="B227:D264" sheet="BMW"/>
  </cacheSource>
  <cacheFields count="3">
    <cacheField name="Model" numFmtId="0">
      <sharedItems count="13">
        <s v="X3"/>
        <s v="X5"/>
        <s v="M2 Competition"/>
        <s v="7-Series"/>
        <s v="X1"/>
        <s v="3-Series"/>
        <s v="X4"/>
        <s v="Z4 Roadster"/>
        <s v="X7"/>
        <s v="M4"/>
        <s v="5-Series"/>
        <s v="6-Series"/>
        <s v="M5"/>
      </sharedItems>
    </cacheField>
    <cacheField name="Body_Type" numFmtId="0">
      <sharedItems count="6">
        <s v="SUV"/>
        <s v="Coupe"/>
        <s v="Sedan"/>
        <s v="Crossover, SUV"/>
        <s v="SUV, Crossover"/>
        <s v="Sports, Convertible"/>
      </sharedItems>
    </cacheField>
    <cacheField name="Doors" numFmtId="0">
      <sharedItems containsSemiMixedTypes="0" containsString="0" containsNumber="1" containsInteger="1" minValue="2" maxValue="5" count="3">
        <n v="5"/>
        <n v="2"/>
        <n v="4"/>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773781365744" createdVersion="7" refreshedVersion="7" minRefreshableVersion="3" recordCount="37" xr:uid="{D2945F34-3FA9-4FC9-9151-52A2E0CE90B4}">
  <cacheSource type="worksheet">
    <worksheetSource ref="B286:E323" sheet="BMW"/>
  </cacheSource>
  <cacheFields count="4">
    <cacheField name="Model" numFmtId="0">
      <sharedItems count="13">
        <s v="X3"/>
        <s v="X5"/>
        <s v="M2 Competition"/>
        <s v="7-Series"/>
        <s v="X1"/>
        <s v="3-Series"/>
        <s v="X4"/>
        <s v="Z4 Roadster"/>
        <s v="X7"/>
        <s v="M4"/>
        <s v="5-Series"/>
        <s v="6-Series"/>
        <s v="M5"/>
      </sharedItems>
    </cacheField>
    <cacheField name="Fuel_Type" numFmtId="0">
      <sharedItems count="3">
        <s v="Diesel"/>
        <s v="Petrol"/>
        <s v="Hybrid"/>
      </sharedItems>
    </cacheField>
    <cacheField name="City_Mileage_km_litre" numFmtId="0">
      <sharedItems containsString="0" containsBlank="1" containsNumber="1" minValue="4.45" maxValue="18"/>
    </cacheField>
    <cacheField name="Highway_Mileage_km_litre" numFmtId="0">
      <sharedItems containsMixedTypes="1" containsNumber="1" minValue="7.94" maxValue="20.68" count="9">
        <n v="18.559999999999999"/>
        <s v=""/>
        <n v="8.3000000000000007"/>
        <n v="16.46"/>
        <n v="20.68"/>
        <n v="10.75"/>
        <n v="11.5"/>
        <n v="16.100000000000001"/>
        <n v="7.94"/>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817348263889" createdVersion="7" refreshedVersion="7" minRefreshableVersion="3" recordCount="37" xr:uid="{607969ED-1F74-4096-915C-FAE891653CC6}">
  <cacheSource type="worksheet">
    <worksheetSource ref="B346:F383" sheet="BMW"/>
  </cacheSource>
  <cacheFields count="5">
    <cacheField name="Model" numFmtId="0">
      <sharedItems count="13">
        <s v="X3"/>
        <s v="X5"/>
        <s v="M2 Competition"/>
        <s v="7-Series"/>
        <s v="X1"/>
        <s v="3-Series"/>
        <s v="X4"/>
        <s v="Z4 Roadster"/>
        <s v="X7"/>
        <s v="M4"/>
        <s v="5-Series"/>
        <s v="6-Series"/>
        <s v="M5"/>
      </sharedItems>
    </cacheField>
    <cacheField name="Minimum_Turning_Radius" numFmtId="0">
      <sharedItems containsBlank="1" containsMixedTypes="1" containsNumber="1" minValue="4.9000000000000004" maxValue="11.4" count="8">
        <n v="5.95"/>
        <s v=""/>
        <n v="7.5"/>
        <n v="5.8"/>
        <n v="4.9000000000000004"/>
        <n v="6.1"/>
        <n v="11.4"/>
        <m/>
      </sharedItems>
    </cacheField>
    <cacheField name="Height_mm" numFmtId="0">
      <sharedItems containsSemiMixedTypes="0" containsString="0" containsNumber="1" containsInteger="1" minValue="1304" maxValue="1805" count="16">
        <n v="1678"/>
        <n v="1745"/>
        <n v="1410"/>
        <n v="1479"/>
        <n v="1481"/>
        <n v="1612"/>
        <n v="1545"/>
        <n v="1429"/>
        <n v="1621"/>
        <n v="1304"/>
        <n v="1805"/>
        <n v="1383"/>
        <n v="1464"/>
        <n v="1369"/>
        <n v="1538"/>
        <n v="1473"/>
      </sharedItems>
    </cacheField>
    <cacheField name="Length_mm" numFmtId="0">
      <sharedItems containsSemiMixedTypes="0" containsString="0" containsNumber="1" containsInteger="1" minValue="4324" maxValue="5219"/>
    </cacheField>
    <cacheField name="Width_mm" numFmtId="0">
      <sharedItems containsSemiMixedTypes="0" containsString="0" containsNumber="1" containsInteger="1" minValue="1459" maxValue="2218" count="18">
        <n v="1881"/>
        <n v="2218"/>
        <n v="1854"/>
        <n v="2169"/>
        <n v="2142"/>
        <n v="2060"/>
        <n v="2058"/>
        <n v="1821"/>
        <n v="1811"/>
        <n v="1918"/>
        <n v="2024"/>
        <n v="1459"/>
        <n v="2000"/>
        <n v="1870"/>
        <n v="1860"/>
        <n v="1894"/>
        <n v="1902"/>
        <n v="1903"/>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882920138887" createdVersion="7" refreshedVersion="7" minRefreshableVersion="3" recordCount="82" xr:uid="{2B61069F-11DD-4B96-BDDF-8971D50F5B0E}">
  <cacheSource type="worksheet">
    <worksheetSource ref="A87:C169" sheet="TOYOTA"/>
  </cacheSource>
  <cacheFields count="3">
    <cacheField name="Make" numFmtId="0">
      <sharedItems count="1">
        <s v="Toyota"/>
      </sharedItems>
    </cacheField>
    <cacheField name="Model" numFmtId="0">
      <sharedItems count="12">
        <s v="Etios Liva"/>
        <s v="Platinum Etios"/>
        <s v="Etios Cross"/>
        <s v="Glanza"/>
        <s v="Land Cruiser Prado"/>
        <s v="Innova Crysta"/>
        <s v="Corolla Altis"/>
        <s v="Fortuner"/>
        <s v="Land Cruiser"/>
        <s v="Prius"/>
        <s v="Camry"/>
        <s v="Yaris"/>
      </sharedItems>
    </cacheField>
    <cacheField name="Displacement" numFmtId="0">
      <sharedItems containsSemiMixedTypes="0" containsString="0" containsNumber="1" containsInteger="1" minValue="1197" maxValue="4461"/>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890418171293" createdVersion="7" refreshedVersion="7" minRefreshableVersion="3" recordCount="82" xr:uid="{C93325BE-F50C-4576-9765-7CD142FCA94E}">
  <cacheSource type="worksheet">
    <worksheetSource ref="A173:C255" sheet="TOYOTA"/>
  </cacheSource>
  <cacheFields count="3">
    <cacheField name="Model" numFmtId="0">
      <sharedItems count="12">
        <s v="Etios Liva"/>
        <s v="Platinum Etios"/>
        <s v="Etios Cross"/>
        <s v="Glanza"/>
        <s v="Land Cruiser Prado"/>
        <s v="Innova Crysta"/>
        <s v="Corolla Altis"/>
        <s v="Fortuner"/>
        <s v="Land Cruiser"/>
        <s v="Prius"/>
        <s v="Camry"/>
        <s v="Yaris"/>
      </sharedItems>
    </cacheField>
    <cacheField name="Cylinders" numFmtId="0">
      <sharedItems containsSemiMixedTypes="0" containsString="0" containsNumber="1" containsInteger="1" minValue="4" maxValue="8"/>
    </cacheField>
    <cacheField name="Valves_Per_Cylinder" numFmtId="0">
      <sharedItems containsString="0" containsBlank="1" containsNumber="1" containsInteger="1" minValue="2" maxValue="4"/>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1.89371585648" createdVersion="7" refreshedVersion="7" minRefreshableVersion="3" recordCount="82" xr:uid="{F4EDA66C-F817-4887-A89F-1E25C02E0C9A}">
  <cacheSource type="worksheet">
    <worksheetSource ref="A259:C341" sheet="TOYOTA"/>
  </cacheSource>
  <cacheFields count="3">
    <cacheField name="Model" numFmtId="0">
      <sharedItems count="12">
        <s v="Etios Liva"/>
        <s v="Platinum Etios"/>
        <s v="Etios Cross"/>
        <s v="Glanza"/>
        <s v="Land Cruiser Prado"/>
        <s v="Innova Crysta"/>
        <s v="Corolla Altis"/>
        <s v="Fortuner"/>
        <s v="Land Cruiser"/>
        <s v="Prius"/>
        <s v="Camry"/>
        <s v="Yaris"/>
      </sharedItems>
    </cacheField>
    <cacheField name="Fuel_Tank_Capacity_litre" numFmtId="0">
      <sharedItems containsSemiMixedTypes="0" containsString="0" containsNumber="1" containsInteger="1" minValue="37" maxValue="93"/>
    </cacheField>
    <cacheField name="Fuel_Type" numFmtId="0">
      <sharedItems count="3">
        <s v="Petrol"/>
        <s v="Diesel"/>
        <s v="Hybri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1995"/>
  </r>
  <r>
    <x v="0"/>
    <n v="1998"/>
  </r>
  <r>
    <x v="0"/>
    <n v="1995"/>
  </r>
  <r>
    <x v="1"/>
    <n v="2993"/>
  </r>
  <r>
    <x v="1"/>
    <n v="2993"/>
  </r>
  <r>
    <x v="1"/>
    <n v="2998"/>
  </r>
  <r>
    <x v="2"/>
    <n v="2979"/>
  </r>
  <r>
    <x v="3"/>
    <n v="2993"/>
  </r>
  <r>
    <x v="3"/>
    <n v="2993"/>
  </r>
  <r>
    <x v="3"/>
    <n v="2993"/>
  </r>
  <r>
    <x v="3"/>
    <n v="2998"/>
  </r>
  <r>
    <x v="3"/>
    <n v="2998"/>
  </r>
  <r>
    <x v="3"/>
    <n v="6592"/>
  </r>
  <r>
    <x v="4"/>
    <n v="1995"/>
  </r>
  <r>
    <x v="4"/>
    <n v="1995"/>
  </r>
  <r>
    <x v="4"/>
    <n v="1995"/>
  </r>
  <r>
    <x v="4"/>
    <n v="1995"/>
  </r>
  <r>
    <x v="4"/>
    <n v="1998"/>
  </r>
  <r>
    <x v="5"/>
    <n v="1995"/>
  </r>
  <r>
    <x v="5"/>
    <n v="1995"/>
  </r>
  <r>
    <x v="5"/>
    <n v="1998"/>
  </r>
  <r>
    <x v="6"/>
    <n v="1995"/>
  </r>
  <r>
    <x v="6"/>
    <n v="2993"/>
  </r>
  <r>
    <x v="6"/>
    <n v="1998"/>
  </r>
  <r>
    <x v="7"/>
    <n v="1998"/>
  </r>
  <r>
    <x v="7"/>
    <n v="2998"/>
  </r>
  <r>
    <x v="8"/>
    <n v="2998"/>
  </r>
  <r>
    <x v="8"/>
    <n v="2993"/>
  </r>
  <r>
    <x v="9"/>
    <n v="2979"/>
  </r>
  <r>
    <x v="10"/>
    <n v="1995"/>
  </r>
  <r>
    <x v="10"/>
    <n v="2993"/>
  </r>
  <r>
    <x v="10"/>
    <n v="1998"/>
  </r>
  <r>
    <x v="11"/>
    <n v="2993"/>
  </r>
  <r>
    <x v="11"/>
    <n v="2993"/>
  </r>
  <r>
    <x v="11"/>
    <n v="4395"/>
  </r>
  <r>
    <x v="11"/>
    <n v="1995"/>
  </r>
  <r>
    <x v="12"/>
    <n v="439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67"/>
    <x v="0"/>
  </r>
  <r>
    <x v="0"/>
    <n v="67"/>
    <x v="1"/>
  </r>
  <r>
    <x v="0"/>
    <n v="67"/>
    <x v="0"/>
  </r>
  <r>
    <x v="1"/>
    <m/>
    <x v="0"/>
  </r>
  <r>
    <x v="1"/>
    <m/>
    <x v="0"/>
  </r>
  <r>
    <x v="1"/>
    <m/>
    <x v="1"/>
  </r>
  <r>
    <x v="2"/>
    <n v="52"/>
    <x v="1"/>
  </r>
  <r>
    <x v="3"/>
    <n v="78"/>
    <x v="0"/>
  </r>
  <r>
    <x v="3"/>
    <n v="78"/>
    <x v="0"/>
  </r>
  <r>
    <x v="3"/>
    <n v="78"/>
    <x v="0"/>
  </r>
  <r>
    <x v="3"/>
    <n v="78"/>
    <x v="1"/>
  </r>
  <r>
    <x v="3"/>
    <n v="46"/>
    <x v="2"/>
  </r>
  <r>
    <x v="3"/>
    <n v="78"/>
    <x v="1"/>
  </r>
  <r>
    <x v="4"/>
    <n v="51"/>
    <x v="0"/>
  </r>
  <r>
    <x v="4"/>
    <n v="51"/>
    <x v="0"/>
  </r>
  <r>
    <x v="4"/>
    <n v="51"/>
    <x v="0"/>
  </r>
  <r>
    <x v="4"/>
    <n v="61"/>
    <x v="0"/>
  </r>
  <r>
    <x v="4"/>
    <n v="51"/>
    <x v="1"/>
  </r>
  <r>
    <x v="5"/>
    <n v="40"/>
    <x v="0"/>
  </r>
  <r>
    <x v="5"/>
    <n v="40"/>
    <x v="0"/>
  </r>
  <r>
    <x v="5"/>
    <n v="59"/>
    <x v="1"/>
  </r>
  <r>
    <x v="6"/>
    <n v="60"/>
    <x v="0"/>
  </r>
  <r>
    <x v="6"/>
    <n v="68"/>
    <x v="0"/>
  </r>
  <r>
    <x v="6"/>
    <n v="68"/>
    <x v="1"/>
  </r>
  <r>
    <x v="7"/>
    <n v="52"/>
    <x v="1"/>
  </r>
  <r>
    <x v="7"/>
    <n v="52"/>
    <x v="1"/>
  </r>
  <r>
    <x v="8"/>
    <n v="80"/>
    <x v="1"/>
  </r>
  <r>
    <x v="8"/>
    <n v="80"/>
    <x v="0"/>
  </r>
  <r>
    <x v="9"/>
    <n v="60"/>
    <x v="1"/>
  </r>
  <r>
    <x v="10"/>
    <n v="70"/>
    <x v="0"/>
  </r>
  <r>
    <x v="10"/>
    <n v="70"/>
    <x v="0"/>
  </r>
  <r>
    <x v="10"/>
    <n v="70"/>
    <x v="1"/>
  </r>
  <r>
    <x v="11"/>
    <n v="88"/>
    <x v="0"/>
  </r>
  <r>
    <x v="11"/>
    <n v="88"/>
    <x v="0"/>
  </r>
  <r>
    <x v="11"/>
    <n v="70"/>
    <x v="1"/>
  </r>
  <r>
    <x v="11"/>
    <n v="66"/>
    <x v="0"/>
  </r>
  <r>
    <x v="12"/>
    <n v="68"/>
    <x v="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n v="1510"/>
    <n v="3884"/>
    <n v="1695"/>
  </r>
  <r>
    <x v="0"/>
    <n v="1510"/>
    <n v="3884"/>
    <n v="1695"/>
  </r>
  <r>
    <x v="0"/>
    <n v="1510"/>
    <n v="3884"/>
    <n v="1695"/>
  </r>
  <r>
    <x v="0"/>
    <n v="1510"/>
    <n v="3884"/>
    <n v="1695"/>
  </r>
  <r>
    <x v="0"/>
    <n v="1510"/>
    <n v="3884"/>
    <n v="1695"/>
  </r>
  <r>
    <x v="0"/>
    <n v="1510"/>
    <n v="3884"/>
    <n v="1695"/>
  </r>
  <r>
    <x v="0"/>
    <n v="1510"/>
    <n v="3884"/>
    <n v="1695"/>
  </r>
  <r>
    <x v="0"/>
    <n v="1510"/>
    <n v="3884"/>
    <n v="1695"/>
  </r>
  <r>
    <x v="0"/>
    <n v="1510"/>
    <n v="3884"/>
    <n v="1695"/>
  </r>
  <r>
    <x v="0"/>
    <n v="1510"/>
    <n v="3884"/>
    <n v="1695"/>
  </r>
  <r>
    <x v="0"/>
    <n v="1510"/>
    <n v="3884"/>
    <n v="1695"/>
  </r>
  <r>
    <x v="0"/>
    <n v="1510"/>
    <n v="3884"/>
    <n v="1695"/>
  </r>
  <r>
    <x v="0"/>
    <n v="1510"/>
    <n v="3884"/>
    <n v="1695"/>
  </r>
  <r>
    <x v="0"/>
    <n v="1510"/>
    <n v="3884"/>
    <n v="1695"/>
  </r>
  <r>
    <x v="1"/>
    <n v="1510"/>
    <n v="4369"/>
    <n v="1695"/>
  </r>
  <r>
    <x v="1"/>
    <n v="1510"/>
    <n v="4369"/>
    <n v="1695"/>
  </r>
  <r>
    <x v="1"/>
    <n v="1510"/>
    <n v="4369"/>
    <n v="1695"/>
  </r>
  <r>
    <x v="1"/>
    <n v="1510"/>
    <n v="4369"/>
    <n v="1695"/>
  </r>
  <r>
    <x v="1"/>
    <n v="1510"/>
    <n v="4369"/>
    <n v="1695"/>
  </r>
  <r>
    <x v="1"/>
    <n v="1510"/>
    <n v="4369"/>
    <n v="1695"/>
  </r>
  <r>
    <x v="1"/>
    <n v="1510"/>
    <n v="4369"/>
    <n v="1695"/>
  </r>
  <r>
    <x v="1"/>
    <n v="1510"/>
    <n v="4369"/>
    <n v="1695"/>
  </r>
  <r>
    <x v="1"/>
    <n v="1510"/>
    <n v="4369"/>
    <n v="1695"/>
  </r>
  <r>
    <x v="1"/>
    <n v="1510"/>
    <n v="4369"/>
    <n v="1695"/>
  </r>
  <r>
    <x v="2"/>
    <n v="1555"/>
    <n v="3895"/>
    <n v="1735"/>
  </r>
  <r>
    <x v="2"/>
    <n v="1555"/>
    <n v="3895"/>
    <n v="1735"/>
  </r>
  <r>
    <x v="2"/>
    <n v="1555"/>
    <n v="3895"/>
    <n v="1735"/>
  </r>
  <r>
    <x v="2"/>
    <n v="1555"/>
    <n v="3895"/>
    <n v="1735"/>
  </r>
  <r>
    <x v="2"/>
    <n v="1555"/>
    <n v="3895"/>
    <n v="1735"/>
  </r>
  <r>
    <x v="2"/>
    <n v="1555"/>
    <n v="3895"/>
    <n v="1735"/>
  </r>
  <r>
    <x v="3"/>
    <n v="1540"/>
    <n v="3995"/>
    <n v="1745"/>
  </r>
  <r>
    <x v="3"/>
    <n v="1540"/>
    <n v="3995"/>
    <n v="1745"/>
  </r>
  <r>
    <x v="3"/>
    <n v="1540"/>
    <n v="3995"/>
    <n v="1745"/>
  </r>
  <r>
    <x v="3"/>
    <n v="1540"/>
    <n v="3995"/>
    <n v="1745"/>
  </r>
  <r>
    <x v="3"/>
    <n v="1540"/>
    <n v="3995"/>
    <n v="1745"/>
  </r>
  <r>
    <x v="4"/>
    <n v="1880"/>
    <n v="4840"/>
    <n v="1885"/>
  </r>
  <r>
    <x v="5"/>
    <n v="1795"/>
    <n v="4735"/>
    <n v="1830"/>
  </r>
  <r>
    <x v="5"/>
    <n v="1795"/>
    <n v="4735"/>
    <n v="1830"/>
  </r>
  <r>
    <x v="5"/>
    <n v="1795"/>
    <n v="4735"/>
    <n v="1830"/>
  </r>
  <r>
    <x v="5"/>
    <n v="1795"/>
    <n v="4735"/>
    <n v="1830"/>
  </r>
  <r>
    <x v="5"/>
    <n v="1795"/>
    <n v="4735"/>
    <n v="1830"/>
  </r>
  <r>
    <x v="5"/>
    <n v="1795"/>
    <n v="4735"/>
    <n v="1830"/>
  </r>
  <r>
    <x v="5"/>
    <n v="1795"/>
    <n v="4735"/>
    <n v="1830"/>
  </r>
  <r>
    <x v="5"/>
    <n v="1795"/>
    <n v="4735"/>
    <n v="1830"/>
  </r>
  <r>
    <x v="5"/>
    <n v="1795"/>
    <n v="4735"/>
    <n v="1830"/>
  </r>
  <r>
    <x v="5"/>
    <n v="1795"/>
    <n v="4735"/>
    <n v="1830"/>
  </r>
  <r>
    <x v="5"/>
    <n v="1795"/>
    <n v="4735"/>
    <n v="1830"/>
  </r>
  <r>
    <x v="5"/>
    <n v="1795"/>
    <n v="4735"/>
    <n v="1830"/>
  </r>
  <r>
    <x v="5"/>
    <n v="1795"/>
    <n v="4735"/>
    <n v="1830"/>
  </r>
  <r>
    <x v="5"/>
    <n v="1795"/>
    <n v="4735"/>
    <n v="1830"/>
  </r>
  <r>
    <x v="5"/>
    <n v="1795"/>
    <n v="4735"/>
    <n v="1830"/>
  </r>
  <r>
    <x v="5"/>
    <n v="1795"/>
    <n v="4735"/>
    <n v="1830"/>
  </r>
  <r>
    <x v="6"/>
    <n v="1475"/>
    <n v="4620"/>
    <n v="1775"/>
  </r>
  <r>
    <x v="6"/>
    <n v="1475"/>
    <n v="4620"/>
    <n v="1775"/>
  </r>
  <r>
    <x v="6"/>
    <n v="1475"/>
    <n v="4620"/>
    <n v="1775"/>
  </r>
  <r>
    <x v="6"/>
    <n v="1475"/>
    <n v="4620"/>
    <n v="1775"/>
  </r>
  <r>
    <x v="6"/>
    <n v="1475"/>
    <n v="4620"/>
    <n v="1775"/>
  </r>
  <r>
    <x v="6"/>
    <n v="1475"/>
    <n v="4620"/>
    <n v="1775"/>
  </r>
  <r>
    <x v="7"/>
    <n v="1835"/>
    <n v="4795"/>
    <n v="1855"/>
  </r>
  <r>
    <x v="7"/>
    <n v="1835"/>
    <n v="4795"/>
    <n v="1855"/>
  </r>
  <r>
    <x v="7"/>
    <n v="1835"/>
    <n v="4795"/>
    <n v="1855"/>
  </r>
  <r>
    <x v="7"/>
    <n v="1835"/>
    <n v="4795"/>
    <n v="1855"/>
  </r>
  <r>
    <x v="7"/>
    <n v="1835"/>
    <n v="4795"/>
    <n v="1855"/>
  </r>
  <r>
    <x v="7"/>
    <n v="1835"/>
    <n v="4795"/>
    <n v="1855"/>
  </r>
  <r>
    <x v="7"/>
    <n v="1835"/>
    <n v="4795"/>
    <n v="1855"/>
  </r>
  <r>
    <x v="8"/>
    <n v="1910"/>
    <n v="4950"/>
    <n v="1980"/>
  </r>
  <r>
    <x v="9"/>
    <n v="1490"/>
    <n v="4540"/>
    <n v="1760"/>
  </r>
  <r>
    <x v="10"/>
    <n v="1455"/>
    <n v="4885"/>
    <n v="1840"/>
  </r>
  <r>
    <x v="11"/>
    <n v="1495"/>
    <n v="4425"/>
    <n v="1730"/>
  </r>
  <r>
    <x v="11"/>
    <n v="1495"/>
    <n v="4425"/>
    <n v="1730"/>
  </r>
  <r>
    <x v="11"/>
    <n v="1495"/>
    <n v="4425"/>
    <n v="1730"/>
  </r>
  <r>
    <x v="11"/>
    <n v="1495"/>
    <n v="4425"/>
    <n v="1730"/>
  </r>
  <r>
    <x v="11"/>
    <n v="1495"/>
    <n v="4425"/>
    <n v="1730"/>
  </r>
  <r>
    <x v="11"/>
    <n v="1495"/>
    <n v="4425"/>
    <n v="1730"/>
  </r>
  <r>
    <x v="11"/>
    <n v="1495"/>
    <n v="4425"/>
    <n v="1730"/>
  </r>
  <r>
    <x v="11"/>
    <n v="1495"/>
    <n v="4425"/>
    <n v="1730"/>
  </r>
  <r>
    <x v="11"/>
    <n v="1495"/>
    <n v="4425"/>
    <n v="1730"/>
  </r>
  <r>
    <x v="11"/>
    <n v="1495"/>
    <n v="4425"/>
    <n v="1730"/>
  </r>
  <r>
    <x v="11"/>
    <n v="1495"/>
    <n v="4425"/>
    <n v="1730"/>
  </r>
  <r>
    <x v="11"/>
    <n v="1495"/>
    <n v="4425"/>
    <n v="1730"/>
  </r>
  <r>
    <x v="11"/>
    <n v="1495"/>
    <n v="4425"/>
    <n v="1730"/>
  </r>
  <r>
    <x v="11"/>
    <n v="1495"/>
    <n v="4425"/>
    <n v="173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x v="0"/>
    <n v="5"/>
  </r>
  <r>
    <x v="0"/>
    <x v="0"/>
    <n v="5"/>
  </r>
  <r>
    <x v="0"/>
    <x v="0"/>
    <n v="5"/>
  </r>
  <r>
    <x v="0"/>
    <x v="0"/>
    <n v="5"/>
  </r>
  <r>
    <x v="0"/>
    <x v="0"/>
    <n v="5"/>
  </r>
  <r>
    <x v="0"/>
    <x v="0"/>
    <n v="5"/>
  </r>
  <r>
    <x v="0"/>
    <x v="0"/>
    <n v="5"/>
  </r>
  <r>
    <x v="0"/>
    <x v="0"/>
    <n v="5"/>
  </r>
  <r>
    <x v="0"/>
    <x v="0"/>
    <n v="5"/>
  </r>
  <r>
    <x v="0"/>
    <x v="0"/>
    <n v="5"/>
  </r>
  <r>
    <x v="0"/>
    <x v="0"/>
    <n v="5"/>
  </r>
  <r>
    <x v="0"/>
    <x v="0"/>
    <n v="5"/>
  </r>
  <r>
    <x v="0"/>
    <x v="0"/>
    <n v="5"/>
  </r>
  <r>
    <x v="0"/>
    <x v="0"/>
    <n v="5"/>
  </r>
  <r>
    <x v="1"/>
    <x v="1"/>
    <n v="4"/>
  </r>
  <r>
    <x v="1"/>
    <x v="1"/>
    <n v="4"/>
  </r>
  <r>
    <x v="1"/>
    <x v="1"/>
    <n v="4"/>
  </r>
  <r>
    <x v="1"/>
    <x v="1"/>
    <n v="4"/>
  </r>
  <r>
    <x v="1"/>
    <x v="1"/>
    <n v="4"/>
  </r>
  <r>
    <x v="1"/>
    <x v="1"/>
    <n v="4"/>
  </r>
  <r>
    <x v="1"/>
    <x v="1"/>
    <n v="4"/>
  </r>
  <r>
    <x v="1"/>
    <x v="1"/>
    <n v="4"/>
  </r>
  <r>
    <x v="1"/>
    <x v="1"/>
    <n v="4"/>
  </r>
  <r>
    <x v="1"/>
    <x v="1"/>
    <n v="4"/>
  </r>
  <r>
    <x v="2"/>
    <x v="0"/>
    <n v="5"/>
  </r>
  <r>
    <x v="2"/>
    <x v="0"/>
    <n v="5"/>
  </r>
  <r>
    <x v="2"/>
    <x v="0"/>
    <n v="5"/>
  </r>
  <r>
    <x v="2"/>
    <x v="0"/>
    <n v="5"/>
  </r>
  <r>
    <x v="2"/>
    <x v="0"/>
    <n v="5"/>
  </r>
  <r>
    <x v="2"/>
    <x v="0"/>
    <n v="5"/>
  </r>
  <r>
    <x v="3"/>
    <x v="0"/>
    <n v="5"/>
  </r>
  <r>
    <x v="3"/>
    <x v="0"/>
    <n v="5"/>
  </r>
  <r>
    <x v="3"/>
    <x v="0"/>
    <n v="5"/>
  </r>
  <r>
    <x v="3"/>
    <x v="0"/>
    <n v="5"/>
  </r>
  <r>
    <x v="3"/>
    <x v="0"/>
    <n v="5"/>
  </r>
  <r>
    <x v="4"/>
    <x v="2"/>
    <n v="5"/>
  </r>
  <r>
    <x v="5"/>
    <x v="3"/>
    <n v="5"/>
  </r>
  <r>
    <x v="5"/>
    <x v="3"/>
    <n v="5"/>
  </r>
  <r>
    <x v="5"/>
    <x v="3"/>
    <n v="5"/>
  </r>
  <r>
    <x v="5"/>
    <x v="3"/>
    <n v="5"/>
  </r>
  <r>
    <x v="5"/>
    <x v="3"/>
    <n v="5"/>
  </r>
  <r>
    <x v="5"/>
    <x v="3"/>
    <n v="5"/>
  </r>
  <r>
    <x v="5"/>
    <x v="3"/>
    <n v="5"/>
  </r>
  <r>
    <x v="5"/>
    <x v="3"/>
    <n v="5"/>
  </r>
  <r>
    <x v="5"/>
    <x v="3"/>
    <n v="5"/>
  </r>
  <r>
    <x v="5"/>
    <x v="3"/>
    <n v="5"/>
  </r>
  <r>
    <x v="5"/>
    <x v="3"/>
    <n v="5"/>
  </r>
  <r>
    <x v="5"/>
    <x v="3"/>
    <n v="5"/>
  </r>
  <r>
    <x v="5"/>
    <x v="3"/>
    <n v="5"/>
  </r>
  <r>
    <x v="5"/>
    <x v="3"/>
    <n v="5"/>
  </r>
  <r>
    <x v="5"/>
    <x v="3"/>
    <n v="5"/>
  </r>
  <r>
    <x v="5"/>
    <x v="3"/>
    <n v="5"/>
  </r>
  <r>
    <x v="6"/>
    <x v="1"/>
    <n v="4"/>
  </r>
  <r>
    <x v="6"/>
    <x v="1"/>
    <n v="4"/>
  </r>
  <r>
    <x v="6"/>
    <x v="1"/>
    <n v="4"/>
  </r>
  <r>
    <x v="6"/>
    <x v="1"/>
    <n v="4"/>
  </r>
  <r>
    <x v="6"/>
    <x v="1"/>
    <n v="4"/>
  </r>
  <r>
    <x v="6"/>
    <x v="1"/>
    <n v="4"/>
  </r>
  <r>
    <x v="7"/>
    <x v="2"/>
    <n v="5"/>
  </r>
  <r>
    <x v="7"/>
    <x v="2"/>
    <n v="5"/>
  </r>
  <r>
    <x v="7"/>
    <x v="2"/>
    <n v="5"/>
  </r>
  <r>
    <x v="7"/>
    <x v="2"/>
    <n v="5"/>
  </r>
  <r>
    <x v="7"/>
    <x v="2"/>
    <n v="5"/>
  </r>
  <r>
    <x v="7"/>
    <x v="2"/>
    <n v="5"/>
  </r>
  <r>
    <x v="7"/>
    <x v="2"/>
    <n v="5"/>
  </r>
  <r>
    <x v="8"/>
    <x v="2"/>
    <n v="5"/>
  </r>
  <r>
    <x v="9"/>
    <x v="1"/>
    <n v="4"/>
  </r>
  <r>
    <x v="10"/>
    <x v="1"/>
    <n v="4"/>
  </r>
  <r>
    <x v="11"/>
    <x v="1"/>
    <n v="4"/>
  </r>
  <r>
    <x v="11"/>
    <x v="1"/>
    <n v="4"/>
  </r>
  <r>
    <x v="11"/>
    <x v="1"/>
    <n v="4"/>
  </r>
  <r>
    <x v="11"/>
    <x v="1"/>
    <n v="4"/>
  </r>
  <r>
    <x v="11"/>
    <x v="1"/>
    <n v="4"/>
  </r>
  <r>
    <x v="11"/>
    <x v="1"/>
    <n v="4"/>
  </r>
  <r>
    <x v="11"/>
    <x v="1"/>
    <n v="4"/>
  </r>
  <r>
    <x v="11"/>
    <x v="1"/>
    <n v="4"/>
  </r>
  <r>
    <x v="11"/>
    <x v="1"/>
    <n v="4"/>
  </r>
  <r>
    <x v="11"/>
    <x v="1"/>
    <n v="4"/>
  </r>
  <r>
    <x v="11"/>
    <x v="1"/>
    <n v="4"/>
  </r>
  <r>
    <x v="11"/>
    <x v="1"/>
    <n v="4"/>
  </r>
  <r>
    <x v="11"/>
    <x v="1"/>
    <n v="4"/>
  </r>
  <r>
    <x v="11"/>
    <x v="1"/>
    <n v="4"/>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n v="15.1"/>
    <x v="0"/>
  </r>
  <r>
    <x v="0"/>
    <n v="15.1"/>
    <x v="1"/>
  </r>
  <r>
    <x v="0"/>
    <n v="20.3"/>
    <x v="2"/>
  </r>
  <r>
    <x v="0"/>
    <n v="15.1"/>
    <x v="0"/>
  </r>
  <r>
    <x v="0"/>
    <n v="20.3"/>
    <x v="3"/>
  </r>
  <r>
    <x v="0"/>
    <n v="20.3"/>
    <x v="3"/>
  </r>
  <r>
    <x v="0"/>
    <n v="15.1"/>
    <x v="1"/>
  </r>
  <r>
    <x v="0"/>
    <n v="20.3"/>
    <x v="3"/>
  </r>
  <r>
    <x v="0"/>
    <n v="15.1"/>
    <x v="0"/>
  </r>
  <r>
    <x v="0"/>
    <n v="20.3"/>
    <x v="3"/>
  </r>
  <r>
    <x v="0"/>
    <n v="15.1"/>
    <x v="0"/>
  </r>
  <r>
    <x v="0"/>
    <n v="20.3"/>
    <x v="2"/>
  </r>
  <r>
    <x v="0"/>
    <n v="15.1"/>
    <x v="0"/>
  </r>
  <r>
    <x v="0"/>
    <n v="20.3"/>
    <x v="3"/>
  </r>
  <r>
    <x v="1"/>
    <n v="13.6"/>
    <x v="4"/>
  </r>
  <r>
    <x v="1"/>
    <n v="13.6"/>
    <x v="5"/>
  </r>
  <r>
    <x v="1"/>
    <n v="20.32"/>
    <x v="2"/>
  </r>
  <r>
    <x v="1"/>
    <n v="20.3"/>
    <x v="6"/>
  </r>
  <r>
    <x v="1"/>
    <n v="20.32"/>
    <x v="3"/>
  </r>
  <r>
    <x v="1"/>
    <n v="13.6"/>
    <x v="4"/>
  </r>
  <r>
    <x v="1"/>
    <n v="13.6"/>
    <x v="4"/>
  </r>
  <r>
    <x v="1"/>
    <n v="20.3"/>
    <x v="6"/>
  </r>
  <r>
    <x v="1"/>
    <n v="20.32"/>
    <x v="3"/>
  </r>
  <r>
    <x v="1"/>
    <n v="13.6"/>
    <x v="4"/>
  </r>
  <r>
    <x v="2"/>
    <n v="15"/>
    <x v="7"/>
  </r>
  <r>
    <x v="2"/>
    <n v="16.78"/>
    <x v="8"/>
  </r>
  <r>
    <x v="2"/>
    <n v="18.100000000000001"/>
    <x v="9"/>
  </r>
  <r>
    <x v="2"/>
    <n v="18.100000000000001"/>
    <x v="9"/>
  </r>
  <r>
    <x v="2"/>
    <n v="16.78"/>
    <x v="8"/>
  </r>
  <r>
    <x v="2"/>
    <n v="18.100000000000001"/>
    <x v="9"/>
  </r>
  <r>
    <x v="3"/>
    <m/>
    <x v="8"/>
  </r>
  <r>
    <x v="3"/>
    <m/>
    <x v="8"/>
  </r>
  <r>
    <x v="3"/>
    <m/>
    <x v="8"/>
  </r>
  <r>
    <x v="3"/>
    <m/>
    <x v="8"/>
  </r>
  <r>
    <x v="3"/>
    <m/>
    <x v="8"/>
  </r>
  <r>
    <x v="4"/>
    <n v="7"/>
    <x v="10"/>
  </r>
  <r>
    <x v="5"/>
    <n v="12"/>
    <x v="8"/>
  </r>
  <r>
    <x v="5"/>
    <n v="12"/>
    <x v="8"/>
  </r>
  <r>
    <x v="5"/>
    <n v="12"/>
    <x v="8"/>
  </r>
  <r>
    <x v="5"/>
    <n v="12"/>
    <x v="8"/>
  </r>
  <r>
    <x v="5"/>
    <n v="12"/>
    <x v="8"/>
  </r>
  <r>
    <x v="5"/>
    <n v="11.2"/>
    <x v="8"/>
  </r>
  <r>
    <x v="5"/>
    <n v="11.2"/>
    <x v="8"/>
  </r>
  <r>
    <x v="5"/>
    <n v="11.2"/>
    <x v="8"/>
  </r>
  <r>
    <x v="5"/>
    <n v="11.2"/>
    <x v="8"/>
  </r>
  <r>
    <x v="5"/>
    <n v="11.2"/>
    <x v="8"/>
  </r>
  <r>
    <x v="5"/>
    <n v="11.2"/>
    <x v="8"/>
  </r>
  <r>
    <x v="5"/>
    <n v="12"/>
    <x v="8"/>
  </r>
  <r>
    <x v="5"/>
    <n v="11.2"/>
    <x v="8"/>
  </r>
  <r>
    <x v="5"/>
    <n v="11.2"/>
    <x v="8"/>
  </r>
  <r>
    <x v="5"/>
    <n v="12"/>
    <x v="8"/>
  </r>
  <r>
    <x v="5"/>
    <n v="12"/>
    <x v="8"/>
  </r>
  <r>
    <x v="6"/>
    <n v="9.5"/>
    <x v="8"/>
  </r>
  <r>
    <x v="6"/>
    <n v="9.5"/>
    <x v="8"/>
  </r>
  <r>
    <x v="6"/>
    <n v="9.5"/>
    <x v="8"/>
  </r>
  <r>
    <x v="6"/>
    <n v="18.2"/>
    <x v="11"/>
  </r>
  <r>
    <x v="6"/>
    <n v="18.399999999999999"/>
    <x v="11"/>
  </r>
  <r>
    <x v="6"/>
    <n v="9.5"/>
    <x v="8"/>
  </r>
  <r>
    <x v="7"/>
    <n v="12.55"/>
    <x v="12"/>
  </r>
  <r>
    <x v="7"/>
    <n v="12.55"/>
    <x v="13"/>
  </r>
  <r>
    <x v="7"/>
    <n v="12.55"/>
    <x v="13"/>
  </r>
  <r>
    <x v="7"/>
    <n v="12.55"/>
    <x v="12"/>
  </r>
  <r>
    <x v="7"/>
    <n v="7.8"/>
    <x v="14"/>
  </r>
  <r>
    <x v="7"/>
    <n v="7.8"/>
    <x v="15"/>
  </r>
  <r>
    <x v="7"/>
    <n v="12.55"/>
    <x v="12"/>
  </r>
  <r>
    <x v="8"/>
    <n v="5.3"/>
    <x v="16"/>
  </r>
  <r>
    <x v="9"/>
    <n v="15.1"/>
    <x v="17"/>
  </r>
  <r>
    <x v="10"/>
    <m/>
    <x v="8"/>
  </r>
  <r>
    <x v="11"/>
    <m/>
    <x v="8"/>
  </r>
  <r>
    <x v="11"/>
    <m/>
    <x v="8"/>
  </r>
  <r>
    <x v="11"/>
    <m/>
    <x v="8"/>
  </r>
  <r>
    <x v="11"/>
    <m/>
    <x v="8"/>
  </r>
  <r>
    <x v="11"/>
    <m/>
    <x v="8"/>
  </r>
  <r>
    <x v="11"/>
    <m/>
    <x v="8"/>
  </r>
  <r>
    <x v="11"/>
    <m/>
    <x v="8"/>
  </r>
  <r>
    <x v="11"/>
    <m/>
    <x v="8"/>
  </r>
  <r>
    <x v="11"/>
    <m/>
    <x v="8"/>
  </r>
  <r>
    <x v="11"/>
    <m/>
    <x v="8"/>
  </r>
  <r>
    <x v="11"/>
    <m/>
    <x v="8"/>
  </r>
  <r>
    <x v="11"/>
    <m/>
    <x v="8"/>
  </r>
  <r>
    <x v="11"/>
    <m/>
    <x v="8"/>
  </r>
  <r>
    <x v="11"/>
    <m/>
    <x v="8"/>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n v="4.8"/>
  </r>
  <r>
    <x v="0"/>
    <n v="4.8"/>
  </r>
  <r>
    <x v="0"/>
    <n v="4.8"/>
  </r>
  <r>
    <x v="0"/>
    <n v="4.8"/>
  </r>
  <r>
    <x v="0"/>
    <n v="4.8"/>
  </r>
  <r>
    <x v="0"/>
    <n v="4.8"/>
  </r>
  <r>
    <x v="0"/>
    <n v="4.8"/>
  </r>
  <r>
    <x v="0"/>
    <n v="4.8"/>
  </r>
  <r>
    <x v="0"/>
    <n v="4.8"/>
  </r>
  <r>
    <x v="0"/>
    <n v="4.8"/>
  </r>
  <r>
    <x v="0"/>
    <n v="4.8"/>
  </r>
  <r>
    <x v="0"/>
    <n v="4.8"/>
  </r>
  <r>
    <x v="0"/>
    <n v="4.8"/>
  </r>
  <r>
    <x v="0"/>
    <n v="4.8"/>
  </r>
  <r>
    <x v="1"/>
    <n v="4.9000000000000004"/>
  </r>
  <r>
    <x v="1"/>
    <n v="4.9000000000000004"/>
  </r>
  <r>
    <x v="1"/>
    <n v="4.9000000000000004"/>
  </r>
  <r>
    <x v="1"/>
    <n v="4.8"/>
  </r>
  <r>
    <x v="1"/>
    <n v="4.9000000000000004"/>
  </r>
  <r>
    <x v="1"/>
    <n v="4.8"/>
  </r>
  <r>
    <x v="1"/>
    <n v="4.9000000000000004"/>
  </r>
  <r>
    <x v="1"/>
    <n v="4.8"/>
  </r>
  <r>
    <x v="1"/>
    <n v="4.9000000000000004"/>
  </r>
  <r>
    <x v="1"/>
    <n v="4.8"/>
  </r>
  <r>
    <x v="2"/>
    <n v="4.8"/>
  </r>
  <r>
    <x v="2"/>
    <n v="4.8"/>
  </r>
  <r>
    <x v="2"/>
    <n v="4.8"/>
  </r>
  <r>
    <x v="2"/>
    <n v="4.8"/>
  </r>
  <r>
    <x v="2"/>
    <n v="4.8"/>
  </r>
  <r>
    <x v="2"/>
    <n v="4.8"/>
  </r>
  <r>
    <x v="3"/>
    <n v="4.9000000000000004"/>
  </r>
  <r>
    <x v="3"/>
    <n v="4.9000000000000004"/>
  </r>
  <r>
    <x v="3"/>
    <n v="4.9000000000000004"/>
  </r>
  <r>
    <x v="3"/>
    <n v="4.9000000000000004"/>
  </r>
  <r>
    <x v="3"/>
    <n v="4.9000000000000004"/>
  </r>
  <r>
    <x v="4"/>
    <n v="5.8"/>
  </r>
  <r>
    <x v="5"/>
    <n v="5.4"/>
  </r>
  <r>
    <x v="5"/>
    <n v="5.4"/>
  </r>
  <r>
    <x v="5"/>
    <n v="5.4"/>
  </r>
  <r>
    <x v="5"/>
    <n v="5.4"/>
  </r>
  <r>
    <x v="5"/>
    <n v="5.4"/>
  </r>
  <r>
    <x v="5"/>
    <n v="5.4"/>
  </r>
  <r>
    <x v="5"/>
    <n v="5.4"/>
  </r>
  <r>
    <x v="5"/>
    <n v="5.4"/>
  </r>
  <r>
    <x v="5"/>
    <n v="5.4"/>
  </r>
  <r>
    <x v="5"/>
    <n v="5.4"/>
  </r>
  <r>
    <x v="5"/>
    <n v="5.4"/>
  </r>
  <r>
    <x v="5"/>
    <n v="5.4"/>
  </r>
  <r>
    <x v="5"/>
    <n v="5.4"/>
  </r>
  <r>
    <x v="5"/>
    <n v="5.4"/>
  </r>
  <r>
    <x v="5"/>
    <n v="5.4"/>
  </r>
  <r>
    <x v="5"/>
    <n v="5.4"/>
  </r>
  <r>
    <x v="6"/>
    <n v="5.4"/>
  </r>
  <r>
    <x v="6"/>
    <n v="5.4"/>
  </r>
  <r>
    <x v="6"/>
    <n v="5.4"/>
  </r>
  <r>
    <x v="6"/>
    <n v="5.4"/>
  </r>
  <r>
    <x v="6"/>
    <n v="5.4"/>
  </r>
  <r>
    <x v="6"/>
    <n v="5.4"/>
  </r>
  <r>
    <x v="7"/>
    <n v="5.8"/>
  </r>
  <r>
    <x v="7"/>
    <n v="5.8"/>
  </r>
  <r>
    <x v="7"/>
    <n v="5.8"/>
  </r>
  <r>
    <x v="7"/>
    <n v="5.8"/>
  </r>
  <r>
    <x v="7"/>
    <n v="5.8"/>
  </r>
  <r>
    <x v="7"/>
    <n v="5.6"/>
  </r>
  <r>
    <x v="7"/>
    <n v="5.8"/>
  </r>
  <r>
    <x v="8"/>
    <n v="5.9"/>
  </r>
  <r>
    <x v="9"/>
    <n v="5.0999999999999996"/>
  </r>
  <r>
    <x v="10"/>
    <n v="5.8"/>
  </r>
  <r>
    <x v="11"/>
    <n v="5.0999999999999996"/>
  </r>
  <r>
    <x v="11"/>
    <n v="5.0999999999999996"/>
  </r>
  <r>
    <x v="11"/>
    <n v="5.0999999999999996"/>
  </r>
  <r>
    <x v="11"/>
    <n v="5.0999999999999996"/>
  </r>
  <r>
    <x v="11"/>
    <n v="5.0999999999999996"/>
  </r>
  <r>
    <x v="11"/>
    <n v="5.0999999999999996"/>
  </r>
  <r>
    <x v="11"/>
    <n v="5.0999999999999996"/>
  </r>
  <r>
    <x v="11"/>
    <n v="5.0999999999999996"/>
  </r>
  <r>
    <x v="11"/>
    <n v="5.0999999999999996"/>
  </r>
  <r>
    <x v="11"/>
    <n v="5.0999999999999996"/>
  </r>
  <r>
    <x v="11"/>
    <n v="5.0999999999999996"/>
  </r>
  <r>
    <x v="11"/>
    <n v="5.0999999999999996"/>
  </r>
  <r>
    <x v="11"/>
    <n v="5.0999999999999996"/>
  </r>
  <r>
    <x v="11"/>
    <n v="5.0999999999999996"/>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799"/>
  </r>
  <r>
    <x v="0"/>
    <n v="799"/>
  </r>
  <r>
    <x v="0"/>
    <n v="799"/>
  </r>
  <r>
    <x v="0"/>
    <n v="799"/>
  </r>
  <r>
    <x v="0"/>
    <n v="999"/>
  </r>
  <r>
    <x v="0"/>
    <n v="999"/>
  </r>
  <r>
    <x v="0"/>
    <n v="999"/>
  </r>
  <r>
    <x v="0"/>
    <n v="999"/>
  </r>
  <r>
    <x v="0"/>
    <n v="999"/>
  </r>
  <r>
    <x v="0"/>
    <n v="999"/>
  </r>
  <r>
    <x v="0"/>
    <n v="999"/>
  </r>
  <r>
    <x v="0"/>
    <n v="999"/>
  </r>
  <r>
    <x v="1"/>
    <n v="999"/>
  </r>
  <r>
    <x v="1"/>
    <n v="999"/>
  </r>
  <r>
    <x v="1"/>
    <n v="999"/>
  </r>
  <r>
    <x v="1"/>
    <n v="999"/>
  </r>
  <r>
    <x v="2"/>
    <n v="1498"/>
  </r>
  <r>
    <x v="2"/>
    <n v="1498"/>
  </r>
  <r>
    <x v="2"/>
    <n v="1498"/>
  </r>
  <r>
    <x v="2"/>
    <n v="1461"/>
  </r>
  <r>
    <x v="2"/>
    <n v="1461"/>
  </r>
  <r>
    <x v="2"/>
    <n v="1461"/>
  </r>
  <r>
    <x v="2"/>
    <n v="1461"/>
  </r>
  <r>
    <x v="2"/>
    <n v="1461"/>
  </r>
  <r>
    <x v="2"/>
    <n v="1461"/>
  </r>
  <r>
    <x v="3"/>
    <n v="1461"/>
  </r>
  <r>
    <x v="3"/>
    <n v="1461"/>
  </r>
  <r>
    <x v="3"/>
    <n v="1461"/>
  </r>
  <r>
    <x v="3"/>
    <n v="1461"/>
  </r>
  <r>
    <x v="3"/>
    <n v="1461"/>
  </r>
  <r>
    <x v="3"/>
    <n v="1461"/>
  </r>
  <r>
    <x v="3"/>
    <n v="1461"/>
  </r>
  <r>
    <x v="4"/>
    <n v="1498"/>
  </r>
  <r>
    <x v="4"/>
    <n v="1461"/>
  </r>
  <r>
    <x v="4"/>
    <n v="1461"/>
  </r>
  <r>
    <x v="4"/>
    <n v="1498"/>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498"/>
  </r>
  <r>
    <x v="0"/>
    <n v="1498"/>
  </r>
  <r>
    <x v="0"/>
    <n v="1498"/>
  </r>
  <r>
    <x v="0"/>
    <n v="1194"/>
  </r>
  <r>
    <x v="0"/>
    <n v="1194"/>
  </r>
  <r>
    <x v="0"/>
    <n v="1194"/>
  </r>
  <r>
    <x v="0"/>
    <n v="1194"/>
  </r>
  <r>
    <x v="0"/>
    <n v="1498"/>
  </r>
  <r>
    <x v="1"/>
    <n v="1194"/>
  </r>
  <r>
    <x v="1"/>
    <n v="1194"/>
  </r>
  <r>
    <x v="1"/>
    <n v="1194"/>
  </r>
  <r>
    <x v="1"/>
    <n v="1498"/>
  </r>
  <r>
    <x v="1"/>
    <n v="1498"/>
  </r>
  <r>
    <x v="1"/>
    <n v="1498"/>
  </r>
  <r>
    <x v="1"/>
    <n v="1498"/>
  </r>
  <r>
    <x v="1"/>
    <n v="1498"/>
  </r>
  <r>
    <x v="1"/>
    <n v="1194"/>
  </r>
  <r>
    <x v="1"/>
    <n v="1194"/>
  </r>
  <r>
    <x v="1"/>
    <n v="1194"/>
  </r>
  <r>
    <x v="1"/>
    <n v="1194"/>
  </r>
  <r>
    <x v="1"/>
    <n v="1498"/>
  </r>
  <r>
    <x v="2"/>
    <n v="4951"/>
  </r>
  <r>
    <x v="3"/>
    <n v="1497"/>
  </r>
  <r>
    <x v="3"/>
    <n v="1497"/>
  </r>
  <r>
    <x v="3"/>
    <n v="1497"/>
  </r>
  <r>
    <x v="3"/>
    <n v="1497"/>
  </r>
  <r>
    <x v="3"/>
    <n v="1498"/>
  </r>
  <r>
    <x v="3"/>
    <n v="1498"/>
  </r>
  <r>
    <x v="3"/>
    <n v="1498"/>
  </r>
  <r>
    <x v="3"/>
    <n v="1498"/>
  </r>
  <r>
    <x v="3"/>
    <n v="1497"/>
  </r>
  <r>
    <x v="3"/>
    <n v="1498"/>
  </r>
  <r>
    <x v="3"/>
    <n v="1497"/>
  </r>
  <r>
    <x v="3"/>
    <n v="1498"/>
  </r>
  <r>
    <x v="4"/>
    <n v="3198"/>
  </r>
  <r>
    <x v="4"/>
    <n v="2198"/>
  </r>
  <r>
    <x v="4"/>
    <n v="2198"/>
  </r>
  <r>
    <x v="5"/>
    <n v="1194"/>
  </r>
  <r>
    <x v="5"/>
    <n v="1498"/>
  </r>
  <r>
    <x v="5"/>
    <n v="1196"/>
  </r>
  <r>
    <x v="5"/>
    <n v="1498"/>
  </r>
  <r>
    <x v="5"/>
    <n v="1194"/>
  </r>
  <r>
    <x v="5"/>
    <n v="1498"/>
  </r>
</pivotCacheRecords>
</file>

<file path=xl/pivotCache/pivotCacheRecords1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3"/>
    <n v="4"/>
  </r>
  <r>
    <x v="0"/>
    <n v="3"/>
    <n v="4"/>
  </r>
  <r>
    <x v="0"/>
    <n v="3"/>
    <n v="4"/>
  </r>
  <r>
    <x v="0"/>
    <n v="3"/>
    <n v="4"/>
  </r>
  <r>
    <x v="0"/>
    <n v="3"/>
    <n v="4"/>
  </r>
  <r>
    <x v="0"/>
    <n v="3"/>
    <n v="4"/>
  </r>
  <r>
    <x v="0"/>
    <n v="3"/>
    <n v="4"/>
  </r>
  <r>
    <x v="0"/>
    <n v="3"/>
    <n v="4"/>
  </r>
  <r>
    <x v="0"/>
    <n v="3"/>
    <n v="4"/>
  </r>
  <r>
    <x v="0"/>
    <n v="3"/>
    <n v="4"/>
  </r>
  <r>
    <x v="0"/>
    <n v="3"/>
    <n v="4"/>
  </r>
  <r>
    <x v="0"/>
    <n v="3"/>
    <n v="4"/>
  </r>
  <r>
    <x v="1"/>
    <n v="3"/>
    <n v="4"/>
  </r>
  <r>
    <x v="1"/>
    <n v="3"/>
    <n v="4"/>
  </r>
  <r>
    <x v="1"/>
    <n v="3"/>
    <n v="4"/>
  </r>
  <r>
    <x v="1"/>
    <n v="3"/>
    <n v="4"/>
  </r>
  <r>
    <x v="2"/>
    <n v="4"/>
    <n v="4"/>
  </r>
  <r>
    <x v="2"/>
    <n v="4"/>
    <n v="4"/>
  </r>
  <r>
    <x v="2"/>
    <n v="4"/>
    <n v="4"/>
  </r>
  <r>
    <x v="2"/>
    <n v="4"/>
    <n v="4"/>
  </r>
  <r>
    <x v="2"/>
    <n v="4"/>
    <n v="4"/>
  </r>
  <r>
    <x v="2"/>
    <n v="4"/>
    <n v="4"/>
  </r>
  <r>
    <x v="2"/>
    <n v="4"/>
    <n v="4"/>
  </r>
  <r>
    <x v="2"/>
    <n v="4"/>
    <n v="4"/>
  </r>
  <r>
    <x v="2"/>
    <n v="4"/>
    <n v="4"/>
  </r>
  <r>
    <x v="3"/>
    <n v="4"/>
    <n v="4"/>
  </r>
  <r>
    <x v="3"/>
    <n v="4"/>
    <n v="4"/>
  </r>
  <r>
    <x v="3"/>
    <n v="4"/>
    <n v="4"/>
  </r>
  <r>
    <x v="3"/>
    <n v="4"/>
    <n v="4"/>
  </r>
  <r>
    <x v="3"/>
    <n v="4"/>
    <n v="4"/>
  </r>
  <r>
    <x v="3"/>
    <n v="4"/>
    <n v="4"/>
  </r>
  <r>
    <x v="3"/>
    <n v="4"/>
    <n v="4"/>
  </r>
  <r>
    <x v="4"/>
    <n v="4"/>
    <n v="4"/>
  </r>
  <r>
    <x v="4"/>
    <n v="4"/>
    <n v="4"/>
  </r>
  <r>
    <x v="4"/>
    <n v="4"/>
    <m/>
  </r>
  <r>
    <x v="4"/>
    <n v="4"/>
    <n v="4"/>
  </r>
</pivotCacheRecords>
</file>

<file path=xl/pivotCache/pivotCacheRecords1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4"/>
    <n v="4"/>
  </r>
  <r>
    <x v="0"/>
    <n v="4"/>
    <n v="4"/>
  </r>
  <r>
    <x v="0"/>
    <n v="4"/>
    <n v="4"/>
  </r>
  <r>
    <x v="0"/>
    <n v="3"/>
    <n v="4"/>
  </r>
  <r>
    <x v="0"/>
    <n v="3"/>
    <n v="4"/>
  </r>
  <r>
    <x v="0"/>
    <n v="3"/>
    <n v="4"/>
  </r>
  <r>
    <x v="0"/>
    <n v="3"/>
    <n v="4"/>
  </r>
  <r>
    <x v="0"/>
    <n v="3"/>
    <n v="4"/>
  </r>
  <r>
    <x v="1"/>
    <n v="4"/>
    <n v="4"/>
  </r>
  <r>
    <x v="1"/>
    <n v="4"/>
    <m/>
  </r>
  <r>
    <x v="1"/>
    <n v="4"/>
    <n v="4"/>
  </r>
  <r>
    <x v="1"/>
    <n v="4"/>
    <n v="4"/>
  </r>
  <r>
    <x v="1"/>
    <n v="4"/>
    <n v="4"/>
  </r>
  <r>
    <x v="1"/>
    <n v="4"/>
    <n v="4"/>
  </r>
  <r>
    <x v="1"/>
    <n v="4"/>
    <n v="4"/>
  </r>
  <r>
    <x v="1"/>
    <n v="4"/>
    <n v="4"/>
  </r>
  <r>
    <x v="1"/>
    <n v="4"/>
    <n v="4"/>
  </r>
  <r>
    <x v="1"/>
    <n v="4"/>
    <n v="4"/>
  </r>
  <r>
    <x v="1"/>
    <n v="4"/>
    <m/>
  </r>
  <r>
    <x v="1"/>
    <n v="4"/>
    <n v="4"/>
  </r>
  <r>
    <x v="1"/>
    <n v="4"/>
    <n v="4"/>
  </r>
  <r>
    <x v="2"/>
    <n v="8"/>
    <n v="4"/>
  </r>
  <r>
    <x v="3"/>
    <n v="3"/>
    <n v="4"/>
  </r>
  <r>
    <x v="3"/>
    <n v="3"/>
    <n v="4"/>
  </r>
  <r>
    <x v="3"/>
    <n v="3"/>
    <n v="4"/>
  </r>
  <r>
    <x v="3"/>
    <n v="3"/>
    <n v="4"/>
  </r>
  <r>
    <x v="3"/>
    <n v="4"/>
    <n v="4"/>
  </r>
  <r>
    <x v="3"/>
    <n v="4"/>
    <n v="4"/>
  </r>
  <r>
    <x v="3"/>
    <n v="4"/>
    <n v="4"/>
  </r>
  <r>
    <x v="3"/>
    <n v="4"/>
    <n v="4"/>
  </r>
  <r>
    <x v="3"/>
    <n v="4"/>
    <n v="4"/>
  </r>
  <r>
    <x v="3"/>
    <n v="3"/>
    <n v="4"/>
  </r>
  <r>
    <x v="3"/>
    <n v="4"/>
    <n v="4"/>
  </r>
  <r>
    <x v="3"/>
    <n v="4"/>
    <n v="4"/>
  </r>
  <r>
    <x v="4"/>
    <n v="5"/>
    <n v="4"/>
  </r>
  <r>
    <x v="4"/>
    <n v="4"/>
    <n v="4"/>
  </r>
  <r>
    <x v="4"/>
    <n v="4"/>
    <n v="4"/>
  </r>
  <r>
    <x v="5"/>
    <n v="4"/>
    <n v="4"/>
  </r>
  <r>
    <x v="5"/>
    <n v="4"/>
    <n v="4"/>
  </r>
  <r>
    <x v="5"/>
    <n v="4"/>
    <n v="4"/>
  </r>
  <r>
    <x v="5"/>
    <n v="4"/>
    <n v="4"/>
  </r>
  <r>
    <x v="5"/>
    <n v="4"/>
    <n v="4"/>
  </r>
  <r>
    <x v="5"/>
    <n v="4"/>
    <n v="4"/>
  </r>
</pivotCacheRecords>
</file>

<file path=xl/pivotCache/pivotCacheRecords1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n v="1483"/>
    <n v="4861"/>
    <n v="1864"/>
  </r>
  <r>
    <x v="0"/>
    <x v="1"/>
    <n v="1483"/>
    <n v="4861"/>
    <n v="1864"/>
  </r>
  <r>
    <x v="1"/>
    <x v="1"/>
    <n v="1483"/>
    <n v="4861"/>
    <n v="1864"/>
  </r>
  <r>
    <x v="1"/>
    <x v="1"/>
    <n v="1483"/>
    <n v="4861"/>
    <n v="1864"/>
  </r>
  <r>
    <x v="1"/>
    <x v="1"/>
    <n v="1483"/>
    <n v="4861"/>
    <n v="1864"/>
  </r>
  <r>
    <x v="2"/>
    <x v="2"/>
    <n v="1466"/>
    <n v="4413"/>
    <n v="1699"/>
  </r>
  <r>
    <x v="2"/>
    <x v="2"/>
    <n v="1466"/>
    <n v="4413"/>
    <n v="1699"/>
  </r>
  <r>
    <x v="2"/>
    <x v="2"/>
    <n v="1466"/>
    <n v="4413"/>
    <n v="1699"/>
  </r>
  <r>
    <x v="2"/>
    <x v="2"/>
    <n v="1466"/>
    <n v="4413"/>
    <n v="1699"/>
  </r>
  <r>
    <x v="3"/>
    <x v="1"/>
    <n v="1483"/>
    <n v="4861"/>
    <n v="1864"/>
  </r>
  <r>
    <x v="3"/>
    <x v="3"/>
    <n v="1483"/>
    <n v="4861"/>
    <n v="1864"/>
  </r>
  <r>
    <x v="3"/>
    <x v="0"/>
    <n v="1483"/>
    <n v="4861"/>
    <n v="1864"/>
  </r>
  <r>
    <x v="3"/>
    <x v="1"/>
    <n v="1483"/>
    <n v="4861"/>
    <n v="1864"/>
  </r>
  <r>
    <x v="3"/>
    <x v="1"/>
    <n v="1483"/>
    <n v="4861"/>
    <n v="1864"/>
  </r>
  <r>
    <x v="3"/>
    <x v="3"/>
    <n v="1483"/>
    <n v="4861"/>
    <n v="1864"/>
  </r>
  <r>
    <x v="3"/>
    <x v="1"/>
    <n v="1483"/>
    <n v="4861"/>
    <n v="1864"/>
  </r>
  <r>
    <x v="4"/>
    <x v="4"/>
    <n v="1665"/>
    <n v="4697"/>
    <n v="1882"/>
  </r>
  <r>
    <x v="5"/>
    <x v="2"/>
    <n v="1466"/>
    <n v="4413"/>
    <n v="1699"/>
  </r>
  <r>
    <x v="5"/>
    <x v="2"/>
    <n v="1466"/>
    <n v="4413"/>
    <n v="1699"/>
  </r>
  <r>
    <x v="5"/>
    <x v="2"/>
    <n v="1466"/>
    <n v="4413"/>
    <n v="1699"/>
  </r>
  <r>
    <x v="5"/>
    <x v="2"/>
    <n v="1466"/>
    <n v="4413"/>
    <n v="1699"/>
  </r>
  <r>
    <x v="5"/>
    <x v="2"/>
    <n v="1466"/>
    <n v="4413"/>
    <n v="1699"/>
  </r>
  <r>
    <x v="5"/>
    <x v="2"/>
    <n v="1466"/>
    <n v="4413"/>
    <n v="1699"/>
  </r>
  <r>
    <x v="5"/>
    <x v="2"/>
    <n v="1466"/>
    <n v="4413"/>
    <n v="1699"/>
  </r>
  <r>
    <x v="5"/>
    <x v="2"/>
    <n v="1466"/>
    <n v="4413"/>
    <n v="1699"/>
  </r>
  <r>
    <x v="5"/>
    <x v="2"/>
    <n v="1466"/>
    <n v="4413"/>
    <n v="1699"/>
  </r>
  <r>
    <x v="5"/>
    <x v="2"/>
    <n v="1466"/>
    <n v="4413"/>
    <n v="1699"/>
  </r>
  <r>
    <x v="5"/>
    <x v="2"/>
    <n v="1466"/>
    <n v="4413"/>
    <n v="1699"/>
  </r>
  <r>
    <x v="5"/>
    <x v="2"/>
    <n v="1466"/>
    <n v="4413"/>
    <n v="1699"/>
  </r>
  <r>
    <x v="5"/>
    <x v="2"/>
    <n v="1466"/>
    <n v="4413"/>
    <n v="1699"/>
  </r>
  <r>
    <x v="5"/>
    <x v="2"/>
    <n v="1466"/>
    <n v="4413"/>
    <n v="1699"/>
  </r>
  <r>
    <x v="6"/>
    <x v="5"/>
    <n v="1476"/>
    <n v="4670"/>
    <n v="1814"/>
  </r>
  <r>
    <x v="6"/>
    <x v="5"/>
    <n v="1476"/>
    <n v="4670"/>
    <n v="1814"/>
  </r>
  <r>
    <x v="6"/>
    <x v="5"/>
    <n v="1476"/>
    <n v="4670"/>
    <n v="1814"/>
  </r>
  <r>
    <x v="6"/>
    <x v="5"/>
    <n v="1476"/>
    <n v="4670"/>
    <n v="1814"/>
  </r>
  <r>
    <x v="6"/>
    <x v="5"/>
    <n v="1476"/>
    <n v="4670"/>
    <n v="1814"/>
  </r>
  <r>
    <x v="6"/>
    <x v="5"/>
    <n v="1476"/>
    <n v="4670"/>
    <n v="1814"/>
  </r>
  <r>
    <x v="6"/>
    <x v="5"/>
    <n v="1476"/>
    <n v="4670"/>
    <n v="1814"/>
  </r>
  <r>
    <x v="6"/>
    <x v="5"/>
    <n v="1476"/>
    <n v="4670"/>
    <n v="1814"/>
  </r>
  <r>
    <x v="6"/>
    <x v="5"/>
    <n v="1476"/>
    <n v="4670"/>
    <n v="1814"/>
  </r>
  <r>
    <x v="6"/>
    <x v="5"/>
    <n v="1476"/>
    <n v="4670"/>
    <n v="1814"/>
  </r>
  <r>
    <x v="6"/>
    <x v="5"/>
    <n v="1476"/>
    <n v="4670"/>
    <n v="1814"/>
  </r>
  <r>
    <x v="6"/>
    <x v="5"/>
    <n v="1476"/>
    <n v="4670"/>
    <n v="18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4"/>
    <n v="4"/>
  </r>
  <r>
    <x v="0"/>
    <n v="4"/>
    <n v="4"/>
  </r>
  <r>
    <x v="0"/>
    <n v="4"/>
    <n v="4"/>
  </r>
  <r>
    <x v="1"/>
    <n v="6"/>
    <n v="4"/>
  </r>
  <r>
    <x v="1"/>
    <n v="6"/>
    <n v="4"/>
  </r>
  <r>
    <x v="1"/>
    <n v="6"/>
    <n v="4"/>
  </r>
  <r>
    <x v="2"/>
    <n v="6"/>
    <n v="4"/>
  </r>
  <r>
    <x v="3"/>
    <n v="6"/>
    <n v="4"/>
  </r>
  <r>
    <x v="3"/>
    <n v="6"/>
    <n v="4"/>
  </r>
  <r>
    <x v="3"/>
    <n v="6"/>
    <n v="4"/>
  </r>
  <r>
    <x v="3"/>
    <n v="6"/>
    <n v="4"/>
  </r>
  <r>
    <x v="3"/>
    <n v="6"/>
    <n v="4"/>
  </r>
  <r>
    <x v="3"/>
    <n v="12"/>
    <n v="4"/>
  </r>
  <r>
    <x v="4"/>
    <n v="4"/>
    <n v="4"/>
  </r>
  <r>
    <x v="4"/>
    <n v="4"/>
    <n v="4"/>
  </r>
  <r>
    <x v="4"/>
    <n v="4"/>
    <n v="4"/>
  </r>
  <r>
    <x v="4"/>
    <n v="4"/>
    <n v="4"/>
  </r>
  <r>
    <x v="4"/>
    <n v="4"/>
    <n v="4"/>
  </r>
  <r>
    <x v="5"/>
    <n v="4"/>
    <n v="4"/>
  </r>
  <r>
    <x v="5"/>
    <n v="4"/>
    <n v="4"/>
  </r>
  <r>
    <x v="5"/>
    <n v="4"/>
    <n v="4"/>
  </r>
  <r>
    <x v="6"/>
    <n v="4"/>
    <n v="4"/>
  </r>
  <r>
    <x v="6"/>
    <n v="6"/>
    <n v="4"/>
  </r>
  <r>
    <x v="6"/>
    <n v="6"/>
    <n v="4"/>
  </r>
  <r>
    <x v="7"/>
    <n v="4"/>
    <n v="4"/>
  </r>
  <r>
    <x v="7"/>
    <n v="6"/>
    <n v="4"/>
  </r>
  <r>
    <x v="8"/>
    <n v="6"/>
    <n v="4"/>
  </r>
  <r>
    <x v="8"/>
    <n v="6"/>
    <n v="4"/>
  </r>
  <r>
    <x v="9"/>
    <n v="6"/>
    <n v="4"/>
  </r>
  <r>
    <x v="10"/>
    <n v="4"/>
    <n v="4"/>
  </r>
  <r>
    <x v="10"/>
    <n v="6"/>
    <n v="4"/>
  </r>
  <r>
    <x v="10"/>
    <n v="6"/>
    <n v="4"/>
  </r>
  <r>
    <x v="11"/>
    <n v="6"/>
    <n v="4"/>
  </r>
  <r>
    <x v="11"/>
    <n v="6"/>
    <n v="4"/>
  </r>
  <r>
    <x v="11"/>
    <n v="8"/>
    <n v="4"/>
  </r>
  <r>
    <x v="11"/>
    <n v="4"/>
    <n v="4"/>
  </r>
  <r>
    <x v="12"/>
    <n v="8"/>
    <n v="4"/>
  </r>
</pivotCacheRecords>
</file>

<file path=xl/pivotCache/pivotCacheRecords2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798"/>
  </r>
  <r>
    <x v="0"/>
    <n v="1968"/>
  </r>
  <r>
    <x v="1"/>
    <n v="1968"/>
  </r>
  <r>
    <x v="1"/>
    <n v="1968"/>
  </r>
  <r>
    <x v="1"/>
    <n v="1968"/>
  </r>
  <r>
    <x v="2"/>
    <n v="1498"/>
  </r>
  <r>
    <x v="2"/>
    <n v="1598"/>
  </r>
  <r>
    <x v="2"/>
    <n v="1498"/>
  </r>
  <r>
    <x v="2"/>
    <n v="1598"/>
  </r>
  <r>
    <x v="3"/>
    <n v="1798"/>
  </r>
  <r>
    <x v="3"/>
    <n v="1798"/>
  </r>
  <r>
    <x v="3"/>
    <n v="1798"/>
  </r>
  <r>
    <x v="3"/>
    <n v="1968"/>
  </r>
  <r>
    <x v="3"/>
    <n v="1968"/>
  </r>
  <r>
    <x v="3"/>
    <n v="1798"/>
  </r>
  <r>
    <x v="3"/>
    <n v="1968"/>
  </r>
  <r>
    <x v="4"/>
    <n v="1968"/>
  </r>
  <r>
    <x v="5"/>
    <n v="1598"/>
  </r>
  <r>
    <x v="5"/>
    <n v="1498"/>
  </r>
  <r>
    <x v="5"/>
    <n v="1598"/>
  </r>
  <r>
    <x v="5"/>
    <n v="1498"/>
  </r>
  <r>
    <x v="5"/>
    <n v="1498"/>
  </r>
  <r>
    <x v="5"/>
    <n v="1598"/>
  </r>
  <r>
    <x v="5"/>
    <n v="1498"/>
  </r>
  <r>
    <x v="5"/>
    <n v="1498"/>
  </r>
  <r>
    <x v="5"/>
    <n v="1598"/>
  </r>
  <r>
    <x v="5"/>
    <n v="1598"/>
  </r>
  <r>
    <x v="5"/>
    <n v="1598"/>
  </r>
  <r>
    <x v="5"/>
    <n v="1598"/>
  </r>
  <r>
    <x v="5"/>
    <n v="1498"/>
  </r>
  <r>
    <x v="5"/>
    <n v="1498"/>
  </r>
  <r>
    <x v="6"/>
    <n v="1395"/>
  </r>
  <r>
    <x v="6"/>
    <n v="1968"/>
  </r>
  <r>
    <x v="6"/>
    <n v="1395"/>
  </r>
  <r>
    <x v="6"/>
    <n v="1798"/>
  </r>
  <r>
    <x v="6"/>
    <n v="1968"/>
  </r>
  <r>
    <x v="6"/>
    <n v="1968"/>
  </r>
  <r>
    <x v="6"/>
    <n v="1798"/>
  </r>
  <r>
    <x v="6"/>
    <n v="1968"/>
  </r>
  <r>
    <x v="6"/>
    <n v="1395"/>
  </r>
  <r>
    <x v="6"/>
    <n v="1968"/>
  </r>
  <r>
    <x v="6"/>
    <n v="1798"/>
  </r>
  <r>
    <x v="6"/>
    <n v="1968"/>
  </r>
</pivotCacheRecords>
</file>

<file path=xl/pivotCache/pivotCacheRecords2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28"/>
    <x v="0"/>
  </r>
  <r>
    <x v="0"/>
    <n v="28"/>
    <x v="0"/>
  </r>
  <r>
    <x v="0"/>
    <n v="28"/>
    <x v="0"/>
  </r>
  <r>
    <x v="0"/>
    <n v="28"/>
    <x v="0"/>
  </r>
  <r>
    <x v="0"/>
    <n v="28"/>
    <x v="0"/>
  </r>
  <r>
    <x v="0"/>
    <n v="28"/>
    <x v="0"/>
  </r>
  <r>
    <x v="0"/>
    <n v="28"/>
    <x v="0"/>
  </r>
  <r>
    <x v="0"/>
    <n v="28"/>
    <x v="0"/>
  </r>
  <r>
    <x v="0"/>
    <n v="28"/>
    <x v="0"/>
  </r>
  <r>
    <x v="0"/>
    <n v="28"/>
    <x v="0"/>
  </r>
  <r>
    <x v="0"/>
    <n v="28"/>
    <x v="0"/>
  </r>
  <r>
    <x v="0"/>
    <n v="28"/>
    <x v="0"/>
  </r>
  <r>
    <x v="1"/>
    <n v="40"/>
    <x v="0"/>
  </r>
  <r>
    <x v="1"/>
    <n v="40"/>
    <x v="0"/>
  </r>
  <r>
    <x v="1"/>
    <n v="40"/>
    <x v="0"/>
  </r>
  <r>
    <x v="1"/>
    <n v="40"/>
    <x v="0"/>
  </r>
  <r>
    <x v="2"/>
    <n v="50"/>
    <x v="0"/>
  </r>
  <r>
    <x v="2"/>
    <n v="50"/>
    <x v="0"/>
  </r>
  <r>
    <x v="2"/>
    <n v="50"/>
    <x v="0"/>
  </r>
  <r>
    <x v="2"/>
    <n v="50"/>
    <x v="1"/>
  </r>
  <r>
    <x v="2"/>
    <n v="50"/>
    <x v="1"/>
  </r>
  <r>
    <x v="2"/>
    <n v="50"/>
    <x v="1"/>
  </r>
  <r>
    <x v="2"/>
    <n v="50"/>
    <x v="1"/>
  </r>
  <r>
    <x v="2"/>
    <n v="50"/>
    <x v="1"/>
  </r>
  <r>
    <x v="2"/>
    <n v="50"/>
    <x v="1"/>
  </r>
  <r>
    <x v="3"/>
    <n v="50"/>
    <x v="1"/>
  </r>
  <r>
    <x v="3"/>
    <n v="50"/>
    <x v="1"/>
  </r>
  <r>
    <x v="3"/>
    <n v="50"/>
    <x v="1"/>
  </r>
  <r>
    <x v="3"/>
    <n v="50"/>
    <x v="1"/>
  </r>
  <r>
    <x v="3"/>
    <n v="50"/>
    <x v="1"/>
  </r>
  <r>
    <x v="3"/>
    <n v="50"/>
    <x v="1"/>
  </r>
  <r>
    <x v="3"/>
    <n v="50"/>
    <x v="1"/>
  </r>
  <r>
    <x v="4"/>
    <n v="50"/>
    <x v="0"/>
  </r>
  <r>
    <x v="4"/>
    <n v="50"/>
    <x v="1"/>
  </r>
  <r>
    <x v="4"/>
    <n v="50"/>
    <x v="1"/>
  </r>
  <r>
    <x v="4"/>
    <n v="50"/>
    <x v="0"/>
  </r>
</pivotCacheRecords>
</file>

<file path=xl/pivotCache/pivotCacheRecords2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40"/>
    <x v="0"/>
  </r>
  <r>
    <x v="0"/>
    <n v="40"/>
    <x v="0"/>
  </r>
  <r>
    <x v="0"/>
    <n v="40"/>
    <x v="0"/>
  </r>
  <r>
    <x v="0"/>
    <n v="42"/>
    <x v="1"/>
  </r>
  <r>
    <x v="0"/>
    <n v="42"/>
    <x v="1"/>
  </r>
  <r>
    <x v="0"/>
    <n v="42"/>
    <x v="1"/>
  </r>
  <r>
    <x v="0"/>
    <n v="42"/>
    <x v="1"/>
  </r>
  <r>
    <x v="0"/>
    <n v="42"/>
    <x v="0"/>
  </r>
  <r>
    <x v="1"/>
    <n v="42"/>
    <x v="1"/>
  </r>
  <r>
    <x v="1"/>
    <n v="42"/>
    <x v="1"/>
  </r>
  <r>
    <x v="1"/>
    <n v="42"/>
    <x v="1"/>
  </r>
  <r>
    <x v="1"/>
    <n v="40"/>
    <x v="0"/>
  </r>
  <r>
    <x v="1"/>
    <n v="40"/>
    <x v="0"/>
  </r>
  <r>
    <x v="1"/>
    <n v="40"/>
    <x v="0"/>
  </r>
  <r>
    <x v="1"/>
    <n v="40"/>
    <x v="0"/>
  </r>
  <r>
    <x v="1"/>
    <n v="40"/>
    <x v="0"/>
  </r>
  <r>
    <x v="1"/>
    <n v="42"/>
    <x v="1"/>
  </r>
  <r>
    <x v="1"/>
    <n v="42"/>
    <x v="1"/>
  </r>
  <r>
    <x v="1"/>
    <n v="42"/>
    <x v="2"/>
  </r>
  <r>
    <x v="1"/>
    <n v="42"/>
    <x v="1"/>
  </r>
  <r>
    <x v="1"/>
    <n v="40"/>
    <x v="0"/>
  </r>
  <r>
    <x v="2"/>
    <n v="60.9"/>
    <x v="1"/>
  </r>
  <r>
    <x v="3"/>
    <n v="52"/>
    <x v="1"/>
  </r>
  <r>
    <x v="3"/>
    <n v="52"/>
    <x v="1"/>
  </r>
  <r>
    <x v="3"/>
    <n v="52"/>
    <x v="1"/>
  </r>
  <r>
    <x v="3"/>
    <n v="52"/>
    <x v="1"/>
  </r>
  <r>
    <x v="3"/>
    <n v="52"/>
    <x v="0"/>
  </r>
  <r>
    <x v="3"/>
    <n v="52"/>
    <x v="0"/>
  </r>
  <r>
    <x v="3"/>
    <n v="52"/>
    <x v="0"/>
  </r>
  <r>
    <x v="3"/>
    <n v="52"/>
    <x v="0"/>
  </r>
  <r>
    <x v="3"/>
    <n v="52"/>
    <x v="1"/>
  </r>
  <r>
    <x v="3"/>
    <n v="52"/>
    <x v="0"/>
  </r>
  <r>
    <x v="3"/>
    <n v="52"/>
    <x v="1"/>
  </r>
  <r>
    <x v="3"/>
    <n v="52"/>
    <x v="0"/>
  </r>
  <r>
    <x v="4"/>
    <n v="80"/>
    <x v="0"/>
  </r>
  <r>
    <x v="4"/>
    <n v="80"/>
    <x v="0"/>
  </r>
  <r>
    <x v="4"/>
    <n v="80"/>
    <x v="0"/>
  </r>
  <r>
    <x v="5"/>
    <n v="42"/>
    <x v="1"/>
  </r>
  <r>
    <x v="5"/>
    <n v="40"/>
    <x v="0"/>
  </r>
  <r>
    <x v="5"/>
    <n v="42"/>
    <x v="1"/>
  </r>
  <r>
    <x v="5"/>
    <n v="40"/>
    <x v="0"/>
  </r>
  <r>
    <x v="5"/>
    <n v="42"/>
    <x v="1"/>
  </r>
  <r>
    <x v="5"/>
    <n v="40"/>
    <x v="0"/>
  </r>
</pivotCacheRecords>
</file>

<file path=xl/pivotCache/pivotCacheRecords2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570"/>
    <n v="3954"/>
    <n v="1737"/>
  </r>
  <r>
    <x v="0"/>
    <n v="1570"/>
    <n v="3954"/>
    <n v="1737"/>
  </r>
  <r>
    <x v="0"/>
    <n v="1570"/>
    <n v="3954"/>
    <n v="1737"/>
  </r>
  <r>
    <x v="0"/>
    <n v="1570"/>
    <n v="3954"/>
    <n v="1737"/>
  </r>
  <r>
    <x v="0"/>
    <n v="1570"/>
    <n v="3954"/>
    <n v="1737"/>
  </r>
  <r>
    <x v="0"/>
    <n v="1570"/>
    <n v="3954"/>
    <n v="1737"/>
  </r>
  <r>
    <x v="0"/>
    <n v="1570"/>
    <n v="3954"/>
    <n v="1737"/>
  </r>
  <r>
    <x v="0"/>
    <n v="1570"/>
    <n v="3954"/>
    <n v="1737"/>
  </r>
  <r>
    <x v="1"/>
    <n v="1525"/>
    <n v="3995"/>
    <n v="1704"/>
  </r>
  <r>
    <x v="1"/>
    <n v="1525"/>
    <n v="3995"/>
    <n v="1704"/>
  </r>
  <r>
    <x v="1"/>
    <n v="1525"/>
    <n v="3995"/>
    <n v="1704"/>
  </r>
  <r>
    <x v="1"/>
    <n v="1525"/>
    <n v="3995"/>
    <n v="1704"/>
  </r>
  <r>
    <x v="1"/>
    <n v="1525"/>
    <n v="3995"/>
    <n v="1704"/>
  </r>
  <r>
    <x v="1"/>
    <n v="1525"/>
    <n v="3995"/>
    <n v="1705"/>
  </r>
  <r>
    <x v="1"/>
    <n v="1525"/>
    <n v="3995"/>
    <n v="1704"/>
  </r>
  <r>
    <x v="1"/>
    <n v="1525"/>
    <n v="3995"/>
    <n v="1704"/>
  </r>
  <r>
    <x v="1"/>
    <n v="1525"/>
    <n v="3995"/>
    <n v="1704"/>
  </r>
  <r>
    <x v="1"/>
    <n v="1525"/>
    <n v="3995"/>
    <n v="1704"/>
  </r>
  <r>
    <x v="1"/>
    <n v="1525"/>
    <n v="3995"/>
    <n v="1704"/>
  </r>
  <r>
    <x v="1"/>
    <n v="1525"/>
    <n v="3995"/>
    <n v="1704"/>
  </r>
  <r>
    <x v="1"/>
    <n v="1525"/>
    <n v="3995"/>
    <n v="1704"/>
  </r>
  <r>
    <x v="2"/>
    <n v="1391"/>
    <n v="4784"/>
    <n v="2080"/>
  </r>
  <r>
    <x v="3"/>
    <n v="1647"/>
    <n v="3998"/>
    <n v="1765"/>
  </r>
  <r>
    <x v="3"/>
    <n v="1647"/>
    <n v="3998"/>
    <n v="1765"/>
  </r>
  <r>
    <x v="3"/>
    <n v="1647"/>
    <n v="3998"/>
    <n v="1765"/>
  </r>
  <r>
    <x v="3"/>
    <n v="1647"/>
    <n v="3998"/>
    <n v="1765"/>
  </r>
  <r>
    <x v="3"/>
    <n v="1647"/>
    <n v="3998"/>
    <n v="1765"/>
  </r>
  <r>
    <x v="3"/>
    <n v="1647"/>
    <n v="3998"/>
    <n v="1765"/>
  </r>
  <r>
    <x v="3"/>
    <n v="1647"/>
    <n v="3998"/>
    <n v="1765"/>
  </r>
  <r>
    <x v="3"/>
    <n v="1647"/>
    <n v="3998"/>
    <n v="1765"/>
  </r>
  <r>
    <x v="3"/>
    <n v="1647"/>
    <n v="3998"/>
    <n v="1765"/>
  </r>
  <r>
    <x v="3"/>
    <n v="1647"/>
    <n v="3998"/>
    <n v="1765"/>
  </r>
  <r>
    <x v="3"/>
    <n v="1647"/>
    <n v="3998"/>
    <n v="1765"/>
  </r>
  <r>
    <x v="3"/>
    <n v="1647"/>
    <n v="3998"/>
    <n v="1765"/>
  </r>
  <r>
    <x v="4"/>
    <n v="1837"/>
    <n v="4903"/>
    <n v="1869"/>
  </r>
  <r>
    <x v="4"/>
    <n v="1837"/>
    <n v="4903"/>
    <n v="1869"/>
  </r>
  <r>
    <x v="4"/>
    <n v="1837"/>
    <n v="4903"/>
    <n v="1869"/>
  </r>
  <r>
    <x v="5"/>
    <n v="1525"/>
    <n v="3941"/>
    <n v="1704"/>
  </r>
  <r>
    <x v="5"/>
    <n v="1525"/>
    <n v="3941"/>
    <n v="1704"/>
  </r>
  <r>
    <x v="5"/>
    <n v="1525"/>
    <n v="3941"/>
    <n v="1704"/>
  </r>
  <r>
    <x v="5"/>
    <n v="1525"/>
    <n v="3941"/>
    <n v="1704"/>
  </r>
  <r>
    <x v="5"/>
    <n v="1525"/>
    <n v="3941"/>
    <n v="1704"/>
  </r>
  <r>
    <x v="5"/>
    <n v="1525"/>
    <n v="3941"/>
    <n v="1704"/>
  </r>
</pivotCacheRecords>
</file>

<file path=xl/pivotCache/pivotCacheRecords2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1490"/>
    <n v="3731"/>
    <n v="1579"/>
  </r>
  <r>
    <x v="0"/>
    <n v="1490"/>
    <n v="3731"/>
    <n v="1579"/>
  </r>
  <r>
    <x v="0"/>
    <n v="1490"/>
    <n v="3731"/>
    <n v="1579"/>
  </r>
  <r>
    <x v="0"/>
    <n v="1490"/>
    <n v="3731"/>
    <n v="1580"/>
  </r>
  <r>
    <x v="0"/>
    <n v="1490"/>
    <n v="3731"/>
    <n v="1579"/>
  </r>
  <r>
    <x v="0"/>
    <n v="1490"/>
    <n v="3731"/>
    <n v="1579"/>
  </r>
  <r>
    <x v="0"/>
    <n v="1490"/>
    <n v="3731"/>
    <n v="1579"/>
  </r>
  <r>
    <x v="0"/>
    <n v="1490"/>
    <n v="3731"/>
    <n v="1579"/>
  </r>
  <r>
    <x v="0"/>
    <n v="1490"/>
    <n v="3731"/>
    <n v="1579"/>
  </r>
  <r>
    <x v="0"/>
    <n v="1490"/>
    <n v="3731"/>
    <n v="1579"/>
  </r>
  <r>
    <x v="0"/>
    <n v="1490"/>
    <n v="3731"/>
    <n v="1579"/>
  </r>
  <r>
    <x v="0"/>
    <n v="1490"/>
    <n v="3731"/>
    <n v="1579"/>
  </r>
  <r>
    <x v="1"/>
    <n v="1643"/>
    <n v="3990"/>
    <n v="1739"/>
  </r>
  <r>
    <x v="1"/>
    <n v="1643"/>
    <n v="3990"/>
    <n v="1739"/>
  </r>
  <r>
    <x v="1"/>
    <n v="1643"/>
    <n v="3990"/>
    <n v="1739"/>
  </r>
  <r>
    <x v="1"/>
    <n v="1643"/>
    <n v="3990"/>
    <n v="1739"/>
  </r>
  <r>
    <x v="2"/>
    <n v="1695"/>
    <n v="4315"/>
    <n v="1822"/>
  </r>
  <r>
    <x v="2"/>
    <n v="1695"/>
    <n v="4315"/>
    <n v="1822"/>
  </r>
  <r>
    <x v="2"/>
    <n v="1695"/>
    <n v="4315"/>
    <n v="1822"/>
  </r>
  <r>
    <x v="2"/>
    <n v="1695"/>
    <n v="4315"/>
    <n v="1822"/>
  </r>
  <r>
    <x v="2"/>
    <n v="1695"/>
    <n v="4315"/>
    <n v="1822"/>
  </r>
  <r>
    <x v="2"/>
    <n v="1695"/>
    <n v="4315"/>
    <n v="1822"/>
  </r>
  <r>
    <x v="2"/>
    <n v="1695"/>
    <n v="4315"/>
    <n v="1822"/>
  </r>
  <r>
    <x v="2"/>
    <n v="1695"/>
    <n v="4315"/>
    <n v="1822"/>
  </r>
  <r>
    <x v="2"/>
    <n v="1695"/>
    <n v="4315"/>
    <n v="1822"/>
  </r>
  <r>
    <x v="3"/>
    <n v="1697"/>
    <n v="4498"/>
    <n v="1751"/>
  </r>
  <r>
    <x v="3"/>
    <n v="1697"/>
    <n v="4498"/>
    <n v="1751"/>
  </r>
  <r>
    <x v="3"/>
    <n v="1697"/>
    <n v="4498"/>
    <n v="1751"/>
  </r>
  <r>
    <x v="3"/>
    <n v="1697"/>
    <n v="4498"/>
    <n v="1751"/>
  </r>
  <r>
    <x v="3"/>
    <n v="1697"/>
    <n v="4498"/>
    <n v="1751"/>
  </r>
  <r>
    <x v="3"/>
    <n v="1697"/>
    <n v="4498"/>
    <n v="1751"/>
  </r>
  <r>
    <x v="3"/>
    <n v="1697"/>
    <n v="4498"/>
    <n v="1751"/>
  </r>
  <r>
    <x v="4"/>
    <n v="1619"/>
    <n v="4329"/>
    <n v="1813"/>
  </r>
  <r>
    <x v="4"/>
    <n v="1619"/>
    <n v="4329"/>
    <n v="1813"/>
  </r>
  <r>
    <x v="4"/>
    <n v="1619"/>
    <n v="4329"/>
    <n v="1813"/>
  </r>
  <r>
    <x v="4"/>
    <n v="1619"/>
    <n v="4329"/>
    <n v="1813"/>
  </r>
</pivotCacheRecords>
</file>

<file path=xl/pivotCache/pivotCacheRecords2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5"/>
  </r>
  <r>
    <x v="0"/>
    <x v="0"/>
    <n v="5"/>
  </r>
  <r>
    <x v="0"/>
    <x v="0"/>
    <n v="5"/>
  </r>
  <r>
    <x v="0"/>
    <x v="0"/>
    <n v="5"/>
  </r>
  <r>
    <x v="0"/>
    <x v="0"/>
    <n v="5"/>
  </r>
  <r>
    <x v="0"/>
    <x v="0"/>
    <n v="5"/>
  </r>
  <r>
    <x v="0"/>
    <x v="0"/>
    <n v="5"/>
  </r>
  <r>
    <x v="0"/>
    <x v="0"/>
    <n v="5"/>
  </r>
  <r>
    <x v="0"/>
    <x v="0"/>
    <n v="5"/>
  </r>
  <r>
    <x v="0"/>
    <x v="0"/>
    <n v="5"/>
  </r>
  <r>
    <x v="0"/>
    <x v="0"/>
    <n v="5"/>
  </r>
  <r>
    <x v="0"/>
    <x v="0"/>
    <n v="5"/>
  </r>
  <r>
    <x v="1"/>
    <x v="1"/>
    <n v="5"/>
  </r>
  <r>
    <x v="1"/>
    <x v="1"/>
    <n v="5"/>
  </r>
  <r>
    <x v="1"/>
    <x v="1"/>
    <n v="5"/>
  </r>
  <r>
    <x v="1"/>
    <x v="1"/>
    <n v="5"/>
  </r>
  <r>
    <x v="2"/>
    <x v="2"/>
    <n v="5"/>
  </r>
  <r>
    <x v="2"/>
    <x v="2"/>
    <n v="5"/>
  </r>
  <r>
    <x v="2"/>
    <x v="2"/>
    <n v="5"/>
  </r>
  <r>
    <x v="2"/>
    <x v="2"/>
    <n v="5"/>
  </r>
  <r>
    <x v="2"/>
    <x v="2"/>
    <n v="5"/>
  </r>
  <r>
    <x v="2"/>
    <x v="2"/>
    <n v="5"/>
  </r>
  <r>
    <x v="2"/>
    <x v="2"/>
    <n v="5"/>
  </r>
  <r>
    <x v="2"/>
    <x v="2"/>
    <n v="5"/>
  </r>
  <r>
    <x v="2"/>
    <x v="2"/>
    <n v="5"/>
  </r>
  <r>
    <x v="3"/>
    <x v="1"/>
    <n v="4"/>
  </r>
  <r>
    <x v="3"/>
    <x v="1"/>
    <n v="4"/>
  </r>
  <r>
    <x v="3"/>
    <x v="1"/>
    <n v="4"/>
  </r>
  <r>
    <x v="3"/>
    <x v="1"/>
    <n v="4"/>
  </r>
  <r>
    <x v="3"/>
    <x v="1"/>
    <n v="4"/>
  </r>
  <r>
    <x v="3"/>
    <x v="1"/>
    <n v="4"/>
  </r>
  <r>
    <x v="3"/>
    <x v="1"/>
    <n v="4"/>
  </r>
  <r>
    <x v="4"/>
    <x v="2"/>
    <n v="5"/>
  </r>
  <r>
    <x v="4"/>
    <x v="2"/>
    <n v="5"/>
  </r>
  <r>
    <x v="4"/>
    <x v="2"/>
    <n v="5"/>
  </r>
  <r>
    <x v="4"/>
    <x v="2"/>
    <n v="5"/>
  </r>
</pivotCacheRecords>
</file>

<file path=xl/pivotCache/pivotCacheRecords2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25.17"/>
    <x v="0"/>
  </r>
  <r>
    <x v="0"/>
    <n v="25.17"/>
    <x v="0"/>
  </r>
  <r>
    <x v="0"/>
    <n v="25.17"/>
    <x v="0"/>
  </r>
  <r>
    <x v="0"/>
    <n v="25.17"/>
    <x v="0"/>
  </r>
  <r>
    <x v="0"/>
    <n v="25.17"/>
    <x v="0"/>
  </r>
  <r>
    <x v="0"/>
    <n v="25.17"/>
    <x v="0"/>
  </r>
  <r>
    <x v="0"/>
    <n v="25.17"/>
    <x v="0"/>
  </r>
  <r>
    <x v="0"/>
    <n v="25.17"/>
    <x v="0"/>
  </r>
  <r>
    <x v="0"/>
    <n v="25.17"/>
    <x v="0"/>
  </r>
  <r>
    <x v="0"/>
    <n v="25.17"/>
    <x v="0"/>
  </r>
  <r>
    <x v="0"/>
    <n v="25.17"/>
    <x v="0"/>
  </r>
  <r>
    <x v="0"/>
    <n v="25.17"/>
    <x v="0"/>
  </r>
  <r>
    <x v="1"/>
    <m/>
    <x v="0"/>
  </r>
  <r>
    <x v="1"/>
    <m/>
    <x v="0"/>
  </r>
  <r>
    <x v="1"/>
    <m/>
    <x v="0"/>
  </r>
  <r>
    <x v="1"/>
    <m/>
    <x v="0"/>
  </r>
  <r>
    <x v="2"/>
    <n v="10.199999999999999"/>
    <x v="1"/>
  </r>
  <r>
    <x v="2"/>
    <n v="10"/>
    <x v="1"/>
  </r>
  <r>
    <x v="2"/>
    <n v="10"/>
    <x v="1"/>
  </r>
  <r>
    <x v="2"/>
    <n v="16"/>
    <x v="2"/>
  </r>
  <r>
    <x v="2"/>
    <n v="16"/>
    <x v="2"/>
  </r>
  <r>
    <x v="2"/>
    <n v="16"/>
    <x v="2"/>
  </r>
  <r>
    <x v="2"/>
    <n v="16"/>
    <x v="2"/>
  </r>
  <r>
    <x v="2"/>
    <n v="16"/>
    <x v="2"/>
  </r>
  <r>
    <x v="2"/>
    <n v="16"/>
    <x v="2"/>
  </r>
  <r>
    <x v="3"/>
    <n v="21.04"/>
    <x v="0"/>
  </r>
  <r>
    <x v="3"/>
    <n v="21.04"/>
    <x v="0"/>
  </r>
  <r>
    <x v="3"/>
    <n v="21.04"/>
    <x v="0"/>
  </r>
  <r>
    <x v="3"/>
    <n v="21.04"/>
    <x v="0"/>
  </r>
  <r>
    <x v="3"/>
    <n v="21.04"/>
    <x v="0"/>
  </r>
  <r>
    <x v="3"/>
    <n v="21.04"/>
    <x v="0"/>
  </r>
  <r>
    <x v="3"/>
    <n v="21.04"/>
    <x v="0"/>
  </r>
  <r>
    <x v="4"/>
    <m/>
    <x v="0"/>
  </r>
  <r>
    <x v="4"/>
    <m/>
    <x v="0"/>
  </r>
  <r>
    <x v="4"/>
    <m/>
    <x v="0"/>
  </r>
  <r>
    <x v="4"/>
    <m/>
    <x v="0"/>
  </r>
</pivotCacheRecords>
</file>

<file path=xl/pivotCache/pivotCacheRecords2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n v="5"/>
  </r>
  <r>
    <x v="0"/>
    <x v="1"/>
    <n v="5"/>
  </r>
  <r>
    <x v="0"/>
    <x v="1"/>
    <n v="5"/>
  </r>
  <r>
    <x v="0"/>
    <x v="1"/>
    <n v="5"/>
  </r>
  <r>
    <x v="0"/>
    <x v="1"/>
    <n v="5"/>
  </r>
  <r>
    <x v="0"/>
    <x v="1"/>
    <n v="5"/>
  </r>
  <r>
    <x v="0"/>
    <x v="0"/>
    <n v="5"/>
  </r>
  <r>
    <x v="0"/>
    <x v="0"/>
    <n v="5"/>
  </r>
  <r>
    <x v="1"/>
    <x v="2"/>
    <n v="4"/>
  </r>
  <r>
    <x v="1"/>
    <x v="2"/>
    <n v="4"/>
  </r>
  <r>
    <x v="1"/>
    <x v="2"/>
    <n v="4"/>
  </r>
  <r>
    <x v="1"/>
    <x v="2"/>
    <n v="4"/>
  </r>
  <r>
    <x v="1"/>
    <x v="2"/>
    <n v="4"/>
  </r>
  <r>
    <x v="1"/>
    <x v="2"/>
    <n v="4"/>
  </r>
  <r>
    <x v="1"/>
    <x v="2"/>
    <n v="4"/>
  </r>
  <r>
    <x v="1"/>
    <x v="2"/>
    <n v="4"/>
  </r>
  <r>
    <x v="1"/>
    <x v="2"/>
    <n v="4"/>
  </r>
  <r>
    <x v="1"/>
    <x v="2"/>
    <n v="4"/>
  </r>
  <r>
    <x v="1"/>
    <x v="2"/>
    <n v="4"/>
  </r>
  <r>
    <x v="1"/>
    <x v="2"/>
    <n v="4"/>
  </r>
  <r>
    <x v="1"/>
    <x v="2"/>
    <n v="4"/>
  </r>
  <r>
    <x v="2"/>
    <x v="3"/>
    <n v="3"/>
  </r>
  <r>
    <x v="3"/>
    <x v="4"/>
    <n v="5"/>
  </r>
  <r>
    <x v="3"/>
    <x v="4"/>
    <n v="5"/>
  </r>
  <r>
    <x v="3"/>
    <x v="4"/>
    <n v="5"/>
  </r>
  <r>
    <x v="3"/>
    <x v="4"/>
    <n v="5"/>
  </r>
  <r>
    <x v="3"/>
    <x v="4"/>
    <n v="5"/>
  </r>
  <r>
    <x v="3"/>
    <x v="4"/>
    <n v="5"/>
  </r>
  <r>
    <x v="3"/>
    <x v="4"/>
    <n v="5"/>
  </r>
  <r>
    <x v="3"/>
    <x v="4"/>
    <n v="5"/>
  </r>
  <r>
    <x v="3"/>
    <x v="4"/>
    <n v="5"/>
  </r>
  <r>
    <x v="3"/>
    <x v="4"/>
    <n v="5"/>
  </r>
  <r>
    <x v="3"/>
    <x v="4"/>
    <n v="5"/>
  </r>
  <r>
    <x v="3"/>
    <x v="4"/>
    <n v="5"/>
  </r>
  <r>
    <x v="4"/>
    <x v="4"/>
    <n v="5"/>
  </r>
  <r>
    <x v="4"/>
    <x v="4"/>
    <n v="5"/>
  </r>
  <r>
    <x v="4"/>
    <x v="4"/>
    <n v="5"/>
  </r>
  <r>
    <x v="5"/>
    <x v="1"/>
    <n v="5"/>
  </r>
  <r>
    <x v="5"/>
    <x v="1"/>
    <n v="5"/>
  </r>
  <r>
    <x v="5"/>
    <x v="1"/>
    <n v="5"/>
  </r>
  <r>
    <x v="5"/>
    <x v="1"/>
    <n v="5"/>
  </r>
  <r>
    <x v="5"/>
    <x v="1"/>
    <n v="5"/>
  </r>
  <r>
    <x v="5"/>
    <x v="1"/>
    <n v="5"/>
  </r>
</pivotCacheRecords>
</file>

<file path=xl/pivotCache/pivotCacheRecords2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m/>
    <x v="0"/>
    <x v="0"/>
  </r>
  <r>
    <x v="0"/>
    <m/>
    <x v="0"/>
    <x v="0"/>
  </r>
  <r>
    <x v="0"/>
    <m/>
    <x v="0"/>
    <x v="0"/>
  </r>
  <r>
    <x v="0"/>
    <m/>
    <x v="0"/>
    <x v="1"/>
  </r>
  <r>
    <x v="0"/>
    <m/>
    <x v="0"/>
    <x v="1"/>
  </r>
  <r>
    <x v="0"/>
    <m/>
    <x v="0"/>
    <x v="1"/>
  </r>
  <r>
    <x v="0"/>
    <m/>
    <x v="0"/>
    <x v="1"/>
  </r>
  <r>
    <x v="0"/>
    <m/>
    <x v="0"/>
    <x v="0"/>
  </r>
  <r>
    <x v="1"/>
    <m/>
    <x v="0"/>
    <x v="1"/>
  </r>
  <r>
    <x v="1"/>
    <m/>
    <x v="0"/>
    <x v="1"/>
  </r>
  <r>
    <x v="1"/>
    <m/>
    <x v="0"/>
    <x v="1"/>
  </r>
  <r>
    <x v="1"/>
    <m/>
    <x v="0"/>
    <x v="0"/>
  </r>
  <r>
    <x v="1"/>
    <m/>
    <x v="0"/>
    <x v="0"/>
  </r>
  <r>
    <x v="1"/>
    <m/>
    <x v="0"/>
    <x v="0"/>
  </r>
  <r>
    <x v="1"/>
    <m/>
    <x v="0"/>
    <x v="0"/>
  </r>
  <r>
    <x v="1"/>
    <m/>
    <x v="0"/>
    <x v="0"/>
  </r>
  <r>
    <x v="1"/>
    <m/>
    <x v="0"/>
    <x v="1"/>
  </r>
  <r>
    <x v="1"/>
    <m/>
    <x v="0"/>
    <x v="1"/>
  </r>
  <r>
    <x v="1"/>
    <m/>
    <x v="0"/>
    <x v="2"/>
  </r>
  <r>
    <x v="1"/>
    <m/>
    <x v="0"/>
    <x v="1"/>
  </r>
  <r>
    <x v="1"/>
    <m/>
    <x v="0"/>
    <x v="0"/>
  </r>
  <r>
    <x v="2"/>
    <n v="10"/>
    <x v="1"/>
    <x v="1"/>
  </r>
  <r>
    <x v="3"/>
    <m/>
    <x v="0"/>
    <x v="1"/>
  </r>
  <r>
    <x v="3"/>
    <m/>
    <x v="0"/>
    <x v="1"/>
  </r>
  <r>
    <x v="3"/>
    <m/>
    <x v="0"/>
    <x v="1"/>
  </r>
  <r>
    <x v="3"/>
    <m/>
    <x v="0"/>
    <x v="1"/>
  </r>
  <r>
    <x v="3"/>
    <m/>
    <x v="0"/>
    <x v="0"/>
  </r>
  <r>
    <x v="3"/>
    <m/>
    <x v="0"/>
    <x v="0"/>
  </r>
  <r>
    <x v="3"/>
    <m/>
    <x v="0"/>
    <x v="0"/>
  </r>
  <r>
    <x v="3"/>
    <m/>
    <x v="0"/>
    <x v="0"/>
  </r>
  <r>
    <x v="3"/>
    <m/>
    <x v="0"/>
    <x v="1"/>
  </r>
  <r>
    <x v="3"/>
    <m/>
    <x v="0"/>
    <x v="0"/>
  </r>
  <r>
    <x v="3"/>
    <m/>
    <x v="0"/>
    <x v="1"/>
  </r>
  <r>
    <x v="3"/>
    <m/>
    <x v="0"/>
    <x v="0"/>
  </r>
  <r>
    <x v="4"/>
    <n v="7.7"/>
    <x v="2"/>
    <x v="0"/>
  </r>
  <r>
    <x v="4"/>
    <n v="9.3000000000000007"/>
    <x v="3"/>
    <x v="0"/>
  </r>
  <r>
    <x v="4"/>
    <n v="9.3000000000000007"/>
    <x v="3"/>
    <x v="0"/>
  </r>
  <r>
    <x v="5"/>
    <m/>
    <x v="0"/>
    <x v="1"/>
  </r>
  <r>
    <x v="5"/>
    <n v="17"/>
    <x v="0"/>
    <x v="0"/>
  </r>
  <r>
    <x v="5"/>
    <m/>
    <x v="0"/>
    <x v="1"/>
  </r>
  <r>
    <x v="5"/>
    <m/>
    <x v="0"/>
    <x v="0"/>
  </r>
  <r>
    <x v="5"/>
    <m/>
    <x v="0"/>
    <x v="1"/>
  </r>
  <r>
    <x v="5"/>
    <m/>
    <x v="0"/>
    <x v="0"/>
  </r>
</pivotCacheRecords>
</file>

<file path=xl/pivotCache/pivotCacheRecords2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n v="1570"/>
    <n v="3954"/>
    <n v="1737"/>
  </r>
  <r>
    <x v="0"/>
    <x v="0"/>
    <n v="1570"/>
    <n v="3954"/>
    <n v="1737"/>
  </r>
  <r>
    <x v="0"/>
    <x v="0"/>
    <n v="1570"/>
    <n v="3954"/>
    <n v="1737"/>
  </r>
  <r>
    <x v="0"/>
    <x v="0"/>
    <n v="1570"/>
    <n v="3954"/>
    <n v="1737"/>
  </r>
  <r>
    <x v="0"/>
    <x v="0"/>
    <n v="1570"/>
    <n v="3954"/>
    <n v="1737"/>
  </r>
  <r>
    <x v="0"/>
    <x v="0"/>
    <n v="1570"/>
    <n v="3954"/>
    <n v="1737"/>
  </r>
  <r>
    <x v="0"/>
    <x v="0"/>
    <n v="1570"/>
    <n v="3954"/>
    <n v="1737"/>
  </r>
  <r>
    <x v="0"/>
    <x v="0"/>
    <n v="1570"/>
    <n v="3954"/>
    <n v="1737"/>
  </r>
  <r>
    <x v="1"/>
    <x v="1"/>
    <n v="1525"/>
    <n v="3995"/>
    <n v="1704"/>
  </r>
  <r>
    <x v="1"/>
    <x v="1"/>
    <n v="1525"/>
    <n v="3995"/>
    <n v="1704"/>
  </r>
  <r>
    <x v="1"/>
    <x v="1"/>
    <n v="1525"/>
    <n v="3995"/>
    <n v="1704"/>
  </r>
  <r>
    <x v="1"/>
    <x v="1"/>
    <n v="1525"/>
    <n v="3995"/>
    <n v="1704"/>
  </r>
  <r>
    <x v="1"/>
    <x v="1"/>
    <n v="1525"/>
    <n v="3995"/>
    <n v="1704"/>
  </r>
  <r>
    <x v="1"/>
    <x v="1"/>
    <n v="1525"/>
    <n v="3995"/>
    <n v="1705"/>
  </r>
  <r>
    <x v="1"/>
    <x v="1"/>
    <n v="1525"/>
    <n v="3995"/>
    <n v="1704"/>
  </r>
  <r>
    <x v="1"/>
    <x v="1"/>
    <n v="1525"/>
    <n v="3995"/>
    <n v="1704"/>
  </r>
  <r>
    <x v="1"/>
    <x v="1"/>
    <n v="1525"/>
    <n v="3995"/>
    <n v="1704"/>
  </r>
  <r>
    <x v="1"/>
    <x v="1"/>
    <n v="1525"/>
    <n v="3995"/>
    <n v="1704"/>
  </r>
  <r>
    <x v="1"/>
    <x v="1"/>
    <n v="1525"/>
    <n v="3995"/>
    <n v="1704"/>
  </r>
  <r>
    <x v="1"/>
    <x v="1"/>
    <n v="1525"/>
    <n v="3995"/>
    <n v="1704"/>
  </r>
  <r>
    <x v="1"/>
    <x v="1"/>
    <n v="1525"/>
    <n v="3995"/>
    <n v="1704"/>
  </r>
  <r>
    <x v="2"/>
    <x v="1"/>
    <n v="1391"/>
    <n v="4784"/>
    <n v="2080"/>
  </r>
  <r>
    <x v="3"/>
    <x v="2"/>
    <n v="1647"/>
    <n v="3998"/>
    <n v="1765"/>
  </r>
  <r>
    <x v="3"/>
    <x v="2"/>
    <n v="1647"/>
    <n v="3998"/>
    <n v="1765"/>
  </r>
  <r>
    <x v="3"/>
    <x v="2"/>
    <n v="1647"/>
    <n v="3998"/>
    <n v="1765"/>
  </r>
  <r>
    <x v="3"/>
    <x v="2"/>
    <n v="1647"/>
    <n v="3998"/>
    <n v="1765"/>
  </r>
  <r>
    <x v="3"/>
    <x v="2"/>
    <n v="1647"/>
    <n v="3998"/>
    <n v="1765"/>
  </r>
  <r>
    <x v="3"/>
    <x v="2"/>
    <n v="1647"/>
    <n v="3998"/>
    <n v="1765"/>
  </r>
  <r>
    <x v="3"/>
    <x v="2"/>
    <n v="1647"/>
    <n v="3998"/>
    <n v="1765"/>
  </r>
  <r>
    <x v="3"/>
    <x v="2"/>
    <n v="1647"/>
    <n v="3998"/>
    <n v="1765"/>
  </r>
  <r>
    <x v="3"/>
    <x v="2"/>
    <n v="1647"/>
    <n v="3998"/>
    <n v="1765"/>
  </r>
  <r>
    <x v="3"/>
    <x v="2"/>
    <n v="1647"/>
    <n v="3998"/>
    <n v="1765"/>
  </r>
  <r>
    <x v="3"/>
    <x v="2"/>
    <n v="1647"/>
    <n v="3998"/>
    <n v="1765"/>
  </r>
  <r>
    <x v="3"/>
    <x v="2"/>
    <n v="1647"/>
    <n v="3998"/>
    <n v="1765"/>
  </r>
  <r>
    <x v="4"/>
    <x v="3"/>
    <n v="1837"/>
    <n v="4903"/>
    <n v="1869"/>
  </r>
  <r>
    <x v="4"/>
    <x v="3"/>
    <n v="1837"/>
    <n v="4903"/>
    <n v="1869"/>
  </r>
  <r>
    <x v="4"/>
    <x v="3"/>
    <n v="1837"/>
    <n v="4903"/>
    <n v="1869"/>
  </r>
  <r>
    <x v="5"/>
    <x v="1"/>
    <n v="1525"/>
    <n v="3941"/>
    <n v="1704"/>
  </r>
  <r>
    <x v="5"/>
    <x v="1"/>
    <n v="1525"/>
    <n v="3941"/>
    <n v="1704"/>
  </r>
  <r>
    <x v="5"/>
    <x v="1"/>
    <n v="1525"/>
    <n v="3941"/>
    <n v="1704"/>
  </r>
  <r>
    <x v="5"/>
    <x v="1"/>
    <n v="1525"/>
    <n v="3941"/>
    <n v="1704"/>
  </r>
  <r>
    <x v="5"/>
    <x v="1"/>
    <n v="1525"/>
    <n v="3941"/>
    <n v="1704"/>
  </r>
  <r>
    <x v="5"/>
    <x v="1"/>
    <n v="1525"/>
    <n v="3941"/>
    <n v="170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1678"/>
    <n v="4657"/>
    <n v="1881"/>
  </r>
  <r>
    <x v="0"/>
    <n v="1678"/>
    <n v="4657"/>
    <n v="1881"/>
  </r>
  <r>
    <x v="0"/>
    <n v="1678"/>
    <n v="4657"/>
    <n v="1881"/>
  </r>
  <r>
    <x v="1"/>
    <n v="1745"/>
    <n v="4922"/>
    <n v="2218"/>
  </r>
  <r>
    <x v="1"/>
    <n v="1745"/>
    <n v="4922"/>
    <n v="2218"/>
  </r>
  <r>
    <x v="1"/>
    <n v="1745"/>
    <n v="4922"/>
    <n v="2218"/>
  </r>
  <r>
    <x v="2"/>
    <n v="1410"/>
    <n v="4461"/>
    <n v="1854"/>
  </r>
  <r>
    <x v="3"/>
    <n v="1479"/>
    <n v="5120"/>
    <n v="2169"/>
  </r>
  <r>
    <x v="3"/>
    <n v="1479"/>
    <n v="5120"/>
    <n v="2169"/>
  </r>
  <r>
    <x v="3"/>
    <n v="1479"/>
    <n v="5120"/>
    <n v="2169"/>
  </r>
  <r>
    <x v="3"/>
    <n v="1479"/>
    <n v="5120"/>
    <n v="2169"/>
  </r>
  <r>
    <x v="3"/>
    <n v="1481"/>
    <n v="5219"/>
    <n v="2142"/>
  </r>
  <r>
    <x v="3"/>
    <n v="1481"/>
    <n v="5219"/>
    <n v="2142"/>
  </r>
  <r>
    <x v="4"/>
    <n v="1612"/>
    <n v="4439"/>
    <n v="2060"/>
  </r>
  <r>
    <x v="4"/>
    <n v="1612"/>
    <n v="4439"/>
    <n v="2058"/>
  </r>
  <r>
    <x v="4"/>
    <n v="1612"/>
    <n v="4439"/>
    <n v="2058"/>
  </r>
  <r>
    <x v="4"/>
    <n v="1545"/>
    <n v="4477"/>
    <n v="2058"/>
  </r>
  <r>
    <x v="4"/>
    <n v="1612"/>
    <n v="4439"/>
    <n v="1821"/>
  </r>
  <r>
    <x v="5"/>
    <n v="1429"/>
    <n v="4633"/>
    <n v="1811"/>
  </r>
  <r>
    <x v="5"/>
    <n v="1429"/>
    <n v="4633"/>
    <n v="1811"/>
  </r>
  <r>
    <x v="5"/>
    <n v="1429"/>
    <n v="4633"/>
    <n v="1811"/>
  </r>
  <r>
    <x v="6"/>
    <n v="1621"/>
    <n v="4752"/>
    <n v="1918"/>
  </r>
  <r>
    <x v="6"/>
    <n v="1621"/>
    <n v="4752"/>
    <n v="1918"/>
  </r>
  <r>
    <x v="6"/>
    <n v="1621"/>
    <n v="4752"/>
    <n v="1918"/>
  </r>
  <r>
    <x v="7"/>
    <n v="1304"/>
    <n v="4324"/>
    <n v="2024"/>
  </r>
  <r>
    <x v="7"/>
    <n v="1304"/>
    <n v="4324"/>
    <n v="1459"/>
  </r>
  <r>
    <x v="8"/>
    <n v="1805"/>
    <n v="5151"/>
    <n v="2000"/>
  </r>
  <r>
    <x v="8"/>
    <n v="1805"/>
    <n v="5151"/>
    <n v="2000"/>
  </r>
  <r>
    <x v="9"/>
    <n v="1383"/>
    <n v="4671"/>
    <n v="1870"/>
  </r>
  <r>
    <x v="10"/>
    <n v="1464"/>
    <n v="4907"/>
    <n v="1860"/>
  </r>
  <r>
    <x v="10"/>
    <n v="1464"/>
    <n v="4907"/>
    <n v="1860"/>
  </r>
  <r>
    <x v="10"/>
    <n v="1464"/>
    <n v="4907"/>
    <n v="1860"/>
  </r>
  <r>
    <x v="11"/>
    <n v="1481"/>
    <n v="5219"/>
    <n v="2142"/>
  </r>
  <r>
    <x v="11"/>
    <n v="1481"/>
    <n v="5219"/>
    <n v="2142"/>
  </r>
  <r>
    <x v="11"/>
    <n v="1369"/>
    <n v="4894"/>
    <n v="1894"/>
  </r>
  <r>
    <x v="11"/>
    <n v="1538"/>
    <n v="5091"/>
    <n v="1902"/>
  </r>
  <r>
    <x v="12"/>
    <n v="1473"/>
    <n v="4956"/>
    <n v="1903"/>
  </r>
</pivotCacheRecords>
</file>

<file path=xl/pivotCache/pivotCacheRecords3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4"/>
    <n v="4"/>
  </r>
  <r>
    <x v="0"/>
    <n v="4"/>
    <n v="4"/>
  </r>
  <r>
    <x v="1"/>
    <n v="4"/>
    <n v="4"/>
  </r>
  <r>
    <x v="1"/>
    <n v="4"/>
    <n v="4"/>
  </r>
  <r>
    <x v="1"/>
    <n v="4"/>
    <n v="4"/>
  </r>
  <r>
    <x v="2"/>
    <n v="4"/>
    <n v="4"/>
  </r>
  <r>
    <x v="2"/>
    <n v="4"/>
    <n v="4"/>
  </r>
  <r>
    <x v="2"/>
    <n v="4"/>
    <n v="4"/>
  </r>
  <r>
    <x v="2"/>
    <n v="4"/>
    <n v="4"/>
  </r>
  <r>
    <x v="3"/>
    <n v="4"/>
    <n v="4"/>
  </r>
  <r>
    <x v="3"/>
    <n v="4"/>
    <n v="4"/>
  </r>
  <r>
    <x v="3"/>
    <n v="4"/>
    <n v="4"/>
  </r>
  <r>
    <x v="3"/>
    <n v="4"/>
    <n v="4"/>
  </r>
  <r>
    <x v="3"/>
    <n v="4"/>
    <n v="4"/>
  </r>
  <r>
    <x v="3"/>
    <n v="4"/>
    <n v="4"/>
  </r>
  <r>
    <x v="3"/>
    <n v="4"/>
    <n v="4"/>
  </r>
  <r>
    <x v="4"/>
    <n v="4"/>
    <n v="4"/>
  </r>
  <r>
    <x v="5"/>
    <n v="4"/>
    <n v="4"/>
  </r>
  <r>
    <x v="5"/>
    <n v="4"/>
    <n v="4"/>
  </r>
  <r>
    <x v="5"/>
    <n v="4"/>
    <n v="4"/>
  </r>
  <r>
    <x v="5"/>
    <n v="4"/>
    <n v="4"/>
  </r>
  <r>
    <x v="5"/>
    <n v="4"/>
    <n v="4"/>
  </r>
  <r>
    <x v="5"/>
    <n v="4"/>
    <n v="4"/>
  </r>
  <r>
    <x v="5"/>
    <n v="4"/>
    <n v="4"/>
  </r>
  <r>
    <x v="5"/>
    <n v="4"/>
    <n v="4"/>
  </r>
  <r>
    <x v="5"/>
    <n v="4"/>
    <n v="4"/>
  </r>
  <r>
    <x v="5"/>
    <n v="4"/>
    <n v="4"/>
  </r>
  <r>
    <x v="5"/>
    <n v="4"/>
    <n v="4"/>
  </r>
  <r>
    <x v="5"/>
    <n v="4"/>
    <n v="4"/>
  </r>
  <r>
    <x v="5"/>
    <n v="4"/>
    <n v="4"/>
  </r>
  <r>
    <x v="5"/>
    <n v="4"/>
    <n v="4"/>
  </r>
  <r>
    <x v="6"/>
    <n v="4"/>
    <n v="4"/>
  </r>
  <r>
    <x v="6"/>
    <n v="4"/>
    <n v="4"/>
  </r>
  <r>
    <x v="6"/>
    <n v="4"/>
    <n v="4"/>
  </r>
  <r>
    <x v="6"/>
    <n v="4"/>
    <n v="4"/>
  </r>
  <r>
    <x v="6"/>
    <n v="4"/>
    <n v="4"/>
  </r>
  <r>
    <x v="6"/>
    <n v="4"/>
    <n v="4"/>
  </r>
  <r>
    <x v="6"/>
    <n v="4"/>
    <n v="4"/>
  </r>
  <r>
    <x v="6"/>
    <n v="4"/>
    <n v="4"/>
  </r>
  <r>
    <x v="6"/>
    <n v="4"/>
    <n v="4"/>
  </r>
  <r>
    <x v="6"/>
    <n v="4"/>
    <n v="4"/>
  </r>
  <r>
    <x v="6"/>
    <n v="4"/>
    <n v="4"/>
  </r>
  <r>
    <x v="6"/>
    <n v="4"/>
    <n v="4"/>
  </r>
</pivotCacheRecords>
</file>

<file path=xl/pivotCache/pivotCacheRecords3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66"/>
    <x v="0"/>
  </r>
  <r>
    <x v="0"/>
    <n v="66"/>
    <x v="1"/>
  </r>
  <r>
    <x v="1"/>
    <n v="66"/>
    <x v="1"/>
  </r>
  <r>
    <x v="1"/>
    <n v="66"/>
    <x v="1"/>
  </r>
  <r>
    <x v="1"/>
    <n v="66"/>
    <x v="1"/>
  </r>
  <r>
    <x v="2"/>
    <n v="55"/>
    <x v="1"/>
  </r>
  <r>
    <x v="2"/>
    <n v="55"/>
    <x v="0"/>
  </r>
  <r>
    <x v="2"/>
    <n v="55"/>
    <x v="1"/>
  </r>
  <r>
    <x v="2"/>
    <n v="55"/>
    <x v="0"/>
  </r>
  <r>
    <x v="3"/>
    <n v="66"/>
    <x v="0"/>
  </r>
  <r>
    <x v="3"/>
    <n v="66"/>
    <x v="0"/>
  </r>
  <r>
    <x v="3"/>
    <n v="66"/>
    <x v="0"/>
  </r>
  <r>
    <x v="3"/>
    <n v="66"/>
    <x v="1"/>
  </r>
  <r>
    <x v="3"/>
    <n v="66"/>
    <x v="1"/>
  </r>
  <r>
    <x v="3"/>
    <n v="66"/>
    <x v="0"/>
  </r>
  <r>
    <x v="3"/>
    <n v="66"/>
    <x v="1"/>
  </r>
  <r>
    <x v="4"/>
    <n v="63"/>
    <x v="1"/>
  </r>
  <r>
    <x v="5"/>
    <n v="55"/>
    <x v="0"/>
  </r>
  <r>
    <x v="5"/>
    <n v="55"/>
    <x v="1"/>
  </r>
  <r>
    <x v="5"/>
    <n v="55"/>
    <x v="0"/>
  </r>
  <r>
    <x v="5"/>
    <n v="55"/>
    <x v="1"/>
  </r>
  <r>
    <x v="5"/>
    <n v="55"/>
    <x v="1"/>
  </r>
  <r>
    <x v="5"/>
    <n v="55"/>
    <x v="0"/>
  </r>
  <r>
    <x v="5"/>
    <n v="55"/>
    <x v="1"/>
  </r>
  <r>
    <x v="5"/>
    <n v="55"/>
    <x v="1"/>
  </r>
  <r>
    <x v="5"/>
    <n v="55"/>
    <x v="0"/>
  </r>
  <r>
    <x v="5"/>
    <n v="55"/>
    <x v="0"/>
  </r>
  <r>
    <x v="5"/>
    <n v="55"/>
    <x v="0"/>
  </r>
  <r>
    <x v="5"/>
    <n v="55"/>
    <x v="0"/>
  </r>
  <r>
    <x v="5"/>
    <n v="55"/>
    <x v="1"/>
  </r>
  <r>
    <x v="5"/>
    <n v="55"/>
    <x v="1"/>
  </r>
  <r>
    <x v="6"/>
    <n v="50"/>
    <x v="0"/>
  </r>
  <r>
    <x v="6"/>
    <n v="50"/>
    <x v="1"/>
  </r>
  <r>
    <x v="6"/>
    <n v="50"/>
    <x v="0"/>
  </r>
  <r>
    <x v="6"/>
    <n v="50"/>
    <x v="0"/>
  </r>
  <r>
    <x v="6"/>
    <n v="50"/>
    <x v="1"/>
  </r>
  <r>
    <x v="6"/>
    <n v="50"/>
    <x v="1"/>
  </r>
  <r>
    <x v="6"/>
    <n v="50"/>
    <x v="0"/>
  </r>
  <r>
    <x v="6"/>
    <n v="50"/>
    <x v="1"/>
  </r>
  <r>
    <x v="6"/>
    <n v="50"/>
    <x v="0"/>
  </r>
  <r>
    <x v="6"/>
    <n v="50"/>
    <x v="1"/>
  </r>
  <r>
    <x v="6"/>
    <n v="50"/>
    <x v="0"/>
  </r>
  <r>
    <x v="6"/>
    <n v="50"/>
    <x v="1"/>
  </r>
</pivotCacheRecords>
</file>

<file path=xl/pivotCache/pivotCacheRecords3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n v="1490"/>
    <n v="3731"/>
    <n v="1579"/>
  </r>
  <r>
    <x v="0"/>
    <x v="0"/>
    <n v="1490"/>
    <n v="3731"/>
    <n v="1579"/>
  </r>
  <r>
    <x v="0"/>
    <x v="0"/>
    <n v="1490"/>
    <n v="3731"/>
    <n v="1579"/>
  </r>
  <r>
    <x v="0"/>
    <x v="0"/>
    <n v="1490"/>
    <n v="3731"/>
    <n v="1580"/>
  </r>
  <r>
    <x v="0"/>
    <x v="0"/>
    <n v="1490"/>
    <n v="3731"/>
    <n v="1579"/>
  </r>
  <r>
    <x v="0"/>
    <x v="0"/>
    <n v="1490"/>
    <n v="3731"/>
    <n v="1579"/>
  </r>
  <r>
    <x v="0"/>
    <x v="0"/>
    <n v="1490"/>
    <n v="3731"/>
    <n v="1579"/>
  </r>
  <r>
    <x v="0"/>
    <x v="0"/>
    <n v="1490"/>
    <n v="3731"/>
    <n v="1579"/>
  </r>
  <r>
    <x v="0"/>
    <x v="0"/>
    <n v="1490"/>
    <n v="3731"/>
    <n v="1579"/>
  </r>
  <r>
    <x v="0"/>
    <x v="0"/>
    <n v="1490"/>
    <n v="3731"/>
    <n v="1579"/>
  </r>
  <r>
    <x v="0"/>
    <x v="0"/>
    <n v="1490"/>
    <n v="3731"/>
    <n v="1579"/>
  </r>
  <r>
    <x v="0"/>
    <x v="0"/>
    <n v="1490"/>
    <n v="3731"/>
    <n v="1579"/>
  </r>
  <r>
    <x v="1"/>
    <x v="0"/>
    <n v="1643"/>
    <n v="3990"/>
    <n v="1739"/>
  </r>
  <r>
    <x v="1"/>
    <x v="0"/>
    <n v="1643"/>
    <n v="3990"/>
    <n v="1739"/>
  </r>
  <r>
    <x v="1"/>
    <x v="0"/>
    <n v="1643"/>
    <n v="3990"/>
    <n v="1739"/>
  </r>
  <r>
    <x v="1"/>
    <x v="0"/>
    <n v="1643"/>
    <n v="3990"/>
    <n v="1739"/>
  </r>
  <r>
    <x v="2"/>
    <x v="1"/>
    <n v="1695"/>
    <n v="4315"/>
    <n v="1822"/>
  </r>
  <r>
    <x v="2"/>
    <x v="1"/>
    <n v="1695"/>
    <n v="4315"/>
    <n v="1822"/>
  </r>
  <r>
    <x v="2"/>
    <x v="1"/>
    <n v="1695"/>
    <n v="4315"/>
    <n v="1822"/>
  </r>
  <r>
    <x v="2"/>
    <x v="1"/>
    <n v="1695"/>
    <n v="4315"/>
    <n v="1822"/>
  </r>
  <r>
    <x v="2"/>
    <x v="1"/>
    <n v="1695"/>
    <n v="4315"/>
    <n v="1822"/>
  </r>
  <r>
    <x v="2"/>
    <x v="1"/>
    <n v="1695"/>
    <n v="4315"/>
    <n v="1822"/>
  </r>
  <r>
    <x v="2"/>
    <x v="1"/>
    <n v="1695"/>
    <n v="4315"/>
    <n v="1822"/>
  </r>
  <r>
    <x v="2"/>
    <x v="1"/>
    <n v="1695"/>
    <n v="4315"/>
    <n v="1822"/>
  </r>
  <r>
    <x v="2"/>
    <x v="1"/>
    <n v="1695"/>
    <n v="4315"/>
    <n v="1822"/>
  </r>
  <r>
    <x v="3"/>
    <x v="2"/>
    <n v="1697"/>
    <n v="4498"/>
    <n v="1751"/>
  </r>
  <r>
    <x v="3"/>
    <x v="2"/>
    <n v="1697"/>
    <n v="4498"/>
    <n v="1751"/>
  </r>
  <r>
    <x v="3"/>
    <x v="2"/>
    <n v="1697"/>
    <n v="4498"/>
    <n v="1751"/>
  </r>
  <r>
    <x v="3"/>
    <x v="2"/>
    <n v="1697"/>
    <n v="4498"/>
    <n v="1751"/>
  </r>
  <r>
    <x v="3"/>
    <x v="2"/>
    <n v="1697"/>
    <n v="4498"/>
    <n v="1751"/>
  </r>
  <r>
    <x v="3"/>
    <x v="2"/>
    <n v="1697"/>
    <n v="4498"/>
    <n v="1751"/>
  </r>
  <r>
    <x v="3"/>
    <x v="2"/>
    <n v="1697"/>
    <n v="4498"/>
    <n v="1751"/>
  </r>
  <r>
    <x v="4"/>
    <x v="1"/>
    <n v="1619"/>
    <n v="4329"/>
    <n v="1813"/>
  </r>
  <r>
    <x v="4"/>
    <x v="1"/>
    <n v="1619"/>
    <n v="4329"/>
    <n v="1813"/>
  </r>
  <r>
    <x v="4"/>
    <x v="1"/>
    <n v="1619"/>
    <n v="4329"/>
    <n v="1813"/>
  </r>
  <r>
    <x v="4"/>
    <x v="1"/>
    <n v="1619"/>
    <n v="4329"/>
    <n v="1813"/>
  </r>
</pivotCacheRecords>
</file>

<file path=xl/pivotCache/pivotCacheRecords3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483"/>
    <n v="4861"/>
    <n v="1864"/>
  </r>
  <r>
    <x v="0"/>
    <n v="1483"/>
    <n v="4861"/>
    <n v="1864"/>
  </r>
  <r>
    <x v="1"/>
    <n v="1483"/>
    <n v="4861"/>
    <n v="1864"/>
  </r>
  <r>
    <x v="1"/>
    <n v="1483"/>
    <n v="4861"/>
    <n v="1864"/>
  </r>
  <r>
    <x v="1"/>
    <n v="1483"/>
    <n v="4861"/>
    <n v="1864"/>
  </r>
  <r>
    <x v="2"/>
    <n v="1466"/>
    <n v="4413"/>
    <n v="1699"/>
  </r>
  <r>
    <x v="2"/>
    <n v="1466"/>
    <n v="4413"/>
    <n v="1699"/>
  </r>
  <r>
    <x v="2"/>
    <n v="1466"/>
    <n v="4413"/>
    <n v="1699"/>
  </r>
  <r>
    <x v="2"/>
    <n v="1466"/>
    <n v="4413"/>
    <n v="1699"/>
  </r>
  <r>
    <x v="3"/>
    <n v="1483"/>
    <n v="4861"/>
    <n v="1864"/>
  </r>
  <r>
    <x v="3"/>
    <n v="1483"/>
    <n v="4861"/>
    <n v="1864"/>
  </r>
  <r>
    <x v="3"/>
    <n v="1483"/>
    <n v="4861"/>
    <n v="1864"/>
  </r>
  <r>
    <x v="3"/>
    <n v="1483"/>
    <n v="4861"/>
    <n v="1864"/>
  </r>
  <r>
    <x v="3"/>
    <n v="1483"/>
    <n v="4861"/>
    <n v="1864"/>
  </r>
  <r>
    <x v="3"/>
    <n v="1483"/>
    <n v="4861"/>
    <n v="1864"/>
  </r>
  <r>
    <x v="3"/>
    <n v="1483"/>
    <n v="4861"/>
    <n v="1864"/>
  </r>
  <r>
    <x v="4"/>
    <n v="1665"/>
    <n v="4697"/>
    <n v="1882"/>
  </r>
  <r>
    <x v="5"/>
    <n v="1466"/>
    <n v="4413"/>
    <n v="1699"/>
  </r>
  <r>
    <x v="5"/>
    <n v="1466"/>
    <n v="4413"/>
    <n v="1699"/>
  </r>
  <r>
    <x v="5"/>
    <n v="1466"/>
    <n v="4413"/>
    <n v="1699"/>
  </r>
  <r>
    <x v="5"/>
    <n v="1466"/>
    <n v="4413"/>
    <n v="1699"/>
  </r>
  <r>
    <x v="5"/>
    <n v="1466"/>
    <n v="4413"/>
    <n v="1699"/>
  </r>
  <r>
    <x v="5"/>
    <n v="1466"/>
    <n v="4413"/>
    <n v="1699"/>
  </r>
  <r>
    <x v="5"/>
    <n v="1466"/>
    <n v="4413"/>
    <n v="1699"/>
  </r>
  <r>
    <x v="5"/>
    <n v="1466"/>
    <n v="4413"/>
    <n v="1699"/>
  </r>
  <r>
    <x v="5"/>
    <n v="1466"/>
    <n v="4413"/>
    <n v="1699"/>
  </r>
  <r>
    <x v="5"/>
    <n v="1466"/>
    <n v="4413"/>
    <n v="1699"/>
  </r>
  <r>
    <x v="5"/>
    <n v="1466"/>
    <n v="4413"/>
    <n v="1699"/>
  </r>
  <r>
    <x v="5"/>
    <n v="1466"/>
    <n v="4413"/>
    <n v="1699"/>
  </r>
  <r>
    <x v="5"/>
    <n v="1466"/>
    <n v="4413"/>
    <n v="1699"/>
  </r>
  <r>
    <x v="5"/>
    <n v="1466"/>
    <n v="4413"/>
    <n v="1699"/>
  </r>
  <r>
    <x v="6"/>
    <n v="1476"/>
    <n v="4670"/>
    <n v="1814"/>
  </r>
  <r>
    <x v="6"/>
    <n v="1476"/>
    <n v="4670"/>
    <n v="1814"/>
  </r>
  <r>
    <x v="6"/>
    <n v="1476"/>
    <n v="4670"/>
    <n v="1814"/>
  </r>
  <r>
    <x v="6"/>
    <n v="1476"/>
    <n v="4670"/>
    <n v="1814"/>
  </r>
  <r>
    <x v="6"/>
    <n v="1476"/>
    <n v="4670"/>
    <n v="1814"/>
  </r>
  <r>
    <x v="6"/>
    <n v="1476"/>
    <n v="4670"/>
    <n v="1814"/>
  </r>
  <r>
    <x v="6"/>
    <n v="1476"/>
    <n v="4670"/>
    <n v="1814"/>
  </r>
  <r>
    <x v="6"/>
    <n v="1476"/>
    <n v="4670"/>
    <n v="1814"/>
  </r>
  <r>
    <x v="6"/>
    <n v="1476"/>
    <n v="4670"/>
    <n v="1814"/>
  </r>
  <r>
    <x v="6"/>
    <n v="1476"/>
    <n v="4670"/>
    <n v="1814"/>
  </r>
  <r>
    <x v="6"/>
    <n v="1476"/>
    <n v="4670"/>
    <n v="1814"/>
  </r>
  <r>
    <x v="6"/>
    <n v="1476"/>
    <n v="4670"/>
    <n v="1814"/>
  </r>
</pivotCacheRecords>
</file>

<file path=xl/pivotCache/pivotCacheRecords3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n v="4"/>
  </r>
  <r>
    <x v="0"/>
    <x v="0"/>
    <n v="4"/>
  </r>
  <r>
    <x v="1"/>
    <x v="1"/>
    <n v="4"/>
  </r>
  <r>
    <x v="1"/>
    <x v="1"/>
    <n v="4"/>
  </r>
  <r>
    <x v="1"/>
    <x v="1"/>
    <n v="4"/>
  </r>
  <r>
    <x v="2"/>
    <x v="0"/>
    <n v="4"/>
  </r>
  <r>
    <x v="2"/>
    <x v="0"/>
    <n v="4"/>
  </r>
  <r>
    <x v="2"/>
    <x v="0"/>
    <n v="4"/>
  </r>
  <r>
    <x v="2"/>
    <x v="0"/>
    <n v="4"/>
  </r>
  <r>
    <x v="3"/>
    <x v="0"/>
    <n v="4"/>
  </r>
  <r>
    <x v="3"/>
    <x v="0"/>
    <n v="4"/>
  </r>
  <r>
    <x v="3"/>
    <x v="0"/>
    <n v="4"/>
  </r>
  <r>
    <x v="3"/>
    <x v="0"/>
    <n v="4"/>
  </r>
  <r>
    <x v="3"/>
    <x v="0"/>
    <n v="4"/>
  </r>
  <r>
    <x v="3"/>
    <x v="0"/>
    <n v="4"/>
  </r>
  <r>
    <x v="3"/>
    <x v="0"/>
    <n v="4"/>
  </r>
  <r>
    <x v="4"/>
    <x v="1"/>
    <n v="5"/>
  </r>
  <r>
    <x v="5"/>
    <x v="0"/>
    <n v="4"/>
  </r>
  <r>
    <x v="5"/>
    <x v="0"/>
    <n v="4"/>
  </r>
  <r>
    <x v="5"/>
    <x v="0"/>
    <n v="4"/>
  </r>
  <r>
    <x v="5"/>
    <x v="0"/>
    <n v="4"/>
  </r>
  <r>
    <x v="5"/>
    <x v="0"/>
    <n v="4"/>
  </r>
  <r>
    <x v="5"/>
    <x v="0"/>
    <n v="4"/>
  </r>
  <r>
    <x v="5"/>
    <x v="0"/>
    <n v="4"/>
  </r>
  <r>
    <x v="5"/>
    <x v="0"/>
    <n v="4"/>
  </r>
  <r>
    <x v="5"/>
    <x v="0"/>
    <n v="4"/>
  </r>
  <r>
    <x v="5"/>
    <x v="0"/>
    <n v="4"/>
  </r>
  <r>
    <x v="5"/>
    <x v="0"/>
    <n v="4"/>
  </r>
  <r>
    <x v="5"/>
    <x v="0"/>
    <n v="4"/>
  </r>
  <r>
    <x v="5"/>
    <x v="0"/>
    <n v="4"/>
  </r>
  <r>
    <x v="5"/>
    <x v="0"/>
    <n v="4"/>
  </r>
  <r>
    <x v="6"/>
    <x v="0"/>
    <n v="4"/>
  </r>
  <r>
    <x v="6"/>
    <x v="0"/>
    <n v="4"/>
  </r>
  <r>
    <x v="6"/>
    <x v="0"/>
    <n v="4"/>
  </r>
  <r>
    <x v="6"/>
    <x v="0"/>
    <n v="4"/>
  </r>
  <r>
    <x v="6"/>
    <x v="0"/>
    <n v="4"/>
  </r>
  <r>
    <x v="6"/>
    <x v="0"/>
    <n v="4"/>
  </r>
  <r>
    <x v="6"/>
    <x v="0"/>
    <n v="4"/>
  </r>
  <r>
    <x v="6"/>
    <x v="0"/>
    <n v="4"/>
  </r>
  <r>
    <x v="6"/>
    <x v="0"/>
    <n v="4"/>
  </r>
  <r>
    <x v="6"/>
    <x v="0"/>
    <n v="4"/>
  </r>
  <r>
    <x v="6"/>
    <x v="0"/>
    <n v="4"/>
  </r>
  <r>
    <x v="6"/>
    <x v="0"/>
    <n v="4"/>
  </r>
</pivotCacheRecords>
</file>

<file path=xl/pivotCache/pivotCacheRecords3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n v="11.3"/>
    <x v="0"/>
    <x v="0"/>
  </r>
  <r>
    <x v="0"/>
    <n v="15.1"/>
    <x v="1"/>
    <x v="1"/>
  </r>
  <r>
    <x v="1"/>
    <n v="15.1"/>
    <x v="1"/>
    <x v="1"/>
  </r>
  <r>
    <x v="1"/>
    <n v="15.1"/>
    <x v="1"/>
    <x v="1"/>
  </r>
  <r>
    <x v="1"/>
    <n v="15.1"/>
    <x v="1"/>
    <x v="1"/>
  </r>
  <r>
    <x v="2"/>
    <n v="18"/>
    <x v="2"/>
    <x v="1"/>
  </r>
  <r>
    <x v="2"/>
    <n v="12"/>
    <x v="3"/>
    <x v="0"/>
  </r>
  <r>
    <x v="2"/>
    <n v="18"/>
    <x v="4"/>
    <x v="1"/>
  </r>
  <r>
    <x v="2"/>
    <n v="12"/>
    <x v="5"/>
    <x v="0"/>
  </r>
  <r>
    <x v="3"/>
    <n v="10.6"/>
    <x v="6"/>
    <x v="0"/>
  </r>
  <r>
    <x v="3"/>
    <n v="10.1"/>
    <x v="7"/>
    <x v="0"/>
  </r>
  <r>
    <x v="3"/>
    <n v="11.3"/>
    <x v="0"/>
    <x v="0"/>
  </r>
  <r>
    <x v="3"/>
    <n v="15.1"/>
    <x v="1"/>
    <x v="1"/>
  </r>
  <r>
    <x v="3"/>
    <n v="15.1"/>
    <x v="1"/>
    <x v="1"/>
  </r>
  <r>
    <x v="3"/>
    <n v="10.1"/>
    <x v="7"/>
    <x v="0"/>
  </r>
  <r>
    <x v="3"/>
    <n v="15.1"/>
    <x v="1"/>
    <x v="1"/>
  </r>
  <r>
    <x v="4"/>
    <m/>
    <x v="8"/>
    <x v="1"/>
  </r>
  <r>
    <x v="5"/>
    <n v="12"/>
    <x v="5"/>
    <x v="0"/>
  </r>
  <r>
    <x v="5"/>
    <n v="14.5"/>
    <x v="4"/>
    <x v="1"/>
  </r>
  <r>
    <x v="5"/>
    <n v="12"/>
    <x v="5"/>
    <x v="0"/>
  </r>
  <r>
    <x v="5"/>
    <n v="14.5"/>
    <x v="4"/>
    <x v="1"/>
  </r>
  <r>
    <x v="5"/>
    <n v="14.5"/>
    <x v="2"/>
    <x v="1"/>
  </r>
  <r>
    <x v="5"/>
    <n v="12"/>
    <x v="3"/>
    <x v="0"/>
  </r>
  <r>
    <x v="5"/>
    <n v="18"/>
    <x v="2"/>
    <x v="1"/>
  </r>
  <r>
    <x v="5"/>
    <n v="18"/>
    <x v="4"/>
    <x v="1"/>
  </r>
  <r>
    <x v="5"/>
    <n v="12"/>
    <x v="5"/>
    <x v="0"/>
  </r>
  <r>
    <x v="5"/>
    <n v="12"/>
    <x v="3"/>
    <x v="0"/>
  </r>
  <r>
    <x v="5"/>
    <n v="12"/>
    <x v="5"/>
    <x v="0"/>
  </r>
  <r>
    <x v="5"/>
    <n v="12"/>
    <x v="3"/>
    <x v="0"/>
  </r>
  <r>
    <x v="5"/>
    <n v="18"/>
    <x v="4"/>
    <x v="1"/>
  </r>
  <r>
    <x v="5"/>
    <n v="18"/>
    <x v="2"/>
    <x v="1"/>
  </r>
  <r>
    <x v="6"/>
    <m/>
    <x v="8"/>
    <x v="0"/>
  </r>
  <r>
    <x v="6"/>
    <m/>
    <x v="8"/>
    <x v="1"/>
  </r>
  <r>
    <x v="6"/>
    <m/>
    <x v="9"/>
    <x v="0"/>
  </r>
  <r>
    <x v="6"/>
    <m/>
    <x v="10"/>
    <x v="0"/>
  </r>
  <r>
    <x v="6"/>
    <m/>
    <x v="8"/>
    <x v="1"/>
  </r>
  <r>
    <x v="6"/>
    <m/>
    <x v="8"/>
    <x v="1"/>
  </r>
  <r>
    <x v="6"/>
    <m/>
    <x v="10"/>
    <x v="0"/>
  </r>
  <r>
    <x v="6"/>
    <m/>
    <x v="8"/>
    <x v="1"/>
  </r>
  <r>
    <x v="6"/>
    <m/>
    <x v="9"/>
    <x v="0"/>
  </r>
  <r>
    <x v="6"/>
    <m/>
    <x v="8"/>
    <x v="1"/>
  </r>
  <r>
    <x v="6"/>
    <m/>
    <x v="8"/>
    <x v="0"/>
  </r>
  <r>
    <x v="6"/>
    <m/>
    <x v="8"/>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r>
  <r>
    <x v="0"/>
    <x v="0"/>
    <x v="0"/>
  </r>
  <r>
    <x v="0"/>
    <x v="0"/>
    <x v="0"/>
  </r>
  <r>
    <x v="1"/>
    <x v="0"/>
    <x v="0"/>
  </r>
  <r>
    <x v="1"/>
    <x v="0"/>
    <x v="0"/>
  </r>
  <r>
    <x v="1"/>
    <x v="0"/>
    <x v="0"/>
  </r>
  <r>
    <x v="2"/>
    <x v="1"/>
    <x v="1"/>
  </r>
  <r>
    <x v="3"/>
    <x v="2"/>
    <x v="2"/>
  </r>
  <r>
    <x v="3"/>
    <x v="2"/>
    <x v="2"/>
  </r>
  <r>
    <x v="3"/>
    <x v="2"/>
    <x v="2"/>
  </r>
  <r>
    <x v="3"/>
    <x v="2"/>
    <x v="2"/>
  </r>
  <r>
    <x v="3"/>
    <x v="2"/>
    <x v="2"/>
  </r>
  <r>
    <x v="3"/>
    <x v="2"/>
    <x v="2"/>
  </r>
  <r>
    <x v="4"/>
    <x v="3"/>
    <x v="0"/>
  </r>
  <r>
    <x v="4"/>
    <x v="4"/>
    <x v="0"/>
  </r>
  <r>
    <x v="4"/>
    <x v="4"/>
    <x v="0"/>
  </r>
  <r>
    <x v="4"/>
    <x v="0"/>
    <x v="0"/>
  </r>
  <r>
    <x v="4"/>
    <x v="3"/>
    <x v="0"/>
  </r>
  <r>
    <x v="5"/>
    <x v="2"/>
    <x v="0"/>
  </r>
  <r>
    <x v="5"/>
    <x v="2"/>
    <x v="0"/>
  </r>
  <r>
    <x v="5"/>
    <x v="2"/>
    <x v="0"/>
  </r>
  <r>
    <x v="6"/>
    <x v="0"/>
    <x v="0"/>
  </r>
  <r>
    <x v="6"/>
    <x v="0"/>
    <x v="0"/>
  </r>
  <r>
    <x v="6"/>
    <x v="0"/>
    <x v="0"/>
  </r>
  <r>
    <x v="7"/>
    <x v="5"/>
    <x v="1"/>
  </r>
  <r>
    <x v="7"/>
    <x v="5"/>
    <x v="1"/>
  </r>
  <r>
    <x v="8"/>
    <x v="0"/>
    <x v="0"/>
  </r>
  <r>
    <x v="8"/>
    <x v="0"/>
    <x v="0"/>
  </r>
  <r>
    <x v="9"/>
    <x v="1"/>
    <x v="1"/>
  </r>
  <r>
    <x v="10"/>
    <x v="2"/>
    <x v="2"/>
  </r>
  <r>
    <x v="10"/>
    <x v="2"/>
    <x v="2"/>
  </r>
  <r>
    <x v="10"/>
    <x v="2"/>
    <x v="2"/>
  </r>
  <r>
    <x v="11"/>
    <x v="2"/>
    <x v="2"/>
  </r>
  <r>
    <x v="11"/>
    <x v="2"/>
    <x v="2"/>
  </r>
  <r>
    <x v="11"/>
    <x v="1"/>
    <x v="1"/>
  </r>
  <r>
    <x v="11"/>
    <x v="2"/>
    <x v="2"/>
  </r>
  <r>
    <x v="12"/>
    <x v="2"/>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n v="16"/>
    <x v="0"/>
  </r>
  <r>
    <x v="0"/>
    <x v="1"/>
    <n v="16"/>
    <x v="0"/>
  </r>
  <r>
    <x v="0"/>
    <x v="0"/>
    <n v="16"/>
    <x v="0"/>
  </r>
  <r>
    <x v="1"/>
    <x v="0"/>
    <m/>
    <x v="1"/>
  </r>
  <r>
    <x v="1"/>
    <x v="0"/>
    <m/>
    <x v="1"/>
  </r>
  <r>
    <x v="1"/>
    <x v="1"/>
    <m/>
    <x v="1"/>
  </r>
  <r>
    <x v="2"/>
    <x v="1"/>
    <n v="12.5"/>
    <x v="2"/>
  </r>
  <r>
    <x v="3"/>
    <x v="0"/>
    <n v="13.5"/>
    <x v="3"/>
  </r>
  <r>
    <x v="3"/>
    <x v="0"/>
    <n v="13.5"/>
    <x v="3"/>
  </r>
  <r>
    <x v="3"/>
    <x v="0"/>
    <n v="13.5"/>
    <x v="3"/>
  </r>
  <r>
    <x v="3"/>
    <x v="1"/>
    <m/>
    <x v="1"/>
  </r>
  <r>
    <x v="3"/>
    <x v="2"/>
    <m/>
    <x v="1"/>
  </r>
  <r>
    <x v="3"/>
    <x v="1"/>
    <m/>
    <x v="1"/>
  </r>
  <r>
    <x v="4"/>
    <x v="0"/>
    <n v="18"/>
    <x v="4"/>
  </r>
  <r>
    <x v="4"/>
    <x v="0"/>
    <n v="18"/>
    <x v="4"/>
  </r>
  <r>
    <x v="4"/>
    <x v="0"/>
    <n v="18"/>
    <x v="4"/>
  </r>
  <r>
    <x v="4"/>
    <x v="0"/>
    <m/>
    <x v="1"/>
  </r>
  <r>
    <x v="4"/>
    <x v="1"/>
    <n v="15.71"/>
    <x v="1"/>
  </r>
  <r>
    <x v="5"/>
    <x v="0"/>
    <m/>
    <x v="1"/>
  </r>
  <r>
    <x v="5"/>
    <x v="0"/>
    <m/>
    <x v="1"/>
  </r>
  <r>
    <x v="5"/>
    <x v="1"/>
    <m/>
    <x v="1"/>
  </r>
  <r>
    <x v="6"/>
    <x v="0"/>
    <m/>
    <x v="1"/>
  </r>
  <r>
    <x v="6"/>
    <x v="0"/>
    <m/>
    <x v="1"/>
  </r>
  <r>
    <x v="6"/>
    <x v="1"/>
    <m/>
    <x v="1"/>
  </r>
  <r>
    <x v="7"/>
    <x v="1"/>
    <m/>
    <x v="1"/>
  </r>
  <r>
    <x v="7"/>
    <x v="1"/>
    <m/>
    <x v="1"/>
  </r>
  <r>
    <x v="8"/>
    <x v="1"/>
    <m/>
    <x v="1"/>
  </r>
  <r>
    <x v="8"/>
    <x v="0"/>
    <m/>
    <x v="1"/>
  </r>
  <r>
    <x v="9"/>
    <x v="1"/>
    <n v="7.32"/>
    <x v="5"/>
  </r>
  <r>
    <x v="10"/>
    <x v="0"/>
    <n v="8.4"/>
    <x v="6"/>
  </r>
  <r>
    <x v="10"/>
    <x v="0"/>
    <n v="13.1"/>
    <x v="7"/>
  </r>
  <r>
    <x v="10"/>
    <x v="1"/>
    <n v="15.01"/>
    <x v="1"/>
  </r>
  <r>
    <x v="11"/>
    <x v="0"/>
    <m/>
    <x v="1"/>
  </r>
  <r>
    <x v="11"/>
    <x v="0"/>
    <m/>
    <x v="1"/>
  </r>
  <r>
    <x v="11"/>
    <x v="1"/>
    <n v="4.45"/>
    <x v="8"/>
  </r>
  <r>
    <x v="11"/>
    <x v="0"/>
    <m/>
    <x v="1"/>
  </r>
  <r>
    <x v="12"/>
    <x v="1"/>
    <m/>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4657"/>
    <x v="0"/>
  </r>
  <r>
    <x v="0"/>
    <x v="0"/>
    <x v="0"/>
    <n v="4657"/>
    <x v="0"/>
  </r>
  <r>
    <x v="0"/>
    <x v="0"/>
    <x v="0"/>
    <n v="4657"/>
    <x v="0"/>
  </r>
  <r>
    <x v="1"/>
    <x v="1"/>
    <x v="1"/>
    <n v="4922"/>
    <x v="1"/>
  </r>
  <r>
    <x v="1"/>
    <x v="1"/>
    <x v="1"/>
    <n v="4922"/>
    <x v="1"/>
  </r>
  <r>
    <x v="1"/>
    <x v="1"/>
    <x v="1"/>
    <n v="4922"/>
    <x v="1"/>
  </r>
  <r>
    <x v="2"/>
    <x v="1"/>
    <x v="2"/>
    <n v="4461"/>
    <x v="2"/>
  </r>
  <r>
    <x v="3"/>
    <x v="2"/>
    <x v="3"/>
    <n v="5120"/>
    <x v="3"/>
  </r>
  <r>
    <x v="3"/>
    <x v="2"/>
    <x v="3"/>
    <n v="5120"/>
    <x v="3"/>
  </r>
  <r>
    <x v="3"/>
    <x v="2"/>
    <x v="3"/>
    <n v="5120"/>
    <x v="3"/>
  </r>
  <r>
    <x v="3"/>
    <x v="1"/>
    <x v="3"/>
    <n v="5120"/>
    <x v="3"/>
  </r>
  <r>
    <x v="3"/>
    <x v="1"/>
    <x v="4"/>
    <n v="5219"/>
    <x v="4"/>
  </r>
  <r>
    <x v="3"/>
    <x v="1"/>
    <x v="4"/>
    <n v="5219"/>
    <x v="4"/>
  </r>
  <r>
    <x v="4"/>
    <x v="3"/>
    <x v="5"/>
    <n v="4439"/>
    <x v="5"/>
  </r>
  <r>
    <x v="4"/>
    <x v="3"/>
    <x v="5"/>
    <n v="4439"/>
    <x v="6"/>
  </r>
  <r>
    <x v="4"/>
    <x v="3"/>
    <x v="5"/>
    <n v="4439"/>
    <x v="6"/>
  </r>
  <r>
    <x v="4"/>
    <x v="4"/>
    <x v="6"/>
    <n v="4477"/>
    <x v="6"/>
  </r>
  <r>
    <x v="4"/>
    <x v="1"/>
    <x v="5"/>
    <n v="4439"/>
    <x v="7"/>
  </r>
  <r>
    <x v="5"/>
    <x v="1"/>
    <x v="7"/>
    <n v="4633"/>
    <x v="8"/>
  </r>
  <r>
    <x v="5"/>
    <x v="1"/>
    <x v="7"/>
    <n v="4633"/>
    <x v="8"/>
  </r>
  <r>
    <x v="5"/>
    <x v="1"/>
    <x v="7"/>
    <n v="4633"/>
    <x v="8"/>
  </r>
  <r>
    <x v="6"/>
    <x v="1"/>
    <x v="8"/>
    <n v="4752"/>
    <x v="9"/>
  </r>
  <r>
    <x v="6"/>
    <x v="1"/>
    <x v="8"/>
    <n v="4752"/>
    <x v="9"/>
  </r>
  <r>
    <x v="6"/>
    <x v="1"/>
    <x v="8"/>
    <n v="4752"/>
    <x v="9"/>
  </r>
  <r>
    <x v="7"/>
    <x v="1"/>
    <x v="9"/>
    <n v="4324"/>
    <x v="10"/>
  </r>
  <r>
    <x v="7"/>
    <x v="1"/>
    <x v="9"/>
    <n v="4324"/>
    <x v="11"/>
  </r>
  <r>
    <x v="8"/>
    <x v="1"/>
    <x v="10"/>
    <n v="5151"/>
    <x v="12"/>
  </r>
  <r>
    <x v="8"/>
    <x v="1"/>
    <x v="10"/>
    <n v="5151"/>
    <x v="12"/>
  </r>
  <r>
    <x v="9"/>
    <x v="5"/>
    <x v="11"/>
    <n v="4671"/>
    <x v="13"/>
  </r>
  <r>
    <x v="10"/>
    <x v="6"/>
    <x v="12"/>
    <n v="4907"/>
    <x v="14"/>
  </r>
  <r>
    <x v="10"/>
    <x v="6"/>
    <x v="12"/>
    <n v="4907"/>
    <x v="14"/>
  </r>
  <r>
    <x v="10"/>
    <x v="6"/>
    <x v="12"/>
    <n v="4907"/>
    <x v="14"/>
  </r>
  <r>
    <x v="11"/>
    <x v="1"/>
    <x v="4"/>
    <n v="5219"/>
    <x v="4"/>
  </r>
  <r>
    <x v="11"/>
    <x v="2"/>
    <x v="4"/>
    <n v="5219"/>
    <x v="4"/>
  </r>
  <r>
    <x v="11"/>
    <x v="1"/>
    <x v="13"/>
    <n v="4894"/>
    <x v="15"/>
  </r>
  <r>
    <x v="11"/>
    <x v="1"/>
    <x v="14"/>
    <n v="5091"/>
    <x v="16"/>
  </r>
  <r>
    <x v="12"/>
    <x v="7"/>
    <x v="15"/>
    <n v="4956"/>
    <x v="17"/>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x v="0"/>
    <n v="1197"/>
  </r>
  <r>
    <x v="0"/>
    <x v="0"/>
    <n v="1197"/>
  </r>
  <r>
    <x v="0"/>
    <x v="0"/>
    <n v="1364"/>
  </r>
  <r>
    <x v="0"/>
    <x v="0"/>
    <n v="1197"/>
  </r>
  <r>
    <x v="0"/>
    <x v="0"/>
    <n v="1364"/>
  </r>
  <r>
    <x v="0"/>
    <x v="0"/>
    <n v="1364"/>
  </r>
  <r>
    <x v="0"/>
    <x v="0"/>
    <n v="1197"/>
  </r>
  <r>
    <x v="0"/>
    <x v="0"/>
    <n v="1364"/>
  </r>
  <r>
    <x v="0"/>
    <x v="0"/>
    <n v="1197"/>
  </r>
  <r>
    <x v="0"/>
    <x v="0"/>
    <n v="1364"/>
  </r>
  <r>
    <x v="0"/>
    <x v="0"/>
    <n v="1197"/>
  </r>
  <r>
    <x v="0"/>
    <x v="0"/>
    <n v="1364"/>
  </r>
  <r>
    <x v="0"/>
    <x v="0"/>
    <n v="1197"/>
  </r>
  <r>
    <x v="0"/>
    <x v="0"/>
    <n v="1364"/>
  </r>
  <r>
    <x v="0"/>
    <x v="1"/>
    <n v="1496"/>
  </r>
  <r>
    <x v="0"/>
    <x v="1"/>
    <n v="1496"/>
  </r>
  <r>
    <x v="0"/>
    <x v="1"/>
    <n v="1364"/>
  </r>
  <r>
    <x v="0"/>
    <x v="1"/>
    <n v="1364"/>
  </r>
  <r>
    <x v="0"/>
    <x v="1"/>
    <n v="1364"/>
  </r>
  <r>
    <x v="0"/>
    <x v="1"/>
    <n v="1496"/>
  </r>
  <r>
    <x v="0"/>
    <x v="1"/>
    <n v="1496"/>
  </r>
  <r>
    <x v="0"/>
    <x v="1"/>
    <n v="1364"/>
  </r>
  <r>
    <x v="0"/>
    <x v="1"/>
    <n v="1364"/>
  </r>
  <r>
    <x v="0"/>
    <x v="1"/>
    <n v="1496"/>
  </r>
  <r>
    <x v="0"/>
    <x v="2"/>
    <n v="1496"/>
  </r>
  <r>
    <x v="0"/>
    <x v="2"/>
    <n v="1197"/>
  </r>
  <r>
    <x v="0"/>
    <x v="2"/>
    <n v="1364"/>
  </r>
  <r>
    <x v="0"/>
    <x v="2"/>
    <n v="1364"/>
  </r>
  <r>
    <x v="0"/>
    <x v="2"/>
    <n v="1197"/>
  </r>
  <r>
    <x v="0"/>
    <x v="2"/>
    <n v="1364"/>
  </r>
  <r>
    <x v="0"/>
    <x v="3"/>
    <n v="1197"/>
  </r>
  <r>
    <x v="0"/>
    <x v="3"/>
    <n v="1197"/>
  </r>
  <r>
    <x v="0"/>
    <x v="3"/>
    <n v="1197"/>
  </r>
  <r>
    <x v="0"/>
    <x v="3"/>
    <n v="1197"/>
  </r>
  <r>
    <x v="0"/>
    <x v="3"/>
    <n v="1197"/>
  </r>
  <r>
    <x v="0"/>
    <x v="4"/>
    <n v="2982"/>
  </r>
  <r>
    <x v="0"/>
    <x v="5"/>
    <n v="2393"/>
  </r>
  <r>
    <x v="0"/>
    <x v="5"/>
    <n v="2393"/>
  </r>
  <r>
    <x v="0"/>
    <x v="5"/>
    <n v="2393"/>
  </r>
  <r>
    <x v="0"/>
    <x v="5"/>
    <n v="2393"/>
  </r>
  <r>
    <x v="0"/>
    <x v="5"/>
    <n v="2393"/>
  </r>
  <r>
    <x v="0"/>
    <x v="5"/>
    <n v="2694"/>
  </r>
  <r>
    <x v="0"/>
    <x v="5"/>
    <n v="2694"/>
  </r>
  <r>
    <x v="0"/>
    <x v="5"/>
    <n v="2393"/>
  </r>
  <r>
    <x v="0"/>
    <x v="5"/>
    <n v="2393"/>
  </r>
  <r>
    <x v="0"/>
    <x v="5"/>
    <n v="2755"/>
  </r>
  <r>
    <x v="0"/>
    <x v="5"/>
    <n v="2755"/>
  </r>
  <r>
    <x v="0"/>
    <x v="5"/>
    <n v="2393"/>
  </r>
  <r>
    <x v="0"/>
    <x v="5"/>
    <n v="2393"/>
  </r>
  <r>
    <x v="0"/>
    <x v="5"/>
    <n v="2694"/>
  </r>
  <r>
    <x v="0"/>
    <x v="5"/>
    <n v="2393"/>
  </r>
  <r>
    <x v="0"/>
    <x v="5"/>
    <n v="2393"/>
  </r>
  <r>
    <x v="0"/>
    <x v="6"/>
    <n v="1798"/>
  </r>
  <r>
    <x v="0"/>
    <x v="6"/>
    <n v="1798"/>
  </r>
  <r>
    <x v="0"/>
    <x v="6"/>
    <n v="1798"/>
  </r>
  <r>
    <x v="0"/>
    <x v="6"/>
    <n v="1364"/>
  </r>
  <r>
    <x v="0"/>
    <x v="6"/>
    <n v="1364"/>
  </r>
  <r>
    <x v="0"/>
    <x v="6"/>
    <n v="1798"/>
  </r>
  <r>
    <x v="0"/>
    <x v="7"/>
    <n v="2755"/>
  </r>
  <r>
    <x v="0"/>
    <x v="7"/>
    <n v="2755"/>
  </r>
  <r>
    <x v="0"/>
    <x v="7"/>
    <n v="2755"/>
  </r>
  <r>
    <x v="0"/>
    <x v="7"/>
    <n v="2755"/>
  </r>
  <r>
    <x v="0"/>
    <x v="7"/>
    <n v="2694"/>
  </r>
  <r>
    <x v="0"/>
    <x v="7"/>
    <n v="2694"/>
  </r>
  <r>
    <x v="0"/>
    <x v="7"/>
    <n v="2755"/>
  </r>
  <r>
    <x v="0"/>
    <x v="8"/>
    <n v="4461"/>
  </r>
  <r>
    <x v="0"/>
    <x v="9"/>
    <n v="1798"/>
  </r>
  <r>
    <x v="0"/>
    <x v="10"/>
    <n v="2487"/>
  </r>
  <r>
    <x v="0"/>
    <x v="11"/>
    <n v="1496"/>
  </r>
  <r>
    <x v="0"/>
    <x v="11"/>
    <n v="1496"/>
  </r>
  <r>
    <x v="0"/>
    <x v="11"/>
    <n v="1498"/>
  </r>
  <r>
    <x v="0"/>
    <x v="11"/>
    <n v="1496"/>
  </r>
  <r>
    <x v="0"/>
    <x v="11"/>
    <n v="1496"/>
  </r>
  <r>
    <x v="0"/>
    <x v="11"/>
    <n v="1496"/>
  </r>
  <r>
    <x v="0"/>
    <x v="11"/>
    <n v="1496"/>
  </r>
  <r>
    <x v="0"/>
    <x v="11"/>
    <n v="1496"/>
  </r>
  <r>
    <x v="0"/>
    <x v="11"/>
    <n v="1498"/>
  </r>
  <r>
    <x v="0"/>
    <x v="11"/>
    <n v="1496"/>
  </r>
  <r>
    <x v="0"/>
    <x v="11"/>
    <n v="1496"/>
  </r>
  <r>
    <x v="0"/>
    <x v="11"/>
    <n v="1496"/>
  </r>
  <r>
    <x v="0"/>
    <x v="11"/>
    <n v="1496"/>
  </r>
  <r>
    <x v="0"/>
    <x v="11"/>
    <n v="1498"/>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n v="4"/>
    <n v="4"/>
  </r>
  <r>
    <x v="0"/>
    <n v="4"/>
    <n v="4"/>
  </r>
  <r>
    <x v="0"/>
    <n v="4"/>
    <n v="2"/>
  </r>
  <r>
    <x v="0"/>
    <n v="4"/>
    <n v="4"/>
  </r>
  <r>
    <x v="0"/>
    <n v="4"/>
    <n v="2"/>
  </r>
  <r>
    <x v="0"/>
    <n v="4"/>
    <n v="2"/>
  </r>
  <r>
    <x v="0"/>
    <n v="4"/>
    <n v="4"/>
  </r>
  <r>
    <x v="0"/>
    <n v="4"/>
    <n v="2"/>
  </r>
  <r>
    <x v="0"/>
    <n v="4"/>
    <n v="4"/>
  </r>
  <r>
    <x v="0"/>
    <n v="4"/>
    <n v="2"/>
  </r>
  <r>
    <x v="0"/>
    <n v="4"/>
    <n v="4"/>
  </r>
  <r>
    <x v="0"/>
    <n v="4"/>
    <n v="2"/>
  </r>
  <r>
    <x v="0"/>
    <n v="4"/>
    <n v="4"/>
  </r>
  <r>
    <x v="0"/>
    <n v="4"/>
    <n v="2"/>
  </r>
  <r>
    <x v="1"/>
    <n v="4"/>
    <n v="4"/>
  </r>
  <r>
    <x v="1"/>
    <n v="4"/>
    <n v="4"/>
  </r>
  <r>
    <x v="1"/>
    <n v="4"/>
    <n v="2"/>
  </r>
  <r>
    <x v="1"/>
    <n v="4"/>
    <n v="2"/>
  </r>
  <r>
    <x v="1"/>
    <n v="4"/>
    <n v="2"/>
  </r>
  <r>
    <x v="1"/>
    <n v="4"/>
    <n v="4"/>
  </r>
  <r>
    <x v="1"/>
    <n v="4"/>
    <n v="4"/>
  </r>
  <r>
    <x v="1"/>
    <n v="4"/>
    <n v="2"/>
  </r>
  <r>
    <x v="1"/>
    <n v="4"/>
    <n v="2"/>
  </r>
  <r>
    <x v="1"/>
    <n v="4"/>
    <n v="4"/>
  </r>
  <r>
    <x v="2"/>
    <n v="4"/>
    <n v="4"/>
  </r>
  <r>
    <x v="2"/>
    <n v="4"/>
    <n v="4"/>
  </r>
  <r>
    <x v="2"/>
    <n v="4"/>
    <n v="2"/>
  </r>
  <r>
    <x v="2"/>
    <n v="4"/>
    <n v="2"/>
  </r>
  <r>
    <x v="2"/>
    <n v="4"/>
    <n v="4"/>
  </r>
  <r>
    <x v="2"/>
    <n v="4"/>
    <n v="2"/>
  </r>
  <r>
    <x v="3"/>
    <n v="4"/>
    <m/>
  </r>
  <r>
    <x v="3"/>
    <n v="4"/>
    <m/>
  </r>
  <r>
    <x v="3"/>
    <n v="4"/>
    <m/>
  </r>
  <r>
    <x v="3"/>
    <n v="4"/>
    <m/>
  </r>
  <r>
    <x v="3"/>
    <n v="4"/>
    <m/>
  </r>
  <r>
    <x v="4"/>
    <n v="4"/>
    <n v="4"/>
  </r>
  <r>
    <x v="5"/>
    <n v="4"/>
    <n v="4"/>
  </r>
  <r>
    <x v="5"/>
    <n v="4"/>
    <n v="4"/>
  </r>
  <r>
    <x v="5"/>
    <n v="4"/>
    <n v="4"/>
  </r>
  <r>
    <x v="5"/>
    <n v="4"/>
    <n v="4"/>
  </r>
  <r>
    <x v="5"/>
    <n v="4"/>
    <n v="4"/>
  </r>
  <r>
    <x v="5"/>
    <n v="4"/>
    <n v="4"/>
  </r>
  <r>
    <x v="5"/>
    <n v="4"/>
    <n v="4"/>
  </r>
  <r>
    <x v="5"/>
    <n v="4"/>
    <n v="4"/>
  </r>
  <r>
    <x v="5"/>
    <n v="4"/>
    <n v="4"/>
  </r>
  <r>
    <x v="5"/>
    <n v="4"/>
    <n v="4"/>
  </r>
  <r>
    <x v="5"/>
    <n v="4"/>
    <n v="4"/>
  </r>
  <r>
    <x v="5"/>
    <n v="4"/>
    <n v="4"/>
  </r>
  <r>
    <x v="5"/>
    <n v="4"/>
    <n v="4"/>
  </r>
  <r>
    <x v="5"/>
    <n v="4"/>
    <n v="4"/>
  </r>
  <r>
    <x v="5"/>
    <n v="4"/>
    <n v="4"/>
  </r>
  <r>
    <x v="5"/>
    <n v="4"/>
    <n v="4"/>
  </r>
  <r>
    <x v="6"/>
    <n v="4"/>
    <n v="4"/>
  </r>
  <r>
    <x v="6"/>
    <n v="4"/>
    <n v="4"/>
  </r>
  <r>
    <x v="6"/>
    <n v="4"/>
    <n v="4"/>
  </r>
  <r>
    <x v="6"/>
    <n v="4"/>
    <n v="4"/>
  </r>
  <r>
    <x v="6"/>
    <n v="4"/>
    <n v="4"/>
  </r>
  <r>
    <x v="6"/>
    <n v="4"/>
    <n v="4"/>
  </r>
  <r>
    <x v="7"/>
    <n v="4"/>
    <n v="4"/>
  </r>
  <r>
    <x v="7"/>
    <n v="4"/>
    <n v="4"/>
  </r>
  <r>
    <x v="7"/>
    <n v="4"/>
    <n v="4"/>
  </r>
  <r>
    <x v="7"/>
    <n v="4"/>
    <n v="4"/>
  </r>
  <r>
    <x v="7"/>
    <n v="4"/>
    <n v="4"/>
  </r>
  <r>
    <x v="7"/>
    <n v="4"/>
    <n v="4"/>
  </r>
  <r>
    <x v="7"/>
    <n v="4"/>
    <n v="4"/>
  </r>
  <r>
    <x v="8"/>
    <n v="8"/>
    <n v="4"/>
  </r>
  <r>
    <x v="9"/>
    <n v="4"/>
    <n v="4"/>
  </r>
  <r>
    <x v="10"/>
    <n v="4"/>
    <n v="4"/>
  </r>
  <r>
    <x v="11"/>
    <n v="4"/>
    <n v="4"/>
  </r>
  <r>
    <x v="11"/>
    <n v="4"/>
    <n v="4"/>
  </r>
  <r>
    <x v="11"/>
    <n v="4"/>
    <n v="4"/>
  </r>
  <r>
    <x v="11"/>
    <n v="4"/>
    <n v="4"/>
  </r>
  <r>
    <x v="11"/>
    <n v="4"/>
    <n v="4"/>
  </r>
  <r>
    <x v="11"/>
    <n v="4"/>
    <n v="4"/>
  </r>
  <r>
    <x v="11"/>
    <n v="4"/>
    <n v="4"/>
  </r>
  <r>
    <x v="11"/>
    <n v="4"/>
    <n v="4"/>
  </r>
  <r>
    <x v="11"/>
    <n v="4"/>
    <n v="4"/>
  </r>
  <r>
    <x v="11"/>
    <n v="4"/>
    <n v="4"/>
  </r>
  <r>
    <x v="11"/>
    <n v="4"/>
    <n v="4"/>
  </r>
  <r>
    <x v="11"/>
    <n v="4"/>
    <n v="4"/>
  </r>
  <r>
    <x v="11"/>
    <n v="4"/>
    <n v="4"/>
  </r>
  <r>
    <x v="11"/>
    <n v="4"/>
    <n v="4"/>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n v="45"/>
    <x v="0"/>
  </r>
  <r>
    <x v="0"/>
    <n v="45"/>
    <x v="0"/>
  </r>
  <r>
    <x v="0"/>
    <n v="45"/>
    <x v="1"/>
  </r>
  <r>
    <x v="0"/>
    <n v="45"/>
    <x v="0"/>
  </r>
  <r>
    <x v="0"/>
    <n v="45"/>
    <x v="1"/>
  </r>
  <r>
    <x v="0"/>
    <n v="45"/>
    <x v="1"/>
  </r>
  <r>
    <x v="0"/>
    <n v="45"/>
    <x v="0"/>
  </r>
  <r>
    <x v="0"/>
    <n v="45"/>
    <x v="1"/>
  </r>
  <r>
    <x v="0"/>
    <n v="45"/>
    <x v="0"/>
  </r>
  <r>
    <x v="0"/>
    <n v="45"/>
    <x v="1"/>
  </r>
  <r>
    <x v="0"/>
    <n v="45"/>
    <x v="0"/>
  </r>
  <r>
    <x v="0"/>
    <n v="45"/>
    <x v="1"/>
  </r>
  <r>
    <x v="0"/>
    <n v="45"/>
    <x v="0"/>
  </r>
  <r>
    <x v="0"/>
    <n v="45"/>
    <x v="1"/>
  </r>
  <r>
    <x v="1"/>
    <n v="45"/>
    <x v="0"/>
  </r>
  <r>
    <x v="1"/>
    <n v="45"/>
    <x v="0"/>
  </r>
  <r>
    <x v="1"/>
    <n v="45"/>
    <x v="1"/>
  </r>
  <r>
    <x v="1"/>
    <n v="45"/>
    <x v="1"/>
  </r>
  <r>
    <x v="1"/>
    <n v="45"/>
    <x v="1"/>
  </r>
  <r>
    <x v="1"/>
    <n v="45"/>
    <x v="0"/>
  </r>
  <r>
    <x v="1"/>
    <n v="45"/>
    <x v="0"/>
  </r>
  <r>
    <x v="1"/>
    <n v="45"/>
    <x v="1"/>
  </r>
  <r>
    <x v="1"/>
    <n v="45"/>
    <x v="1"/>
  </r>
  <r>
    <x v="1"/>
    <n v="45"/>
    <x v="0"/>
  </r>
  <r>
    <x v="2"/>
    <n v="45"/>
    <x v="0"/>
  </r>
  <r>
    <x v="2"/>
    <n v="45"/>
    <x v="0"/>
  </r>
  <r>
    <x v="2"/>
    <n v="45"/>
    <x v="1"/>
  </r>
  <r>
    <x v="2"/>
    <n v="45"/>
    <x v="1"/>
  </r>
  <r>
    <x v="2"/>
    <n v="45"/>
    <x v="0"/>
  </r>
  <r>
    <x v="2"/>
    <n v="45"/>
    <x v="1"/>
  </r>
  <r>
    <x v="3"/>
    <n v="37"/>
    <x v="0"/>
  </r>
  <r>
    <x v="3"/>
    <n v="37"/>
    <x v="0"/>
  </r>
  <r>
    <x v="3"/>
    <n v="37"/>
    <x v="0"/>
  </r>
  <r>
    <x v="3"/>
    <n v="37"/>
    <x v="0"/>
  </r>
  <r>
    <x v="3"/>
    <n v="37"/>
    <x v="0"/>
  </r>
  <r>
    <x v="4"/>
    <n v="87"/>
    <x v="1"/>
  </r>
  <r>
    <x v="5"/>
    <n v="55"/>
    <x v="1"/>
  </r>
  <r>
    <x v="5"/>
    <n v="55"/>
    <x v="1"/>
  </r>
  <r>
    <x v="5"/>
    <n v="55"/>
    <x v="1"/>
  </r>
  <r>
    <x v="5"/>
    <n v="55"/>
    <x v="1"/>
  </r>
  <r>
    <x v="5"/>
    <n v="55"/>
    <x v="1"/>
  </r>
  <r>
    <x v="5"/>
    <n v="55"/>
    <x v="0"/>
  </r>
  <r>
    <x v="5"/>
    <n v="55"/>
    <x v="0"/>
  </r>
  <r>
    <x v="5"/>
    <n v="55"/>
    <x v="0"/>
  </r>
  <r>
    <x v="5"/>
    <n v="55"/>
    <x v="0"/>
  </r>
  <r>
    <x v="5"/>
    <n v="55"/>
    <x v="0"/>
  </r>
  <r>
    <x v="5"/>
    <n v="55"/>
    <x v="0"/>
  </r>
  <r>
    <x v="5"/>
    <n v="55"/>
    <x v="1"/>
  </r>
  <r>
    <x v="5"/>
    <n v="55"/>
    <x v="0"/>
  </r>
  <r>
    <x v="5"/>
    <n v="55"/>
    <x v="0"/>
  </r>
  <r>
    <x v="5"/>
    <n v="55"/>
    <x v="1"/>
  </r>
  <r>
    <x v="5"/>
    <n v="55"/>
    <x v="1"/>
  </r>
  <r>
    <x v="6"/>
    <n v="55"/>
    <x v="0"/>
  </r>
  <r>
    <x v="6"/>
    <n v="55"/>
    <x v="0"/>
  </r>
  <r>
    <x v="6"/>
    <n v="55"/>
    <x v="0"/>
  </r>
  <r>
    <x v="6"/>
    <n v="43"/>
    <x v="1"/>
  </r>
  <r>
    <x v="6"/>
    <n v="43"/>
    <x v="1"/>
  </r>
  <r>
    <x v="6"/>
    <n v="55"/>
    <x v="0"/>
  </r>
  <r>
    <x v="7"/>
    <n v="80"/>
    <x v="1"/>
  </r>
  <r>
    <x v="7"/>
    <n v="80"/>
    <x v="1"/>
  </r>
  <r>
    <x v="7"/>
    <n v="80"/>
    <x v="1"/>
  </r>
  <r>
    <x v="7"/>
    <n v="80"/>
    <x v="1"/>
  </r>
  <r>
    <x v="7"/>
    <n v="80"/>
    <x v="0"/>
  </r>
  <r>
    <x v="7"/>
    <n v="80"/>
    <x v="0"/>
  </r>
  <r>
    <x v="7"/>
    <n v="80"/>
    <x v="1"/>
  </r>
  <r>
    <x v="8"/>
    <n v="93"/>
    <x v="1"/>
  </r>
  <r>
    <x v="9"/>
    <n v="43"/>
    <x v="2"/>
  </r>
  <r>
    <x v="10"/>
    <n v="50"/>
    <x v="2"/>
  </r>
  <r>
    <x v="11"/>
    <n v="42"/>
    <x v="0"/>
  </r>
  <r>
    <x v="11"/>
    <n v="42"/>
    <x v="0"/>
  </r>
  <r>
    <x v="11"/>
    <n v="42"/>
    <x v="0"/>
  </r>
  <r>
    <x v="11"/>
    <n v="42"/>
    <x v="0"/>
  </r>
  <r>
    <x v="11"/>
    <n v="42"/>
    <x v="0"/>
  </r>
  <r>
    <x v="11"/>
    <n v="42"/>
    <x v="0"/>
  </r>
  <r>
    <x v="11"/>
    <n v="42"/>
    <x v="0"/>
  </r>
  <r>
    <x v="11"/>
    <n v="42"/>
    <x v="0"/>
  </r>
  <r>
    <x v="11"/>
    <n v="42"/>
    <x v="0"/>
  </r>
  <r>
    <x v="11"/>
    <n v="42"/>
    <x v="0"/>
  </r>
  <r>
    <x v="11"/>
    <n v="42"/>
    <x v="0"/>
  </r>
  <r>
    <x v="11"/>
    <n v="42"/>
    <x v="0"/>
  </r>
  <r>
    <x v="11"/>
    <n v="42"/>
    <x v="0"/>
  </r>
  <r>
    <x v="11"/>
    <n v="4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C7FE7-DDEF-4EA0-9420-222DD03D7327}" name="PivotTable4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163:J177" firstHeaderRow="0" firstDataRow="1" firstDataCol="1"/>
  <pivotFields count="4">
    <pivotField axis="axisRow" showAll="0">
      <items count="14">
        <item x="5"/>
        <item x="10"/>
        <item x="11"/>
        <item x="3"/>
        <item x="2"/>
        <item x="9"/>
        <item x="12"/>
        <item x="4"/>
        <item x="0"/>
        <item x="6"/>
        <item x="1"/>
        <item x="8"/>
        <item x="7"/>
        <item t="default"/>
      </items>
    </pivotField>
    <pivotField dataField="1" showAll="0"/>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Average of Height_mm" fld="1" subtotal="average" baseField="0" baseItem="0"/>
    <dataField name="Average of Length_mm" fld="2" subtotal="average" baseField="0" baseItem="0"/>
    <dataField name="Average of Width_mm" fld="3"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F48333-18E6-433D-BF01-DF5A67B240D5}"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52:E59" firstHeaderRow="1" firstDataRow="1" firstDataCol="1"/>
  <pivotFields count="2">
    <pivotField axis="axisRow" showAll="0">
      <items count="7">
        <item x="1"/>
        <item x="3"/>
        <item x="4"/>
        <item x="5"/>
        <item x="0"/>
        <item x="2"/>
        <item t="default"/>
      </items>
    </pivotField>
    <pivotField dataField="1" showAll="0"/>
  </pivotFields>
  <rowFields count="1">
    <field x="0"/>
  </rowFields>
  <rowItems count="7">
    <i>
      <x/>
    </i>
    <i>
      <x v="1"/>
    </i>
    <i>
      <x v="2"/>
    </i>
    <i>
      <x v="3"/>
    </i>
    <i>
      <x v="4"/>
    </i>
    <i>
      <x v="5"/>
    </i>
    <i t="grand">
      <x/>
    </i>
  </rowItems>
  <colItems count="1">
    <i/>
  </colItems>
  <dataFields count="1">
    <dataField name="Average of Displacement" fld="1" subtotal="average"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D8437F-21D1-4B98-8893-30832BFAD9AB}" name="PivotTable8"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155:E173" firstHeaderRow="1" firstDataRow="1" firstDataCol="1"/>
  <pivotFields count="3">
    <pivotField axis="axisRow" showAll="0">
      <items count="7">
        <item x="1"/>
        <item x="3"/>
        <item x="4"/>
        <item x="5"/>
        <item x="0"/>
        <item x="2"/>
        <item t="default"/>
      </items>
    </pivotField>
    <pivotField dataField="1" showAll="0"/>
    <pivotField axis="axisRow" showAll="0">
      <items count="4">
        <item x="2"/>
        <item x="0"/>
        <item x="1"/>
        <item t="default"/>
      </items>
    </pivotField>
  </pivotFields>
  <rowFields count="2">
    <field x="0"/>
    <field x="2"/>
  </rowFields>
  <rowItems count="18">
    <i>
      <x/>
    </i>
    <i r="1">
      <x/>
    </i>
    <i r="1">
      <x v="1"/>
    </i>
    <i r="1">
      <x v="2"/>
    </i>
    <i>
      <x v="1"/>
    </i>
    <i r="1">
      <x v="1"/>
    </i>
    <i r="1">
      <x v="2"/>
    </i>
    <i>
      <x v="2"/>
    </i>
    <i r="1">
      <x v="1"/>
    </i>
    <i>
      <x v="3"/>
    </i>
    <i r="1">
      <x v="1"/>
    </i>
    <i r="1">
      <x v="2"/>
    </i>
    <i>
      <x v="4"/>
    </i>
    <i r="1">
      <x v="1"/>
    </i>
    <i r="1">
      <x v="2"/>
    </i>
    <i>
      <x v="5"/>
    </i>
    <i r="1">
      <x v="2"/>
    </i>
    <i t="grand">
      <x/>
    </i>
  </rowItems>
  <colItems count="1">
    <i/>
  </colItems>
  <dataFields count="1">
    <dataField name="Average of Fuel_Tank_Capacity_litre" fld="1" subtotal="average"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2EB57EF-C440-4BE7-87A7-3BB44D6402FC}"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258:F272" firstHeaderRow="1" firstDataRow="1" firstDataCol="1"/>
  <pivotFields count="3">
    <pivotField axis="axisRow" showAll="0">
      <items count="7">
        <item x="1"/>
        <item x="3"/>
        <item x="4"/>
        <item x="5"/>
        <item x="0"/>
        <item x="2"/>
        <item t="default"/>
      </items>
    </pivotField>
    <pivotField axis="axisRow" showAll="0">
      <items count="6">
        <item x="0"/>
        <item x="1"/>
        <item x="2"/>
        <item x="3"/>
        <item x="4"/>
        <item t="default"/>
      </items>
    </pivotField>
    <pivotField dataField="1" showAll="0"/>
  </pivotFields>
  <rowFields count="2">
    <field x="0"/>
    <field x="1"/>
  </rowFields>
  <rowItems count="14">
    <i>
      <x/>
    </i>
    <i r="1">
      <x v="2"/>
    </i>
    <i>
      <x v="1"/>
    </i>
    <i r="1">
      <x v="4"/>
    </i>
    <i>
      <x v="2"/>
    </i>
    <i r="1">
      <x v="4"/>
    </i>
    <i>
      <x v="3"/>
    </i>
    <i r="1">
      <x v="1"/>
    </i>
    <i>
      <x v="4"/>
    </i>
    <i r="1">
      <x/>
    </i>
    <i r="1">
      <x v="1"/>
    </i>
    <i>
      <x v="5"/>
    </i>
    <i r="1">
      <x v="3"/>
    </i>
    <i t="grand">
      <x/>
    </i>
  </rowItems>
  <colItems count="1">
    <i/>
  </colItems>
  <dataFields count="1">
    <dataField name="Count of Door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217F8EF-7B57-4C59-A6DF-B787AB318238}" name="PivotTable6"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361:J374" firstHeaderRow="0" firstDataRow="1" firstDataCol="1"/>
  <pivotFields count="5">
    <pivotField axis="axisRow" showAll="0">
      <items count="7">
        <item x="1"/>
        <item x="3"/>
        <item x="4"/>
        <item x="5"/>
        <item x="0"/>
        <item x="2"/>
        <item t="default"/>
      </items>
    </pivotField>
    <pivotField axis="axisRow" showAll="0">
      <items count="5">
        <item x="0"/>
        <item x="2"/>
        <item x="3"/>
        <item x="1"/>
        <item t="default"/>
      </items>
    </pivotField>
    <pivotField dataField="1" showAll="0"/>
    <pivotField dataField="1" showAll="0"/>
    <pivotField dataField="1" showAll="0"/>
  </pivotFields>
  <rowFields count="2">
    <field x="0"/>
    <field x="1"/>
  </rowFields>
  <rowItems count="13">
    <i>
      <x/>
    </i>
    <i r="1">
      <x v="3"/>
    </i>
    <i>
      <x v="1"/>
    </i>
    <i r="1">
      <x v="1"/>
    </i>
    <i>
      <x v="2"/>
    </i>
    <i r="1">
      <x v="2"/>
    </i>
    <i>
      <x v="3"/>
    </i>
    <i r="1">
      <x v="3"/>
    </i>
    <i>
      <x v="4"/>
    </i>
    <i r="1">
      <x/>
    </i>
    <i>
      <x v="5"/>
    </i>
    <i r="1">
      <x v="3"/>
    </i>
    <i t="grand">
      <x/>
    </i>
  </rowItems>
  <colFields count="1">
    <field x="-2"/>
  </colFields>
  <colItems count="3">
    <i>
      <x/>
    </i>
    <i i="1">
      <x v="1"/>
    </i>
    <i i="2">
      <x v="2"/>
    </i>
  </colItems>
  <dataFields count="3">
    <dataField name="Average of Height_mm" fld="2" subtotal="average" baseField="0" baseItem="0"/>
    <dataField name="Average of Length_mm" fld="3" subtotal="average" baseField="0" baseItem="0"/>
    <dataField name="Average of Width_mm" fld="4"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20EBBE3-CDB8-4AE4-9C98-AD8A3D8F636C}" name="PivotTable4"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105:H112" firstHeaderRow="0" firstDataRow="1" firstDataCol="1"/>
  <pivotFields count="3">
    <pivotField axis="axisRow" showAll="0">
      <items count="7">
        <item x="1"/>
        <item x="3"/>
        <item x="4"/>
        <item x="5"/>
        <item x="0"/>
        <item x="2"/>
        <item t="default"/>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Count of Cylinders" fld="1" subtotal="count" baseField="0" baseItem="0"/>
    <dataField name="Count of Valves_Per_Cylinder" fld="2" subtotal="count"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4330BD7-38E6-401E-9A66-997D84757836}" name="PivotTable10"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196:I204" firstHeaderRow="0" firstDataRow="1" firstDataCol="1"/>
  <pivotFields count="4">
    <pivotField axis="axisRow" showAll="0">
      <items count="8">
        <item x="1"/>
        <item x="4"/>
        <item x="2"/>
        <item x="6"/>
        <item x="5"/>
        <item x="3"/>
        <item x="0"/>
        <item t="default"/>
      </items>
    </pivotField>
    <pivotField dataField="1" showAll="0"/>
    <pivotField dataField="1" showAll="0"/>
    <pivotField dataField="1" showAll="0"/>
  </pivotFields>
  <rowFields count="1">
    <field x="0"/>
  </rowFields>
  <rowItems count="8">
    <i>
      <x/>
    </i>
    <i>
      <x v="1"/>
    </i>
    <i>
      <x v="2"/>
    </i>
    <i>
      <x v="3"/>
    </i>
    <i>
      <x v="4"/>
    </i>
    <i>
      <x v="5"/>
    </i>
    <i>
      <x v="6"/>
    </i>
    <i t="grand">
      <x/>
    </i>
  </rowItems>
  <colFields count="1">
    <field x="-2"/>
  </colFields>
  <colItems count="3">
    <i>
      <x/>
    </i>
    <i i="1">
      <x v="1"/>
    </i>
    <i i="2">
      <x v="2"/>
    </i>
  </colItems>
  <dataFields count="3">
    <dataField name="Average of Height_mm" fld="1" subtotal="average" baseField="0" baseItem="0"/>
    <dataField name="Average of Length_mm" fld="2" subtotal="average" baseField="0" baseItem="0"/>
    <dataField name="Average of Width_mm" fld="3"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5F6359C-00B0-4035-8DD4-64A3D6CBAAF4}" name="PivotTable8"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47:E167" firstHeaderRow="1" firstDataRow="1" firstDataCol="1"/>
  <pivotFields count="3">
    <pivotField axis="axisRow" showAll="0">
      <items count="8">
        <item x="1"/>
        <item x="4"/>
        <item x="2"/>
        <item x="6"/>
        <item x="5"/>
        <item x="3"/>
        <item x="0"/>
        <item t="default"/>
      </items>
    </pivotField>
    <pivotField dataField="1" showAll="0"/>
    <pivotField axis="axisRow" showAll="0">
      <items count="3">
        <item x="1"/>
        <item x="0"/>
        <item t="default"/>
      </items>
    </pivotField>
  </pivotFields>
  <rowFields count="2">
    <field x="0"/>
    <field x="2"/>
  </rowFields>
  <rowItems count="20">
    <i>
      <x/>
    </i>
    <i r="1">
      <x/>
    </i>
    <i>
      <x v="1"/>
    </i>
    <i r="1">
      <x/>
    </i>
    <i>
      <x v="2"/>
    </i>
    <i r="1">
      <x/>
    </i>
    <i r="1">
      <x v="1"/>
    </i>
    <i>
      <x v="3"/>
    </i>
    <i r="1">
      <x/>
    </i>
    <i r="1">
      <x v="1"/>
    </i>
    <i>
      <x v="4"/>
    </i>
    <i r="1">
      <x/>
    </i>
    <i r="1">
      <x v="1"/>
    </i>
    <i>
      <x v="5"/>
    </i>
    <i r="1">
      <x/>
    </i>
    <i r="1">
      <x v="1"/>
    </i>
    <i>
      <x v="6"/>
    </i>
    <i r="1">
      <x/>
    </i>
    <i r="1">
      <x v="1"/>
    </i>
    <i t="grand">
      <x/>
    </i>
  </rowItems>
  <colItems count="1">
    <i/>
  </colItems>
  <dataFields count="1">
    <dataField name="Average of Fuel_Tank_Capacity_litre" fld="1" subtotal="average"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53FB980-C5FA-4884-900B-730D8BCE3E6A}" name="PivotTable6"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51:E59" firstHeaderRow="1" firstDataRow="1" firstDataCol="1"/>
  <pivotFields count="2">
    <pivotField axis="axisRow" showAll="0">
      <items count="8">
        <item x="1"/>
        <item x="4"/>
        <item x="2"/>
        <item x="6"/>
        <item x="5"/>
        <item x="3"/>
        <item x="0"/>
        <item t="default"/>
      </items>
    </pivotField>
    <pivotField dataField="1" showAll="0"/>
  </pivotFields>
  <rowFields count="1">
    <field x="0"/>
  </rowFields>
  <rowItems count="8">
    <i>
      <x/>
    </i>
    <i>
      <x v="1"/>
    </i>
    <i>
      <x v="2"/>
    </i>
    <i>
      <x v="3"/>
    </i>
    <i>
      <x v="4"/>
    </i>
    <i>
      <x v="5"/>
    </i>
    <i>
      <x v="6"/>
    </i>
    <i t="grand">
      <x/>
    </i>
  </rowItems>
  <colItems count="1">
    <i/>
  </colItems>
  <dataFields count="1">
    <dataField name="Average of Displacement" fld="1" subtotal="average"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4C67520-829C-4FE6-A3E9-63FC3BF7F897}" name="PivotTable5"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341:J359" firstHeaderRow="0" firstDataRow="1" firstDataCol="1"/>
  <pivotFields count="5">
    <pivotField axis="axisRow" showAll="0">
      <items count="8">
        <item x="1"/>
        <item x="4"/>
        <item x="2"/>
        <item x="6"/>
        <item x="5"/>
        <item x="3"/>
        <item x="0"/>
        <item t="default"/>
      </items>
    </pivotField>
    <pivotField axis="axisRow" showAll="0">
      <items count="7">
        <item x="5"/>
        <item x="2"/>
        <item x="0"/>
        <item x="4"/>
        <item x="1"/>
        <item x="3"/>
        <item t="default"/>
      </items>
    </pivotField>
    <pivotField dataField="1" showAll="0"/>
    <pivotField dataField="1" showAll="0"/>
    <pivotField dataField="1" showAll="0"/>
  </pivotFields>
  <rowFields count="2">
    <field x="0"/>
    <field x="1"/>
  </rowFields>
  <rowItems count="18">
    <i>
      <x/>
    </i>
    <i r="1">
      <x v="4"/>
    </i>
    <i>
      <x v="1"/>
    </i>
    <i r="1">
      <x v="3"/>
    </i>
    <i>
      <x v="2"/>
    </i>
    <i r="1">
      <x v="1"/>
    </i>
    <i>
      <x v="3"/>
    </i>
    <i r="1">
      <x/>
    </i>
    <i>
      <x v="4"/>
    </i>
    <i r="1">
      <x v="1"/>
    </i>
    <i>
      <x v="5"/>
    </i>
    <i r="1">
      <x v="2"/>
    </i>
    <i r="1">
      <x v="4"/>
    </i>
    <i r="1">
      <x v="5"/>
    </i>
    <i>
      <x v="6"/>
    </i>
    <i r="1">
      <x v="2"/>
    </i>
    <i r="1">
      <x v="4"/>
    </i>
    <i t="grand">
      <x/>
    </i>
  </rowItems>
  <colFields count="1">
    <field x="-2"/>
  </colFields>
  <colItems count="3">
    <i>
      <x/>
    </i>
    <i i="1">
      <x v="1"/>
    </i>
    <i i="2">
      <x v="2"/>
    </i>
  </colItems>
  <dataFields count="3">
    <dataField name="Average of Height_mm" fld="2" subtotal="average" baseField="0" baseItem="0"/>
    <dataField name="Average of Length_mm" fld="3" subtotal="average" baseField="0" baseItem="0"/>
    <dataField name="Average of Width_mm" fld="4" subtotal="average" baseField="0" baseItem="0"/>
  </dataFields>
  <chartFormats count="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16FC5D9-DCD0-44CD-BF59-1E291BA993A0}" name="PivotTable12"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292:H312" firstHeaderRow="0" firstDataRow="1" firstDataCol="1"/>
  <pivotFields count="4">
    <pivotField axis="axisRow" showAll="0">
      <items count="8">
        <item x="1"/>
        <item x="4"/>
        <item x="2"/>
        <item x="6"/>
        <item x="5"/>
        <item x="3"/>
        <item x="0"/>
        <item t="default"/>
      </items>
    </pivotField>
    <pivotField dataField="1" showAll="0"/>
    <pivotField dataField="1" showAll="0">
      <items count="12">
        <item x="0"/>
        <item x="10"/>
        <item x="6"/>
        <item x="7"/>
        <item x="3"/>
        <item x="5"/>
        <item x="9"/>
        <item x="1"/>
        <item x="4"/>
        <item x="2"/>
        <item x="8"/>
        <item t="default"/>
      </items>
    </pivotField>
    <pivotField axis="axisRow" showAll="0">
      <items count="3">
        <item x="1"/>
        <item x="0"/>
        <item t="default"/>
      </items>
    </pivotField>
  </pivotFields>
  <rowFields count="2">
    <field x="0"/>
    <field x="3"/>
  </rowFields>
  <rowItems count="20">
    <i>
      <x/>
    </i>
    <i r="1">
      <x/>
    </i>
    <i>
      <x v="1"/>
    </i>
    <i r="1">
      <x/>
    </i>
    <i>
      <x v="2"/>
    </i>
    <i r="1">
      <x/>
    </i>
    <i r="1">
      <x v="1"/>
    </i>
    <i>
      <x v="3"/>
    </i>
    <i r="1">
      <x/>
    </i>
    <i r="1">
      <x v="1"/>
    </i>
    <i>
      <x v="4"/>
    </i>
    <i r="1">
      <x/>
    </i>
    <i r="1">
      <x v="1"/>
    </i>
    <i>
      <x v="5"/>
    </i>
    <i r="1">
      <x/>
    </i>
    <i r="1">
      <x v="1"/>
    </i>
    <i>
      <x v="6"/>
    </i>
    <i r="1">
      <x/>
    </i>
    <i r="1">
      <x v="1"/>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486A1-A6D5-4211-A475-53895DEA9896}" name="PivotTable8"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121:G158" firstHeaderRow="1" firstDataRow="1" firstDataCol="1"/>
  <pivotFields count="3">
    <pivotField axis="axisRow" showAll="0">
      <items count="14">
        <item x="5"/>
        <item x="10"/>
        <item x="11"/>
        <item x="3"/>
        <item x="2"/>
        <item x="9"/>
        <item x="12"/>
        <item x="4"/>
        <item x="0"/>
        <item x="6"/>
        <item x="1"/>
        <item x="8"/>
        <item x="7"/>
        <item t="default"/>
      </items>
    </pivotField>
    <pivotField dataField="1" showAll="0"/>
    <pivotField axis="axisRow" showAll="0">
      <items count="4">
        <item x="0"/>
        <item x="2"/>
        <item x="1"/>
        <item t="default"/>
      </items>
    </pivotField>
  </pivotFields>
  <rowFields count="2">
    <field x="0"/>
    <field x="2"/>
  </rowFields>
  <rowItems count="37">
    <i>
      <x/>
    </i>
    <i r="1">
      <x/>
    </i>
    <i r="1">
      <x v="2"/>
    </i>
    <i>
      <x v="1"/>
    </i>
    <i r="1">
      <x/>
    </i>
    <i r="1">
      <x v="2"/>
    </i>
    <i>
      <x v="2"/>
    </i>
    <i r="1">
      <x/>
    </i>
    <i r="1">
      <x v="2"/>
    </i>
    <i>
      <x v="3"/>
    </i>
    <i r="1">
      <x/>
    </i>
    <i r="1">
      <x v="1"/>
    </i>
    <i r="1">
      <x v="2"/>
    </i>
    <i>
      <x v="4"/>
    </i>
    <i r="1">
      <x v="2"/>
    </i>
    <i>
      <x v="5"/>
    </i>
    <i r="1">
      <x v="2"/>
    </i>
    <i>
      <x v="6"/>
    </i>
    <i r="1">
      <x v="2"/>
    </i>
    <i>
      <x v="7"/>
    </i>
    <i r="1">
      <x/>
    </i>
    <i r="1">
      <x v="2"/>
    </i>
    <i>
      <x v="8"/>
    </i>
    <i r="1">
      <x/>
    </i>
    <i r="1">
      <x v="2"/>
    </i>
    <i>
      <x v="9"/>
    </i>
    <i r="1">
      <x/>
    </i>
    <i r="1">
      <x v="2"/>
    </i>
    <i>
      <x v="10"/>
    </i>
    <i r="1">
      <x/>
    </i>
    <i r="1">
      <x v="2"/>
    </i>
    <i>
      <x v="11"/>
    </i>
    <i r="1">
      <x/>
    </i>
    <i r="1">
      <x v="2"/>
    </i>
    <i>
      <x v="12"/>
    </i>
    <i r="1">
      <x v="2"/>
    </i>
    <i t="grand">
      <x/>
    </i>
  </rowItems>
  <colItems count="1">
    <i/>
  </colItems>
  <dataFields count="1">
    <dataField name="Average of Fuel_Tank_Capacity_litre" fld="1" subtotal="average"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57E0B2E-7E3C-4FA4-9072-5D635C5CF0A2}" name="PivotTable11"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244:F259" firstHeaderRow="1" firstDataRow="1" firstDataCol="1"/>
  <pivotFields count="3">
    <pivotField axis="axisRow" showAll="0">
      <items count="8">
        <item x="1"/>
        <item x="4"/>
        <item x="2"/>
        <item x="6"/>
        <item x="5"/>
        <item x="3"/>
        <item x="0"/>
        <item t="default"/>
      </items>
    </pivotField>
    <pivotField axis="axisRow" showAll="0">
      <items count="3">
        <item x="0"/>
        <item x="1"/>
        <item t="default"/>
      </items>
    </pivotField>
    <pivotField dataField="1" showAll="0"/>
  </pivotFields>
  <rowFields count="2">
    <field x="0"/>
    <field x="1"/>
  </rowFields>
  <rowItems count="15">
    <i>
      <x/>
    </i>
    <i r="1">
      <x v="1"/>
    </i>
    <i>
      <x v="1"/>
    </i>
    <i r="1">
      <x v="1"/>
    </i>
    <i>
      <x v="2"/>
    </i>
    <i r="1">
      <x/>
    </i>
    <i>
      <x v="3"/>
    </i>
    <i r="1">
      <x/>
    </i>
    <i>
      <x v="4"/>
    </i>
    <i r="1">
      <x/>
    </i>
    <i>
      <x v="5"/>
    </i>
    <i r="1">
      <x/>
    </i>
    <i>
      <x v="6"/>
    </i>
    <i r="1">
      <x/>
    </i>
    <i t="grand">
      <x/>
    </i>
  </rowItems>
  <colItems count="1">
    <i/>
  </colItems>
  <dataFields count="1">
    <dataField name="Count of Door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6007E18-CA9F-43E1-A6FB-025C56DC73D0}" name="PivotTable7"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100:G108" firstHeaderRow="0" firstDataRow="1" firstDataCol="1"/>
  <pivotFields count="3">
    <pivotField axis="axisRow" showAll="0">
      <items count="8">
        <item x="1"/>
        <item x="4"/>
        <item x="2"/>
        <item x="6"/>
        <item x="5"/>
        <item x="3"/>
        <item x="0"/>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Count of Cylinders" fld="1" subtotal="count" baseField="0" baseItem="0"/>
    <dataField name="Count of Valves_Per_Cylinder"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EA69DF0-518A-4E61-A717-74BD12574FEC}" name="PivotTable36"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526:G539" firstHeaderRow="0" firstDataRow="1" firstDataCol="1"/>
  <pivotFields count="3">
    <pivotField axis="axisRow" showAll="0">
      <items count="13">
        <item x="10"/>
        <item x="6"/>
        <item x="2"/>
        <item x="0"/>
        <item x="7"/>
        <item x="3"/>
        <item x="5"/>
        <item x="8"/>
        <item x="4"/>
        <item x="1"/>
        <item x="9"/>
        <item x="11"/>
        <item t="default"/>
      </items>
    </pivotField>
    <pivotField dataField="1" showAll="0"/>
    <pivotField dataField="1" showAll="0">
      <items count="19">
        <item x="16"/>
        <item x="15"/>
        <item x="14"/>
        <item x="10"/>
        <item x="12"/>
        <item x="13"/>
        <item x="7"/>
        <item x="4"/>
        <item x="5"/>
        <item x="0"/>
        <item x="1"/>
        <item x="17"/>
        <item x="11"/>
        <item x="9"/>
        <item x="3"/>
        <item x="2"/>
        <item x="6"/>
        <item x="8"/>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27C0CF22-D3AC-42A7-BA7B-3925DA4EAEC4}" name="PivotTable5"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E174:G187" firstHeaderRow="0" firstDataRow="1" firstDataCol="1"/>
  <pivotFields count="3">
    <pivotField axis="axisRow" showAll="0">
      <items count="13">
        <item x="10"/>
        <item x="6"/>
        <item x="2"/>
        <item x="0"/>
        <item x="7"/>
        <item x="3"/>
        <item x="5"/>
        <item x="8"/>
        <item x="4"/>
        <item x="1"/>
        <item x="9"/>
        <item x="1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Count of Cylinders" fld="1" subtotal="count" baseField="0" baseItem="0"/>
    <dataField name="Count of Valves_Per_Cylinder" fld="2" subtotal="count" baseField="0" baseItem="0"/>
  </dataFields>
  <chartFormats count="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D6F4334A-08F1-46D5-9FA1-A296AE6245B3}" name="PivotTable9"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347:I360" firstHeaderRow="0" firstDataRow="1" firstDataCol="1"/>
  <pivotFields count="4">
    <pivotField axis="axisRow" showAll="0">
      <items count="13">
        <item x="10"/>
        <item x="6"/>
        <item x="2"/>
        <item x="0"/>
        <item x="7"/>
        <item x="3"/>
        <item x="5"/>
        <item x="8"/>
        <item x="4"/>
        <item x="1"/>
        <item x="9"/>
        <item x="11"/>
        <item t="default"/>
      </items>
    </pivotField>
    <pivotField dataField="1" showAll="0"/>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Average of Width_mm" fld="3" subtotal="average" baseField="0" baseItem="0"/>
    <dataField name="Average of Length_mm" fld="2" subtotal="average" baseField="0" baseItem="0"/>
    <dataField name="Average of Height_mm" fld="1"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3D3CC2F-C7D7-42FC-A4AC-6EFCC2262A6A}" name="PivotTable6"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61:F292" firstHeaderRow="1" firstDataRow="1" firstDataCol="1"/>
  <pivotFields count="3">
    <pivotField axis="axisRow" showAll="0">
      <items count="13">
        <item x="10"/>
        <item x="6"/>
        <item x="2"/>
        <item x="0"/>
        <item x="7"/>
        <item x="3"/>
        <item x="5"/>
        <item x="8"/>
        <item x="4"/>
        <item x="1"/>
        <item x="9"/>
        <item x="11"/>
        <item t="default"/>
      </items>
    </pivotField>
    <pivotField dataField="1" showAll="0"/>
    <pivotField axis="axisRow" showAll="0">
      <items count="4">
        <item x="1"/>
        <item x="2"/>
        <item x="0"/>
        <item t="default"/>
      </items>
    </pivotField>
  </pivotFields>
  <rowFields count="2">
    <field x="0"/>
    <field x="2"/>
  </rowFields>
  <rowItems count="31">
    <i>
      <x/>
    </i>
    <i r="1">
      <x v="1"/>
    </i>
    <i>
      <x v="1"/>
    </i>
    <i r="1">
      <x/>
    </i>
    <i r="1">
      <x v="2"/>
    </i>
    <i>
      <x v="2"/>
    </i>
    <i r="1">
      <x/>
    </i>
    <i r="1">
      <x v="2"/>
    </i>
    <i>
      <x v="3"/>
    </i>
    <i r="1">
      <x/>
    </i>
    <i r="1">
      <x v="2"/>
    </i>
    <i>
      <x v="4"/>
    </i>
    <i r="1">
      <x/>
    </i>
    <i r="1">
      <x v="2"/>
    </i>
    <i>
      <x v="5"/>
    </i>
    <i r="1">
      <x v="2"/>
    </i>
    <i>
      <x v="6"/>
    </i>
    <i r="1">
      <x/>
    </i>
    <i r="1">
      <x v="2"/>
    </i>
    <i>
      <x v="7"/>
    </i>
    <i r="1">
      <x/>
    </i>
    <i>
      <x v="8"/>
    </i>
    <i r="1">
      <x/>
    </i>
    <i>
      <x v="9"/>
    </i>
    <i r="1">
      <x/>
    </i>
    <i r="1">
      <x v="2"/>
    </i>
    <i>
      <x v="10"/>
    </i>
    <i r="1">
      <x v="1"/>
    </i>
    <i>
      <x v="11"/>
    </i>
    <i r="1">
      <x v="2"/>
    </i>
    <i t="grand">
      <x/>
    </i>
  </rowItems>
  <colItems count="1">
    <i/>
  </colItems>
  <dataFields count="1">
    <dataField name="Average of Fuel_Tank_Capacity_litre" fld="1" subtotal="average"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01B2EC0-4A34-4ABD-B118-2FDBF6ABBF5C}"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E89:F103" firstHeaderRow="1" firstDataRow="1" firstDataCol="1"/>
  <pivotFields count="3">
    <pivotField axis="axisRow" showAll="0">
      <items count="2">
        <item x="0"/>
        <item t="default"/>
      </items>
    </pivotField>
    <pivotField axis="axisRow" showAll="0">
      <items count="13">
        <item x="10"/>
        <item x="6"/>
        <item x="2"/>
        <item x="0"/>
        <item x="7"/>
        <item x="3"/>
        <item x="5"/>
        <item x="8"/>
        <item x="4"/>
        <item x="1"/>
        <item x="9"/>
        <item x="11"/>
        <item t="default"/>
      </items>
    </pivotField>
    <pivotField dataField="1" showAll="0"/>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name="Average of Displacement" fld="2" subtotal="average"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B1483960-E294-487E-B5C4-774456014192}" name="PivotTable35"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437:F462" firstHeaderRow="1" firstDataRow="1" firstDataCol="1"/>
  <pivotFields count="3">
    <pivotField axis="axisRow" showAll="0">
      <items count="13">
        <item x="10"/>
        <item x="6"/>
        <item x="2"/>
        <item x="0"/>
        <item x="7"/>
        <item x="3"/>
        <item x="5"/>
        <item x="8"/>
        <item x="4"/>
        <item x="1"/>
        <item x="9"/>
        <item x="11"/>
        <item t="default"/>
      </items>
    </pivotField>
    <pivotField axis="axisRow" showAll="0">
      <items count="5">
        <item x="0"/>
        <item x="3"/>
        <item x="1"/>
        <item x="2"/>
        <item t="default"/>
      </items>
    </pivotField>
    <pivotField dataField="1" showAll="0"/>
  </pivotFields>
  <rowFields count="2">
    <field x="0"/>
    <field x="1"/>
  </rowFields>
  <rowItems count="25">
    <i>
      <x/>
    </i>
    <i r="1">
      <x v="2"/>
    </i>
    <i>
      <x v="1"/>
    </i>
    <i r="1">
      <x v="2"/>
    </i>
    <i>
      <x v="2"/>
    </i>
    <i r="1">
      <x/>
    </i>
    <i>
      <x v="3"/>
    </i>
    <i r="1">
      <x/>
    </i>
    <i>
      <x v="4"/>
    </i>
    <i r="1">
      <x v="3"/>
    </i>
    <i>
      <x v="5"/>
    </i>
    <i r="1">
      <x/>
    </i>
    <i>
      <x v="6"/>
    </i>
    <i r="1">
      <x v="1"/>
    </i>
    <i>
      <x v="7"/>
    </i>
    <i r="1">
      <x v="3"/>
    </i>
    <i>
      <x v="8"/>
    </i>
    <i r="1">
      <x v="3"/>
    </i>
    <i>
      <x v="9"/>
    </i>
    <i r="1">
      <x v="2"/>
    </i>
    <i>
      <x v="10"/>
    </i>
    <i r="1">
      <x v="2"/>
    </i>
    <i>
      <x v="11"/>
    </i>
    <i r="1">
      <x v="2"/>
    </i>
    <i t="grand">
      <x/>
    </i>
  </rowItems>
  <colItems count="1">
    <i/>
  </colItems>
  <dataFields count="1">
    <dataField name="Count of Door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876F552F-A2AF-47E4-B318-92517C23971E}" name="PivotTable39"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H614:I627" firstHeaderRow="1" firstDataRow="1" firstDataCol="1"/>
  <pivotFields count="2">
    <pivotField axis="axisRow" showAll="0">
      <items count="13">
        <item x="10"/>
        <item x="6"/>
        <item x="2"/>
        <item x="0"/>
        <item x="7"/>
        <item x="3"/>
        <item x="5"/>
        <item x="8"/>
        <item x="4"/>
        <item x="1"/>
        <item x="9"/>
        <item x="11"/>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Average of Minimum_Turning_Radius" fld="1" subtotal="average" baseField="0" baseItem="0"/>
  </dataFields>
  <chartFormats count="1">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722BA84-DCCA-4C53-8C85-D4378F847F1B}"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F84:H90" firstHeaderRow="0" firstDataRow="1" firstDataCol="1"/>
  <pivotFields count="3">
    <pivotField axis="axisRow" showAll="0">
      <items count="6">
        <item x="4"/>
        <item x="2"/>
        <item x="0"/>
        <item x="3"/>
        <item x="1"/>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Count of Cylinders" fld="1" subtotal="count" baseField="0" baseItem="0"/>
    <dataField name="Count of Valves_Per_Cylinder"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06828-AED2-4FE9-B1B1-0D3E383E3F42}" name="PivotTable4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227:F257" firstHeaderRow="1" firstDataRow="1" firstDataCol="1"/>
  <pivotFields count="3">
    <pivotField axis="axisRow" showAll="0">
      <items count="14">
        <item x="5"/>
        <item x="10"/>
        <item x="11"/>
        <item x="3"/>
        <item x="2"/>
        <item x="9"/>
        <item x="12"/>
        <item x="4"/>
        <item x="0"/>
        <item x="6"/>
        <item x="1"/>
        <item x="8"/>
        <item x="7"/>
        <item t="default"/>
      </items>
    </pivotField>
    <pivotField axis="axisRow" showAll="0">
      <items count="7">
        <item x="1"/>
        <item x="3"/>
        <item x="2"/>
        <item x="5"/>
        <item x="0"/>
        <item x="4"/>
        <item t="default"/>
      </items>
    </pivotField>
    <pivotField dataField="1" showAll="0">
      <items count="4">
        <item x="1"/>
        <item x="2"/>
        <item x="0"/>
        <item t="default"/>
      </items>
    </pivotField>
  </pivotFields>
  <rowFields count="2">
    <field x="0"/>
    <field x="1"/>
  </rowFields>
  <rowItems count="30">
    <i>
      <x/>
    </i>
    <i r="1">
      <x v="2"/>
    </i>
    <i>
      <x v="1"/>
    </i>
    <i r="1">
      <x v="2"/>
    </i>
    <i>
      <x v="2"/>
    </i>
    <i r="1">
      <x/>
    </i>
    <i r="1">
      <x v="2"/>
    </i>
    <i>
      <x v="3"/>
    </i>
    <i r="1">
      <x v="2"/>
    </i>
    <i>
      <x v="4"/>
    </i>
    <i r="1">
      <x/>
    </i>
    <i>
      <x v="5"/>
    </i>
    <i r="1">
      <x/>
    </i>
    <i>
      <x v="6"/>
    </i>
    <i r="1">
      <x v="2"/>
    </i>
    <i>
      <x v="7"/>
    </i>
    <i r="1">
      <x v="1"/>
    </i>
    <i r="1">
      <x v="4"/>
    </i>
    <i r="1">
      <x v="5"/>
    </i>
    <i>
      <x v="8"/>
    </i>
    <i r="1">
      <x v="4"/>
    </i>
    <i>
      <x v="9"/>
    </i>
    <i r="1">
      <x v="4"/>
    </i>
    <i>
      <x v="10"/>
    </i>
    <i r="1">
      <x v="4"/>
    </i>
    <i>
      <x v="11"/>
    </i>
    <i r="1">
      <x v="4"/>
    </i>
    <i>
      <x v="12"/>
    </i>
    <i r="1">
      <x v="3"/>
    </i>
    <i t="grand">
      <x/>
    </i>
  </rowItems>
  <colItems count="1">
    <i/>
  </colItems>
  <dataFields count="1">
    <dataField name="Count of Doors" fld="2" subtotal="count" baseField="0" baseItem="10"/>
  </dataFields>
  <chartFormats count="1">
    <chartFormat chart="0" format="3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5800999-7179-424C-A4DF-5221D26F8FC0}" name="PivotTable11"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F206:G217" firstHeaderRow="1" firstDataRow="1" firstDataCol="1"/>
  <pivotFields count="3">
    <pivotField axis="axisRow" showAll="0">
      <items count="6">
        <item x="4"/>
        <item x="2"/>
        <item x="0"/>
        <item x="3"/>
        <item x="1"/>
        <item t="default"/>
      </items>
    </pivotField>
    <pivotField axis="axisRow" showAll="0">
      <items count="4">
        <item x="0"/>
        <item x="1"/>
        <item x="2"/>
        <item t="default"/>
      </items>
    </pivotField>
    <pivotField dataField="1" showAll="0"/>
  </pivotFields>
  <rowFields count="2">
    <field x="0"/>
    <field x="1"/>
  </rowFields>
  <rowItems count="11">
    <i>
      <x/>
    </i>
    <i r="1">
      <x v="2"/>
    </i>
    <i>
      <x v="1"/>
    </i>
    <i r="1">
      <x v="2"/>
    </i>
    <i>
      <x v="2"/>
    </i>
    <i r="1">
      <x/>
    </i>
    <i>
      <x v="3"/>
    </i>
    <i r="1">
      <x v="1"/>
    </i>
    <i>
      <x v="4"/>
    </i>
    <i r="1">
      <x v="1"/>
    </i>
    <i t="grand">
      <x/>
    </i>
  </rowItems>
  <colItems count="1">
    <i/>
  </colItems>
  <dataFields count="1">
    <dataField name="Count of Doors" fld="2" subtotal="count" baseField="0"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0AE3B59E-5046-4CC1-B15D-93C6E3BD4899}" name="PivotTable9"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289:K300" firstHeaderRow="0" firstDataRow="1" firstDataCol="1"/>
  <pivotFields count="5">
    <pivotField axis="axisRow" showAll="0">
      <items count="6">
        <item x="4"/>
        <item x="2"/>
        <item x="0"/>
        <item x="3"/>
        <item x="1"/>
        <item t="default"/>
      </items>
    </pivotField>
    <pivotField axis="axisRow" showAll="0">
      <items count="4">
        <item x="1"/>
        <item x="2"/>
        <item x="0"/>
        <item t="default"/>
      </items>
    </pivotField>
    <pivotField dataField="1" showAll="0"/>
    <pivotField dataField="1" showAll="0"/>
    <pivotField dataField="1" showAll="0"/>
  </pivotFields>
  <rowFields count="2">
    <field x="0"/>
    <field x="1"/>
  </rowFields>
  <rowItems count="11">
    <i>
      <x/>
    </i>
    <i r="1">
      <x/>
    </i>
    <i>
      <x v="1"/>
    </i>
    <i r="1">
      <x/>
    </i>
    <i>
      <x v="2"/>
    </i>
    <i r="1">
      <x v="2"/>
    </i>
    <i>
      <x v="3"/>
    </i>
    <i r="1">
      <x v="1"/>
    </i>
    <i>
      <x v="4"/>
    </i>
    <i r="1">
      <x v="2"/>
    </i>
    <i t="grand">
      <x/>
    </i>
  </rowItems>
  <colFields count="1">
    <field x="-2"/>
  </colFields>
  <colItems count="3">
    <i>
      <x/>
    </i>
    <i i="1">
      <x v="1"/>
    </i>
    <i i="2">
      <x v="2"/>
    </i>
  </colItems>
  <dataFields count="3">
    <dataField name="Average of Height_mm" fld="2" subtotal="average" baseField="0" baseItem="0"/>
    <dataField name="Average of Length_mm" fld="3" subtotal="average" baseField="0" baseItem="0"/>
    <dataField name="Average of Width_mm" fld="4"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5AD5F2D-7F4C-400D-8D47-B2FA47F83277}" name="PivotTable1"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E44:F50" firstHeaderRow="1" firstDataRow="1" firstDataCol="1"/>
  <pivotFields count="2">
    <pivotField axis="axisRow" showAll="0">
      <items count="6">
        <item x="4"/>
        <item x="2"/>
        <item x="0"/>
        <item x="3"/>
        <item x="1"/>
        <item t="default"/>
      </items>
    </pivotField>
    <pivotField dataField="1" showAll="0"/>
  </pivotFields>
  <rowFields count="1">
    <field x="0"/>
  </rowFields>
  <rowItems count="6">
    <i>
      <x/>
    </i>
    <i>
      <x v="1"/>
    </i>
    <i>
      <x v="2"/>
    </i>
    <i>
      <x v="3"/>
    </i>
    <i>
      <x v="4"/>
    </i>
    <i t="grand">
      <x/>
    </i>
  </rowItems>
  <colItems count="1">
    <i/>
  </colItems>
  <dataFields count="1">
    <dataField name="Average of Displacement" fld="1" subtotal="average"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9675E5C-3EBF-40E7-925D-6547FEECDA61}" name="PivotTable12"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G248:I254" firstHeaderRow="0" firstDataRow="1" firstDataCol="1"/>
  <pivotFields count="3">
    <pivotField axis="axisRow" showAll="0">
      <items count="6">
        <item x="4"/>
        <item x="2"/>
        <item x="0"/>
        <item x="3"/>
        <item x="1"/>
        <item t="default"/>
      </items>
    </pivotField>
    <pivotField dataField="1" showAll="0"/>
    <pivotField dataField="1" showAll="0">
      <items count="4">
        <item x="1"/>
        <item x="2"/>
        <item x="0"/>
        <item t="default"/>
      </items>
    </pivotField>
  </pivotFields>
  <rowFields count="1">
    <field x="0"/>
  </rowFields>
  <rowItems count="6">
    <i>
      <x/>
    </i>
    <i>
      <x v="1"/>
    </i>
    <i>
      <x v="2"/>
    </i>
    <i>
      <x v="3"/>
    </i>
    <i>
      <x v="4"/>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30E208ED-24B2-4428-B15A-269BCAA18805}" name="PivotTable10"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66:J172" firstHeaderRow="0" firstDataRow="1" firstDataCol="1"/>
  <pivotFields count="4">
    <pivotField axis="axisRow" showAll="0">
      <items count="6">
        <item x="4"/>
        <item x="2"/>
        <item x="0"/>
        <item x="3"/>
        <item x="1"/>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Average of Height_mm" fld="1" subtotal="average" baseField="0" baseItem="0"/>
    <dataField name="Average of Length_mm" fld="2" subtotal="average" baseField="0" baseItem="0"/>
    <dataField name="Average of Width_mm" fld="3" subtotal="average"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9659AEDA-9521-435A-8A61-CBA3782B0CCA}" name="PivotTable7"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125:G138" firstHeaderRow="1" firstDataRow="1" firstDataCol="1"/>
  <pivotFields count="3">
    <pivotField axis="axisRow" showAll="0">
      <items count="6">
        <item x="4"/>
        <item x="2"/>
        <item x="0"/>
        <item x="3"/>
        <item x="1"/>
        <item t="default"/>
      </items>
    </pivotField>
    <pivotField dataField="1" showAll="0"/>
    <pivotField axis="axisRow" showAll="0">
      <items count="3">
        <item x="1"/>
        <item x="0"/>
        <item t="default"/>
      </items>
    </pivotField>
  </pivotFields>
  <rowFields count="2">
    <field x="0"/>
    <field x="2"/>
  </rowFields>
  <rowItems count="13">
    <i>
      <x/>
    </i>
    <i r="1">
      <x/>
    </i>
    <i r="1">
      <x v="1"/>
    </i>
    <i>
      <x v="1"/>
    </i>
    <i r="1">
      <x/>
    </i>
    <i r="1">
      <x v="1"/>
    </i>
    <i>
      <x v="2"/>
    </i>
    <i r="1">
      <x v="1"/>
    </i>
    <i>
      <x v="3"/>
    </i>
    <i r="1">
      <x/>
    </i>
    <i>
      <x v="4"/>
    </i>
    <i r="1">
      <x v="1"/>
    </i>
    <i t="grand">
      <x/>
    </i>
  </rowItems>
  <colItems count="1">
    <i/>
  </colItems>
  <dataFields count="1">
    <dataField name="Average of Fuel_Tank_Capacity_litre" fld="1" subtotal="average"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7CF7D4-60B2-4B76-9B97-D9EEB1342269}" name="PivotTable60"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H347:K378" firstHeaderRow="0" firstDataRow="1" firstDataCol="1"/>
  <pivotFields count="5">
    <pivotField axis="axisRow" showAll="0">
      <items count="14">
        <item x="5"/>
        <item x="10"/>
        <item x="11"/>
        <item x="3"/>
        <item x="2"/>
        <item x="9"/>
        <item x="12"/>
        <item x="4"/>
        <item x="0"/>
        <item x="6"/>
        <item x="1"/>
        <item x="8"/>
        <item x="7"/>
        <item t="default"/>
      </items>
    </pivotField>
    <pivotField axis="axisRow" showAll="0">
      <items count="9">
        <item x="4"/>
        <item x="3"/>
        <item x="0"/>
        <item x="5"/>
        <item x="2"/>
        <item x="6"/>
        <item x="1"/>
        <item x="7"/>
        <item t="default"/>
      </items>
    </pivotField>
    <pivotField dataField="1" showAll="0">
      <items count="17">
        <item x="9"/>
        <item x="13"/>
        <item x="11"/>
        <item x="2"/>
        <item x="7"/>
        <item x="12"/>
        <item x="15"/>
        <item x="3"/>
        <item x="4"/>
        <item x="14"/>
        <item x="6"/>
        <item x="5"/>
        <item x="8"/>
        <item x="0"/>
        <item x="1"/>
        <item x="10"/>
        <item t="default"/>
      </items>
    </pivotField>
    <pivotField dataField="1" showAll="0"/>
    <pivotField dataField="1" showAll="0">
      <items count="19">
        <item x="11"/>
        <item x="8"/>
        <item x="7"/>
        <item x="2"/>
        <item x="14"/>
        <item x="13"/>
        <item x="0"/>
        <item x="15"/>
        <item x="16"/>
        <item x="17"/>
        <item x="9"/>
        <item x="12"/>
        <item x="10"/>
        <item x="6"/>
        <item x="5"/>
        <item x="4"/>
        <item x="3"/>
        <item x="1"/>
        <item t="default"/>
      </items>
    </pivotField>
  </pivotFields>
  <rowFields count="2">
    <field x="0"/>
    <field x="1"/>
  </rowFields>
  <rowItems count="31">
    <i>
      <x/>
    </i>
    <i r="1">
      <x v="6"/>
    </i>
    <i>
      <x v="1"/>
    </i>
    <i r="1">
      <x v="5"/>
    </i>
    <i>
      <x v="2"/>
    </i>
    <i r="1">
      <x v="4"/>
    </i>
    <i r="1">
      <x v="6"/>
    </i>
    <i>
      <x v="3"/>
    </i>
    <i r="1">
      <x v="4"/>
    </i>
    <i r="1">
      <x v="6"/>
    </i>
    <i>
      <x v="4"/>
    </i>
    <i r="1">
      <x v="6"/>
    </i>
    <i>
      <x v="5"/>
    </i>
    <i r="1">
      <x v="3"/>
    </i>
    <i>
      <x v="6"/>
    </i>
    <i r="1">
      <x v="7"/>
    </i>
    <i>
      <x v="7"/>
    </i>
    <i r="1">
      <x/>
    </i>
    <i r="1">
      <x v="1"/>
    </i>
    <i r="1">
      <x v="6"/>
    </i>
    <i>
      <x v="8"/>
    </i>
    <i r="1">
      <x v="2"/>
    </i>
    <i>
      <x v="9"/>
    </i>
    <i r="1">
      <x v="6"/>
    </i>
    <i>
      <x v="10"/>
    </i>
    <i r="1">
      <x v="6"/>
    </i>
    <i>
      <x v="11"/>
    </i>
    <i r="1">
      <x v="6"/>
    </i>
    <i>
      <x v="12"/>
    </i>
    <i r="1">
      <x v="6"/>
    </i>
    <i t="grand">
      <x/>
    </i>
  </rowItems>
  <colFields count="1">
    <field x="-2"/>
  </colFields>
  <colItems count="3">
    <i>
      <x/>
    </i>
    <i i="1">
      <x v="1"/>
    </i>
    <i i="2">
      <x v="2"/>
    </i>
  </colItems>
  <dataFields count="3">
    <dataField name="Average of Length_mm" fld="3" subtotal="average" baseField="0" baseItem="0"/>
    <dataField name="Average of Width_mm" fld="4" subtotal="average" baseField="0" baseItem="0"/>
    <dataField name="Average of Height_mm" fld="2"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32D1C7-E563-4284-B0C4-B54139955FF7}" name="PivotTable4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288:I325" firstHeaderRow="0" firstDataRow="1" firstDataCol="1"/>
  <pivotFields count="4">
    <pivotField axis="axisRow" showAll="0">
      <items count="14">
        <item x="5"/>
        <item x="10"/>
        <item x="11"/>
        <item x="3"/>
        <item x="2"/>
        <item x="9"/>
        <item x="12"/>
        <item x="4"/>
        <item x="0"/>
        <item x="6"/>
        <item x="1"/>
        <item x="8"/>
        <item x="7"/>
        <item t="default"/>
      </items>
    </pivotField>
    <pivotField axis="axisRow" showAll="0">
      <items count="4">
        <item x="0"/>
        <item x="2"/>
        <item x="1"/>
        <item t="default"/>
      </items>
    </pivotField>
    <pivotField dataField="1" showAll="0"/>
    <pivotField dataField="1" showAll="0">
      <items count="10">
        <item x="8"/>
        <item x="2"/>
        <item x="5"/>
        <item x="6"/>
        <item x="7"/>
        <item x="3"/>
        <item x="0"/>
        <item x="4"/>
        <item x="1"/>
        <item t="default"/>
      </items>
    </pivotField>
  </pivotFields>
  <rowFields count="2">
    <field x="0"/>
    <field x="1"/>
  </rowFields>
  <rowItems count="37">
    <i>
      <x/>
    </i>
    <i r="1">
      <x/>
    </i>
    <i r="1">
      <x v="2"/>
    </i>
    <i>
      <x v="1"/>
    </i>
    <i r="1">
      <x/>
    </i>
    <i r="1">
      <x v="2"/>
    </i>
    <i>
      <x v="2"/>
    </i>
    <i r="1">
      <x/>
    </i>
    <i r="1">
      <x v="2"/>
    </i>
    <i>
      <x v="3"/>
    </i>
    <i r="1">
      <x/>
    </i>
    <i r="1">
      <x v="1"/>
    </i>
    <i r="1">
      <x v="2"/>
    </i>
    <i>
      <x v="4"/>
    </i>
    <i r="1">
      <x v="2"/>
    </i>
    <i>
      <x v="5"/>
    </i>
    <i r="1">
      <x v="2"/>
    </i>
    <i>
      <x v="6"/>
    </i>
    <i r="1">
      <x v="2"/>
    </i>
    <i>
      <x v="7"/>
    </i>
    <i r="1">
      <x/>
    </i>
    <i r="1">
      <x v="2"/>
    </i>
    <i>
      <x v="8"/>
    </i>
    <i r="1">
      <x/>
    </i>
    <i r="1">
      <x v="2"/>
    </i>
    <i>
      <x v="9"/>
    </i>
    <i r="1">
      <x/>
    </i>
    <i r="1">
      <x v="2"/>
    </i>
    <i>
      <x v="10"/>
    </i>
    <i r="1">
      <x/>
    </i>
    <i r="1">
      <x v="2"/>
    </i>
    <i>
      <x v="11"/>
    </i>
    <i r="1">
      <x/>
    </i>
    <i r="1">
      <x v="2"/>
    </i>
    <i>
      <x v="12"/>
    </i>
    <i r="1">
      <x v="2"/>
    </i>
    <i t="grand">
      <x/>
    </i>
  </rowItems>
  <colFields count="1">
    <field x="-2"/>
  </colFields>
  <colItems count="2">
    <i>
      <x/>
    </i>
    <i i="1">
      <x v="1"/>
    </i>
  </colItems>
  <dataFields count="2">
    <dataField name="Average of City_Mileage_km_litre" fld="2" subtotal="average" baseField="0" baseItem="0"/>
    <dataField name="Average of Highway_Mileage_km_litre" fld="3"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A78CE8-365B-4D8F-87DC-56AAEEEBDF90}" name="PivotTable7"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F81:H95" firstHeaderRow="0" firstDataRow="1" firstDataCol="1"/>
  <pivotFields count="3">
    <pivotField axis="axisRow" showAll="0">
      <items count="14">
        <item x="5"/>
        <item x="10"/>
        <item x="11"/>
        <item x="3"/>
        <item x="2"/>
        <item x="9"/>
        <item x="12"/>
        <item x="4"/>
        <item x="0"/>
        <item x="6"/>
        <item x="1"/>
        <item x="8"/>
        <item x="7"/>
        <item t="default"/>
      </items>
    </pivotField>
    <pivotField dataField="1" showAll="0"/>
    <pivotField dataField="1" showAll="0"/>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Count of Cylinders" fld="1" subtotal="count" baseField="0" baseItem="0"/>
    <dataField name="Count of Valves_Per_Cylinder" fld="2" subtotal="count"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08043C-3079-472B-9165-FEA50640DDC7}"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E41:F55" firstHeaderRow="1" firstDataRow="1" firstDataCol="1"/>
  <pivotFields count="2">
    <pivotField axis="axisRow" showAll="0">
      <items count="14">
        <item x="5"/>
        <item x="10"/>
        <item x="11"/>
        <item x="3"/>
        <item x="2"/>
        <item x="9"/>
        <item x="12"/>
        <item x="4"/>
        <item x="0"/>
        <item x="6"/>
        <item x="1"/>
        <item x="8"/>
        <item x="7"/>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Average of Displacement" fld="1" subtotal="average" baseField="0" baseItem="0"/>
  </dataFields>
  <chartFormats count="1">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A71CB9-A652-4584-BA94-F9306D06C62F}" name="PivotTable5"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F308:H326" firstHeaderRow="0" firstDataRow="1" firstDataCol="1"/>
  <pivotFields count="4">
    <pivotField axis="axisRow" showAll="0">
      <items count="7">
        <item x="1"/>
        <item x="3"/>
        <item x="4"/>
        <item x="5"/>
        <item x="0"/>
        <item x="2"/>
        <item t="default"/>
      </items>
    </pivotField>
    <pivotField dataField="1" showAll="0"/>
    <pivotField dataField="1" showAll="0">
      <items count="5">
        <item x="2"/>
        <item x="3"/>
        <item x="1"/>
        <item x="0"/>
        <item t="default"/>
      </items>
    </pivotField>
    <pivotField axis="axisRow" showAll="0">
      <items count="4">
        <item x="2"/>
        <item x="0"/>
        <item x="1"/>
        <item t="default"/>
      </items>
    </pivotField>
  </pivotFields>
  <rowFields count="2">
    <field x="0"/>
    <field x="3"/>
  </rowFields>
  <rowItems count="18">
    <i>
      <x/>
    </i>
    <i r="1">
      <x/>
    </i>
    <i r="1">
      <x v="1"/>
    </i>
    <i r="1">
      <x v="2"/>
    </i>
    <i>
      <x v="1"/>
    </i>
    <i r="1">
      <x v="1"/>
    </i>
    <i r="1">
      <x v="2"/>
    </i>
    <i>
      <x v="2"/>
    </i>
    <i r="1">
      <x v="1"/>
    </i>
    <i>
      <x v="3"/>
    </i>
    <i r="1">
      <x v="1"/>
    </i>
    <i r="1">
      <x v="2"/>
    </i>
    <i>
      <x v="4"/>
    </i>
    <i r="1">
      <x v="1"/>
    </i>
    <i r="1">
      <x v="2"/>
    </i>
    <i>
      <x v="5"/>
    </i>
    <i r="1">
      <x v="2"/>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629BC6-B6EA-428F-93A9-E2FC6C03F139}" name="PivotTable9"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205:I212" firstHeaderRow="0" firstDataRow="1" firstDataCol="1"/>
  <pivotFields count="4">
    <pivotField axis="axisRow" showAll="0">
      <items count="7">
        <item x="1"/>
        <item x="3"/>
        <item x="4"/>
        <item x="5"/>
        <item x="0"/>
        <item x="2"/>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Average of Height_mm" fld="1" subtotal="average" baseField="0" baseItem="0"/>
    <dataField name="Average of Length_mm" fld="2" subtotal="average" baseField="0" baseItem="0"/>
    <dataField name="Average of Width_mm" fld="3" subtotal="average"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17.xml"/><Relationship Id="rId7" Type="http://schemas.openxmlformats.org/officeDocument/2006/relationships/pivotTable" Target="../pivotTables/pivotTable21.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 Id="rId9"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24.xml"/><Relationship Id="rId7" Type="http://schemas.openxmlformats.org/officeDocument/2006/relationships/pivotTable" Target="../pivotTables/pivotTable28.xml"/><Relationship Id="rId2" Type="http://schemas.openxmlformats.org/officeDocument/2006/relationships/pivotTable" Target="../pivotTables/pivotTable23.xml"/><Relationship Id="rId1" Type="http://schemas.openxmlformats.org/officeDocument/2006/relationships/pivotTable" Target="../pivotTables/pivotTable22.xml"/><Relationship Id="rId6" Type="http://schemas.openxmlformats.org/officeDocument/2006/relationships/pivotTable" Target="../pivotTables/pivotTable27.xml"/><Relationship Id="rId5" Type="http://schemas.openxmlformats.org/officeDocument/2006/relationships/pivotTable" Target="../pivotTables/pivotTable26.xml"/><Relationship Id="rId4" Type="http://schemas.openxmlformats.org/officeDocument/2006/relationships/pivotTable" Target="../pivotTables/pivotTable25.xml"/><Relationship Id="rId9"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pivotTable" Target="../pivotTables/pivotTable31.xml"/><Relationship Id="rId7" Type="http://schemas.openxmlformats.org/officeDocument/2006/relationships/pivotTable" Target="../pivotTables/pivotTable35.xml"/><Relationship Id="rId2" Type="http://schemas.openxmlformats.org/officeDocument/2006/relationships/pivotTable" Target="../pivotTables/pivotTable30.xml"/><Relationship Id="rId1" Type="http://schemas.openxmlformats.org/officeDocument/2006/relationships/pivotTable" Target="../pivotTables/pivotTable29.xml"/><Relationship Id="rId6" Type="http://schemas.openxmlformats.org/officeDocument/2006/relationships/pivotTable" Target="../pivotTables/pivotTable34.xml"/><Relationship Id="rId5" Type="http://schemas.openxmlformats.org/officeDocument/2006/relationships/pivotTable" Target="../pivotTables/pivotTable33.xml"/><Relationship Id="rId4" Type="http://schemas.openxmlformats.org/officeDocument/2006/relationships/pivotTable" Target="../pivotTables/pivotTable3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788"/>
  <sheetViews>
    <sheetView topLeftCell="CJ1" zoomScale="85" zoomScaleNormal="85" workbookViewId="0">
      <selection activeCell="DI1" sqref="DI1"/>
    </sheetView>
  </sheetViews>
  <sheetFormatPr defaultRowHeight="15" x14ac:dyDescent="0.25"/>
  <cols>
    <col min="7" max="7" width="21.85546875" bestFit="1" customWidth="1"/>
    <col min="11" max="11" width="13.42578125" customWidth="1"/>
    <col min="12" max="12" width="19.140625" customWidth="1"/>
    <col min="13" max="13" width="13.85546875" customWidth="1"/>
    <col min="16" max="16" width="13.140625" bestFit="1" customWidth="1"/>
    <col min="19" max="19" width="23.7109375" bestFit="1" customWidth="1"/>
    <col min="20" max="20" width="48" customWidth="1"/>
    <col min="22" max="22" width="33.7109375" bestFit="1" customWidth="1"/>
    <col min="23" max="23" width="14.85546875" bestFit="1" customWidth="1"/>
    <col min="25" max="25" width="19.85546875" bestFit="1" customWidth="1"/>
    <col min="54" max="54" width="56" bestFit="1" customWidth="1"/>
    <col min="57" max="57" width="18.42578125" bestFit="1" customWidth="1"/>
    <col min="73" max="73" width="29.5703125" customWidth="1"/>
    <col min="101" max="101" width="21.28515625" bestFit="1" customWidth="1"/>
    <col min="102" max="102" width="20.7109375" bestFit="1" customWidth="1"/>
  </cols>
  <sheetData>
    <row r="1" spans="1:139" x14ac:dyDescent="0.25">
      <c r="A1" s="86" t="s">
        <v>2447</v>
      </c>
      <c r="B1" s="86" t="s">
        <v>0</v>
      </c>
      <c r="C1" s="86" t="s">
        <v>1</v>
      </c>
      <c r="D1" s="86" t="s">
        <v>2</v>
      </c>
      <c r="E1" s="86" t="s">
        <v>3</v>
      </c>
      <c r="F1" s="86" t="s">
        <v>4</v>
      </c>
      <c r="G1" s="86" t="s">
        <v>5</v>
      </c>
      <c r="H1" s="86" t="s">
        <v>6</v>
      </c>
      <c r="I1" s="86" t="s">
        <v>7</v>
      </c>
      <c r="J1" s="86" t="s">
        <v>8</v>
      </c>
      <c r="K1" s="86" t="s">
        <v>9</v>
      </c>
      <c r="L1" s="86" t="s">
        <v>10</v>
      </c>
      <c r="M1" s="86" t="s">
        <v>11</v>
      </c>
      <c r="N1" s="86" t="s">
        <v>12</v>
      </c>
      <c r="O1" s="86" t="s">
        <v>13</v>
      </c>
      <c r="P1" s="86" t="s">
        <v>14</v>
      </c>
      <c r="Q1" s="86" t="s">
        <v>15</v>
      </c>
      <c r="R1" s="86" t="s">
        <v>16</v>
      </c>
      <c r="S1" s="86" t="s">
        <v>17</v>
      </c>
      <c r="T1" s="86" t="s">
        <v>18</v>
      </c>
      <c r="U1" s="86" t="s">
        <v>19</v>
      </c>
      <c r="V1" s="86" t="s">
        <v>20</v>
      </c>
      <c r="W1" s="86" t="s">
        <v>21</v>
      </c>
      <c r="X1" s="86" t="s">
        <v>22</v>
      </c>
      <c r="Y1" s="86" t="s">
        <v>23</v>
      </c>
      <c r="Z1" s="86" t="s">
        <v>24</v>
      </c>
      <c r="AA1" s="86" t="s">
        <v>25</v>
      </c>
      <c r="AB1" s="86" t="s">
        <v>26</v>
      </c>
      <c r="AC1" s="86" t="s">
        <v>27</v>
      </c>
      <c r="AD1" s="86" t="s">
        <v>28</v>
      </c>
      <c r="AE1" s="86" t="s">
        <v>29</v>
      </c>
      <c r="AF1" s="86" t="s">
        <v>30</v>
      </c>
      <c r="AG1" s="86" t="s">
        <v>31</v>
      </c>
      <c r="AH1" s="86" t="s">
        <v>32</v>
      </c>
      <c r="AI1" s="86" t="s">
        <v>33</v>
      </c>
      <c r="AJ1" s="86" t="s">
        <v>34</v>
      </c>
      <c r="AK1" s="86" t="s">
        <v>35</v>
      </c>
      <c r="AL1" s="86" t="s">
        <v>36</v>
      </c>
      <c r="AM1" s="86" t="s">
        <v>37</v>
      </c>
      <c r="AN1" s="86" t="s">
        <v>38</v>
      </c>
      <c r="AO1" s="86" t="s">
        <v>39</v>
      </c>
      <c r="AP1" s="86" t="s">
        <v>40</v>
      </c>
      <c r="AQ1" s="86" t="s">
        <v>41</v>
      </c>
      <c r="AR1" s="86" t="s">
        <v>42</v>
      </c>
      <c r="AS1" s="86" t="s">
        <v>43</v>
      </c>
      <c r="AT1" s="86" t="s">
        <v>44</v>
      </c>
      <c r="AU1" s="86" t="s">
        <v>45</v>
      </c>
      <c r="AV1" s="86" t="s">
        <v>46</v>
      </c>
      <c r="AW1" s="86" t="s">
        <v>47</v>
      </c>
      <c r="AX1" s="86" t="s">
        <v>48</v>
      </c>
      <c r="AY1" s="86" t="s">
        <v>49</v>
      </c>
      <c r="AZ1" s="86" t="s">
        <v>50</v>
      </c>
      <c r="BA1" s="86" t="s">
        <v>51</v>
      </c>
      <c r="BB1" s="86" t="s">
        <v>52</v>
      </c>
      <c r="BC1" s="86" t="s">
        <v>53</v>
      </c>
      <c r="BD1" s="86" t="s">
        <v>54</v>
      </c>
      <c r="BE1" s="86" t="s">
        <v>55</v>
      </c>
      <c r="BF1" s="86" t="s">
        <v>56</v>
      </c>
      <c r="BG1" s="86" t="s">
        <v>57</v>
      </c>
      <c r="BH1" s="86" t="s">
        <v>58</v>
      </c>
      <c r="BI1" s="86" t="s">
        <v>59</v>
      </c>
      <c r="BJ1" s="86" t="s">
        <v>60</v>
      </c>
      <c r="BK1" s="86" t="s">
        <v>61</v>
      </c>
      <c r="BL1" s="86" t="s">
        <v>62</v>
      </c>
      <c r="BM1" s="86" t="s">
        <v>63</v>
      </c>
      <c r="BN1" s="86" t="s">
        <v>64</v>
      </c>
      <c r="BO1" s="86" t="s">
        <v>65</v>
      </c>
      <c r="BP1" s="86" t="s">
        <v>66</v>
      </c>
      <c r="BQ1" s="86" t="s">
        <v>67</v>
      </c>
      <c r="BR1" s="86" t="s">
        <v>68</v>
      </c>
      <c r="BS1" s="86" t="s">
        <v>69</v>
      </c>
      <c r="BT1" s="86" t="s">
        <v>70</v>
      </c>
      <c r="BU1" s="86" t="s">
        <v>71</v>
      </c>
      <c r="BV1" s="86" t="s">
        <v>72</v>
      </c>
      <c r="BW1" s="86" t="s">
        <v>73</v>
      </c>
      <c r="BX1" s="86" t="s">
        <v>74</v>
      </c>
      <c r="BY1" s="86" t="s">
        <v>75</v>
      </c>
      <c r="BZ1" s="86" t="s">
        <v>76</v>
      </c>
      <c r="CA1" s="86" t="s">
        <v>77</v>
      </c>
      <c r="CB1" s="86" t="s">
        <v>78</v>
      </c>
      <c r="CC1" s="86" t="s">
        <v>79</v>
      </c>
      <c r="CD1" s="86" t="s">
        <v>80</v>
      </c>
      <c r="CE1" s="86" t="s">
        <v>81</v>
      </c>
      <c r="CF1" s="86" t="s">
        <v>82</v>
      </c>
      <c r="CG1" s="86" t="s">
        <v>83</v>
      </c>
      <c r="CH1" s="86" t="s">
        <v>84</v>
      </c>
      <c r="CI1" s="86" t="s">
        <v>85</v>
      </c>
      <c r="CJ1" s="86" t="s">
        <v>86</v>
      </c>
      <c r="CK1" s="86" t="s">
        <v>87</v>
      </c>
      <c r="CL1" s="86" t="s">
        <v>88</v>
      </c>
      <c r="CM1" s="86" t="s">
        <v>89</v>
      </c>
      <c r="CN1" s="86" t="s">
        <v>90</v>
      </c>
      <c r="CO1" s="86" t="s">
        <v>91</v>
      </c>
      <c r="CP1" s="86" t="s">
        <v>92</v>
      </c>
      <c r="CQ1" s="86" t="s">
        <v>93</v>
      </c>
      <c r="CR1" s="86" t="s">
        <v>94</v>
      </c>
      <c r="CS1" s="86" t="s">
        <v>95</v>
      </c>
      <c r="CT1" s="86" t="s">
        <v>96</v>
      </c>
      <c r="CU1" s="86" t="s">
        <v>97</v>
      </c>
      <c r="CV1" s="86" t="s">
        <v>98</v>
      </c>
      <c r="CW1" s="86" t="s">
        <v>99</v>
      </c>
      <c r="CX1" s="86" t="s">
        <v>100</v>
      </c>
      <c r="CY1" s="86" t="s">
        <v>101</v>
      </c>
      <c r="CZ1" s="86" t="s">
        <v>102</v>
      </c>
      <c r="DA1" s="86" t="s">
        <v>103</v>
      </c>
      <c r="DB1" s="86" t="s">
        <v>104</v>
      </c>
      <c r="DC1" s="86" t="s">
        <v>105</v>
      </c>
      <c r="DD1" s="86" t="s">
        <v>106</v>
      </c>
      <c r="DE1" s="86" t="s">
        <v>107</v>
      </c>
      <c r="DF1" s="86" t="s">
        <v>108</v>
      </c>
      <c r="DG1" s="86" t="s">
        <v>109</v>
      </c>
      <c r="DH1" s="86" t="s">
        <v>110</v>
      </c>
      <c r="DI1" s="86" t="s">
        <v>111</v>
      </c>
      <c r="DJ1" s="86" t="s">
        <v>112</v>
      </c>
      <c r="DK1" s="86" t="s">
        <v>113</v>
      </c>
      <c r="DL1" s="86" t="s">
        <v>114</v>
      </c>
      <c r="DM1" s="86" t="s">
        <v>115</v>
      </c>
      <c r="DN1" s="86" t="s">
        <v>116</v>
      </c>
      <c r="DO1" s="86" t="s">
        <v>117</v>
      </c>
      <c r="DP1" s="86" t="s">
        <v>118</v>
      </c>
      <c r="DQ1" s="86" t="s">
        <v>119</v>
      </c>
      <c r="DR1" s="86" t="s">
        <v>120</v>
      </c>
      <c r="DS1" s="86" t="s">
        <v>121</v>
      </c>
      <c r="DT1" s="86" t="s">
        <v>122</v>
      </c>
      <c r="DU1" s="86" t="s">
        <v>123</v>
      </c>
      <c r="DV1" s="86" t="s">
        <v>124</v>
      </c>
      <c r="DW1" s="86" t="s">
        <v>125</v>
      </c>
      <c r="DX1" s="86" t="s">
        <v>126</v>
      </c>
      <c r="DY1" s="86" t="s">
        <v>127</v>
      </c>
      <c r="DZ1" s="86" t="s">
        <v>128</v>
      </c>
      <c r="EA1" s="86" t="s">
        <v>129</v>
      </c>
      <c r="EB1" s="86" t="s">
        <v>130</v>
      </c>
      <c r="EC1" s="86" t="s">
        <v>131</v>
      </c>
      <c r="ED1" s="86" t="s">
        <v>132</v>
      </c>
      <c r="EE1" s="86" t="s">
        <v>133</v>
      </c>
      <c r="EF1" s="86" t="s">
        <v>134</v>
      </c>
      <c r="EG1" s="86" t="s">
        <v>135</v>
      </c>
      <c r="EH1" s="86" t="s">
        <v>136</v>
      </c>
      <c r="EI1" s="86" t="s">
        <v>137</v>
      </c>
    </row>
    <row r="2" spans="1:139" hidden="1" x14ac:dyDescent="0.25">
      <c r="A2">
        <v>1</v>
      </c>
      <c r="B2" t="s">
        <v>138</v>
      </c>
      <c r="C2" t="s">
        <v>139</v>
      </c>
      <c r="D2" t="s">
        <v>140</v>
      </c>
      <c r="E2" s="1">
        <v>624</v>
      </c>
      <c r="F2">
        <v>2</v>
      </c>
      <c r="G2">
        <v>2</v>
      </c>
      <c r="H2" t="s">
        <v>141</v>
      </c>
      <c r="I2" t="s">
        <v>142</v>
      </c>
      <c r="J2" t="s">
        <v>143</v>
      </c>
      <c r="K2" t="s">
        <v>144</v>
      </c>
      <c r="L2">
        <v>24</v>
      </c>
      <c r="M2" t="s">
        <v>145</v>
      </c>
      <c r="N2">
        <v>1652</v>
      </c>
      <c r="O2">
        <v>3164</v>
      </c>
      <c r="P2">
        <v>1750</v>
      </c>
      <c r="Q2" t="s">
        <v>146</v>
      </c>
      <c r="R2">
        <v>5</v>
      </c>
      <c r="S2">
        <v>23.6</v>
      </c>
      <c r="T2" s="2" t="s">
        <v>147</v>
      </c>
      <c r="U2" t="s">
        <v>148</v>
      </c>
      <c r="W2" t="s">
        <v>149</v>
      </c>
      <c r="X2">
        <v>4</v>
      </c>
      <c r="Y2" t="s">
        <v>150</v>
      </c>
      <c r="Z2" t="s">
        <v>151</v>
      </c>
      <c r="AA2" t="s">
        <v>151</v>
      </c>
      <c r="AB2" t="s">
        <v>152</v>
      </c>
      <c r="AC2" t="s">
        <v>153</v>
      </c>
      <c r="AD2" t="s">
        <v>154</v>
      </c>
      <c r="AE2" t="s">
        <v>155</v>
      </c>
      <c r="AF2" t="s">
        <v>156</v>
      </c>
      <c r="AG2" t="s">
        <v>157</v>
      </c>
      <c r="AH2" t="s">
        <v>158</v>
      </c>
      <c r="AI2" t="s">
        <v>159</v>
      </c>
      <c r="AK2" t="s">
        <v>160</v>
      </c>
      <c r="AL2" t="s">
        <v>161</v>
      </c>
      <c r="AM2" t="s">
        <v>162</v>
      </c>
      <c r="AN2" t="s">
        <v>163</v>
      </c>
      <c r="AO2" t="s">
        <v>164</v>
      </c>
      <c r="AP2" t="s">
        <v>165</v>
      </c>
      <c r="AQ2" t="s">
        <v>166</v>
      </c>
      <c r="AR2">
        <v>4</v>
      </c>
      <c r="AS2" t="s">
        <v>167</v>
      </c>
      <c r="AT2" t="s">
        <v>168</v>
      </c>
      <c r="AU2" t="s">
        <v>169</v>
      </c>
      <c r="AV2" t="s">
        <v>170</v>
      </c>
      <c r="AW2" t="s">
        <v>166</v>
      </c>
      <c r="AX2" t="s">
        <v>166</v>
      </c>
      <c r="AY2" t="s">
        <v>171</v>
      </c>
      <c r="AZ2" t="s">
        <v>166</v>
      </c>
      <c r="BA2" t="s">
        <v>166</v>
      </c>
      <c r="BB2" t="s">
        <v>172</v>
      </c>
      <c r="BC2" t="s">
        <v>166</v>
      </c>
      <c r="BD2" t="s">
        <v>173</v>
      </c>
      <c r="BE2">
        <v>110</v>
      </c>
      <c r="BF2" t="s">
        <v>166</v>
      </c>
      <c r="BG2" t="s">
        <v>166</v>
      </c>
      <c r="BH2" t="s">
        <v>166</v>
      </c>
      <c r="BI2" t="s">
        <v>163</v>
      </c>
      <c r="BJ2" t="s">
        <v>174</v>
      </c>
      <c r="BK2" t="s">
        <v>166</v>
      </c>
      <c r="BL2" t="s">
        <v>174</v>
      </c>
      <c r="BM2" t="s">
        <v>166</v>
      </c>
      <c r="BN2" t="s">
        <v>175</v>
      </c>
      <c r="BO2" t="s">
        <v>166</v>
      </c>
      <c r="BP2" t="s">
        <v>173</v>
      </c>
      <c r="BQ2" t="s">
        <v>163</v>
      </c>
      <c r="BR2" t="s">
        <v>168</v>
      </c>
      <c r="BS2" t="s">
        <v>176</v>
      </c>
      <c r="BT2" t="s">
        <v>166</v>
      </c>
      <c r="BU2" s="1">
        <v>4</v>
      </c>
      <c r="BV2" t="s">
        <v>166</v>
      </c>
      <c r="BW2" t="s">
        <v>177</v>
      </c>
      <c r="BX2" t="s">
        <v>178</v>
      </c>
      <c r="BY2" t="s">
        <v>179</v>
      </c>
    </row>
    <row r="3" spans="1:139" hidden="1" x14ac:dyDescent="0.25">
      <c r="A3">
        <v>2</v>
      </c>
      <c r="B3" t="s">
        <v>138</v>
      </c>
      <c r="C3" t="s">
        <v>139</v>
      </c>
      <c r="D3" t="s">
        <v>180</v>
      </c>
      <c r="E3" s="1">
        <v>624</v>
      </c>
      <c r="F3">
        <v>2</v>
      </c>
      <c r="G3">
        <v>2</v>
      </c>
      <c r="H3" t="s">
        <v>141</v>
      </c>
      <c r="I3" t="s">
        <v>142</v>
      </c>
      <c r="J3" t="s">
        <v>143</v>
      </c>
      <c r="K3" t="s">
        <v>144</v>
      </c>
      <c r="L3">
        <v>24</v>
      </c>
      <c r="M3" t="s">
        <v>145</v>
      </c>
      <c r="N3">
        <v>1652</v>
      </c>
      <c r="O3">
        <v>3164</v>
      </c>
      <c r="P3">
        <v>1750</v>
      </c>
      <c r="Q3" t="s">
        <v>146</v>
      </c>
      <c r="R3">
        <v>5</v>
      </c>
      <c r="S3">
        <v>23.6</v>
      </c>
      <c r="T3" s="2" t="s">
        <v>147</v>
      </c>
      <c r="U3" t="s">
        <v>148</v>
      </c>
      <c r="W3" t="s">
        <v>181</v>
      </c>
      <c r="X3">
        <v>4</v>
      </c>
      <c r="Y3" t="s">
        <v>150</v>
      </c>
      <c r="Z3" t="s">
        <v>151</v>
      </c>
      <c r="AA3" t="s">
        <v>151</v>
      </c>
      <c r="AB3" t="s">
        <v>152</v>
      </c>
      <c r="AC3" t="s">
        <v>153</v>
      </c>
      <c r="AD3" t="s">
        <v>154</v>
      </c>
      <c r="AE3" t="s">
        <v>155</v>
      </c>
      <c r="AF3" t="s">
        <v>156</v>
      </c>
      <c r="AG3" t="s">
        <v>157</v>
      </c>
      <c r="AL3" t="s">
        <v>161</v>
      </c>
      <c r="AM3" t="s">
        <v>162</v>
      </c>
      <c r="AN3" t="s">
        <v>163</v>
      </c>
      <c r="AO3" t="s">
        <v>164</v>
      </c>
      <c r="AP3" t="s">
        <v>165</v>
      </c>
      <c r="AQ3" t="s">
        <v>166</v>
      </c>
      <c r="AR3">
        <v>4</v>
      </c>
      <c r="AS3" t="s">
        <v>167</v>
      </c>
      <c r="AT3" t="s">
        <v>168</v>
      </c>
      <c r="AU3" t="s">
        <v>169</v>
      </c>
      <c r="AV3" t="s">
        <v>170</v>
      </c>
      <c r="AX3" t="s">
        <v>166</v>
      </c>
      <c r="AY3" t="s">
        <v>165</v>
      </c>
      <c r="BA3" t="s">
        <v>166</v>
      </c>
      <c r="BB3" t="s">
        <v>172</v>
      </c>
      <c r="BD3" t="s">
        <v>173</v>
      </c>
      <c r="BE3">
        <v>110</v>
      </c>
      <c r="BH3" t="s">
        <v>166</v>
      </c>
      <c r="BI3" t="s">
        <v>163</v>
      </c>
      <c r="BJ3" t="s">
        <v>174</v>
      </c>
      <c r="BK3" t="s">
        <v>166</v>
      </c>
      <c r="BL3" t="s">
        <v>174</v>
      </c>
      <c r="BM3" t="s">
        <v>166</v>
      </c>
      <c r="BN3" t="s">
        <v>175</v>
      </c>
      <c r="BP3" t="s">
        <v>173</v>
      </c>
      <c r="BQ3" t="s">
        <v>163</v>
      </c>
      <c r="BR3" t="s">
        <v>168</v>
      </c>
      <c r="BS3" t="s">
        <v>176</v>
      </c>
      <c r="BT3" t="s">
        <v>166</v>
      </c>
      <c r="BU3" s="1">
        <v>4</v>
      </c>
      <c r="BV3" t="s">
        <v>166</v>
      </c>
      <c r="BW3" t="s">
        <v>177</v>
      </c>
      <c r="BX3" t="s">
        <v>178</v>
      </c>
    </row>
    <row r="4" spans="1:139" hidden="1" x14ac:dyDescent="0.25">
      <c r="A4">
        <v>3</v>
      </c>
      <c r="B4" t="s">
        <v>138</v>
      </c>
      <c r="C4" t="s">
        <v>139</v>
      </c>
      <c r="D4" t="s">
        <v>182</v>
      </c>
      <c r="E4" s="1">
        <v>624</v>
      </c>
      <c r="F4">
        <v>2</v>
      </c>
      <c r="G4">
        <v>2</v>
      </c>
      <c r="H4" t="s">
        <v>141</v>
      </c>
      <c r="I4" t="s">
        <v>142</v>
      </c>
      <c r="J4" t="s">
        <v>143</v>
      </c>
      <c r="K4" t="s">
        <v>144</v>
      </c>
      <c r="L4">
        <v>15</v>
      </c>
      <c r="M4" t="s">
        <v>183</v>
      </c>
      <c r="N4">
        <v>1652</v>
      </c>
      <c r="O4">
        <v>3164</v>
      </c>
      <c r="P4">
        <v>1750</v>
      </c>
      <c r="Q4" t="s">
        <v>146</v>
      </c>
      <c r="R4">
        <v>4</v>
      </c>
      <c r="T4" s="2" t="s">
        <v>147</v>
      </c>
      <c r="V4" t="s">
        <v>184</v>
      </c>
      <c r="W4" t="s">
        <v>185</v>
      </c>
      <c r="X4">
        <v>4</v>
      </c>
      <c r="Y4" t="s">
        <v>150</v>
      </c>
      <c r="Z4" t="s">
        <v>151</v>
      </c>
      <c r="AA4" t="s">
        <v>151</v>
      </c>
      <c r="AB4" t="s">
        <v>152</v>
      </c>
      <c r="AC4" t="s">
        <v>153</v>
      </c>
      <c r="AD4" t="s">
        <v>154</v>
      </c>
      <c r="AE4" t="s">
        <v>155</v>
      </c>
      <c r="AF4" t="s">
        <v>156</v>
      </c>
      <c r="AG4" t="s">
        <v>157</v>
      </c>
      <c r="AH4" t="s">
        <v>158</v>
      </c>
      <c r="AL4" t="s">
        <v>161</v>
      </c>
      <c r="AM4" t="s">
        <v>162</v>
      </c>
      <c r="AN4" t="s">
        <v>163</v>
      </c>
      <c r="AO4" t="s">
        <v>164</v>
      </c>
      <c r="AP4" t="s">
        <v>165</v>
      </c>
      <c r="AQ4" t="s">
        <v>166</v>
      </c>
      <c r="AR4">
        <v>4</v>
      </c>
      <c r="AS4" t="s">
        <v>167</v>
      </c>
      <c r="AT4" t="s">
        <v>168</v>
      </c>
      <c r="AU4" t="s">
        <v>169</v>
      </c>
      <c r="AV4" t="s">
        <v>170</v>
      </c>
      <c r="AX4" t="s">
        <v>166</v>
      </c>
      <c r="AY4" t="s">
        <v>165</v>
      </c>
      <c r="BA4" t="s">
        <v>166</v>
      </c>
      <c r="BB4" t="s">
        <v>172</v>
      </c>
      <c r="BD4" t="s">
        <v>173</v>
      </c>
      <c r="BE4">
        <v>110</v>
      </c>
      <c r="BH4" t="s">
        <v>166</v>
      </c>
      <c r="BI4" t="s">
        <v>163</v>
      </c>
      <c r="BJ4" t="s">
        <v>174</v>
      </c>
      <c r="BK4" t="s">
        <v>166</v>
      </c>
      <c r="BL4" t="s">
        <v>174</v>
      </c>
      <c r="BM4" t="s">
        <v>166</v>
      </c>
      <c r="BN4" t="s">
        <v>175</v>
      </c>
      <c r="BP4" t="s">
        <v>173</v>
      </c>
      <c r="BQ4" t="s">
        <v>163</v>
      </c>
      <c r="BR4" t="s">
        <v>168</v>
      </c>
      <c r="BS4" t="s">
        <v>176</v>
      </c>
      <c r="BT4" t="s">
        <v>166</v>
      </c>
      <c r="BU4" s="1">
        <v>4</v>
      </c>
      <c r="BV4" t="s">
        <v>166</v>
      </c>
      <c r="BW4" t="s">
        <v>177</v>
      </c>
      <c r="BX4" t="s">
        <v>178</v>
      </c>
      <c r="BY4" t="s">
        <v>186</v>
      </c>
      <c r="BZ4" t="s">
        <v>166</v>
      </c>
      <c r="CA4" t="s">
        <v>166</v>
      </c>
    </row>
    <row r="5" spans="1:139" hidden="1" x14ac:dyDescent="0.25">
      <c r="A5">
        <v>4</v>
      </c>
      <c r="B5" t="s">
        <v>138</v>
      </c>
      <c r="C5" t="s">
        <v>139</v>
      </c>
      <c r="D5" t="s">
        <v>187</v>
      </c>
      <c r="E5" s="1">
        <v>624</v>
      </c>
      <c r="F5">
        <v>2</v>
      </c>
      <c r="G5">
        <v>2</v>
      </c>
      <c r="H5" t="s">
        <v>141</v>
      </c>
      <c r="I5" t="s">
        <v>142</v>
      </c>
      <c r="J5" t="s">
        <v>143</v>
      </c>
      <c r="K5" t="s">
        <v>144</v>
      </c>
      <c r="L5">
        <v>24</v>
      </c>
      <c r="M5" t="s">
        <v>145</v>
      </c>
      <c r="N5">
        <v>1652</v>
      </c>
      <c r="O5">
        <v>3164</v>
      </c>
      <c r="P5">
        <v>1750</v>
      </c>
      <c r="Q5" t="s">
        <v>146</v>
      </c>
      <c r="R5">
        <v>5</v>
      </c>
      <c r="S5">
        <v>23.6</v>
      </c>
      <c r="T5" s="2" t="s">
        <v>147</v>
      </c>
      <c r="U5" t="s">
        <v>188</v>
      </c>
      <c r="W5" t="s">
        <v>181</v>
      </c>
      <c r="X5">
        <v>5</v>
      </c>
      <c r="Y5" t="s">
        <v>150</v>
      </c>
      <c r="Z5" t="s">
        <v>151</v>
      </c>
      <c r="AA5" t="s">
        <v>151</v>
      </c>
      <c r="AB5" t="s">
        <v>152</v>
      </c>
      <c r="AC5" t="s">
        <v>153</v>
      </c>
      <c r="AD5" t="s">
        <v>154</v>
      </c>
      <c r="AE5" t="s">
        <v>155</v>
      </c>
      <c r="AF5" t="s">
        <v>156</v>
      </c>
      <c r="AG5" t="s">
        <v>157</v>
      </c>
      <c r="AH5" t="s">
        <v>158</v>
      </c>
      <c r="AI5" t="s">
        <v>159</v>
      </c>
      <c r="AK5" t="s">
        <v>160</v>
      </c>
      <c r="AL5" t="s">
        <v>161</v>
      </c>
      <c r="AM5" t="s">
        <v>162</v>
      </c>
      <c r="AN5" t="s">
        <v>163</v>
      </c>
      <c r="AO5" t="s">
        <v>164</v>
      </c>
      <c r="AP5" t="s">
        <v>165</v>
      </c>
      <c r="AQ5" t="s">
        <v>166</v>
      </c>
      <c r="AR5">
        <v>4</v>
      </c>
      <c r="AS5" t="s">
        <v>167</v>
      </c>
      <c r="AT5" t="s">
        <v>189</v>
      </c>
      <c r="AU5" t="s">
        <v>169</v>
      </c>
      <c r="AV5" t="s">
        <v>170</v>
      </c>
      <c r="AW5" t="s">
        <v>166</v>
      </c>
      <c r="AX5" t="s">
        <v>166</v>
      </c>
      <c r="AY5" t="s">
        <v>171</v>
      </c>
      <c r="AZ5" t="s">
        <v>166</v>
      </c>
      <c r="BA5" t="s">
        <v>166</v>
      </c>
      <c r="BB5" t="s">
        <v>172</v>
      </c>
      <c r="BC5" t="s">
        <v>166</v>
      </c>
      <c r="BD5" t="s">
        <v>173</v>
      </c>
      <c r="BE5">
        <v>94</v>
      </c>
      <c r="BF5" t="s">
        <v>166</v>
      </c>
      <c r="BG5" t="s">
        <v>166</v>
      </c>
      <c r="BH5" t="s">
        <v>166</v>
      </c>
      <c r="BI5" t="s">
        <v>163</v>
      </c>
      <c r="BJ5" t="s">
        <v>174</v>
      </c>
      <c r="BK5" t="s">
        <v>166</v>
      </c>
      <c r="BL5" t="s">
        <v>174</v>
      </c>
      <c r="BM5" t="s">
        <v>166</v>
      </c>
      <c r="BN5" t="s">
        <v>175</v>
      </c>
      <c r="BO5" t="s">
        <v>166</v>
      </c>
      <c r="BP5" t="s">
        <v>173</v>
      </c>
      <c r="BQ5" t="s">
        <v>163</v>
      </c>
      <c r="BR5" t="s">
        <v>168</v>
      </c>
      <c r="BS5" t="s">
        <v>176</v>
      </c>
      <c r="BT5" t="s">
        <v>166</v>
      </c>
      <c r="BU5" s="1">
        <v>4</v>
      </c>
      <c r="BV5" t="s">
        <v>166</v>
      </c>
      <c r="BW5" t="s">
        <v>177</v>
      </c>
      <c r="BX5" t="s">
        <v>178</v>
      </c>
      <c r="BY5" t="s">
        <v>179</v>
      </c>
      <c r="CB5" t="s">
        <v>166</v>
      </c>
    </row>
    <row r="6" spans="1:139" hidden="1" x14ac:dyDescent="0.25">
      <c r="A6">
        <v>5</v>
      </c>
      <c r="B6" t="s">
        <v>138</v>
      </c>
      <c r="C6" t="s">
        <v>139</v>
      </c>
      <c r="D6" t="s">
        <v>190</v>
      </c>
      <c r="E6" s="1">
        <v>624</v>
      </c>
      <c r="F6">
        <v>2</v>
      </c>
      <c r="G6">
        <v>2</v>
      </c>
      <c r="H6" t="s">
        <v>141</v>
      </c>
      <c r="I6" t="s">
        <v>142</v>
      </c>
      <c r="J6" t="s">
        <v>143</v>
      </c>
      <c r="K6" t="s">
        <v>144</v>
      </c>
      <c r="L6">
        <v>24</v>
      </c>
      <c r="M6" t="s">
        <v>145</v>
      </c>
      <c r="N6">
        <v>1652</v>
      </c>
      <c r="O6">
        <v>3164</v>
      </c>
      <c r="P6">
        <v>1750</v>
      </c>
      <c r="Q6" t="s">
        <v>146</v>
      </c>
      <c r="R6">
        <v>5</v>
      </c>
      <c r="S6">
        <v>23.6</v>
      </c>
      <c r="T6" s="2" t="s">
        <v>147</v>
      </c>
      <c r="U6" t="s">
        <v>148</v>
      </c>
      <c r="W6" t="s">
        <v>181</v>
      </c>
      <c r="X6">
        <v>4</v>
      </c>
      <c r="Y6" t="s">
        <v>150</v>
      </c>
      <c r="Z6" t="s">
        <v>151</v>
      </c>
      <c r="AA6" t="s">
        <v>151</v>
      </c>
      <c r="AB6" t="s">
        <v>152</v>
      </c>
      <c r="AC6" t="s">
        <v>153</v>
      </c>
      <c r="AD6" t="s">
        <v>154</v>
      </c>
      <c r="AE6" t="s">
        <v>155</v>
      </c>
      <c r="AF6" t="s">
        <v>156</v>
      </c>
      <c r="AG6" t="s">
        <v>157</v>
      </c>
      <c r="AH6" t="s">
        <v>158</v>
      </c>
      <c r="AL6" t="s">
        <v>161</v>
      </c>
      <c r="AM6" t="s">
        <v>162</v>
      </c>
      <c r="AN6" t="s">
        <v>163</v>
      </c>
      <c r="AO6" t="s">
        <v>164</v>
      </c>
      <c r="AP6" t="s">
        <v>165</v>
      </c>
      <c r="AQ6" t="s">
        <v>166</v>
      </c>
      <c r="AR6">
        <v>4</v>
      </c>
      <c r="AS6" t="s">
        <v>167</v>
      </c>
      <c r="AT6" t="s">
        <v>168</v>
      </c>
      <c r="AU6" t="s">
        <v>169</v>
      </c>
      <c r="AV6" t="s">
        <v>170</v>
      </c>
      <c r="AX6" t="s">
        <v>166</v>
      </c>
      <c r="AY6" t="s">
        <v>165</v>
      </c>
      <c r="BA6" t="s">
        <v>166</v>
      </c>
      <c r="BB6" t="s">
        <v>172</v>
      </c>
      <c r="BD6" t="s">
        <v>173</v>
      </c>
      <c r="BE6">
        <v>110</v>
      </c>
      <c r="BH6" t="s">
        <v>166</v>
      </c>
      <c r="BI6" t="s">
        <v>163</v>
      </c>
      <c r="BJ6" t="s">
        <v>174</v>
      </c>
      <c r="BK6" t="s">
        <v>166</v>
      </c>
      <c r="BL6" t="s">
        <v>174</v>
      </c>
      <c r="BM6" t="s">
        <v>166</v>
      </c>
      <c r="BN6" t="s">
        <v>175</v>
      </c>
      <c r="BP6" t="s">
        <v>173</v>
      </c>
      <c r="BQ6" t="s">
        <v>163</v>
      </c>
      <c r="BR6" t="s">
        <v>168</v>
      </c>
      <c r="BS6" t="s">
        <v>176</v>
      </c>
      <c r="BT6" t="s">
        <v>166</v>
      </c>
      <c r="BU6" s="1">
        <v>4</v>
      </c>
      <c r="BV6" t="s">
        <v>166</v>
      </c>
      <c r="BW6" t="s">
        <v>177</v>
      </c>
      <c r="BX6" t="s">
        <v>178</v>
      </c>
      <c r="BY6" t="s">
        <v>186</v>
      </c>
    </row>
    <row r="7" spans="1:139" hidden="1" x14ac:dyDescent="0.25">
      <c r="A7">
        <v>6</v>
      </c>
      <c r="B7" t="s">
        <v>138</v>
      </c>
      <c r="C7" t="s">
        <v>139</v>
      </c>
      <c r="D7" t="s">
        <v>191</v>
      </c>
      <c r="E7" s="1">
        <v>624</v>
      </c>
      <c r="F7">
        <v>2</v>
      </c>
      <c r="G7">
        <v>2</v>
      </c>
      <c r="H7" t="s">
        <v>141</v>
      </c>
      <c r="I7" t="s">
        <v>142</v>
      </c>
      <c r="J7" t="s">
        <v>143</v>
      </c>
      <c r="K7" t="s">
        <v>144</v>
      </c>
      <c r="L7">
        <v>24</v>
      </c>
      <c r="M7" t="s">
        <v>145</v>
      </c>
      <c r="N7">
        <v>1652</v>
      </c>
      <c r="O7">
        <v>3164</v>
      </c>
      <c r="P7">
        <v>1750</v>
      </c>
      <c r="Q7" t="s">
        <v>146</v>
      </c>
      <c r="R7">
        <v>5</v>
      </c>
      <c r="S7">
        <v>23.6</v>
      </c>
      <c r="T7" s="2" t="s">
        <v>147</v>
      </c>
      <c r="U7" t="s">
        <v>188</v>
      </c>
      <c r="W7" t="s">
        <v>185</v>
      </c>
      <c r="X7">
        <v>5</v>
      </c>
      <c r="Y7" t="s">
        <v>150</v>
      </c>
      <c r="Z7" t="s">
        <v>151</v>
      </c>
      <c r="AA7" t="s">
        <v>151</v>
      </c>
      <c r="AB7" t="s">
        <v>152</v>
      </c>
      <c r="AC7" t="s">
        <v>153</v>
      </c>
      <c r="AD7" t="s">
        <v>154</v>
      </c>
      <c r="AE7" t="s">
        <v>155</v>
      </c>
      <c r="AF7" t="s">
        <v>156</v>
      </c>
      <c r="AG7" t="s">
        <v>157</v>
      </c>
      <c r="AH7" t="s">
        <v>158</v>
      </c>
      <c r="AL7" t="s">
        <v>161</v>
      </c>
      <c r="AM7" t="s">
        <v>162</v>
      </c>
      <c r="AN7" t="s">
        <v>163</v>
      </c>
      <c r="AO7" t="s">
        <v>164</v>
      </c>
      <c r="AP7" t="s">
        <v>165</v>
      </c>
      <c r="AQ7" t="s">
        <v>166</v>
      </c>
      <c r="AR7">
        <v>4</v>
      </c>
      <c r="AS7" t="s">
        <v>167</v>
      </c>
      <c r="AT7" t="s">
        <v>189</v>
      </c>
      <c r="AU7" t="s">
        <v>169</v>
      </c>
      <c r="AV7" t="s">
        <v>170</v>
      </c>
      <c r="AX7" t="s">
        <v>166</v>
      </c>
      <c r="AY7" t="s">
        <v>165</v>
      </c>
      <c r="BA7" t="s">
        <v>166</v>
      </c>
      <c r="BB7" t="s">
        <v>172</v>
      </c>
      <c r="BD7" t="s">
        <v>173</v>
      </c>
      <c r="BE7">
        <v>94</v>
      </c>
      <c r="BH7" t="s">
        <v>166</v>
      </c>
      <c r="BI7" t="s">
        <v>163</v>
      </c>
      <c r="BJ7" t="s">
        <v>165</v>
      </c>
      <c r="BK7" t="s">
        <v>166</v>
      </c>
      <c r="BL7" t="s">
        <v>174</v>
      </c>
      <c r="BM7" t="s">
        <v>166</v>
      </c>
      <c r="BN7" t="s">
        <v>175</v>
      </c>
      <c r="BP7" t="s">
        <v>173</v>
      </c>
      <c r="BQ7" t="s">
        <v>163</v>
      </c>
      <c r="BR7" t="s">
        <v>168</v>
      </c>
      <c r="BS7" t="s">
        <v>176</v>
      </c>
      <c r="BT7" t="s">
        <v>166</v>
      </c>
      <c r="BU7" s="1">
        <v>4</v>
      </c>
      <c r="BV7" t="s">
        <v>166</v>
      </c>
      <c r="BW7" t="s">
        <v>177</v>
      </c>
      <c r="BX7" t="s">
        <v>178</v>
      </c>
      <c r="BY7" t="s">
        <v>186</v>
      </c>
      <c r="CB7" t="s">
        <v>166</v>
      </c>
      <c r="CS7" t="s">
        <v>166</v>
      </c>
    </row>
    <row r="8" spans="1:139" x14ac:dyDescent="0.25">
      <c r="A8" s="33">
        <v>7</v>
      </c>
      <c r="B8" s="33" t="s">
        <v>192</v>
      </c>
      <c r="C8" s="33" t="s">
        <v>193</v>
      </c>
      <c r="D8" s="33" t="s">
        <v>194</v>
      </c>
      <c r="E8" s="35">
        <v>799</v>
      </c>
      <c r="F8" s="33">
        <v>3</v>
      </c>
      <c r="G8" s="33">
        <v>4</v>
      </c>
      <c r="H8" s="33" t="s">
        <v>195</v>
      </c>
      <c r="I8" s="33" t="s">
        <v>142</v>
      </c>
      <c r="J8" s="33" t="s">
        <v>196</v>
      </c>
      <c r="K8" s="33" t="s">
        <v>144</v>
      </c>
      <c r="L8" s="33">
        <v>28</v>
      </c>
      <c r="M8" s="33" t="s">
        <v>145</v>
      </c>
      <c r="N8" s="33">
        <v>1490</v>
      </c>
      <c r="O8" s="33">
        <v>3731</v>
      </c>
      <c r="P8" s="33">
        <v>1579</v>
      </c>
      <c r="Q8" s="33" t="s">
        <v>146</v>
      </c>
      <c r="R8" s="33">
        <v>5</v>
      </c>
      <c r="S8" s="33">
        <v>25.17</v>
      </c>
      <c r="T8" s="87" t="s">
        <v>147</v>
      </c>
      <c r="U8" s="33" t="s">
        <v>197</v>
      </c>
      <c r="V8" s="33"/>
      <c r="W8" s="33" t="s">
        <v>198</v>
      </c>
      <c r="X8" s="33">
        <v>6</v>
      </c>
      <c r="Y8" s="33" t="s">
        <v>199</v>
      </c>
      <c r="Z8" s="33" t="s">
        <v>200</v>
      </c>
      <c r="AA8" s="33" t="s">
        <v>151</v>
      </c>
      <c r="AB8" s="33" t="s">
        <v>201</v>
      </c>
      <c r="AC8" s="33" t="s">
        <v>202</v>
      </c>
      <c r="AD8" s="33"/>
      <c r="AE8" s="33"/>
      <c r="AF8" s="33" t="s">
        <v>203</v>
      </c>
      <c r="AG8" s="33" t="s">
        <v>203</v>
      </c>
      <c r="AH8" s="33"/>
      <c r="AI8" s="33"/>
      <c r="AJ8" s="33"/>
      <c r="AK8" s="33"/>
      <c r="AL8" s="33" t="s">
        <v>204</v>
      </c>
      <c r="AM8" s="33" t="s">
        <v>205</v>
      </c>
      <c r="AN8" s="33" t="s">
        <v>163</v>
      </c>
      <c r="AO8" s="33" t="s">
        <v>163</v>
      </c>
      <c r="AP8" s="33" t="s">
        <v>165</v>
      </c>
      <c r="AQ8" s="33" t="s">
        <v>166</v>
      </c>
      <c r="AR8" s="33">
        <v>5</v>
      </c>
      <c r="AS8" s="33" t="s">
        <v>167</v>
      </c>
      <c r="AT8" s="33" t="s">
        <v>168</v>
      </c>
      <c r="AU8" s="33" t="s">
        <v>206</v>
      </c>
      <c r="AV8" s="33" t="s">
        <v>203</v>
      </c>
      <c r="AW8" s="33"/>
      <c r="AX8" s="33"/>
      <c r="AY8" s="33" t="s">
        <v>165</v>
      </c>
      <c r="AZ8" s="33"/>
      <c r="BA8" s="33"/>
      <c r="BB8" s="33" t="s">
        <v>207</v>
      </c>
      <c r="BC8" s="33"/>
      <c r="BD8" s="33" t="s">
        <v>173</v>
      </c>
      <c r="BE8" s="33">
        <v>300</v>
      </c>
      <c r="BF8" s="33"/>
      <c r="BG8" s="33"/>
      <c r="BH8" s="33" t="s">
        <v>166</v>
      </c>
      <c r="BI8" s="33"/>
      <c r="BJ8" s="33" t="s">
        <v>174</v>
      </c>
      <c r="BK8" s="33"/>
      <c r="BL8" s="33" t="s">
        <v>174</v>
      </c>
      <c r="BM8" s="33" t="s">
        <v>166</v>
      </c>
      <c r="BN8" s="33"/>
      <c r="BO8" s="33"/>
      <c r="BP8" s="33" t="s">
        <v>173</v>
      </c>
      <c r="BQ8" s="33" t="s">
        <v>163</v>
      </c>
      <c r="BR8" s="33" t="s">
        <v>168</v>
      </c>
      <c r="BS8" s="33" t="s">
        <v>163</v>
      </c>
      <c r="BT8" s="33" t="s">
        <v>166</v>
      </c>
      <c r="BU8" s="33" t="s">
        <v>147</v>
      </c>
      <c r="BV8" s="33" t="s">
        <v>166</v>
      </c>
      <c r="BW8" s="33" t="s">
        <v>208</v>
      </c>
      <c r="BX8" s="33" t="s">
        <v>178</v>
      </c>
      <c r="BY8" s="33" t="s">
        <v>179</v>
      </c>
      <c r="BZ8" s="33" t="s">
        <v>166</v>
      </c>
      <c r="CA8" s="33"/>
      <c r="CB8" s="33" t="s">
        <v>166</v>
      </c>
      <c r="CC8" s="33"/>
      <c r="CD8" s="33"/>
      <c r="CE8" s="33"/>
      <c r="CF8" s="33"/>
      <c r="CG8" s="33" t="s">
        <v>166</v>
      </c>
      <c r="CH8" s="33"/>
      <c r="CI8" s="33"/>
      <c r="CJ8" s="33"/>
      <c r="CK8" s="33"/>
      <c r="CL8" s="33"/>
      <c r="CM8" s="33"/>
      <c r="CN8" s="33" t="s">
        <v>166</v>
      </c>
      <c r="CO8" s="33"/>
      <c r="CP8" s="33"/>
      <c r="CQ8" s="33"/>
      <c r="CR8" s="33" t="s">
        <v>209</v>
      </c>
      <c r="CS8" s="33" t="s">
        <v>166</v>
      </c>
      <c r="CT8" s="33" t="s">
        <v>166</v>
      </c>
      <c r="CU8" s="33" t="s">
        <v>166</v>
      </c>
      <c r="CV8" s="33" t="s">
        <v>166</v>
      </c>
      <c r="CW8" s="33">
        <v>1</v>
      </c>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row>
    <row r="9" spans="1:139" x14ac:dyDescent="0.25">
      <c r="A9" s="33">
        <v>8</v>
      </c>
      <c r="B9" s="33" t="s">
        <v>192</v>
      </c>
      <c r="C9" s="33" t="s">
        <v>193</v>
      </c>
      <c r="D9" s="33" t="s">
        <v>210</v>
      </c>
      <c r="E9" s="35">
        <v>799</v>
      </c>
      <c r="F9" s="33">
        <v>3</v>
      </c>
      <c r="G9" s="33">
        <v>4</v>
      </c>
      <c r="H9" s="33" t="s">
        <v>195</v>
      </c>
      <c r="I9" s="33" t="s">
        <v>142</v>
      </c>
      <c r="J9" s="33" t="s">
        <v>196</v>
      </c>
      <c r="K9" s="33" t="s">
        <v>144</v>
      </c>
      <c r="L9" s="33">
        <v>28</v>
      </c>
      <c r="M9" s="33" t="s">
        <v>145</v>
      </c>
      <c r="N9" s="33">
        <v>1490</v>
      </c>
      <c r="O9" s="33">
        <v>3731</v>
      </c>
      <c r="P9" s="33">
        <v>1579</v>
      </c>
      <c r="Q9" s="33" t="s">
        <v>146</v>
      </c>
      <c r="R9" s="33">
        <v>5</v>
      </c>
      <c r="S9" s="33">
        <v>25.17</v>
      </c>
      <c r="T9" s="87" t="s">
        <v>147</v>
      </c>
      <c r="U9" s="33" t="s">
        <v>197</v>
      </c>
      <c r="V9" s="33"/>
      <c r="W9" s="33" t="s">
        <v>198</v>
      </c>
      <c r="X9" s="33">
        <v>5</v>
      </c>
      <c r="Y9" s="33" t="s">
        <v>199</v>
      </c>
      <c r="Z9" s="33" t="s">
        <v>200</v>
      </c>
      <c r="AA9" s="33" t="s">
        <v>151</v>
      </c>
      <c r="AB9" s="33" t="s">
        <v>211</v>
      </c>
      <c r="AC9" s="33" t="s">
        <v>202</v>
      </c>
      <c r="AD9" s="33"/>
      <c r="AE9" s="33"/>
      <c r="AF9" s="33" t="s">
        <v>203</v>
      </c>
      <c r="AG9" s="33" t="s">
        <v>203</v>
      </c>
      <c r="AH9" s="33"/>
      <c r="AI9" s="33"/>
      <c r="AJ9" s="33"/>
      <c r="AK9" s="33"/>
      <c r="AL9" s="33" t="s">
        <v>204</v>
      </c>
      <c r="AM9" s="33" t="s">
        <v>205</v>
      </c>
      <c r="AN9" s="33" t="s">
        <v>163</v>
      </c>
      <c r="AO9" s="33" t="s">
        <v>163</v>
      </c>
      <c r="AP9" s="33" t="s">
        <v>165</v>
      </c>
      <c r="AQ9" s="33" t="s">
        <v>166</v>
      </c>
      <c r="AR9" s="33">
        <v>5</v>
      </c>
      <c r="AS9" s="33" t="s">
        <v>167</v>
      </c>
      <c r="AT9" s="33" t="s">
        <v>168</v>
      </c>
      <c r="AU9" s="33" t="s">
        <v>212</v>
      </c>
      <c r="AV9" s="33" t="s">
        <v>203</v>
      </c>
      <c r="AW9" s="33"/>
      <c r="AX9" s="33"/>
      <c r="AY9" s="33" t="s">
        <v>165</v>
      </c>
      <c r="AZ9" s="33"/>
      <c r="BA9" s="33"/>
      <c r="BB9" s="33" t="s">
        <v>207</v>
      </c>
      <c r="BC9" s="33"/>
      <c r="BD9" s="33" t="s">
        <v>173</v>
      </c>
      <c r="BE9" s="33">
        <v>300</v>
      </c>
      <c r="BF9" s="33"/>
      <c r="BG9" s="33"/>
      <c r="BH9" s="33"/>
      <c r="BI9" s="33"/>
      <c r="BJ9" s="33" t="s">
        <v>174</v>
      </c>
      <c r="BK9" s="33"/>
      <c r="BL9" s="33" t="s">
        <v>174</v>
      </c>
      <c r="BM9" s="33" t="s">
        <v>166</v>
      </c>
      <c r="BN9" s="33"/>
      <c r="BO9" s="33"/>
      <c r="BP9" s="33" t="s">
        <v>173</v>
      </c>
      <c r="BQ9" s="33" t="s">
        <v>163</v>
      </c>
      <c r="BR9" s="33" t="s">
        <v>168</v>
      </c>
      <c r="BS9" s="33" t="s">
        <v>163</v>
      </c>
      <c r="BT9" s="33" t="s">
        <v>166</v>
      </c>
      <c r="BU9" s="33" t="s">
        <v>147</v>
      </c>
      <c r="BV9" s="33" t="s">
        <v>166</v>
      </c>
      <c r="BW9" s="33"/>
      <c r="BX9" s="33" t="s">
        <v>178</v>
      </c>
      <c r="BY9" s="33" t="s">
        <v>213</v>
      </c>
      <c r="BZ9" s="33" t="s">
        <v>166</v>
      </c>
      <c r="CA9" s="33"/>
      <c r="CB9" s="33" t="s">
        <v>166</v>
      </c>
      <c r="CC9" s="33"/>
      <c r="CD9" s="33"/>
      <c r="CE9" s="33"/>
      <c r="CF9" s="33"/>
      <c r="CG9" s="33"/>
      <c r="CH9" s="33"/>
      <c r="CI9" s="33"/>
      <c r="CJ9" s="33"/>
      <c r="CK9" s="33"/>
      <c r="CL9" s="33"/>
      <c r="CM9" s="33"/>
      <c r="CN9" s="33" t="s">
        <v>166</v>
      </c>
      <c r="CO9" s="33"/>
      <c r="CP9" s="33"/>
      <c r="CQ9" s="33"/>
      <c r="CR9" s="33" t="s">
        <v>209</v>
      </c>
      <c r="CS9" s="33"/>
      <c r="CT9" s="33" t="s">
        <v>166</v>
      </c>
      <c r="CU9" s="33" t="s">
        <v>166</v>
      </c>
      <c r="CV9" s="33" t="s">
        <v>166</v>
      </c>
      <c r="CW9" s="33">
        <v>1</v>
      </c>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row>
    <row r="10" spans="1:139" x14ac:dyDescent="0.25">
      <c r="A10" s="33">
        <v>9</v>
      </c>
      <c r="B10" s="33" t="s">
        <v>192</v>
      </c>
      <c r="C10" s="33" t="s">
        <v>193</v>
      </c>
      <c r="D10" s="33" t="s">
        <v>214</v>
      </c>
      <c r="E10" s="35">
        <v>799</v>
      </c>
      <c r="F10" s="33">
        <v>3</v>
      </c>
      <c r="G10" s="33">
        <v>4</v>
      </c>
      <c r="H10" s="33" t="s">
        <v>195</v>
      </c>
      <c r="I10" s="33" t="s">
        <v>142</v>
      </c>
      <c r="J10" s="33" t="s">
        <v>196</v>
      </c>
      <c r="K10" s="33" t="s">
        <v>144</v>
      </c>
      <c r="L10" s="33">
        <v>28</v>
      </c>
      <c r="M10" s="33" t="s">
        <v>145</v>
      </c>
      <c r="N10" s="33">
        <v>1490</v>
      </c>
      <c r="O10" s="33">
        <v>3731</v>
      </c>
      <c r="P10" s="33">
        <v>1579</v>
      </c>
      <c r="Q10" s="33" t="s">
        <v>146</v>
      </c>
      <c r="R10" s="33">
        <v>5</v>
      </c>
      <c r="S10" s="33">
        <v>25.17</v>
      </c>
      <c r="T10" s="87" t="s">
        <v>147</v>
      </c>
      <c r="U10" s="33" t="s">
        <v>197</v>
      </c>
      <c r="V10" s="33"/>
      <c r="W10" s="33" t="s">
        <v>198</v>
      </c>
      <c r="X10" s="33">
        <v>5</v>
      </c>
      <c r="Y10" s="33" t="s">
        <v>199</v>
      </c>
      <c r="Z10" s="33" t="s">
        <v>200</v>
      </c>
      <c r="AA10" s="33" t="s">
        <v>151</v>
      </c>
      <c r="AB10" s="33" t="s">
        <v>211</v>
      </c>
      <c r="AC10" s="33" t="s">
        <v>202</v>
      </c>
      <c r="AD10" s="33"/>
      <c r="AE10" s="33"/>
      <c r="AF10" s="33" t="s">
        <v>203</v>
      </c>
      <c r="AG10" s="33" t="s">
        <v>203</v>
      </c>
      <c r="AH10" s="33" t="s">
        <v>158</v>
      </c>
      <c r="AI10" s="33" t="s">
        <v>159</v>
      </c>
      <c r="AJ10" s="33"/>
      <c r="AK10" s="33"/>
      <c r="AL10" s="33" t="s">
        <v>204</v>
      </c>
      <c r="AM10" s="33" t="s">
        <v>205</v>
      </c>
      <c r="AN10" s="33" t="s">
        <v>163</v>
      </c>
      <c r="AO10" s="33" t="s">
        <v>163</v>
      </c>
      <c r="AP10" s="33" t="s">
        <v>165</v>
      </c>
      <c r="AQ10" s="33" t="s">
        <v>166</v>
      </c>
      <c r="AR10" s="33">
        <v>5</v>
      </c>
      <c r="AS10" s="33" t="s">
        <v>167</v>
      </c>
      <c r="AT10" s="33" t="s">
        <v>168</v>
      </c>
      <c r="AU10" s="33" t="s">
        <v>206</v>
      </c>
      <c r="AV10" s="33" t="s">
        <v>203</v>
      </c>
      <c r="AW10" s="33"/>
      <c r="AX10" s="33" t="s">
        <v>166</v>
      </c>
      <c r="AY10" s="33" t="s">
        <v>171</v>
      </c>
      <c r="AZ10" s="33" t="s">
        <v>166</v>
      </c>
      <c r="BA10" s="33"/>
      <c r="BB10" s="33" t="s">
        <v>207</v>
      </c>
      <c r="BC10" s="33" t="s">
        <v>166</v>
      </c>
      <c r="BD10" s="33" t="s">
        <v>173</v>
      </c>
      <c r="BE10" s="33">
        <v>300</v>
      </c>
      <c r="BF10" s="33" t="s">
        <v>166</v>
      </c>
      <c r="BG10" s="33" t="s">
        <v>166</v>
      </c>
      <c r="BH10" s="33" t="s">
        <v>166</v>
      </c>
      <c r="BI10" s="33"/>
      <c r="BJ10" s="33" t="s">
        <v>174</v>
      </c>
      <c r="BK10" s="33"/>
      <c r="BL10" s="33" t="s">
        <v>174</v>
      </c>
      <c r="BM10" s="33" t="s">
        <v>166</v>
      </c>
      <c r="BN10" s="33"/>
      <c r="BO10" s="33" t="s">
        <v>166</v>
      </c>
      <c r="BP10" s="33" t="s">
        <v>173</v>
      </c>
      <c r="BQ10" s="33" t="s">
        <v>163</v>
      </c>
      <c r="BR10" s="33" t="s">
        <v>168</v>
      </c>
      <c r="BS10" s="33" t="s">
        <v>163</v>
      </c>
      <c r="BT10" s="33" t="s">
        <v>166</v>
      </c>
      <c r="BU10" s="33" t="s">
        <v>147</v>
      </c>
      <c r="BV10" s="33" t="s">
        <v>166</v>
      </c>
      <c r="BW10" s="33" t="s">
        <v>208</v>
      </c>
      <c r="BX10" s="33" t="s">
        <v>178</v>
      </c>
      <c r="BY10" s="33" t="s">
        <v>179</v>
      </c>
      <c r="BZ10" s="33" t="s">
        <v>166</v>
      </c>
      <c r="CA10" s="33"/>
      <c r="CB10" s="33" t="s">
        <v>166</v>
      </c>
      <c r="CC10" s="33"/>
      <c r="CD10" s="33"/>
      <c r="CE10" s="33"/>
      <c r="CF10" s="33"/>
      <c r="CG10" s="33" t="s">
        <v>166</v>
      </c>
      <c r="CH10" s="33"/>
      <c r="CI10" s="33"/>
      <c r="CJ10" s="33"/>
      <c r="CK10" s="33"/>
      <c r="CL10" s="33"/>
      <c r="CM10" s="33"/>
      <c r="CN10" s="33" t="s">
        <v>166</v>
      </c>
      <c r="CO10" s="33"/>
      <c r="CP10" s="33"/>
      <c r="CQ10" s="33"/>
      <c r="CR10" s="33" t="s">
        <v>209</v>
      </c>
      <c r="CS10" s="33" t="s">
        <v>166</v>
      </c>
      <c r="CT10" s="33" t="s">
        <v>166</v>
      </c>
      <c r="CU10" s="33" t="s">
        <v>166</v>
      </c>
      <c r="CV10" s="33" t="s">
        <v>166</v>
      </c>
      <c r="CW10" s="33">
        <v>1</v>
      </c>
      <c r="CX10" s="33"/>
      <c r="CY10" s="33"/>
      <c r="CZ10" s="33"/>
      <c r="DA10" s="33"/>
      <c r="DB10" s="33"/>
      <c r="DC10" s="33"/>
      <c r="DD10" s="33" t="s">
        <v>166</v>
      </c>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row>
    <row r="11" spans="1:139" x14ac:dyDescent="0.25">
      <c r="A11" s="33">
        <v>10</v>
      </c>
      <c r="B11" s="33" t="s">
        <v>192</v>
      </c>
      <c r="C11" s="33" t="s">
        <v>193</v>
      </c>
      <c r="D11" s="33" t="s">
        <v>215</v>
      </c>
      <c r="E11" s="35">
        <v>799</v>
      </c>
      <c r="F11" s="33">
        <v>3</v>
      </c>
      <c r="G11" s="33">
        <v>4</v>
      </c>
      <c r="H11" s="33" t="s">
        <v>195</v>
      </c>
      <c r="I11" s="33" t="s">
        <v>142</v>
      </c>
      <c r="J11" s="33" t="s">
        <v>196</v>
      </c>
      <c r="K11" s="33" t="s">
        <v>144</v>
      </c>
      <c r="L11" s="33">
        <v>28</v>
      </c>
      <c r="M11" s="33" t="s">
        <v>145</v>
      </c>
      <c r="N11" s="33">
        <v>1490</v>
      </c>
      <c r="O11" s="33">
        <v>3731</v>
      </c>
      <c r="P11" s="33">
        <v>1580</v>
      </c>
      <c r="Q11" s="33" t="s">
        <v>146</v>
      </c>
      <c r="R11" s="33">
        <v>5</v>
      </c>
      <c r="S11" s="33">
        <v>25.17</v>
      </c>
      <c r="T11" s="87" t="s">
        <v>147</v>
      </c>
      <c r="U11" s="33" t="s">
        <v>197</v>
      </c>
      <c r="V11" s="33"/>
      <c r="W11" s="33" t="s">
        <v>198</v>
      </c>
      <c r="X11" s="33">
        <v>5</v>
      </c>
      <c r="Y11" s="33" t="s">
        <v>199</v>
      </c>
      <c r="Z11" s="33" t="s">
        <v>200</v>
      </c>
      <c r="AA11" s="33" t="s">
        <v>151</v>
      </c>
      <c r="AB11" s="33" t="s">
        <v>211</v>
      </c>
      <c r="AC11" s="33" t="s">
        <v>202</v>
      </c>
      <c r="AD11" s="33"/>
      <c r="AE11" s="33"/>
      <c r="AF11" s="33" t="s">
        <v>203</v>
      </c>
      <c r="AG11" s="33" t="s">
        <v>203</v>
      </c>
      <c r="AH11" s="33" t="s">
        <v>158</v>
      </c>
      <c r="AI11" s="33"/>
      <c r="AJ11" s="33"/>
      <c r="AK11" s="33"/>
      <c r="AL11" s="33" t="s">
        <v>204</v>
      </c>
      <c r="AM11" s="33" t="s">
        <v>205</v>
      </c>
      <c r="AN11" s="33" t="s">
        <v>163</v>
      </c>
      <c r="AO11" s="33" t="s">
        <v>163</v>
      </c>
      <c r="AP11" s="33" t="s">
        <v>165</v>
      </c>
      <c r="AQ11" s="33" t="s">
        <v>166</v>
      </c>
      <c r="AR11" s="33">
        <v>5</v>
      </c>
      <c r="AS11" s="33" t="s">
        <v>167</v>
      </c>
      <c r="AT11" s="33" t="s">
        <v>168</v>
      </c>
      <c r="AU11" s="33" t="s">
        <v>206</v>
      </c>
      <c r="AV11" s="33" t="s">
        <v>203</v>
      </c>
      <c r="AW11" s="33"/>
      <c r="AX11" s="33" t="s">
        <v>166</v>
      </c>
      <c r="AY11" s="33" t="s">
        <v>171</v>
      </c>
      <c r="AZ11" s="33" t="s">
        <v>166</v>
      </c>
      <c r="BA11" s="33"/>
      <c r="BB11" s="33" t="s">
        <v>207</v>
      </c>
      <c r="BC11" s="33" t="s">
        <v>166</v>
      </c>
      <c r="BD11" s="33" t="s">
        <v>173</v>
      </c>
      <c r="BE11" s="33">
        <v>300</v>
      </c>
      <c r="BF11" s="33" t="s">
        <v>166</v>
      </c>
      <c r="BG11" s="33"/>
      <c r="BH11" s="33" t="s">
        <v>166</v>
      </c>
      <c r="BI11" s="33"/>
      <c r="BJ11" s="33" t="s">
        <v>174</v>
      </c>
      <c r="BK11" s="33"/>
      <c r="BL11" s="33" t="s">
        <v>174</v>
      </c>
      <c r="BM11" s="33" t="s">
        <v>166</v>
      </c>
      <c r="BN11" s="33"/>
      <c r="BO11" s="33" t="s">
        <v>166</v>
      </c>
      <c r="BP11" s="33" t="s">
        <v>173</v>
      </c>
      <c r="BQ11" s="33" t="s">
        <v>163</v>
      </c>
      <c r="BR11" s="33" t="s">
        <v>168</v>
      </c>
      <c r="BS11" s="33" t="s">
        <v>163</v>
      </c>
      <c r="BT11" s="33" t="s">
        <v>166</v>
      </c>
      <c r="BU11" s="33" t="s">
        <v>147</v>
      </c>
      <c r="BV11" s="33" t="s">
        <v>166</v>
      </c>
      <c r="BW11" s="33" t="s">
        <v>208</v>
      </c>
      <c r="BX11" s="33" t="s">
        <v>178</v>
      </c>
      <c r="BY11" s="33" t="s">
        <v>179</v>
      </c>
      <c r="BZ11" s="33" t="s">
        <v>166</v>
      </c>
      <c r="CA11" s="33"/>
      <c r="CB11" s="33" t="s">
        <v>166</v>
      </c>
      <c r="CC11" s="33"/>
      <c r="CD11" s="33"/>
      <c r="CE11" s="33"/>
      <c r="CF11" s="33"/>
      <c r="CG11" s="33" t="s">
        <v>166</v>
      </c>
      <c r="CH11" s="33"/>
      <c r="CI11" s="33"/>
      <c r="CJ11" s="33"/>
      <c r="CK11" s="33"/>
      <c r="CL11" s="33"/>
      <c r="CM11" s="33"/>
      <c r="CN11" s="33" t="s">
        <v>166</v>
      </c>
      <c r="CO11" s="33"/>
      <c r="CP11" s="33"/>
      <c r="CQ11" s="33"/>
      <c r="CR11" s="33" t="s">
        <v>209</v>
      </c>
      <c r="CS11" s="33" t="s">
        <v>166</v>
      </c>
      <c r="CT11" s="33" t="s">
        <v>166</v>
      </c>
      <c r="CU11" s="33" t="s">
        <v>166</v>
      </c>
      <c r="CV11" s="33" t="s">
        <v>166</v>
      </c>
      <c r="CW11" s="33">
        <v>1</v>
      </c>
      <c r="CX11" s="33"/>
      <c r="CY11" s="33"/>
      <c r="CZ11" s="33"/>
      <c r="DA11" s="33"/>
      <c r="DB11" s="33"/>
      <c r="DC11" s="33"/>
      <c r="DD11" s="33" t="s">
        <v>166</v>
      </c>
      <c r="DE11" s="33"/>
      <c r="DF11" s="33"/>
      <c r="DG11" s="33"/>
      <c r="DH11" s="33" t="s">
        <v>216</v>
      </c>
      <c r="DI11" s="33"/>
      <c r="DJ11" s="33"/>
      <c r="DK11" s="33"/>
      <c r="DL11" s="33"/>
      <c r="DM11" s="33" t="s">
        <v>166</v>
      </c>
      <c r="DN11" s="33"/>
      <c r="DO11" s="33"/>
      <c r="DP11" s="33"/>
      <c r="DQ11" s="33"/>
      <c r="DR11" s="33"/>
      <c r="DS11" s="33"/>
      <c r="DT11" s="33"/>
      <c r="DU11" s="33"/>
      <c r="DV11" s="33"/>
      <c r="DW11" s="33"/>
      <c r="DX11" s="33"/>
      <c r="DY11" s="33"/>
      <c r="DZ11" s="33"/>
      <c r="EA11" s="33"/>
      <c r="EB11" s="33"/>
      <c r="EC11" s="33"/>
      <c r="ED11" s="33"/>
      <c r="EE11" s="33"/>
      <c r="EF11" s="33"/>
      <c r="EG11" s="33"/>
      <c r="EH11" s="33"/>
      <c r="EI11" s="33"/>
    </row>
    <row r="12" spans="1:139" x14ac:dyDescent="0.25">
      <c r="A12" s="33">
        <v>11</v>
      </c>
      <c r="B12" s="33" t="s">
        <v>192</v>
      </c>
      <c r="C12" s="33" t="s">
        <v>193</v>
      </c>
      <c r="D12" s="33" t="s">
        <v>217</v>
      </c>
      <c r="E12" s="35">
        <v>999</v>
      </c>
      <c r="F12" s="33">
        <v>3</v>
      </c>
      <c r="G12" s="33">
        <v>4</v>
      </c>
      <c r="H12" s="33" t="s">
        <v>195</v>
      </c>
      <c r="I12" s="33" t="s">
        <v>142</v>
      </c>
      <c r="J12" s="33" t="s">
        <v>196</v>
      </c>
      <c r="K12" s="33" t="s">
        <v>144</v>
      </c>
      <c r="L12" s="33">
        <v>28</v>
      </c>
      <c r="M12" s="33" t="s">
        <v>145</v>
      </c>
      <c r="N12" s="33">
        <v>1490</v>
      </c>
      <c r="O12" s="33">
        <v>3731</v>
      </c>
      <c r="P12" s="33">
        <v>1579</v>
      </c>
      <c r="Q12" s="33" t="s">
        <v>146</v>
      </c>
      <c r="R12" s="33">
        <v>5</v>
      </c>
      <c r="S12" s="33">
        <v>25.17</v>
      </c>
      <c r="T12" s="87" t="s">
        <v>147</v>
      </c>
      <c r="U12" s="33" t="s">
        <v>218</v>
      </c>
      <c r="V12" s="33"/>
      <c r="W12" s="33" t="s">
        <v>198</v>
      </c>
      <c r="X12" s="33">
        <v>5</v>
      </c>
      <c r="Y12" s="33" t="s">
        <v>199</v>
      </c>
      <c r="Z12" s="33" t="s">
        <v>200</v>
      </c>
      <c r="AA12" s="33" t="s">
        <v>151</v>
      </c>
      <c r="AB12" s="33" t="s">
        <v>201</v>
      </c>
      <c r="AC12" s="33" t="s">
        <v>202</v>
      </c>
      <c r="AD12" s="33"/>
      <c r="AE12" s="33"/>
      <c r="AF12" s="33" t="s">
        <v>203</v>
      </c>
      <c r="AG12" s="33" t="s">
        <v>203</v>
      </c>
      <c r="AH12" s="33" t="s">
        <v>158</v>
      </c>
      <c r="AI12" s="33" t="s">
        <v>159</v>
      </c>
      <c r="AJ12" s="33"/>
      <c r="AK12" s="33" t="s">
        <v>160</v>
      </c>
      <c r="AL12" s="33" t="s">
        <v>219</v>
      </c>
      <c r="AM12" s="33" t="s">
        <v>220</v>
      </c>
      <c r="AN12" s="33" t="s">
        <v>163</v>
      </c>
      <c r="AO12" s="33" t="s">
        <v>163</v>
      </c>
      <c r="AP12" s="33" t="s">
        <v>165</v>
      </c>
      <c r="AQ12" s="33" t="s">
        <v>166</v>
      </c>
      <c r="AR12" s="33">
        <v>5</v>
      </c>
      <c r="AS12" s="33" t="s">
        <v>167</v>
      </c>
      <c r="AT12" s="33" t="s">
        <v>168</v>
      </c>
      <c r="AU12" s="33" t="s">
        <v>206</v>
      </c>
      <c r="AV12" s="33" t="s">
        <v>203</v>
      </c>
      <c r="AW12" s="33"/>
      <c r="AX12" s="33" t="s">
        <v>166</v>
      </c>
      <c r="AY12" s="33" t="s">
        <v>171</v>
      </c>
      <c r="AZ12" s="33" t="s">
        <v>166</v>
      </c>
      <c r="BA12" s="33"/>
      <c r="BB12" s="33" t="s">
        <v>207</v>
      </c>
      <c r="BC12" s="33" t="s">
        <v>166</v>
      </c>
      <c r="BD12" s="33" t="s">
        <v>173</v>
      </c>
      <c r="BE12" s="33">
        <v>300</v>
      </c>
      <c r="BF12" s="33"/>
      <c r="BG12" s="33" t="s">
        <v>166</v>
      </c>
      <c r="BH12" s="33" t="s">
        <v>166</v>
      </c>
      <c r="BI12" s="33" t="s">
        <v>163</v>
      </c>
      <c r="BJ12" s="33" t="s">
        <v>174</v>
      </c>
      <c r="BK12" s="33"/>
      <c r="BL12" s="33" t="s">
        <v>174</v>
      </c>
      <c r="BM12" s="33" t="s">
        <v>166</v>
      </c>
      <c r="BN12" s="33"/>
      <c r="BO12" s="33" t="s">
        <v>166</v>
      </c>
      <c r="BP12" s="33" t="s">
        <v>173</v>
      </c>
      <c r="BQ12" s="33" t="s">
        <v>163</v>
      </c>
      <c r="BR12" s="33" t="s">
        <v>168</v>
      </c>
      <c r="BS12" s="33" t="s">
        <v>163</v>
      </c>
      <c r="BT12" s="33" t="s">
        <v>166</v>
      </c>
      <c r="BU12" s="33" t="s">
        <v>147</v>
      </c>
      <c r="BV12" s="33" t="s">
        <v>166</v>
      </c>
      <c r="BW12" s="33" t="s">
        <v>177</v>
      </c>
      <c r="BX12" s="33" t="s">
        <v>178</v>
      </c>
      <c r="BY12" s="33" t="s">
        <v>179</v>
      </c>
      <c r="BZ12" s="33" t="s">
        <v>166</v>
      </c>
      <c r="CA12" s="33"/>
      <c r="CB12" s="33" t="s">
        <v>166</v>
      </c>
      <c r="CC12" s="33"/>
      <c r="CD12" s="33"/>
      <c r="CE12" s="33"/>
      <c r="CF12" s="33"/>
      <c r="CG12" s="33" t="s">
        <v>166</v>
      </c>
      <c r="CH12" s="33"/>
      <c r="CI12" s="33"/>
      <c r="CJ12" s="33"/>
      <c r="CK12" s="33"/>
      <c r="CL12" s="33"/>
      <c r="CM12" s="33"/>
      <c r="CN12" s="33" t="s">
        <v>166</v>
      </c>
      <c r="CO12" s="33"/>
      <c r="CP12" s="33"/>
      <c r="CQ12" s="33"/>
      <c r="CR12" s="33" t="s">
        <v>209</v>
      </c>
      <c r="CS12" s="33" t="s">
        <v>166</v>
      </c>
      <c r="CT12" s="33" t="s">
        <v>166</v>
      </c>
      <c r="CU12" s="33" t="s">
        <v>166</v>
      </c>
      <c r="CV12" s="33" t="s">
        <v>166</v>
      </c>
      <c r="CW12" s="33">
        <v>1</v>
      </c>
      <c r="CX12" s="33"/>
      <c r="CY12" s="33"/>
      <c r="CZ12" s="33"/>
      <c r="DA12" s="33"/>
      <c r="DB12" s="33" t="s">
        <v>221</v>
      </c>
      <c r="DC12" s="33"/>
      <c r="DD12" s="33" t="s">
        <v>166</v>
      </c>
      <c r="DE12" s="33"/>
      <c r="DF12" s="33"/>
      <c r="DG12" s="33"/>
      <c r="DH12" s="33" t="s">
        <v>216</v>
      </c>
      <c r="DI12" s="33"/>
      <c r="DJ12" s="33"/>
      <c r="DK12" s="33"/>
      <c r="DL12" s="33"/>
      <c r="DM12" s="33"/>
      <c r="DN12" s="33"/>
      <c r="DO12" s="33"/>
      <c r="DP12" s="33"/>
      <c r="DQ12" s="33" t="s">
        <v>166</v>
      </c>
      <c r="DR12" s="33"/>
      <c r="DS12" s="33"/>
      <c r="DT12" s="33"/>
      <c r="DU12" s="33"/>
      <c r="DV12" s="33"/>
      <c r="DW12" s="33"/>
      <c r="DX12" s="33"/>
      <c r="DY12" s="33"/>
      <c r="DZ12" s="33" t="s">
        <v>166</v>
      </c>
      <c r="EA12" s="33"/>
      <c r="EB12" s="33"/>
      <c r="EC12" s="33"/>
      <c r="ED12" s="33"/>
      <c r="EE12" s="33"/>
      <c r="EF12" s="33"/>
      <c r="EG12" s="33"/>
      <c r="EH12" s="33"/>
      <c r="EI12" s="33"/>
    </row>
    <row r="13" spans="1:139" x14ac:dyDescent="0.25">
      <c r="A13" s="33">
        <v>12</v>
      </c>
      <c r="B13" s="33" t="s">
        <v>192</v>
      </c>
      <c r="C13" s="33" t="s">
        <v>193</v>
      </c>
      <c r="D13" s="33" t="s">
        <v>222</v>
      </c>
      <c r="E13" s="35">
        <v>999</v>
      </c>
      <c r="F13" s="33">
        <v>3</v>
      </c>
      <c r="G13" s="33">
        <v>4</v>
      </c>
      <c r="H13" s="33" t="s">
        <v>195</v>
      </c>
      <c r="I13" s="33" t="s">
        <v>142</v>
      </c>
      <c r="J13" s="33" t="s">
        <v>196</v>
      </c>
      <c r="K13" s="33" t="s">
        <v>144</v>
      </c>
      <c r="L13" s="33">
        <v>28</v>
      </c>
      <c r="M13" s="33" t="s">
        <v>145</v>
      </c>
      <c r="N13" s="33">
        <v>1490</v>
      </c>
      <c r="O13" s="33">
        <v>3731</v>
      </c>
      <c r="P13" s="33">
        <v>1579</v>
      </c>
      <c r="Q13" s="33" t="s">
        <v>146</v>
      </c>
      <c r="R13" s="33">
        <v>5</v>
      </c>
      <c r="S13" s="33">
        <v>25.17</v>
      </c>
      <c r="T13" s="87" t="s">
        <v>147</v>
      </c>
      <c r="U13" s="33" t="s">
        <v>218</v>
      </c>
      <c r="V13" s="33"/>
      <c r="W13" s="33" t="s">
        <v>198</v>
      </c>
      <c r="X13" s="33">
        <v>5</v>
      </c>
      <c r="Y13" s="33" t="s">
        <v>199</v>
      </c>
      <c r="Z13" s="33" t="s">
        <v>200</v>
      </c>
      <c r="AA13" s="33" t="s">
        <v>151</v>
      </c>
      <c r="AB13" s="33" t="s">
        <v>201</v>
      </c>
      <c r="AC13" s="33" t="s">
        <v>202</v>
      </c>
      <c r="AD13" s="33"/>
      <c r="AE13" s="33"/>
      <c r="AF13" s="33" t="s">
        <v>203</v>
      </c>
      <c r="AG13" s="33" t="s">
        <v>203</v>
      </c>
      <c r="AH13" s="33" t="s">
        <v>158</v>
      </c>
      <c r="AI13" s="33" t="s">
        <v>159</v>
      </c>
      <c r="AJ13" s="33"/>
      <c r="AK13" s="33" t="s">
        <v>160</v>
      </c>
      <c r="AL13" s="33" t="s">
        <v>219</v>
      </c>
      <c r="AM13" s="33" t="s">
        <v>220</v>
      </c>
      <c r="AN13" s="33" t="s">
        <v>163</v>
      </c>
      <c r="AO13" s="33" t="s">
        <v>163</v>
      </c>
      <c r="AP13" s="33" t="s">
        <v>165</v>
      </c>
      <c r="AQ13" s="33" t="s">
        <v>166</v>
      </c>
      <c r="AR13" s="33">
        <v>5</v>
      </c>
      <c r="AS13" s="33" t="s">
        <v>167</v>
      </c>
      <c r="AT13" s="33" t="s">
        <v>168</v>
      </c>
      <c r="AU13" s="33" t="s">
        <v>206</v>
      </c>
      <c r="AV13" s="33" t="s">
        <v>203</v>
      </c>
      <c r="AW13" s="33"/>
      <c r="AX13" s="33" t="s">
        <v>166</v>
      </c>
      <c r="AY13" s="33" t="s">
        <v>171</v>
      </c>
      <c r="AZ13" s="33" t="s">
        <v>166</v>
      </c>
      <c r="BA13" s="33"/>
      <c r="BB13" s="33" t="s">
        <v>207</v>
      </c>
      <c r="BC13" s="33" t="s">
        <v>166</v>
      </c>
      <c r="BD13" s="33" t="s">
        <v>173</v>
      </c>
      <c r="BE13" s="33">
        <v>300</v>
      </c>
      <c r="BF13" s="33"/>
      <c r="BG13" s="33" t="s">
        <v>166</v>
      </c>
      <c r="BH13" s="33" t="s">
        <v>166</v>
      </c>
      <c r="BI13" s="33" t="s">
        <v>163</v>
      </c>
      <c r="BJ13" s="33" t="s">
        <v>174</v>
      </c>
      <c r="BK13" s="33"/>
      <c r="BL13" s="33" t="s">
        <v>174</v>
      </c>
      <c r="BM13" s="33" t="s">
        <v>166</v>
      </c>
      <c r="BN13" s="33"/>
      <c r="BO13" s="33" t="s">
        <v>166</v>
      </c>
      <c r="BP13" s="33" t="s">
        <v>173</v>
      </c>
      <c r="BQ13" s="33" t="s">
        <v>163</v>
      </c>
      <c r="BR13" s="33" t="s">
        <v>168</v>
      </c>
      <c r="BS13" s="33" t="s">
        <v>163</v>
      </c>
      <c r="BT13" s="33" t="s">
        <v>166</v>
      </c>
      <c r="BU13" s="33" t="s">
        <v>147</v>
      </c>
      <c r="BV13" s="33" t="s">
        <v>166</v>
      </c>
      <c r="BW13" s="33" t="s">
        <v>177</v>
      </c>
      <c r="BX13" s="33" t="s">
        <v>178</v>
      </c>
      <c r="BY13" s="33" t="s">
        <v>179</v>
      </c>
      <c r="BZ13" s="33" t="s">
        <v>166</v>
      </c>
      <c r="CA13" s="33"/>
      <c r="CB13" s="33" t="s">
        <v>166</v>
      </c>
      <c r="CC13" s="33"/>
      <c r="CD13" s="33"/>
      <c r="CE13" s="33"/>
      <c r="CF13" s="33"/>
      <c r="CG13" s="33" t="s">
        <v>166</v>
      </c>
      <c r="CH13" s="33"/>
      <c r="CI13" s="33"/>
      <c r="CJ13" s="33"/>
      <c r="CK13" s="33"/>
      <c r="CL13" s="33"/>
      <c r="CM13" s="33"/>
      <c r="CN13" s="33" t="s">
        <v>166</v>
      </c>
      <c r="CO13" s="33"/>
      <c r="CP13" s="33" t="s">
        <v>223</v>
      </c>
      <c r="CQ13" s="33"/>
      <c r="CR13" s="33" t="s">
        <v>209</v>
      </c>
      <c r="CS13" s="33" t="s">
        <v>166</v>
      </c>
      <c r="CT13" s="33" t="s">
        <v>166</v>
      </c>
      <c r="CU13" s="33" t="s">
        <v>166</v>
      </c>
      <c r="CV13" s="33" t="s">
        <v>166</v>
      </c>
      <c r="CW13" s="33">
        <v>1</v>
      </c>
      <c r="CX13" s="33"/>
      <c r="CY13" s="33"/>
      <c r="CZ13" s="33"/>
      <c r="DA13" s="33"/>
      <c r="DB13" s="33" t="s">
        <v>221</v>
      </c>
      <c r="DC13" s="33"/>
      <c r="DD13" s="33" t="s">
        <v>166</v>
      </c>
      <c r="DE13" s="33"/>
      <c r="DF13" s="33"/>
      <c r="DG13" s="33"/>
      <c r="DH13" s="33" t="s">
        <v>216</v>
      </c>
      <c r="DI13" s="33"/>
      <c r="DJ13" s="33"/>
      <c r="DK13" s="33"/>
      <c r="DL13" s="33"/>
      <c r="DM13" s="33"/>
      <c r="DN13" s="33"/>
      <c r="DO13" s="33"/>
      <c r="DP13" s="33" t="s">
        <v>166</v>
      </c>
      <c r="DQ13" s="33" t="s">
        <v>166</v>
      </c>
      <c r="DR13" s="33"/>
      <c r="DS13" s="33"/>
      <c r="DT13" s="33"/>
      <c r="DU13" s="33"/>
      <c r="DV13" s="33"/>
      <c r="DW13" s="33"/>
      <c r="DX13" s="33"/>
      <c r="DY13" s="33"/>
      <c r="DZ13" s="33" t="s">
        <v>166</v>
      </c>
      <c r="EA13" s="33"/>
      <c r="EB13" s="33"/>
      <c r="EC13" s="33"/>
      <c r="ED13" s="33"/>
      <c r="EE13" s="33"/>
      <c r="EF13" s="33"/>
      <c r="EG13" s="33"/>
      <c r="EH13" s="33"/>
      <c r="EI13" s="33"/>
    </row>
    <row r="14" spans="1:139" x14ac:dyDescent="0.25">
      <c r="A14" s="33">
        <v>13</v>
      </c>
      <c r="B14" s="33" t="s">
        <v>192</v>
      </c>
      <c r="C14" s="33" t="s">
        <v>193</v>
      </c>
      <c r="D14" s="33" t="s">
        <v>224</v>
      </c>
      <c r="E14" s="35">
        <v>999</v>
      </c>
      <c r="F14" s="33">
        <v>3</v>
      </c>
      <c r="G14" s="33">
        <v>4</v>
      </c>
      <c r="H14" s="33" t="s">
        <v>195</v>
      </c>
      <c r="I14" s="33" t="s">
        <v>142</v>
      </c>
      <c r="J14" s="33" t="s">
        <v>196</v>
      </c>
      <c r="K14" s="33" t="s">
        <v>144</v>
      </c>
      <c r="L14" s="33">
        <v>28</v>
      </c>
      <c r="M14" s="33" t="s">
        <v>145</v>
      </c>
      <c r="N14" s="33">
        <v>1490</v>
      </c>
      <c r="O14" s="33">
        <v>3731</v>
      </c>
      <c r="P14" s="33">
        <v>1579</v>
      </c>
      <c r="Q14" s="33" t="s">
        <v>146</v>
      </c>
      <c r="R14" s="33">
        <v>5</v>
      </c>
      <c r="S14" s="33">
        <v>25.17</v>
      </c>
      <c r="T14" s="87" t="s">
        <v>147</v>
      </c>
      <c r="U14" s="33" t="s">
        <v>225</v>
      </c>
      <c r="V14" s="33"/>
      <c r="W14" s="33" t="s">
        <v>198</v>
      </c>
      <c r="X14" s="33"/>
      <c r="Y14" s="33" t="s">
        <v>199</v>
      </c>
      <c r="Z14" s="33" t="s">
        <v>200</v>
      </c>
      <c r="AA14" s="33" t="s">
        <v>151</v>
      </c>
      <c r="AB14" s="33" t="s">
        <v>201</v>
      </c>
      <c r="AC14" s="33" t="s">
        <v>202</v>
      </c>
      <c r="AD14" s="33"/>
      <c r="AE14" s="33"/>
      <c r="AF14" s="33" t="s">
        <v>203</v>
      </c>
      <c r="AG14" s="33" t="s">
        <v>203</v>
      </c>
      <c r="AH14" s="33" t="s">
        <v>158</v>
      </c>
      <c r="AI14" s="33" t="s">
        <v>159</v>
      </c>
      <c r="AJ14" s="33"/>
      <c r="AK14" s="33" t="s">
        <v>160</v>
      </c>
      <c r="AL14" s="33" t="s">
        <v>219</v>
      </c>
      <c r="AM14" s="33" t="s">
        <v>220</v>
      </c>
      <c r="AN14" s="33" t="s">
        <v>163</v>
      </c>
      <c r="AO14" s="33" t="s">
        <v>163</v>
      </c>
      <c r="AP14" s="33" t="s">
        <v>163</v>
      </c>
      <c r="AQ14" s="33" t="s">
        <v>166</v>
      </c>
      <c r="AR14" s="33">
        <v>5</v>
      </c>
      <c r="AS14" s="33" t="s">
        <v>167</v>
      </c>
      <c r="AT14" s="33" t="s">
        <v>189</v>
      </c>
      <c r="AU14" s="33" t="s">
        <v>206</v>
      </c>
      <c r="AV14" s="33" t="s">
        <v>203</v>
      </c>
      <c r="AW14" s="33"/>
      <c r="AX14" s="33" t="s">
        <v>166</v>
      </c>
      <c r="AY14" s="33" t="s">
        <v>226</v>
      </c>
      <c r="AZ14" s="33" t="s">
        <v>166</v>
      </c>
      <c r="BA14" s="33"/>
      <c r="BB14" s="33"/>
      <c r="BC14" s="33" t="s">
        <v>166</v>
      </c>
      <c r="BD14" s="33" t="s">
        <v>173</v>
      </c>
      <c r="BE14" s="33">
        <v>300</v>
      </c>
      <c r="BF14" s="33" t="s">
        <v>166</v>
      </c>
      <c r="BG14" s="33" t="s">
        <v>166</v>
      </c>
      <c r="BH14" s="33" t="s">
        <v>166</v>
      </c>
      <c r="BI14" s="33" t="s">
        <v>163</v>
      </c>
      <c r="BJ14" s="33" t="s">
        <v>174</v>
      </c>
      <c r="BK14" s="33"/>
      <c r="BL14" s="33" t="s">
        <v>174</v>
      </c>
      <c r="BM14" s="33" t="s">
        <v>166</v>
      </c>
      <c r="BN14" s="33"/>
      <c r="BO14" s="33" t="s">
        <v>166</v>
      </c>
      <c r="BP14" s="33" t="s">
        <v>173</v>
      </c>
      <c r="BQ14" s="33" t="s">
        <v>163</v>
      </c>
      <c r="BR14" s="33" t="s">
        <v>168</v>
      </c>
      <c r="BS14" s="33" t="s">
        <v>163</v>
      </c>
      <c r="BT14" s="33" t="s">
        <v>166</v>
      </c>
      <c r="BU14" s="33" t="s">
        <v>147</v>
      </c>
      <c r="BV14" s="33" t="s">
        <v>166</v>
      </c>
      <c r="BW14" s="33" t="s">
        <v>177</v>
      </c>
      <c r="BX14" s="33" t="s">
        <v>178</v>
      </c>
      <c r="BY14" s="33" t="s">
        <v>179</v>
      </c>
      <c r="BZ14" s="33" t="s">
        <v>166</v>
      </c>
      <c r="CA14" s="33"/>
      <c r="CB14" s="33" t="s">
        <v>166</v>
      </c>
      <c r="CC14" s="33"/>
      <c r="CD14" s="33"/>
      <c r="CE14" s="33"/>
      <c r="CF14" s="33"/>
      <c r="CG14" s="33" t="s">
        <v>166</v>
      </c>
      <c r="CH14" s="33"/>
      <c r="CI14" s="33"/>
      <c r="CJ14" s="33"/>
      <c r="CK14" s="33" t="s">
        <v>166</v>
      </c>
      <c r="CL14" s="33"/>
      <c r="CM14" s="33"/>
      <c r="CN14" s="33" t="s">
        <v>166</v>
      </c>
      <c r="CO14" s="33"/>
      <c r="CP14" s="33" t="s">
        <v>223</v>
      </c>
      <c r="CQ14" s="33"/>
      <c r="CR14" s="33" t="s">
        <v>209</v>
      </c>
      <c r="CS14" s="33" t="s">
        <v>166</v>
      </c>
      <c r="CT14" s="33" t="s">
        <v>166</v>
      </c>
      <c r="CU14" s="33" t="s">
        <v>166</v>
      </c>
      <c r="CV14" s="33" t="s">
        <v>166</v>
      </c>
      <c r="CW14" s="33">
        <v>1</v>
      </c>
      <c r="CX14" s="33"/>
      <c r="CY14" s="33"/>
      <c r="CZ14" s="33"/>
      <c r="DA14" s="33"/>
      <c r="DB14" s="33" t="s">
        <v>221</v>
      </c>
      <c r="DC14" s="33"/>
      <c r="DD14" s="33" t="s">
        <v>166</v>
      </c>
      <c r="DE14" s="33"/>
      <c r="DF14" s="33"/>
      <c r="DG14" s="33"/>
      <c r="DH14" s="33" t="s">
        <v>216</v>
      </c>
      <c r="DI14" s="33"/>
      <c r="DJ14" s="33"/>
      <c r="DK14" s="33"/>
      <c r="DL14" s="33"/>
      <c r="DM14" s="33" t="s">
        <v>166</v>
      </c>
      <c r="DN14" s="33"/>
      <c r="DO14" s="33"/>
      <c r="DP14" s="33"/>
      <c r="DQ14" s="33" t="s">
        <v>166</v>
      </c>
      <c r="DR14" s="33"/>
      <c r="DS14" s="33" t="s">
        <v>166</v>
      </c>
      <c r="DT14" s="33"/>
      <c r="DU14" s="33"/>
      <c r="DV14" s="33"/>
      <c r="DW14" s="33"/>
      <c r="DX14" s="33" t="s">
        <v>166</v>
      </c>
      <c r="DY14" s="33"/>
      <c r="DZ14" s="33" t="s">
        <v>166</v>
      </c>
      <c r="EA14" s="33"/>
      <c r="EB14" s="33"/>
      <c r="EC14" s="33"/>
      <c r="ED14" s="33"/>
      <c r="EE14" s="33"/>
      <c r="EF14" s="33"/>
      <c r="EG14" s="33"/>
      <c r="EH14" s="33"/>
      <c r="EI14" s="33"/>
    </row>
    <row r="15" spans="1:139" x14ac:dyDescent="0.25">
      <c r="A15" s="33">
        <v>14</v>
      </c>
      <c r="B15" s="33" t="s">
        <v>192</v>
      </c>
      <c r="C15" s="33" t="s">
        <v>193</v>
      </c>
      <c r="D15" s="33" t="s">
        <v>227</v>
      </c>
      <c r="E15" s="35">
        <v>999</v>
      </c>
      <c r="F15" s="33">
        <v>3</v>
      </c>
      <c r="G15" s="33">
        <v>4</v>
      </c>
      <c r="H15" s="33" t="s">
        <v>195</v>
      </c>
      <c r="I15" s="33" t="s">
        <v>142</v>
      </c>
      <c r="J15" s="33" t="s">
        <v>196</v>
      </c>
      <c r="K15" s="33" t="s">
        <v>144</v>
      </c>
      <c r="L15" s="33">
        <v>28</v>
      </c>
      <c r="M15" s="33" t="s">
        <v>145</v>
      </c>
      <c r="N15" s="33">
        <v>1490</v>
      </c>
      <c r="O15" s="33">
        <v>3731</v>
      </c>
      <c r="P15" s="33">
        <v>1579</v>
      </c>
      <c r="Q15" s="33" t="s">
        <v>146</v>
      </c>
      <c r="R15" s="33">
        <v>5</v>
      </c>
      <c r="S15" s="33">
        <v>25.17</v>
      </c>
      <c r="T15" s="87" t="s">
        <v>147</v>
      </c>
      <c r="U15" s="33" t="s">
        <v>225</v>
      </c>
      <c r="V15" s="33"/>
      <c r="W15" s="33" t="s">
        <v>198</v>
      </c>
      <c r="X15" s="33"/>
      <c r="Y15" s="33" t="s">
        <v>199</v>
      </c>
      <c r="Z15" s="33" t="s">
        <v>200</v>
      </c>
      <c r="AA15" s="33" t="s">
        <v>151</v>
      </c>
      <c r="AB15" s="33" t="s">
        <v>201</v>
      </c>
      <c r="AC15" s="33" t="s">
        <v>202</v>
      </c>
      <c r="AD15" s="33"/>
      <c r="AE15" s="33"/>
      <c r="AF15" s="33" t="s">
        <v>203</v>
      </c>
      <c r="AG15" s="33" t="s">
        <v>203</v>
      </c>
      <c r="AH15" s="33" t="s">
        <v>158</v>
      </c>
      <c r="AI15" s="33" t="s">
        <v>159</v>
      </c>
      <c r="AJ15" s="33"/>
      <c r="AK15" s="33" t="s">
        <v>160</v>
      </c>
      <c r="AL15" s="33" t="s">
        <v>219</v>
      </c>
      <c r="AM15" s="33" t="s">
        <v>220</v>
      </c>
      <c r="AN15" s="33" t="s">
        <v>163</v>
      </c>
      <c r="AO15" s="33" t="s">
        <v>163</v>
      </c>
      <c r="AP15" s="33" t="s">
        <v>163</v>
      </c>
      <c r="AQ15" s="33" t="s">
        <v>166</v>
      </c>
      <c r="AR15" s="33">
        <v>5</v>
      </c>
      <c r="AS15" s="33" t="s">
        <v>167</v>
      </c>
      <c r="AT15" s="33" t="s">
        <v>189</v>
      </c>
      <c r="AU15" s="33" t="s">
        <v>206</v>
      </c>
      <c r="AV15" s="33" t="s">
        <v>203</v>
      </c>
      <c r="AW15" s="33"/>
      <c r="AX15" s="33" t="s">
        <v>166</v>
      </c>
      <c r="AY15" s="33" t="s">
        <v>226</v>
      </c>
      <c r="AZ15" s="33" t="s">
        <v>166</v>
      </c>
      <c r="BA15" s="33"/>
      <c r="BB15" s="33"/>
      <c r="BC15" s="33" t="s">
        <v>166</v>
      </c>
      <c r="BD15" s="33" t="s">
        <v>173</v>
      </c>
      <c r="BE15" s="33">
        <v>300</v>
      </c>
      <c r="BF15" s="33" t="s">
        <v>166</v>
      </c>
      <c r="BG15" s="33" t="s">
        <v>166</v>
      </c>
      <c r="BH15" s="33" t="s">
        <v>166</v>
      </c>
      <c r="BI15" s="33" t="s">
        <v>163</v>
      </c>
      <c r="BJ15" s="33" t="s">
        <v>174</v>
      </c>
      <c r="BK15" s="33"/>
      <c r="BL15" s="33" t="s">
        <v>174</v>
      </c>
      <c r="BM15" s="33" t="s">
        <v>166</v>
      </c>
      <c r="BN15" s="33"/>
      <c r="BO15" s="33" t="s">
        <v>166</v>
      </c>
      <c r="BP15" s="33" t="s">
        <v>173</v>
      </c>
      <c r="BQ15" s="33" t="s">
        <v>163</v>
      </c>
      <c r="BR15" s="33" t="s">
        <v>168</v>
      </c>
      <c r="BS15" s="33" t="s">
        <v>163</v>
      </c>
      <c r="BT15" s="33" t="s">
        <v>166</v>
      </c>
      <c r="BU15" s="33" t="s">
        <v>147</v>
      </c>
      <c r="BV15" s="33" t="s">
        <v>166</v>
      </c>
      <c r="BW15" s="33" t="s">
        <v>177</v>
      </c>
      <c r="BX15" s="33" t="s">
        <v>178</v>
      </c>
      <c r="BY15" s="33" t="s">
        <v>179</v>
      </c>
      <c r="BZ15" s="33" t="s">
        <v>166</v>
      </c>
      <c r="CA15" s="33"/>
      <c r="CB15" s="33" t="s">
        <v>166</v>
      </c>
      <c r="CC15" s="33"/>
      <c r="CD15" s="33"/>
      <c r="CE15" s="33"/>
      <c r="CF15" s="33"/>
      <c r="CG15" s="33" t="s">
        <v>166</v>
      </c>
      <c r="CH15" s="33"/>
      <c r="CI15" s="33"/>
      <c r="CJ15" s="33"/>
      <c r="CK15" s="33"/>
      <c r="CL15" s="33"/>
      <c r="CM15" s="33"/>
      <c r="CN15" s="33" t="s">
        <v>166</v>
      </c>
      <c r="CO15" s="33"/>
      <c r="CP15" s="33" t="s">
        <v>223</v>
      </c>
      <c r="CQ15" s="33"/>
      <c r="CR15" s="33" t="s">
        <v>209</v>
      </c>
      <c r="CS15" s="33" t="s">
        <v>166</v>
      </c>
      <c r="CT15" s="33" t="s">
        <v>166</v>
      </c>
      <c r="CU15" s="33" t="s">
        <v>166</v>
      </c>
      <c r="CV15" s="33" t="s">
        <v>166</v>
      </c>
      <c r="CW15" s="33">
        <v>1</v>
      </c>
      <c r="CX15" s="33"/>
      <c r="CY15" s="33"/>
      <c r="CZ15" s="33"/>
      <c r="DA15" s="33"/>
      <c r="DB15" s="33" t="s">
        <v>221</v>
      </c>
      <c r="DC15" s="33"/>
      <c r="DD15" s="33" t="s">
        <v>166</v>
      </c>
      <c r="DE15" s="33"/>
      <c r="DF15" s="33"/>
      <c r="DG15" s="33"/>
      <c r="DH15" s="33" t="s">
        <v>216</v>
      </c>
      <c r="DI15" s="33"/>
      <c r="DJ15" s="33"/>
      <c r="DK15" s="33"/>
      <c r="DL15" s="33"/>
      <c r="DM15" s="33" t="s">
        <v>166</v>
      </c>
      <c r="DN15" s="33"/>
      <c r="DO15" s="33"/>
      <c r="DP15" s="33" t="s">
        <v>166</v>
      </c>
      <c r="DQ15" s="33" t="s">
        <v>166</v>
      </c>
      <c r="DR15" s="33"/>
      <c r="DS15" s="33" t="s">
        <v>166</v>
      </c>
      <c r="DT15" s="33"/>
      <c r="DU15" s="33"/>
      <c r="DV15" s="33"/>
      <c r="DW15" s="33"/>
      <c r="DX15" s="33"/>
      <c r="DY15" s="33"/>
      <c r="DZ15" s="33"/>
      <c r="EA15" s="33"/>
      <c r="EB15" s="33"/>
      <c r="EC15" s="33"/>
      <c r="ED15" s="33"/>
      <c r="EE15" s="33"/>
      <c r="EF15" s="33"/>
      <c r="EG15" s="33"/>
      <c r="EH15" s="33"/>
      <c r="EI15" s="33"/>
    </row>
    <row r="16" spans="1:139" x14ac:dyDescent="0.25">
      <c r="A16" s="33">
        <v>15</v>
      </c>
      <c r="B16" s="33" t="s">
        <v>192</v>
      </c>
      <c r="C16" s="33" t="s">
        <v>193</v>
      </c>
      <c r="D16" s="33" t="s">
        <v>228</v>
      </c>
      <c r="E16" s="35">
        <v>999</v>
      </c>
      <c r="F16" s="33">
        <v>3</v>
      </c>
      <c r="G16" s="33">
        <v>4</v>
      </c>
      <c r="H16" s="33" t="s">
        <v>195</v>
      </c>
      <c r="I16" s="33" t="s">
        <v>142</v>
      </c>
      <c r="J16" s="33" t="s">
        <v>196</v>
      </c>
      <c r="K16" s="33" t="s">
        <v>144</v>
      </c>
      <c r="L16" s="33">
        <v>28</v>
      </c>
      <c r="M16" s="33" t="s">
        <v>145</v>
      </c>
      <c r="N16" s="33">
        <v>1490</v>
      </c>
      <c r="O16" s="33">
        <v>3731</v>
      </c>
      <c r="P16" s="33">
        <v>1579</v>
      </c>
      <c r="Q16" s="33" t="s">
        <v>146</v>
      </c>
      <c r="R16" s="33">
        <v>5</v>
      </c>
      <c r="S16" s="33">
        <v>25.17</v>
      </c>
      <c r="T16" s="87" t="s">
        <v>147</v>
      </c>
      <c r="U16" s="33" t="s">
        <v>218</v>
      </c>
      <c r="V16" s="33"/>
      <c r="W16" s="33" t="s">
        <v>198</v>
      </c>
      <c r="X16" s="33">
        <v>5</v>
      </c>
      <c r="Y16" s="33" t="s">
        <v>199</v>
      </c>
      <c r="Z16" s="33" t="s">
        <v>200</v>
      </c>
      <c r="AA16" s="33" t="s">
        <v>151</v>
      </c>
      <c r="AB16" s="33" t="s">
        <v>201</v>
      </c>
      <c r="AC16" s="33" t="s">
        <v>202</v>
      </c>
      <c r="AD16" s="33"/>
      <c r="AE16" s="33"/>
      <c r="AF16" s="33" t="s">
        <v>203</v>
      </c>
      <c r="AG16" s="33" t="s">
        <v>203</v>
      </c>
      <c r="AH16" s="33" t="s">
        <v>158</v>
      </c>
      <c r="AI16" s="33" t="s">
        <v>159</v>
      </c>
      <c r="AJ16" s="33"/>
      <c r="AK16" s="33" t="s">
        <v>160</v>
      </c>
      <c r="AL16" s="33" t="s">
        <v>219</v>
      </c>
      <c r="AM16" s="33" t="s">
        <v>220</v>
      </c>
      <c r="AN16" s="33" t="s">
        <v>163</v>
      </c>
      <c r="AO16" s="33" t="s">
        <v>163</v>
      </c>
      <c r="AP16" s="33" t="s">
        <v>165</v>
      </c>
      <c r="AQ16" s="33" t="s">
        <v>166</v>
      </c>
      <c r="AR16" s="33">
        <v>5</v>
      </c>
      <c r="AS16" s="33" t="s">
        <v>167</v>
      </c>
      <c r="AT16" s="33" t="s">
        <v>168</v>
      </c>
      <c r="AU16" s="33" t="s">
        <v>206</v>
      </c>
      <c r="AV16" s="33" t="s">
        <v>203</v>
      </c>
      <c r="AW16" s="33"/>
      <c r="AX16" s="33" t="s">
        <v>166</v>
      </c>
      <c r="AY16" s="33" t="s">
        <v>171</v>
      </c>
      <c r="AZ16" s="33" t="s">
        <v>166</v>
      </c>
      <c r="BA16" s="33"/>
      <c r="BB16" s="33" t="s">
        <v>207</v>
      </c>
      <c r="BC16" s="33" t="s">
        <v>166</v>
      </c>
      <c r="BD16" s="33" t="s">
        <v>173</v>
      </c>
      <c r="BE16" s="33">
        <v>300</v>
      </c>
      <c r="BF16" s="33"/>
      <c r="BG16" s="33" t="s">
        <v>166</v>
      </c>
      <c r="BH16" s="33" t="s">
        <v>166</v>
      </c>
      <c r="BI16" s="33" t="s">
        <v>163</v>
      </c>
      <c r="BJ16" s="33" t="s">
        <v>174</v>
      </c>
      <c r="BK16" s="33"/>
      <c r="BL16" s="33" t="s">
        <v>174</v>
      </c>
      <c r="BM16" s="33" t="s">
        <v>166</v>
      </c>
      <c r="BN16" s="33"/>
      <c r="BO16" s="33" t="s">
        <v>166</v>
      </c>
      <c r="BP16" s="33" t="s">
        <v>173</v>
      </c>
      <c r="BQ16" s="33" t="s">
        <v>163</v>
      </c>
      <c r="BR16" s="33" t="s">
        <v>168</v>
      </c>
      <c r="BS16" s="33" t="s">
        <v>163</v>
      </c>
      <c r="BT16" s="33" t="s">
        <v>166</v>
      </c>
      <c r="BU16" s="33" t="s">
        <v>147</v>
      </c>
      <c r="BV16" s="33" t="s">
        <v>166</v>
      </c>
      <c r="BW16" s="33" t="s">
        <v>177</v>
      </c>
      <c r="BX16" s="33" t="s">
        <v>178</v>
      </c>
      <c r="BY16" s="33" t="s">
        <v>179</v>
      </c>
      <c r="BZ16" s="33" t="s">
        <v>166</v>
      </c>
      <c r="CA16" s="33"/>
      <c r="CB16" s="33" t="s">
        <v>166</v>
      </c>
      <c r="CC16" s="33"/>
      <c r="CD16" s="33"/>
      <c r="CE16" s="33"/>
      <c r="CF16" s="33"/>
      <c r="CG16" s="33" t="s">
        <v>166</v>
      </c>
      <c r="CH16" s="33"/>
      <c r="CI16" s="33"/>
      <c r="CJ16" s="33"/>
      <c r="CK16" s="33"/>
      <c r="CL16" s="33"/>
      <c r="CM16" s="33"/>
      <c r="CN16" s="33" t="s">
        <v>166</v>
      </c>
      <c r="CO16" s="33"/>
      <c r="CP16" s="33"/>
      <c r="CQ16" s="33"/>
      <c r="CR16" s="33" t="s">
        <v>229</v>
      </c>
      <c r="CS16" s="33" t="s">
        <v>166</v>
      </c>
      <c r="CT16" s="33" t="s">
        <v>166</v>
      </c>
      <c r="CU16" s="33" t="s">
        <v>166</v>
      </c>
      <c r="CV16" s="33" t="s">
        <v>166</v>
      </c>
      <c r="CW16" s="33">
        <v>2</v>
      </c>
      <c r="CX16" s="33"/>
      <c r="CY16" s="33"/>
      <c r="CZ16" s="33"/>
      <c r="DA16" s="33"/>
      <c r="DB16" s="33" t="s">
        <v>221</v>
      </c>
      <c r="DC16" s="33"/>
      <c r="DD16" s="33" t="s">
        <v>166</v>
      </c>
      <c r="DE16" s="33"/>
      <c r="DF16" s="33"/>
      <c r="DG16" s="33"/>
      <c r="DH16" s="33" t="s">
        <v>216</v>
      </c>
      <c r="DI16" s="33"/>
      <c r="DJ16" s="33"/>
      <c r="DK16" s="33"/>
      <c r="DL16" s="33"/>
      <c r="DM16" s="33"/>
      <c r="DN16" s="33"/>
      <c r="DO16" s="33"/>
      <c r="DP16" s="33"/>
      <c r="DQ16" s="33" t="s">
        <v>166</v>
      </c>
      <c r="DR16" s="33"/>
      <c r="DS16" s="33"/>
      <c r="DT16" s="33"/>
      <c r="DU16" s="33"/>
      <c r="DV16" s="33"/>
      <c r="DW16" s="33"/>
      <c r="DX16" s="33"/>
      <c r="DY16" s="33"/>
      <c r="DZ16" s="33" t="s">
        <v>166</v>
      </c>
      <c r="EA16" s="33"/>
      <c r="EB16" s="33"/>
      <c r="EC16" s="33"/>
      <c r="ED16" s="33"/>
      <c r="EE16" s="33"/>
      <c r="EF16" s="33"/>
      <c r="EG16" s="33"/>
      <c r="EH16" s="33"/>
      <c r="EI16" s="33"/>
    </row>
    <row r="17" spans="1:139" x14ac:dyDescent="0.25">
      <c r="A17" s="33">
        <v>16</v>
      </c>
      <c r="B17" s="33" t="s">
        <v>192</v>
      </c>
      <c r="C17" s="33" t="s">
        <v>193</v>
      </c>
      <c r="D17" s="33" t="s">
        <v>230</v>
      </c>
      <c r="E17" s="35">
        <v>999</v>
      </c>
      <c r="F17" s="33">
        <v>3</v>
      </c>
      <c r="G17" s="33">
        <v>4</v>
      </c>
      <c r="H17" s="33" t="s">
        <v>195</v>
      </c>
      <c r="I17" s="33" t="s">
        <v>142</v>
      </c>
      <c r="J17" s="33" t="s">
        <v>196</v>
      </c>
      <c r="K17" s="33" t="s">
        <v>144</v>
      </c>
      <c r="L17" s="33">
        <v>28</v>
      </c>
      <c r="M17" s="33" t="s">
        <v>145</v>
      </c>
      <c r="N17" s="33">
        <v>1490</v>
      </c>
      <c r="O17" s="33">
        <v>3731</v>
      </c>
      <c r="P17" s="33">
        <v>1579</v>
      </c>
      <c r="Q17" s="33" t="s">
        <v>146</v>
      </c>
      <c r="R17" s="33">
        <v>5</v>
      </c>
      <c r="S17" s="33">
        <v>25.17</v>
      </c>
      <c r="T17" s="87" t="s">
        <v>147</v>
      </c>
      <c r="U17" s="33" t="s">
        <v>218</v>
      </c>
      <c r="V17" s="33"/>
      <c r="W17" s="33" t="s">
        <v>198</v>
      </c>
      <c r="X17" s="33">
        <v>5</v>
      </c>
      <c r="Y17" s="33" t="s">
        <v>199</v>
      </c>
      <c r="Z17" s="33" t="s">
        <v>200</v>
      </c>
      <c r="AA17" s="33" t="s">
        <v>151</v>
      </c>
      <c r="AB17" s="33" t="s">
        <v>201</v>
      </c>
      <c r="AC17" s="33" t="s">
        <v>202</v>
      </c>
      <c r="AD17" s="33"/>
      <c r="AE17" s="33"/>
      <c r="AF17" s="33" t="s">
        <v>203</v>
      </c>
      <c r="AG17" s="33" t="s">
        <v>203</v>
      </c>
      <c r="AH17" s="33" t="s">
        <v>158</v>
      </c>
      <c r="AI17" s="33" t="s">
        <v>159</v>
      </c>
      <c r="AJ17" s="33"/>
      <c r="AK17" s="33" t="s">
        <v>160</v>
      </c>
      <c r="AL17" s="33" t="s">
        <v>219</v>
      </c>
      <c r="AM17" s="33" t="s">
        <v>220</v>
      </c>
      <c r="AN17" s="33" t="s">
        <v>163</v>
      </c>
      <c r="AO17" s="33" t="s">
        <v>163</v>
      </c>
      <c r="AP17" s="33" t="s">
        <v>165</v>
      </c>
      <c r="AQ17" s="33" t="s">
        <v>166</v>
      </c>
      <c r="AR17" s="33">
        <v>5</v>
      </c>
      <c r="AS17" s="33" t="s">
        <v>167</v>
      </c>
      <c r="AT17" s="33" t="s">
        <v>189</v>
      </c>
      <c r="AU17" s="33" t="s">
        <v>206</v>
      </c>
      <c r="AV17" s="33" t="s">
        <v>203</v>
      </c>
      <c r="AW17" s="33"/>
      <c r="AX17" s="33" t="s">
        <v>166</v>
      </c>
      <c r="AY17" s="33" t="s">
        <v>171</v>
      </c>
      <c r="AZ17" s="33" t="s">
        <v>166</v>
      </c>
      <c r="BA17" s="33"/>
      <c r="BB17" s="33" t="s">
        <v>207</v>
      </c>
      <c r="BC17" s="33" t="s">
        <v>166</v>
      </c>
      <c r="BD17" s="33" t="s">
        <v>173</v>
      </c>
      <c r="BE17" s="33">
        <v>300</v>
      </c>
      <c r="BF17" s="33"/>
      <c r="BG17" s="33" t="s">
        <v>166</v>
      </c>
      <c r="BH17" s="33" t="s">
        <v>166</v>
      </c>
      <c r="BI17" s="33" t="s">
        <v>163</v>
      </c>
      <c r="BJ17" s="33" t="s">
        <v>174</v>
      </c>
      <c r="BK17" s="33"/>
      <c r="BL17" s="33" t="s">
        <v>174</v>
      </c>
      <c r="BM17" s="33" t="s">
        <v>166</v>
      </c>
      <c r="BN17" s="33"/>
      <c r="BO17" s="33" t="s">
        <v>166</v>
      </c>
      <c r="BP17" s="33" t="s">
        <v>173</v>
      </c>
      <c r="BQ17" s="33" t="s">
        <v>163</v>
      </c>
      <c r="BR17" s="33" t="s">
        <v>168</v>
      </c>
      <c r="BS17" s="33" t="s">
        <v>163</v>
      </c>
      <c r="BT17" s="33" t="s">
        <v>166</v>
      </c>
      <c r="BU17" s="33" t="s">
        <v>147</v>
      </c>
      <c r="BV17" s="33" t="s">
        <v>166</v>
      </c>
      <c r="BW17" s="33" t="s">
        <v>177</v>
      </c>
      <c r="BX17" s="33" t="s">
        <v>178</v>
      </c>
      <c r="BY17" s="33" t="s">
        <v>179</v>
      </c>
      <c r="BZ17" s="33" t="s">
        <v>166</v>
      </c>
      <c r="CA17" s="33"/>
      <c r="CB17" s="33" t="s">
        <v>166</v>
      </c>
      <c r="CC17" s="33"/>
      <c r="CD17" s="33"/>
      <c r="CE17" s="33"/>
      <c r="CF17" s="33"/>
      <c r="CG17" s="33" t="s">
        <v>166</v>
      </c>
      <c r="CH17" s="33"/>
      <c r="CI17" s="33"/>
      <c r="CJ17" s="33"/>
      <c r="CK17" s="33"/>
      <c r="CL17" s="33"/>
      <c r="CM17" s="33"/>
      <c r="CN17" s="33" t="s">
        <v>166</v>
      </c>
      <c r="CO17" s="33"/>
      <c r="CP17" s="33"/>
      <c r="CQ17" s="33"/>
      <c r="CR17" s="33" t="s">
        <v>229</v>
      </c>
      <c r="CS17" s="33" t="s">
        <v>166</v>
      </c>
      <c r="CT17" s="33" t="s">
        <v>166</v>
      </c>
      <c r="CU17" s="33" t="s">
        <v>166</v>
      </c>
      <c r="CV17" s="33" t="s">
        <v>166</v>
      </c>
      <c r="CW17" s="33">
        <v>2</v>
      </c>
      <c r="CX17" s="33"/>
      <c r="CY17" s="33"/>
      <c r="CZ17" s="33"/>
      <c r="DA17" s="33"/>
      <c r="DB17" s="33" t="s">
        <v>221</v>
      </c>
      <c r="DC17" s="33"/>
      <c r="DD17" s="33" t="s">
        <v>166</v>
      </c>
      <c r="DE17" s="33"/>
      <c r="DF17" s="33"/>
      <c r="DG17" s="33"/>
      <c r="DH17" s="33" t="s">
        <v>216</v>
      </c>
      <c r="DI17" s="33"/>
      <c r="DJ17" s="33"/>
      <c r="DK17" s="33"/>
      <c r="DL17" s="33"/>
      <c r="DM17" s="33"/>
      <c r="DN17" s="33"/>
      <c r="DO17" s="33"/>
      <c r="DP17" s="33"/>
      <c r="DQ17" s="33" t="s">
        <v>166</v>
      </c>
      <c r="DR17" s="33"/>
      <c r="DS17" s="33"/>
      <c r="DT17" s="33"/>
      <c r="DU17" s="33"/>
      <c r="DV17" s="33"/>
      <c r="DW17" s="33"/>
      <c r="DX17" s="33"/>
      <c r="DY17" s="33"/>
      <c r="DZ17" s="33" t="s">
        <v>166</v>
      </c>
      <c r="EA17" s="33"/>
      <c r="EB17" s="33"/>
      <c r="EC17" s="33"/>
      <c r="ED17" s="33"/>
      <c r="EE17" s="33"/>
      <c r="EF17" s="33"/>
      <c r="EG17" s="33"/>
      <c r="EH17" s="33"/>
      <c r="EI17" s="33"/>
    </row>
    <row r="18" spans="1:139" x14ac:dyDescent="0.25">
      <c r="A18" s="33">
        <v>17</v>
      </c>
      <c r="B18" s="33" t="s">
        <v>192</v>
      </c>
      <c r="C18" s="33" t="s">
        <v>193</v>
      </c>
      <c r="D18" s="33" t="s">
        <v>231</v>
      </c>
      <c r="E18" s="35">
        <v>999</v>
      </c>
      <c r="F18" s="33">
        <v>3</v>
      </c>
      <c r="G18" s="33">
        <v>4</v>
      </c>
      <c r="H18" s="33" t="s">
        <v>195</v>
      </c>
      <c r="I18" s="33" t="s">
        <v>142</v>
      </c>
      <c r="J18" s="33" t="s">
        <v>196</v>
      </c>
      <c r="K18" s="33" t="s">
        <v>144</v>
      </c>
      <c r="L18" s="33">
        <v>28</v>
      </c>
      <c r="M18" s="33" t="s">
        <v>145</v>
      </c>
      <c r="N18" s="33">
        <v>1490</v>
      </c>
      <c r="O18" s="33">
        <v>3731</v>
      </c>
      <c r="P18" s="33">
        <v>1579</v>
      </c>
      <c r="Q18" s="33" t="s">
        <v>146</v>
      </c>
      <c r="R18" s="33">
        <v>5</v>
      </c>
      <c r="S18" s="33">
        <v>25.17</v>
      </c>
      <c r="T18" s="87" t="s">
        <v>147</v>
      </c>
      <c r="U18" s="33" t="s">
        <v>218</v>
      </c>
      <c r="V18" s="33"/>
      <c r="W18" s="33" t="s">
        <v>198</v>
      </c>
      <c r="X18" s="33">
        <v>5</v>
      </c>
      <c r="Y18" s="33" t="s">
        <v>199</v>
      </c>
      <c r="Z18" s="33" t="s">
        <v>200</v>
      </c>
      <c r="AA18" s="33" t="s">
        <v>151</v>
      </c>
      <c r="AB18" s="33" t="s">
        <v>201</v>
      </c>
      <c r="AC18" s="33" t="s">
        <v>202</v>
      </c>
      <c r="AD18" s="33"/>
      <c r="AE18" s="33"/>
      <c r="AF18" s="33" t="s">
        <v>203</v>
      </c>
      <c r="AG18" s="33" t="s">
        <v>203</v>
      </c>
      <c r="AH18" s="33" t="s">
        <v>158</v>
      </c>
      <c r="AI18" s="33" t="s">
        <v>232</v>
      </c>
      <c r="AJ18" s="33"/>
      <c r="AK18" s="33" t="s">
        <v>160</v>
      </c>
      <c r="AL18" s="33" t="s">
        <v>219</v>
      </c>
      <c r="AM18" s="33" t="s">
        <v>220</v>
      </c>
      <c r="AN18" s="33" t="s">
        <v>163</v>
      </c>
      <c r="AO18" s="33" t="s">
        <v>163</v>
      </c>
      <c r="AP18" s="33" t="s">
        <v>165</v>
      </c>
      <c r="AQ18" s="33" t="s">
        <v>166</v>
      </c>
      <c r="AR18" s="33">
        <v>5</v>
      </c>
      <c r="AS18" s="33" t="s">
        <v>167</v>
      </c>
      <c r="AT18" s="33" t="s">
        <v>168</v>
      </c>
      <c r="AU18" s="33" t="s">
        <v>206</v>
      </c>
      <c r="AV18" s="33" t="s">
        <v>203</v>
      </c>
      <c r="AW18" s="33"/>
      <c r="AX18" s="33" t="s">
        <v>166</v>
      </c>
      <c r="AY18" s="33" t="s">
        <v>171</v>
      </c>
      <c r="AZ18" s="33" t="s">
        <v>166</v>
      </c>
      <c r="BA18" s="33"/>
      <c r="BB18" s="33" t="s">
        <v>207</v>
      </c>
      <c r="BC18" s="33" t="s">
        <v>166</v>
      </c>
      <c r="BD18" s="33" t="s">
        <v>173</v>
      </c>
      <c r="BE18" s="33">
        <v>300</v>
      </c>
      <c r="BF18" s="33"/>
      <c r="BG18" s="33" t="s">
        <v>166</v>
      </c>
      <c r="BH18" s="33" t="s">
        <v>166</v>
      </c>
      <c r="BI18" s="33" t="s">
        <v>163</v>
      </c>
      <c r="BJ18" s="33" t="s">
        <v>174</v>
      </c>
      <c r="BK18" s="33"/>
      <c r="BL18" s="33" t="s">
        <v>174</v>
      </c>
      <c r="BM18" s="33" t="s">
        <v>166</v>
      </c>
      <c r="BN18" s="33"/>
      <c r="BO18" s="33" t="s">
        <v>166</v>
      </c>
      <c r="BP18" s="33" t="s">
        <v>173</v>
      </c>
      <c r="BQ18" s="33" t="s">
        <v>163</v>
      </c>
      <c r="BR18" s="33" t="s">
        <v>168</v>
      </c>
      <c r="BS18" s="33" t="s">
        <v>163</v>
      </c>
      <c r="BT18" s="33" t="s">
        <v>166</v>
      </c>
      <c r="BU18" s="33" t="s">
        <v>147</v>
      </c>
      <c r="BV18" s="33" t="s">
        <v>166</v>
      </c>
      <c r="BW18" s="33" t="s">
        <v>177</v>
      </c>
      <c r="BX18" s="33" t="s">
        <v>178</v>
      </c>
      <c r="BY18" s="33" t="s">
        <v>179</v>
      </c>
      <c r="BZ18" s="33" t="s">
        <v>166</v>
      </c>
      <c r="CA18" s="33"/>
      <c r="CB18" s="33" t="s">
        <v>166</v>
      </c>
      <c r="CC18" s="33"/>
      <c r="CD18" s="33"/>
      <c r="CE18" s="33"/>
      <c r="CF18" s="33"/>
      <c r="CG18" s="33" t="s">
        <v>166</v>
      </c>
      <c r="CH18" s="33"/>
      <c r="CI18" s="33"/>
      <c r="CJ18" s="33"/>
      <c r="CK18" s="33"/>
      <c r="CL18" s="33"/>
      <c r="CM18" s="33"/>
      <c r="CN18" s="33" t="s">
        <v>166</v>
      </c>
      <c r="CO18" s="33"/>
      <c r="CP18" s="33" t="s">
        <v>223</v>
      </c>
      <c r="CQ18" s="33"/>
      <c r="CR18" s="33" t="s">
        <v>229</v>
      </c>
      <c r="CS18" s="33" t="s">
        <v>166</v>
      </c>
      <c r="CT18" s="33" t="s">
        <v>166</v>
      </c>
      <c r="CU18" s="33" t="s">
        <v>166</v>
      </c>
      <c r="CV18" s="33" t="s">
        <v>166</v>
      </c>
      <c r="CW18" s="33">
        <v>2</v>
      </c>
      <c r="CX18" s="33"/>
      <c r="CY18" s="33"/>
      <c r="CZ18" s="33"/>
      <c r="DA18" s="33"/>
      <c r="DB18" s="33" t="s">
        <v>221</v>
      </c>
      <c r="DC18" s="33"/>
      <c r="DD18" s="33" t="s">
        <v>166</v>
      </c>
      <c r="DE18" s="33"/>
      <c r="DF18" s="33"/>
      <c r="DG18" s="33"/>
      <c r="DH18" s="33" t="s">
        <v>216</v>
      </c>
      <c r="DI18" s="33"/>
      <c r="DJ18" s="33"/>
      <c r="DK18" s="33"/>
      <c r="DL18" s="33"/>
      <c r="DM18" s="33"/>
      <c r="DN18" s="33"/>
      <c r="DO18" s="33"/>
      <c r="DP18" s="33" t="s">
        <v>166</v>
      </c>
      <c r="DQ18" s="33" t="s">
        <v>166</v>
      </c>
      <c r="DR18" s="33"/>
      <c r="DS18" s="33"/>
      <c r="DT18" s="33"/>
      <c r="DU18" s="33"/>
      <c r="DV18" s="33"/>
      <c r="DW18" s="33"/>
      <c r="DX18" s="33"/>
      <c r="DY18" s="33"/>
      <c r="DZ18" s="33" t="s">
        <v>166</v>
      </c>
      <c r="EA18" s="33"/>
      <c r="EB18" s="33"/>
      <c r="EC18" s="33"/>
      <c r="ED18" s="33"/>
      <c r="EE18" s="33"/>
      <c r="EF18" s="33"/>
      <c r="EG18" s="33"/>
      <c r="EH18" s="33"/>
      <c r="EI18" s="33"/>
    </row>
    <row r="19" spans="1:139" x14ac:dyDescent="0.25">
      <c r="A19" s="33">
        <v>18</v>
      </c>
      <c r="B19" s="33" t="s">
        <v>192</v>
      </c>
      <c r="C19" s="33" t="s">
        <v>193</v>
      </c>
      <c r="D19" s="33" t="s">
        <v>233</v>
      </c>
      <c r="E19" s="35">
        <v>999</v>
      </c>
      <c r="F19" s="33">
        <v>3</v>
      </c>
      <c r="G19" s="33">
        <v>4</v>
      </c>
      <c r="H19" s="33" t="s">
        <v>195</v>
      </c>
      <c r="I19" s="33" t="s">
        <v>142</v>
      </c>
      <c r="J19" s="33" t="s">
        <v>196</v>
      </c>
      <c r="K19" s="33" t="s">
        <v>144</v>
      </c>
      <c r="L19" s="33">
        <v>28</v>
      </c>
      <c r="M19" s="33" t="s">
        <v>145</v>
      </c>
      <c r="N19" s="33">
        <v>1490</v>
      </c>
      <c r="O19" s="33">
        <v>3731</v>
      </c>
      <c r="P19" s="33">
        <v>1579</v>
      </c>
      <c r="Q19" s="33" t="s">
        <v>146</v>
      </c>
      <c r="R19" s="33">
        <v>5</v>
      </c>
      <c r="S19" s="33">
        <v>25.17</v>
      </c>
      <c r="T19" s="87" t="s">
        <v>147</v>
      </c>
      <c r="U19" s="33" t="s">
        <v>225</v>
      </c>
      <c r="V19" s="33"/>
      <c r="W19" s="33" t="s">
        <v>198</v>
      </c>
      <c r="X19" s="33"/>
      <c r="Y19" s="33" t="s">
        <v>199</v>
      </c>
      <c r="Z19" s="33" t="s">
        <v>200</v>
      </c>
      <c r="AA19" s="33" t="s">
        <v>151</v>
      </c>
      <c r="AB19" s="33" t="s">
        <v>201</v>
      </c>
      <c r="AC19" s="33" t="s">
        <v>202</v>
      </c>
      <c r="AD19" s="33"/>
      <c r="AE19" s="33"/>
      <c r="AF19" s="33" t="s">
        <v>203</v>
      </c>
      <c r="AG19" s="33" t="s">
        <v>203</v>
      </c>
      <c r="AH19" s="33" t="s">
        <v>158</v>
      </c>
      <c r="AI19" s="33" t="s">
        <v>232</v>
      </c>
      <c r="AJ19" s="33"/>
      <c r="AK19" s="33" t="s">
        <v>160</v>
      </c>
      <c r="AL19" s="33" t="s">
        <v>219</v>
      </c>
      <c r="AM19" s="33" t="s">
        <v>220</v>
      </c>
      <c r="AN19" s="33" t="s">
        <v>163</v>
      </c>
      <c r="AO19" s="33" t="s">
        <v>163</v>
      </c>
      <c r="AP19" s="33" t="s">
        <v>163</v>
      </c>
      <c r="AQ19" s="33" t="s">
        <v>166</v>
      </c>
      <c r="AR19" s="33">
        <v>5</v>
      </c>
      <c r="AS19" s="33" t="s">
        <v>167</v>
      </c>
      <c r="AT19" s="33" t="s">
        <v>189</v>
      </c>
      <c r="AU19" s="33" t="s">
        <v>206</v>
      </c>
      <c r="AV19" s="33" t="s">
        <v>203</v>
      </c>
      <c r="AW19" s="33"/>
      <c r="AX19" s="33" t="s">
        <v>166</v>
      </c>
      <c r="AY19" s="33" t="s">
        <v>226</v>
      </c>
      <c r="AZ19" s="33" t="s">
        <v>166</v>
      </c>
      <c r="BA19" s="33"/>
      <c r="BB19" s="33"/>
      <c r="BC19" s="33" t="s">
        <v>166</v>
      </c>
      <c r="BD19" s="33" t="s">
        <v>173</v>
      </c>
      <c r="BE19" s="33">
        <v>300</v>
      </c>
      <c r="BF19" s="33" t="s">
        <v>166</v>
      </c>
      <c r="BG19" s="33" t="s">
        <v>166</v>
      </c>
      <c r="BH19" s="33" t="s">
        <v>166</v>
      </c>
      <c r="BI19" s="33" t="s">
        <v>163</v>
      </c>
      <c r="BJ19" s="33" t="s">
        <v>174</v>
      </c>
      <c r="BK19" s="33"/>
      <c r="BL19" s="33" t="s">
        <v>174</v>
      </c>
      <c r="BM19" s="33" t="s">
        <v>166</v>
      </c>
      <c r="BN19" s="33"/>
      <c r="BO19" s="33" t="s">
        <v>166</v>
      </c>
      <c r="BP19" s="33" t="s">
        <v>173</v>
      </c>
      <c r="BQ19" s="33" t="s">
        <v>163</v>
      </c>
      <c r="BR19" s="33" t="s">
        <v>168</v>
      </c>
      <c r="BS19" s="33" t="s">
        <v>163</v>
      </c>
      <c r="BT19" s="33" t="s">
        <v>166</v>
      </c>
      <c r="BU19" s="33" t="s">
        <v>147</v>
      </c>
      <c r="BV19" s="33" t="s">
        <v>166</v>
      </c>
      <c r="BW19" s="33" t="s">
        <v>177</v>
      </c>
      <c r="BX19" s="33" t="s">
        <v>178</v>
      </c>
      <c r="BY19" s="33" t="s">
        <v>179</v>
      </c>
      <c r="BZ19" s="33" t="s">
        <v>166</v>
      </c>
      <c r="CA19" s="33"/>
      <c r="CB19" s="33" t="s">
        <v>166</v>
      </c>
      <c r="CC19" s="33"/>
      <c r="CD19" s="33"/>
      <c r="CE19" s="33"/>
      <c r="CF19" s="33"/>
      <c r="CG19" s="33" t="s">
        <v>166</v>
      </c>
      <c r="CH19" s="33"/>
      <c r="CI19" s="33"/>
      <c r="CJ19" s="33"/>
      <c r="CK19" s="33"/>
      <c r="CL19" s="33"/>
      <c r="CM19" s="33"/>
      <c r="CN19" s="33" t="s">
        <v>166</v>
      </c>
      <c r="CO19" s="33"/>
      <c r="CP19" s="33" t="s">
        <v>223</v>
      </c>
      <c r="CQ19" s="33"/>
      <c r="CR19" s="33" t="s">
        <v>229</v>
      </c>
      <c r="CS19" s="33" t="s">
        <v>166</v>
      </c>
      <c r="CT19" s="33" t="s">
        <v>166</v>
      </c>
      <c r="CU19" s="33" t="s">
        <v>166</v>
      </c>
      <c r="CV19" s="33" t="s">
        <v>166</v>
      </c>
      <c r="CW19" s="33">
        <v>2</v>
      </c>
      <c r="CX19" s="33"/>
      <c r="CY19" s="33"/>
      <c r="CZ19" s="33"/>
      <c r="DA19" s="33"/>
      <c r="DB19" s="33" t="s">
        <v>221</v>
      </c>
      <c r="DC19" s="33"/>
      <c r="DD19" s="33" t="s">
        <v>166</v>
      </c>
      <c r="DE19" s="33"/>
      <c r="DF19" s="33"/>
      <c r="DG19" s="33"/>
      <c r="DH19" s="33" t="s">
        <v>216</v>
      </c>
      <c r="DI19" s="33"/>
      <c r="DJ19" s="33"/>
      <c r="DK19" s="33"/>
      <c r="DL19" s="33"/>
      <c r="DM19" s="33" t="s">
        <v>166</v>
      </c>
      <c r="DN19" s="33"/>
      <c r="DO19" s="33"/>
      <c r="DP19" s="33" t="s">
        <v>166</v>
      </c>
      <c r="DQ19" s="33" t="s">
        <v>166</v>
      </c>
      <c r="DR19" s="33"/>
      <c r="DS19" s="33" t="s">
        <v>166</v>
      </c>
      <c r="DT19" s="33"/>
      <c r="DU19" s="33"/>
      <c r="DV19" s="33"/>
      <c r="DW19" s="33"/>
      <c r="DX19" s="33"/>
      <c r="DY19" s="33"/>
      <c r="DZ19" s="33"/>
      <c r="EA19" s="33"/>
      <c r="EB19" s="33"/>
      <c r="EC19" s="33"/>
      <c r="ED19" s="33"/>
      <c r="EE19" s="33"/>
      <c r="EF19" s="33"/>
      <c r="EG19" s="33"/>
      <c r="EH19" s="33"/>
      <c r="EI19" s="33"/>
    </row>
    <row r="20" spans="1:139" hidden="1" x14ac:dyDescent="0.25">
      <c r="A20">
        <v>19</v>
      </c>
      <c r="B20" t="s">
        <v>234</v>
      </c>
      <c r="C20" t="s">
        <v>235</v>
      </c>
      <c r="D20" t="s">
        <v>236</v>
      </c>
      <c r="E20" s="1">
        <v>1196</v>
      </c>
      <c r="F20">
        <v>4</v>
      </c>
      <c r="G20">
        <v>4</v>
      </c>
      <c r="H20" t="s">
        <v>141</v>
      </c>
      <c r="I20" t="s">
        <v>142</v>
      </c>
      <c r="J20" t="s">
        <v>237</v>
      </c>
      <c r="K20" t="s">
        <v>144</v>
      </c>
      <c r="L20">
        <v>40</v>
      </c>
      <c r="M20" t="s">
        <v>145</v>
      </c>
      <c r="N20">
        <v>1800</v>
      </c>
      <c r="O20">
        <v>3675</v>
      </c>
      <c r="P20">
        <v>1475</v>
      </c>
      <c r="Q20" t="s">
        <v>238</v>
      </c>
      <c r="R20">
        <v>5</v>
      </c>
      <c r="S20">
        <v>12</v>
      </c>
      <c r="T20" s="1">
        <v>15</v>
      </c>
      <c r="U20" t="s">
        <v>239</v>
      </c>
      <c r="W20" t="s">
        <v>240</v>
      </c>
      <c r="X20">
        <v>5</v>
      </c>
      <c r="Y20" t="s">
        <v>241</v>
      </c>
      <c r="Z20" t="s">
        <v>200</v>
      </c>
      <c r="AA20" t="s">
        <v>151</v>
      </c>
      <c r="AB20" t="s">
        <v>242</v>
      </c>
      <c r="AC20" t="s">
        <v>243</v>
      </c>
      <c r="AD20" t="s">
        <v>244</v>
      </c>
      <c r="AE20" t="s">
        <v>245</v>
      </c>
      <c r="AF20" t="s">
        <v>246</v>
      </c>
      <c r="AG20" t="s">
        <v>246</v>
      </c>
      <c r="AL20" t="s">
        <v>247</v>
      </c>
      <c r="AM20" t="s">
        <v>248</v>
      </c>
      <c r="AN20" t="s">
        <v>163</v>
      </c>
      <c r="AO20" t="s">
        <v>164</v>
      </c>
      <c r="AP20" t="s">
        <v>165</v>
      </c>
      <c r="AQ20" t="s">
        <v>166</v>
      </c>
      <c r="AR20">
        <v>5</v>
      </c>
      <c r="AS20" t="s">
        <v>167</v>
      </c>
      <c r="AT20" t="s">
        <v>168</v>
      </c>
      <c r="AU20" t="s">
        <v>249</v>
      </c>
      <c r="AV20" t="s">
        <v>246</v>
      </c>
      <c r="AY20" t="s">
        <v>165</v>
      </c>
      <c r="BB20" t="s">
        <v>250</v>
      </c>
      <c r="BD20" t="s">
        <v>173</v>
      </c>
      <c r="BE20">
        <v>400</v>
      </c>
      <c r="BH20" t="s">
        <v>166</v>
      </c>
      <c r="BJ20" t="s">
        <v>165</v>
      </c>
      <c r="BM20" t="s">
        <v>166</v>
      </c>
      <c r="BN20" t="s">
        <v>251</v>
      </c>
      <c r="BP20" t="s">
        <v>168</v>
      </c>
      <c r="BQ20" t="s">
        <v>163</v>
      </c>
      <c r="BR20" t="s">
        <v>168</v>
      </c>
      <c r="BS20" t="s">
        <v>176</v>
      </c>
      <c r="BT20" t="s">
        <v>166</v>
      </c>
      <c r="BU20" s="1">
        <v>4.5</v>
      </c>
      <c r="BV20" t="s">
        <v>166</v>
      </c>
      <c r="BW20" t="s">
        <v>177</v>
      </c>
      <c r="BZ20" t="s">
        <v>166</v>
      </c>
      <c r="CF20" t="s">
        <v>252</v>
      </c>
      <c r="CH20" t="s">
        <v>166</v>
      </c>
      <c r="CJ20" t="s">
        <v>166</v>
      </c>
      <c r="CN20" t="s">
        <v>166</v>
      </c>
      <c r="CQ20" t="s">
        <v>253</v>
      </c>
      <c r="CR20" t="s">
        <v>209</v>
      </c>
      <c r="CT20" t="s">
        <v>166</v>
      </c>
      <c r="CW20">
        <v>1</v>
      </c>
      <c r="CX20">
        <v>9.9</v>
      </c>
      <c r="CY20" t="s">
        <v>254</v>
      </c>
      <c r="CZ20" t="s">
        <v>255</v>
      </c>
      <c r="DA20" t="s">
        <v>256</v>
      </c>
      <c r="DB20" t="s">
        <v>257</v>
      </c>
    </row>
    <row r="21" spans="1:139" hidden="1" x14ac:dyDescent="0.25">
      <c r="A21">
        <v>20</v>
      </c>
      <c r="B21" t="s">
        <v>234</v>
      </c>
      <c r="C21" t="s">
        <v>235</v>
      </c>
      <c r="D21" t="s">
        <v>258</v>
      </c>
      <c r="E21" s="1">
        <v>1196</v>
      </c>
      <c r="F21">
        <v>4</v>
      </c>
      <c r="G21">
        <v>4</v>
      </c>
      <c r="H21" t="s">
        <v>195</v>
      </c>
      <c r="I21" t="s">
        <v>142</v>
      </c>
      <c r="J21" t="s">
        <v>237</v>
      </c>
      <c r="K21" t="s">
        <v>144</v>
      </c>
      <c r="L21">
        <v>40</v>
      </c>
      <c r="M21" t="s">
        <v>145</v>
      </c>
      <c r="N21">
        <v>1800</v>
      </c>
      <c r="O21">
        <v>3675</v>
      </c>
      <c r="P21">
        <v>1475</v>
      </c>
      <c r="Q21" t="s">
        <v>238</v>
      </c>
      <c r="R21">
        <v>5</v>
      </c>
      <c r="S21">
        <v>12</v>
      </c>
      <c r="T21" s="1">
        <v>15</v>
      </c>
      <c r="U21" t="s">
        <v>239</v>
      </c>
      <c r="W21" t="s">
        <v>259</v>
      </c>
      <c r="X21">
        <v>5</v>
      </c>
      <c r="Y21" t="s">
        <v>241</v>
      </c>
      <c r="Z21" t="s">
        <v>200</v>
      </c>
      <c r="AA21" t="s">
        <v>151</v>
      </c>
      <c r="AB21" t="s">
        <v>242</v>
      </c>
      <c r="AC21" t="s">
        <v>243</v>
      </c>
      <c r="AD21" t="s">
        <v>244</v>
      </c>
      <c r="AE21" t="s">
        <v>245</v>
      </c>
      <c r="AF21" t="s">
        <v>246</v>
      </c>
      <c r="AG21" t="s">
        <v>246</v>
      </c>
      <c r="AL21" t="s">
        <v>260</v>
      </c>
      <c r="AM21" t="s">
        <v>248</v>
      </c>
      <c r="AN21" t="s">
        <v>163</v>
      </c>
      <c r="AO21" t="s">
        <v>164</v>
      </c>
      <c r="AP21" t="s">
        <v>165</v>
      </c>
      <c r="AQ21" t="s">
        <v>166</v>
      </c>
      <c r="AR21">
        <v>7</v>
      </c>
      <c r="AS21" t="s">
        <v>167</v>
      </c>
      <c r="AT21" t="s">
        <v>168</v>
      </c>
      <c r="AU21" t="s">
        <v>249</v>
      </c>
      <c r="AV21" t="s">
        <v>246</v>
      </c>
      <c r="AY21" t="s">
        <v>165</v>
      </c>
      <c r="BB21" t="s">
        <v>250</v>
      </c>
      <c r="BD21" t="s">
        <v>173</v>
      </c>
      <c r="BE21">
        <v>250</v>
      </c>
      <c r="BH21" t="s">
        <v>166</v>
      </c>
      <c r="BJ21" t="s">
        <v>165</v>
      </c>
      <c r="BM21" t="s">
        <v>166</v>
      </c>
      <c r="BN21" t="s">
        <v>251</v>
      </c>
      <c r="BP21" t="s">
        <v>173</v>
      </c>
      <c r="BQ21" t="s">
        <v>163</v>
      </c>
      <c r="BR21" t="s">
        <v>168</v>
      </c>
      <c r="BS21" t="s">
        <v>176</v>
      </c>
      <c r="BT21" t="s">
        <v>166</v>
      </c>
      <c r="BU21" s="1">
        <v>4.5</v>
      </c>
      <c r="BV21" t="s">
        <v>166</v>
      </c>
      <c r="BW21" t="s">
        <v>177</v>
      </c>
      <c r="BX21" t="s">
        <v>178</v>
      </c>
      <c r="BZ21" t="s">
        <v>166</v>
      </c>
      <c r="CF21" t="s">
        <v>252</v>
      </c>
      <c r="CH21" t="s">
        <v>166</v>
      </c>
      <c r="CJ21" t="s">
        <v>166</v>
      </c>
      <c r="CN21" t="s">
        <v>166</v>
      </c>
      <c r="CQ21" t="s">
        <v>261</v>
      </c>
      <c r="CR21" t="s">
        <v>209</v>
      </c>
      <c r="CT21" t="s">
        <v>166</v>
      </c>
      <c r="CW21">
        <v>1</v>
      </c>
      <c r="CX21">
        <v>9.9</v>
      </c>
      <c r="CY21" t="s">
        <v>254</v>
      </c>
      <c r="DB21" t="s">
        <v>257</v>
      </c>
    </row>
    <row r="22" spans="1:139" hidden="1" x14ac:dyDescent="0.25">
      <c r="A22">
        <v>21</v>
      </c>
      <c r="B22" t="s">
        <v>234</v>
      </c>
      <c r="C22" t="s">
        <v>235</v>
      </c>
      <c r="D22" t="s">
        <v>262</v>
      </c>
      <c r="E22" s="1">
        <v>1196</v>
      </c>
      <c r="F22">
        <v>4</v>
      </c>
      <c r="G22">
        <v>4</v>
      </c>
      <c r="H22" t="s">
        <v>141</v>
      </c>
      <c r="I22" t="s">
        <v>142</v>
      </c>
      <c r="J22" t="s">
        <v>237</v>
      </c>
      <c r="K22" t="s">
        <v>144</v>
      </c>
      <c r="L22">
        <v>40</v>
      </c>
      <c r="M22" t="s">
        <v>145</v>
      </c>
      <c r="N22">
        <v>1800</v>
      </c>
      <c r="O22">
        <v>3675</v>
      </c>
      <c r="P22">
        <v>1475</v>
      </c>
      <c r="Q22" t="s">
        <v>238</v>
      </c>
      <c r="R22">
        <v>5</v>
      </c>
      <c r="S22">
        <v>11</v>
      </c>
      <c r="T22" s="1">
        <v>15</v>
      </c>
      <c r="U22" t="s">
        <v>239</v>
      </c>
      <c r="W22" t="s">
        <v>263</v>
      </c>
      <c r="X22">
        <v>5</v>
      </c>
      <c r="Y22" t="s">
        <v>241</v>
      </c>
      <c r="Z22" t="s">
        <v>200</v>
      </c>
      <c r="AA22" t="s">
        <v>151</v>
      </c>
      <c r="AB22" t="s">
        <v>242</v>
      </c>
      <c r="AC22" t="s">
        <v>243</v>
      </c>
      <c r="AD22" t="s">
        <v>244</v>
      </c>
      <c r="AE22" t="s">
        <v>245</v>
      </c>
      <c r="AF22" t="s">
        <v>246</v>
      </c>
      <c r="AG22" t="s">
        <v>246</v>
      </c>
      <c r="AL22" t="s">
        <v>247</v>
      </c>
      <c r="AM22" t="s">
        <v>248</v>
      </c>
      <c r="AN22" t="s">
        <v>163</v>
      </c>
      <c r="AO22" t="s">
        <v>164</v>
      </c>
      <c r="AP22" t="s">
        <v>165</v>
      </c>
      <c r="AQ22" t="s">
        <v>166</v>
      </c>
      <c r="AR22">
        <v>5</v>
      </c>
      <c r="AS22" t="s">
        <v>167</v>
      </c>
      <c r="AT22" t="s">
        <v>168</v>
      </c>
      <c r="AU22" t="s">
        <v>249</v>
      </c>
      <c r="AV22" t="s">
        <v>246</v>
      </c>
      <c r="AY22" t="s">
        <v>165</v>
      </c>
      <c r="BB22" t="s">
        <v>250</v>
      </c>
      <c r="BD22" t="s">
        <v>173</v>
      </c>
      <c r="BE22">
        <v>400</v>
      </c>
      <c r="BH22" t="s">
        <v>166</v>
      </c>
      <c r="BJ22" t="s">
        <v>165</v>
      </c>
      <c r="BM22" t="s">
        <v>166</v>
      </c>
      <c r="BN22" t="s">
        <v>251</v>
      </c>
      <c r="BP22" t="s">
        <v>168</v>
      </c>
      <c r="BQ22" t="s">
        <v>163</v>
      </c>
      <c r="BR22" t="s">
        <v>168</v>
      </c>
      <c r="BS22" t="s">
        <v>176</v>
      </c>
      <c r="BT22" t="s">
        <v>166</v>
      </c>
      <c r="BU22" s="1">
        <v>4.5</v>
      </c>
      <c r="BV22" t="s">
        <v>166</v>
      </c>
      <c r="BW22" t="s">
        <v>208</v>
      </c>
      <c r="BX22" t="s">
        <v>178</v>
      </c>
      <c r="BY22" t="s">
        <v>179</v>
      </c>
      <c r="BZ22" t="s">
        <v>166</v>
      </c>
      <c r="CQ22" t="s">
        <v>253</v>
      </c>
      <c r="CX22">
        <v>9.9</v>
      </c>
      <c r="CY22" t="s">
        <v>254</v>
      </c>
      <c r="CZ22" t="s">
        <v>255</v>
      </c>
      <c r="DA22" t="s">
        <v>255</v>
      </c>
    </row>
    <row r="23" spans="1:139" hidden="1" x14ac:dyDescent="0.25">
      <c r="A23">
        <v>22</v>
      </c>
      <c r="B23" t="s">
        <v>234</v>
      </c>
      <c r="C23" t="s">
        <v>235</v>
      </c>
      <c r="D23" t="s">
        <v>264</v>
      </c>
      <c r="E23" s="1">
        <v>1196</v>
      </c>
      <c r="F23">
        <v>4</v>
      </c>
      <c r="G23">
        <v>4</v>
      </c>
      <c r="H23" t="s">
        <v>141</v>
      </c>
      <c r="I23" t="s">
        <v>142</v>
      </c>
      <c r="J23" t="s">
        <v>237</v>
      </c>
      <c r="K23" t="s">
        <v>144</v>
      </c>
      <c r="L23">
        <v>40</v>
      </c>
      <c r="M23" t="s">
        <v>183</v>
      </c>
      <c r="N23">
        <v>1800</v>
      </c>
      <c r="O23">
        <v>3675</v>
      </c>
      <c r="P23">
        <v>1475</v>
      </c>
      <c r="Q23" t="s">
        <v>238</v>
      </c>
      <c r="R23">
        <v>5</v>
      </c>
      <c r="T23" s="2" t="s">
        <v>147</v>
      </c>
      <c r="V23" t="s">
        <v>265</v>
      </c>
      <c r="W23" t="s">
        <v>266</v>
      </c>
      <c r="X23">
        <v>5</v>
      </c>
      <c r="Y23" t="s">
        <v>241</v>
      </c>
      <c r="Z23" t="s">
        <v>200</v>
      </c>
      <c r="AA23" t="s">
        <v>151</v>
      </c>
      <c r="AB23" t="s">
        <v>267</v>
      </c>
      <c r="AC23" t="s">
        <v>243</v>
      </c>
      <c r="AD23" t="s">
        <v>244</v>
      </c>
      <c r="AE23" t="s">
        <v>245</v>
      </c>
      <c r="AF23" t="s">
        <v>246</v>
      </c>
      <c r="AG23" t="s">
        <v>246</v>
      </c>
      <c r="AL23" t="s">
        <v>268</v>
      </c>
      <c r="AM23" t="s">
        <v>269</v>
      </c>
      <c r="AN23" t="s">
        <v>163</v>
      </c>
      <c r="AO23" t="s">
        <v>164</v>
      </c>
      <c r="AP23" t="s">
        <v>165</v>
      </c>
      <c r="AQ23" t="s">
        <v>166</v>
      </c>
      <c r="AR23">
        <v>5</v>
      </c>
      <c r="AS23" t="s">
        <v>167</v>
      </c>
      <c r="AT23" t="s">
        <v>168</v>
      </c>
      <c r="AU23" t="s">
        <v>249</v>
      </c>
      <c r="AV23" t="s">
        <v>246</v>
      </c>
      <c r="AY23" t="s">
        <v>165</v>
      </c>
      <c r="BB23" t="s">
        <v>250</v>
      </c>
      <c r="BD23" t="s">
        <v>173</v>
      </c>
      <c r="BE23">
        <v>400</v>
      </c>
      <c r="BH23" t="s">
        <v>166</v>
      </c>
      <c r="BJ23" t="s">
        <v>165</v>
      </c>
      <c r="BM23" t="s">
        <v>166</v>
      </c>
      <c r="BN23" t="s">
        <v>251</v>
      </c>
      <c r="BP23" t="s">
        <v>168</v>
      </c>
      <c r="BQ23" t="s">
        <v>163</v>
      </c>
      <c r="BR23" t="s">
        <v>168</v>
      </c>
      <c r="BS23" t="s">
        <v>176</v>
      </c>
      <c r="BT23" t="s">
        <v>166</v>
      </c>
      <c r="BU23" s="1">
        <v>4.5</v>
      </c>
      <c r="BV23" t="s">
        <v>166</v>
      </c>
      <c r="BW23" t="s">
        <v>177</v>
      </c>
      <c r="BX23" t="s">
        <v>178</v>
      </c>
      <c r="BY23" t="s">
        <v>179</v>
      </c>
      <c r="BZ23" t="s">
        <v>166</v>
      </c>
      <c r="CF23" t="s">
        <v>252</v>
      </c>
      <c r="CH23" t="s">
        <v>166</v>
      </c>
      <c r="CJ23" t="s">
        <v>166</v>
      </c>
      <c r="CN23" t="s">
        <v>166</v>
      </c>
      <c r="CQ23" t="s">
        <v>253</v>
      </c>
      <c r="CR23" t="s">
        <v>209</v>
      </c>
      <c r="CT23" t="s">
        <v>166</v>
      </c>
      <c r="CW23">
        <v>1</v>
      </c>
      <c r="CX23">
        <v>9.9</v>
      </c>
      <c r="CY23" t="s">
        <v>254</v>
      </c>
      <c r="DB23" t="s">
        <v>257</v>
      </c>
    </row>
    <row r="24" spans="1:139" hidden="1" x14ac:dyDescent="0.25">
      <c r="A24">
        <v>23</v>
      </c>
      <c r="B24" t="s">
        <v>234</v>
      </c>
      <c r="C24" t="s">
        <v>235</v>
      </c>
      <c r="D24" t="s">
        <v>270</v>
      </c>
      <c r="E24" s="1">
        <v>1196</v>
      </c>
      <c r="F24">
        <v>4</v>
      </c>
      <c r="G24">
        <v>4</v>
      </c>
      <c r="H24" t="s">
        <v>141</v>
      </c>
      <c r="I24" t="s">
        <v>142</v>
      </c>
      <c r="J24" t="s">
        <v>237</v>
      </c>
      <c r="K24" t="s">
        <v>144</v>
      </c>
      <c r="L24">
        <v>40</v>
      </c>
      <c r="M24" t="s">
        <v>183</v>
      </c>
      <c r="N24">
        <v>1800</v>
      </c>
      <c r="O24">
        <v>3675</v>
      </c>
      <c r="P24">
        <v>1475</v>
      </c>
      <c r="Q24" t="s">
        <v>238</v>
      </c>
      <c r="R24">
        <v>5</v>
      </c>
      <c r="T24" s="2" t="s">
        <v>147</v>
      </c>
      <c r="V24" t="s">
        <v>265</v>
      </c>
      <c r="W24" t="s">
        <v>271</v>
      </c>
      <c r="X24">
        <v>5</v>
      </c>
      <c r="Y24" t="s">
        <v>241</v>
      </c>
      <c r="Z24" t="s">
        <v>200</v>
      </c>
      <c r="AA24" t="s">
        <v>151</v>
      </c>
      <c r="AB24" t="s">
        <v>242</v>
      </c>
      <c r="AC24" t="s">
        <v>243</v>
      </c>
      <c r="AD24" t="s">
        <v>244</v>
      </c>
      <c r="AE24" t="s">
        <v>245</v>
      </c>
      <c r="AF24" t="s">
        <v>246</v>
      </c>
      <c r="AG24" t="s">
        <v>246</v>
      </c>
      <c r="AL24" t="s">
        <v>268</v>
      </c>
      <c r="AM24" t="s">
        <v>269</v>
      </c>
      <c r="AN24" t="s">
        <v>163</v>
      </c>
      <c r="AO24" t="s">
        <v>164</v>
      </c>
      <c r="AP24" t="s">
        <v>165</v>
      </c>
      <c r="AQ24" t="s">
        <v>166</v>
      </c>
      <c r="AR24">
        <v>5</v>
      </c>
      <c r="AS24" t="s">
        <v>167</v>
      </c>
      <c r="AT24" t="s">
        <v>168</v>
      </c>
      <c r="AU24" t="s">
        <v>249</v>
      </c>
      <c r="AV24" t="s">
        <v>246</v>
      </c>
      <c r="AY24" t="s">
        <v>165</v>
      </c>
      <c r="BB24" t="s">
        <v>250</v>
      </c>
      <c r="BD24" t="s">
        <v>173</v>
      </c>
      <c r="BE24">
        <v>400</v>
      </c>
      <c r="BH24" t="s">
        <v>166</v>
      </c>
      <c r="BJ24" t="s">
        <v>165</v>
      </c>
      <c r="BM24" t="s">
        <v>166</v>
      </c>
      <c r="BN24" t="s">
        <v>251</v>
      </c>
      <c r="BP24" t="s">
        <v>168</v>
      </c>
      <c r="BQ24" t="s">
        <v>163</v>
      </c>
      <c r="BR24" t="s">
        <v>168</v>
      </c>
      <c r="BS24" t="s">
        <v>176</v>
      </c>
      <c r="BT24" t="s">
        <v>166</v>
      </c>
      <c r="BU24" s="1">
        <v>4.5</v>
      </c>
      <c r="BW24" t="s">
        <v>177</v>
      </c>
      <c r="BX24" t="s">
        <v>178</v>
      </c>
      <c r="BY24" t="s">
        <v>213</v>
      </c>
      <c r="BZ24" t="s">
        <v>166</v>
      </c>
      <c r="CF24" t="s">
        <v>252</v>
      </c>
      <c r="CH24" t="s">
        <v>166</v>
      </c>
      <c r="CJ24" t="s">
        <v>166</v>
      </c>
      <c r="CN24" t="s">
        <v>166</v>
      </c>
      <c r="CQ24" t="s">
        <v>253</v>
      </c>
      <c r="CR24" t="s">
        <v>209</v>
      </c>
      <c r="CT24" t="s">
        <v>166</v>
      </c>
      <c r="CW24">
        <v>1</v>
      </c>
      <c r="CX24">
        <v>9.9</v>
      </c>
      <c r="CY24" t="s">
        <v>254</v>
      </c>
      <c r="DB24" t="s">
        <v>257</v>
      </c>
    </row>
    <row r="25" spans="1:139" hidden="1" x14ac:dyDescent="0.25">
      <c r="A25">
        <v>24</v>
      </c>
      <c r="B25" t="s">
        <v>234</v>
      </c>
      <c r="C25" t="s">
        <v>272</v>
      </c>
      <c r="D25" t="s">
        <v>273</v>
      </c>
      <c r="E25" s="1">
        <v>998</v>
      </c>
      <c r="F25">
        <v>3</v>
      </c>
      <c r="G25">
        <v>4</v>
      </c>
      <c r="H25" t="s">
        <v>195</v>
      </c>
      <c r="I25" t="s">
        <v>142</v>
      </c>
      <c r="J25" t="s">
        <v>196</v>
      </c>
      <c r="K25" t="s">
        <v>144</v>
      </c>
      <c r="L25">
        <v>35</v>
      </c>
      <c r="M25" t="s">
        <v>145</v>
      </c>
      <c r="N25">
        <v>1475</v>
      </c>
      <c r="O25">
        <v>3545</v>
      </c>
      <c r="P25">
        <v>1490</v>
      </c>
      <c r="Q25" t="s">
        <v>146</v>
      </c>
      <c r="R25">
        <v>5</v>
      </c>
      <c r="S25">
        <v>14</v>
      </c>
      <c r="T25" s="1">
        <v>17</v>
      </c>
      <c r="U25" t="s">
        <v>274</v>
      </c>
      <c r="W25" t="s">
        <v>275</v>
      </c>
      <c r="X25">
        <v>5</v>
      </c>
      <c r="Y25" t="s">
        <v>241</v>
      </c>
      <c r="Z25" t="s">
        <v>200</v>
      </c>
      <c r="AA25" t="s">
        <v>151</v>
      </c>
      <c r="AB25" t="s">
        <v>276</v>
      </c>
      <c r="AC25" t="s">
        <v>277</v>
      </c>
      <c r="AD25" t="s">
        <v>278</v>
      </c>
      <c r="AE25" t="s">
        <v>245</v>
      </c>
      <c r="AF25" t="s">
        <v>279</v>
      </c>
      <c r="AG25" t="s">
        <v>279</v>
      </c>
      <c r="AH25" t="s">
        <v>166</v>
      </c>
      <c r="AL25" t="s">
        <v>280</v>
      </c>
      <c r="AM25" t="s">
        <v>281</v>
      </c>
      <c r="AN25" t="s">
        <v>163</v>
      </c>
      <c r="AO25" t="s">
        <v>164</v>
      </c>
      <c r="AP25" t="s">
        <v>165</v>
      </c>
      <c r="AQ25" t="s">
        <v>166</v>
      </c>
      <c r="AR25">
        <v>5</v>
      </c>
      <c r="AS25" t="s">
        <v>167</v>
      </c>
      <c r="AT25" t="s">
        <v>168</v>
      </c>
      <c r="AU25" t="s">
        <v>282</v>
      </c>
      <c r="AV25" t="s">
        <v>279</v>
      </c>
      <c r="AY25" t="s">
        <v>165</v>
      </c>
      <c r="BB25" t="s">
        <v>250</v>
      </c>
      <c r="BD25" t="s">
        <v>173</v>
      </c>
      <c r="BE25">
        <v>177</v>
      </c>
      <c r="BH25" t="s">
        <v>166</v>
      </c>
      <c r="BJ25" t="s">
        <v>174</v>
      </c>
      <c r="BL25" t="s">
        <v>174</v>
      </c>
      <c r="BM25" t="s">
        <v>166</v>
      </c>
      <c r="BN25" t="s">
        <v>251</v>
      </c>
      <c r="BP25" t="s">
        <v>173</v>
      </c>
      <c r="BQ25" t="s">
        <v>163</v>
      </c>
      <c r="BR25" t="s">
        <v>168</v>
      </c>
      <c r="BS25" t="s">
        <v>176</v>
      </c>
      <c r="BT25" t="s">
        <v>166</v>
      </c>
      <c r="BU25" s="1">
        <v>4.5999999999999996</v>
      </c>
      <c r="BV25" t="s">
        <v>166</v>
      </c>
      <c r="BW25" t="s">
        <v>177</v>
      </c>
      <c r="BX25" t="s">
        <v>178</v>
      </c>
      <c r="BY25" t="s">
        <v>179</v>
      </c>
      <c r="BZ25" t="s">
        <v>166</v>
      </c>
      <c r="CG25" t="s">
        <v>166</v>
      </c>
      <c r="CI25" t="s">
        <v>166</v>
      </c>
      <c r="CN25" t="s">
        <v>166</v>
      </c>
      <c r="CQ25" t="s">
        <v>283</v>
      </c>
      <c r="CR25" t="s">
        <v>209</v>
      </c>
      <c r="CT25" t="s">
        <v>166</v>
      </c>
      <c r="CW25">
        <v>1</v>
      </c>
      <c r="CZ25" t="s">
        <v>284</v>
      </c>
    </row>
    <row r="26" spans="1:139" hidden="1" x14ac:dyDescent="0.25">
      <c r="A26">
        <v>25</v>
      </c>
      <c r="B26" t="s">
        <v>234</v>
      </c>
      <c r="C26" t="s">
        <v>272</v>
      </c>
      <c r="D26" t="s">
        <v>285</v>
      </c>
      <c r="E26" s="1">
        <v>998</v>
      </c>
      <c r="F26">
        <v>3</v>
      </c>
      <c r="G26">
        <v>4</v>
      </c>
      <c r="H26" t="s">
        <v>195</v>
      </c>
      <c r="I26" t="s">
        <v>142</v>
      </c>
      <c r="J26" t="s">
        <v>196</v>
      </c>
      <c r="K26" t="s">
        <v>144</v>
      </c>
      <c r="L26">
        <v>35</v>
      </c>
      <c r="M26" t="s">
        <v>145</v>
      </c>
      <c r="N26">
        <v>1475</v>
      </c>
      <c r="O26">
        <v>3545</v>
      </c>
      <c r="P26">
        <v>1490</v>
      </c>
      <c r="Q26" t="s">
        <v>146</v>
      </c>
      <c r="R26">
        <v>5</v>
      </c>
      <c r="S26">
        <v>14</v>
      </c>
      <c r="T26" s="1">
        <v>17</v>
      </c>
      <c r="U26" t="s">
        <v>274</v>
      </c>
      <c r="W26" t="s">
        <v>286</v>
      </c>
      <c r="X26">
        <v>5</v>
      </c>
      <c r="Y26" t="s">
        <v>241</v>
      </c>
      <c r="Z26" t="s">
        <v>200</v>
      </c>
      <c r="AA26" t="s">
        <v>151</v>
      </c>
      <c r="AB26" t="s">
        <v>276</v>
      </c>
      <c r="AC26" t="s">
        <v>277</v>
      </c>
      <c r="AD26" t="s">
        <v>278</v>
      </c>
      <c r="AE26" t="s">
        <v>245</v>
      </c>
      <c r="AF26" t="s">
        <v>279</v>
      </c>
      <c r="AG26" t="s">
        <v>279</v>
      </c>
      <c r="AH26" t="s">
        <v>166</v>
      </c>
      <c r="AI26" t="s">
        <v>159</v>
      </c>
      <c r="AL26" t="s">
        <v>287</v>
      </c>
      <c r="AM26" t="s">
        <v>281</v>
      </c>
      <c r="AN26" t="s">
        <v>163</v>
      </c>
      <c r="AO26" t="s">
        <v>164</v>
      </c>
      <c r="AP26" t="s">
        <v>164</v>
      </c>
      <c r="AQ26" t="s">
        <v>166</v>
      </c>
      <c r="AR26">
        <v>5</v>
      </c>
      <c r="AS26" t="s">
        <v>167</v>
      </c>
      <c r="AT26" t="s">
        <v>168</v>
      </c>
      <c r="AU26" t="s">
        <v>282</v>
      </c>
      <c r="AV26" t="s">
        <v>279</v>
      </c>
      <c r="AX26" t="s">
        <v>166</v>
      </c>
      <c r="AY26" t="s">
        <v>288</v>
      </c>
      <c r="BB26" t="s">
        <v>250</v>
      </c>
      <c r="BD26" t="s">
        <v>173</v>
      </c>
      <c r="BE26">
        <v>177</v>
      </c>
      <c r="BF26" t="s">
        <v>166</v>
      </c>
      <c r="BG26" t="s">
        <v>166</v>
      </c>
      <c r="BH26" t="s">
        <v>166</v>
      </c>
      <c r="BI26" t="s">
        <v>163</v>
      </c>
      <c r="BJ26" t="s">
        <v>174</v>
      </c>
      <c r="BL26" t="s">
        <v>174</v>
      </c>
      <c r="BM26" t="s">
        <v>166</v>
      </c>
      <c r="BN26" t="s">
        <v>251</v>
      </c>
      <c r="BO26" t="s">
        <v>166</v>
      </c>
      <c r="BP26" t="s">
        <v>173</v>
      </c>
      <c r="BQ26" t="s">
        <v>163</v>
      </c>
      <c r="BR26" t="s">
        <v>168</v>
      </c>
      <c r="BS26" t="s">
        <v>176</v>
      </c>
      <c r="BT26" t="s">
        <v>166</v>
      </c>
      <c r="BU26" s="1">
        <v>4.5999999999999996</v>
      </c>
      <c r="BV26" t="s">
        <v>166</v>
      </c>
      <c r="BW26" t="s">
        <v>177</v>
      </c>
      <c r="BX26" t="s">
        <v>178</v>
      </c>
      <c r="BY26" t="s">
        <v>179</v>
      </c>
      <c r="BZ26" t="s">
        <v>166</v>
      </c>
      <c r="CG26" t="s">
        <v>166</v>
      </c>
      <c r="CI26" t="s">
        <v>166</v>
      </c>
      <c r="CN26" t="s">
        <v>166</v>
      </c>
      <c r="CO26" t="s">
        <v>166</v>
      </c>
      <c r="CQ26" t="s">
        <v>283</v>
      </c>
      <c r="CR26" t="s">
        <v>209</v>
      </c>
      <c r="CT26" t="s">
        <v>166</v>
      </c>
      <c r="CU26" t="s">
        <v>166</v>
      </c>
      <c r="CV26" t="s">
        <v>166</v>
      </c>
      <c r="CW26">
        <v>1</v>
      </c>
      <c r="DC26" t="s">
        <v>166</v>
      </c>
      <c r="DD26" t="s">
        <v>166</v>
      </c>
    </row>
    <row r="27" spans="1:139" hidden="1" x14ac:dyDescent="0.25">
      <c r="A27">
        <v>26</v>
      </c>
      <c r="B27" t="s">
        <v>234</v>
      </c>
      <c r="C27" t="s">
        <v>272</v>
      </c>
      <c r="D27" t="s">
        <v>289</v>
      </c>
      <c r="E27" s="1">
        <v>998</v>
      </c>
      <c r="F27">
        <v>3</v>
      </c>
      <c r="G27">
        <v>4</v>
      </c>
      <c r="H27" t="s">
        <v>195</v>
      </c>
      <c r="I27" t="s">
        <v>142</v>
      </c>
      <c r="J27" t="s">
        <v>196</v>
      </c>
      <c r="K27" t="s">
        <v>144</v>
      </c>
      <c r="L27">
        <v>35</v>
      </c>
      <c r="M27" t="s">
        <v>145</v>
      </c>
      <c r="N27">
        <v>1475</v>
      </c>
      <c r="O27">
        <v>3545</v>
      </c>
      <c r="P27">
        <v>1490</v>
      </c>
      <c r="Q27" t="s">
        <v>146</v>
      </c>
      <c r="R27">
        <v>5</v>
      </c>
      <c r="S27">
        <v>19</v>
      </c>
      <c r="T27" s="1">
        <v>24.07</v>
      </c>
      <c r="U27" t="s">
        <v>274</v>
      </c>
      <c r="W27" t="s">
        <v>290</v>
      </c>
      <c r="X27">
        <v>5</v>
      </c>
      <c r="Y27" t="s">
        <v>241</v>
      </c>
      <c r="Z27" t="s">
        <v>200</v>
      </c>
      <c r="AA27" t="s">
        <v>151</v>
      </c>
      <c r="AB27" t="s">
        <v>276</v>
      </c>
      <c r="AC27" t="s">
        <v>277</v>
      </c>
      <c r="AD27" t="s">
        <v>278</v>
      </c>
      <c r="AE27" t="s">
        <v>245</v>
      </c>
      <c r="AF27" t="s">
        <v>279</v>
      </c>
      <c r="AG27" t="s">
        <v>279</v>
      </c>
      <c r="AL27" t="s">
        <v>280</v>
      </c>
      <c r="AM27" t="s">
        <v>281</v>
      </c>
      <c r="AN27" t="s">
        <v>163</v>
      </c>
      <c r="AO27" t="s">
        <v>164</v>
      </c>
      <c r="AP27" t="s">
        <v>165</v>
      </c>
      <c r="AQ27" t="s">
        <v>166</v>
      </c>
      <c r="AR27">
        <v>5</v>
      </c>
      <c r="AS27" t="s">
        <v>167</v>
      </c>
      <c r="AT27" t="s">
        <v>168</v>
      </c>
      <c r="AU27" t="s">
        <v>282</v>
      </c>
      <c r="AV27" t="s">
        <v>279</v>
      </c>
      <c r="AY27" t="s">
        <v>165</v>
      </c>
      <c r="BB27" t="s">
        <v>250</v>
      </c>
      <c r="BD27" t="s">
        <v>173</v>
      </c>
      <c r="BE27">
        <v>177</v>
      </c>
      <c r="BH27" t="s">
        <v>166</v>
      </c>
      <c r="BJ27" t="s">
        <v>174</v>
      </c>
      <c r="BL27" t="s">
        <v>174</v>
      </c>
      <c r="BM27" t="s">
        <v>166</v>
      </c>
      <c r="BN27" t="s">
        <v>251</v>
      </c>
      <c r="BP27" t="s">
        <v>173</v>
      </c>
      <c r="BQ27" t="s">
        <v>163</v>
      </c>
      <c r="BR27" t="s">
        <v>168</v>
      </c>
      <c r="BS27" t="s">
        <v>176</v>
      </c>
      <c r="BT27" t="s">
        <v>166</v>
      </c>
      <c r="BU27" s="1">
        <v>4.5999999999999996</v>
      </c>
      <c r="BV27" t="s">
        <v>166</v>
      </c>
      <c r="BW27" t="s">
        <v>177</v>
      </c>
      <c r="BX27" t="s">
        <v>178</v>
      </c>
      <c r="BY27" t="s">
        <v>179</v>
      </c>
      <c r="BZ27" t="s">
        <v>166</v>
      </c>
      <c r="CG27" t="s">
        <v>166</v>
      </c>
      <c r="CN27" t="s">
        <v>166</v>
      </c>
      <c r="CQ27" t="s">
        <v>283</v>
      </c>
      <c r="CR27" t="s">
        <v>209</v>
      </c>
      <c r="CT27" t="s">
        <v>166</v>
      </c>
      <c r="CW27">
        <v>1</v>
      </c>
      <c r="CZ27" t="s">
        <v>284</v>
      </c>
    </row>
    <row r="28" spans="1:139" hidden="1" x14ac:dyDescent="0.25">
      <c r="A28">
        <v>27</v>
      </c>
      <c r="B28" t="s">
        <v>234</v>
      </c>
      <c r="C28" t="s">
        <v>272</v>
      </c>
      <c r="D28" t="s">
        <v>291</v>
      </c>
      <c r="E28" s="1">
        <v>998</v>
      </c>
      <c r="F28">
        <v>3</v>
      </c>
      <c r="G28">
        <v>4</v>
      </c>
      <c r="H28" t="s">
        <v>195</v>
      </c>
      <c r="I28" t="s">
        <v>142</v>
      </c>
      <c r="J28" t="s">
        <v>196</v>
      </c>
      <c r="K28" t="s">
        <v>144</v>
      </c>
      <c r="L28">
        <v>35</v>
      </c>
      <c r="M28" t="s">
        <v>145</v>
      </c>
      <c r="N28">
        <v>1460</v>
      </c>
      <c r="O28">
        <v>3620</v>
      </c>
      <c r="P28">
        <v>1475</v>
      </c>
      <c r="Q28" t="s">
        <v>146</v>
      </c>
      <c r="R28">
        <v>5</v>
      </c>
      <c r="S28">
        <v>14</v>
      </c>
      <c r="T28" s="1">
        <v>17</v>
      </c>
      <c r="U28" t="s">
        <v>274</v>
      </c>
      <c r="W28" t="s">
        <v>292</v>
      </c>
      <c r="X28">
        <v>5</v>
      </c>
      <c r="Y28" t="s">
        <v>241</v>
      </c>
      <c r="Z28" t="s">
        <v>200</v>
      </c>
      <c r="AA28" t="s">
        <v>151</v>
      </c>
      <c r="AB28" t="s">
        <v>276</v>
      </c>
      <c r="AC28" t="s">
        <v>277</v>
      </c>
      <c r="AD28" t="s">
        <v>278</v>
      </c>
      <c r="AE28" t="s">
        <v>245</v>
      </c>
      <c r="AF28" t="s">
        <v>279</v>
      </c>
      <c r="AG28" t="s">
        <v>279</v>
      </c>
      <c r="AH28" t="s">
        <v>166</v>
      </c>
      <c r="AI28" t="s">
        <v>159</v>
      </c>
      <c r="AK28" t="s">
        <v>160</v>
      </c>
      <c r="AL28" t="s">
        <v>280</v>
      </c>
      <c r="AM28" t="s">
        <v>281</v>
      </c>
      <c r="AN28" t="s">
        <v>163</v>
      </c>
      <c r="AO28" t="s">
        <v>164</v>
      </c>
      <c r="AP28" t="s">
        <v>164</v>
      </c>
      <c r="AQ28" t="s">
        <v>166</v>
      </c>
      <c r="AR28">
        <v>5</v>
      </c>
      <c r="AS28" t="s">
        <v>167</v>
      </c>
      <c r="AT28" t="s">
        <v>168</v>
      </c>
      <c r="AU28" t="s">
        <v>282</v>
      </c>
      <c r="AV28" t="s">
        <v>279</v>
      </c>
      <c r="AX28" t="s">
        <v>166</v>
      </c>
      <c r="AY28" t="s">
        <v>165</v>
      </c>
      <c r="BB28" t="s">
        <v>250</v>
      </c>
      <c r="BD28" t="s">
        <v>173</v>
      </c>
      <c r="BE28">
        <v>177</v>
      </c>
      <c r="BF28" t="s">
        <v>166</v>
      </c>
      <c r="BG28" t="s">
        <v>166</v>
      </c>
      <c r="BH28" t="s">
        <v>166</v>
      </c>
      <c r="BI28" t="s">
        <v>163</v>
      </c>
      <c r="BJ28" t="s">
        <v>174</v>
      </c>
      <c r="BL28" t="s">
        <v>174</v>
      </c>
      <c r="BM28" t="s">
        <v>166</v>
      </c>
      <c r="BN28" t="s">
        <v>251</v>
      </c>
      <c r="BO28" t="s">
        <v>166</v>
      </c>
      <c r="BP28" t="s">
        <v>173</v>
      </c>
      <c r="BQ28" t="s">
        <v>163</v>
      </c>
      <c r="BR28" t="s">
        <v>168</v>
      </c>
      <c r="BS28" t="s">
        <v>176</v>
      </c>
      <c r="BT28" t="s">
        <v>166</v>
      </c>
      <c r="BU28" s="1">
        <v>4.5999999999999996</v>
      </c>
      <c r="BV28" t="s">
        <v>166</v>
      </c>
      <c r="BW28" t="s">
        <v>177</v>
      </c>
      <c r="BX28" t="s">
        <v>178</v>
      </c>
      <c r="BY28" t="s">
        <v>179</v>
      </c>
      <c r="CB28" t="s">
        <v>166</v>
      </c>
      <c r="CG28" t="s">
        <v>166</v>
      </c>
      <c r="CO28" t="s">
        <v>166</v>
      </c>
      <c r="CQ28" t="s">
        <v>283</v>
      </c>
      <c r="CR28" t="s">
        <v>209</v>
      </c>
      <c r="CU28" t="s">
        <v>166</v>
      </c>
      <c r="CW28">
        <v>1</v>
      </c>
      <c r="DC28" t="s">
        <v>166</v>
      </c>
      <c r="DD28" t="s">
        <v>166</v>
      </c>
    </row>
    <row r="29" spans="1:139" hidden="1" x14ac:dyDescent="0.25">
      <c r="A29">
        <v>28</v>
      </c>
      <c r="B29" t="s">
        <v>234</v>
      </c>
      <c r="C29" t="s">
        <v>272</v>
      </c>
      <c r="D29" t="s">
        <v>293</v>
      </c>
      <c r="E29" s="1">
        <v>998</v>
      </c>
      <c r="F29">
        <v>3</v>
      </c>
      <c r="G29">
        <v>4</v>
      </c>
      <c r="H29" t="s">
        <v>195</v>
      </c>
      <c r="I29" t="s">
        <v>142</v>
      </c>
      <c r="J29" t="s">
        <v>196</v>
      </c>
      <c r="K29" t="s">
        <v>144</v>
      </c>
      <c r="L29">
        <v>35</v>
      </c>
      <c r="M29" t="s">
        <v>183</v>
      </c>
      <c r="N29">
        <v>1475</v>
      </c>
      <c r="O29">
        <v>3545</v>
      </c>
      <c r="P29">
        <v>1490</v>
      </c>
      <c r="Q29" t="s">
        <v>146</v>
      </c>
      <c r="R29">
        <v>5</v>
      </c>
      <c r="T29" s="2" t="s">
        <v>147</v>
      </c>
      <c r="V29" t="s">
        <v>294</v>
      </c>
      <c r="W29" t="s">
        <v>290</v>
      </c>
      <c r="X29">
        <v>5</v>
      </c>
      <c r="Y29" t="s">
        <v>241</v>
      </c>
      <c r="Z29" t="s">
        <v>200</v>
      </c>
      <c r="AA29" t="s">
        <v>151</v>
      </c>
      <c r="AB29" t="s">
        <v>276</v>
      </c>
      <c r="AC29" t="s">
        <v>277</v>
      </c>
      <c r="AD29" t="s">
        <v>278</v>
      </c>
      <c r="AE29" t="s">
        <v>245</v>
      </c>
      <c r="AF29" t="s">
        <v>279</v>
      </c>
      <c r="AG29" t="s">
        <v>279</v>
      </c>
      <c r="AH29" t="s">
        <v>166</v>
      </c>
      <c r="AL29" t="s">
        <v>295</v>
      </c>
      <c r="AM29" t="s">
        <v>296</v>
      </c>
      <c r="AN29" t="s">
        <v>163</v>
      </c>
      <c r="AO29" t="s">
        <v>164</v>
      </c>
      <c r="AP29" t="s">
        <v>165</v>
      </c>
      <c r="AQ29" t="s">
        <v>166</v>
      </c>
      <c r="AR29">
        <v>5</v>
      </c>
      <c r="AS29" t="s">
        <v>167</v>
      </c>
      <c r="AT29" t="s">
        <v>168</v>
      </c>
      <c r="AU29" t="s">
        <v>282</v>
      </c>
      <c r="AV29" t="s">
        <v>279</v>
      </c>
      <c r="AY29" t="s">
        <v>165</v>
      </c>
      <c r="BD29" t="s">
        <v>173</v>
      </c>
      <c r="BE29">
        <v>177</v>
      </c>
      <c r="BH29" t="s">
        <v>166</v>
      </c>
      <c r="BJ29" t="s">
        <v>174</v>
      </c>
      <c r="BL29" t="s">
        <v>174</v>
      </c>
      <c r="BM29" t="s">
        <v>166</v>
      </c>
      <c r="BP29" t="s">
        <v>173</v>
      </c>
      <c r="BQ29" t="s">
        <v>163</v>
      </c>
      <c r="BR29" t="s">
        <v>168</v>
      </c>
      <c r="BS29" t="s">
        <v>176</v>
      </c>
      <c r="BT29" t="s">
        <v>166</v>
      </c>
      <c r="BU29" s="1">
        <v>4.5999999999999996</v>
      </c>
      <c r="BV29" t="s">
        <v>166</v>
      </c>
      <c r="BW29" t="s">
        <v>177</v>
      </c>
      <c r="BX29" t="s">
        <v>178</v>
      </c>
      <c r="BY29" t="s">
        <v>179</v>
      </c>
      <c r="BZ29" t="s">
        <v>166</v>
      </c>
      <c r="CG29" t="s">
        <v>166</v>
      </c>
      <c r="CQ29" t="s">
        <v>283</v>
      </c>
      <c r="CR29" t="s">
        <v>209</v>
      </c>
      <c r="CW29">
        <v>1</v>
      </c>
      <c r="CX29" t="s">
        <v>297</v>
      </c>
      <c r="CZ29" t="s">
        <v>284</v>
      </c>
    </row>
    <row r="30" spans="1:139" hidden="1" x14ac:dyDescent="0.25">
      <c r="A30">
        <v>29</v>
      </c>
      <c r="B30" t="s">
        <v>234</v>
      </c>
      <c r="C30" t="s">
        <v>272</v>
      </c>
      <c r="D30" t="s">
        <v>298</v>
      </c>
      <c r="E30" s="1">
        <v>998</v>
      </c>
      <c r="F30">
        <v>3</v>
      </c>
      <c r="G30">
        <v>4</v>
      </c>
      <c r="H30" t="s">
        <v>195</v>
      </c>
      <c r="I30" t="s">
        <v>142</v>
      </c>
      <c r="J30" t="s">
        <v>196</v>
      </c>
      <c r="K30" t="s">
        <v>144</v>
      </c>
      <c r="L30">
        <v>35</v>
      </c>
      <c r="M30" t="s">
        <v>145</v>
      </c>
      <c r="N30">
        <v>1475</v>
      </c>
      <c r="O30">
        <v>3545</v>
      </c>
      <c r="P30">
        <v>1490</v>
      </c>
      <c r="Q30" t="s">
        <v>146</v>
      </c>
      <c r="R30">
        <v>5</v>
      </c>
      <c r="S30">
        <v>14</v>
      </c>
      <c r="T30" s="1">
        <v>17</v>
      </c>
      <c r="U30" t="s">
        <v>274</v>
      </c>
      <c r="W30" t="s">
        <v>292</v>
      </c>
      <c r="X30">
        <v>5</v>
      </c>
      <c r="Y30" t="s">
        <v>241</v>
      </c>
      <c r="Z30" t="s">
        <v>200</v>
      </c>
      <c r="AA30" t="s">
        <v>151</v>
      </c>
      <c r="AB30" t="s">
        <v>276</v>
      </c>
      <c r="AC30" t="s">
        <v>277</v>
      </c>
      <c r="AD30" t="s">
        <v>278</v>
      </c>
      <c r="AE30" t="s">
        <v>245</v>
      </c>
      <c r="AF30" t="s">
        <v>279</v>
      </c>
      <c r="AG30" t="s">
        <v>279</v>
      </c>
      <c r="AH30" t="s">
        <v>166</v>
      </c>
      <c r="AI30" t="s">
        <v>159</v>
      </c>
      <c r="AL30" t="s">
        <v>280</v>
      </c>
      <c r="AM30" t="s">
        <v>281</v>
      </c>
      <c r="AN30" t="s">
        <v>163</v>
      </c>
      <c r="AO30" t="s">
        <v>164</v>
      </c>
      <c r="AP30" t="s">
        <v>164</v>
      </c>
      <c r="AQ30" t="s">
        <v>166</v>
      </c>
      <c r="AR30">
        <v>5</v>
      </c>
      <c r="AS30" t="s">
        <v>167</v>
      </c>
      <c r="AT30" t="s">
        <v>189</v>
      </c>
      <c r="AU30" t="s">
        <v>282</v>
      </c>
      <c r="AV30" t="s">
        <v>279</v>
      </c>
      <c r="AX30" t="s">
        <v>166</v>
      </c>
      <c r="AY30" t="s">
        <v>171</v>
      </c>
      <c r="BD30" t="s">
        <v>173</v>
      </c>
      <c r="BE30">
        <v>177</v>
      </c>
      <c r="BF30" t="s">
        <v>166</v>
      </c>
      <c r="BG30" t="s">
        <v>166</v>
      </c>
      <c r="BH30" t="s">
        <v>166</v>
      </c>
      <c r="BI30" t="s">
        <v>163</v>
      </c>
      <c r="BJ30" t="s">
        <v>174</v>
      </c>
      <c r="BL30" t="s">
        <v>174</v>
      </c>
      <c r="BM30" t="s">
        <v>166</v>
      </c>
      <c r="BO30" t="s">
        <v>166</v>
      </c>
      <c r="BP30" t="s">
        <v>173</v>
      </c>
      <c r="BQ30" t="s">
        <v>163</v>
      </c>
      <c r="BR30" t="s">
        <v>168</v>
      </c>
      <c r="BS30" t="s">
        <v>176</v>
      </c>
      <c r="BT30" t="s">
        <v>166</v>
      </c>
      <c r="BU30" s="1">
        <v>4.5999999999999996</v>
      </c>
      <c r="BV30" t="s">
        <v>166</v>
      </c>
      <c r="BW30" t="s">
        <v>177</v>
      </c>
      <c r="BX30" t="s">
        <v>178</v>
      </c>
      <c r="BY30" t="s">
        <v>179</v>
      </c>
      <c r="BZ30" t="s">
        <v>166</v>
      </c>
      <c r="CB30" t="s">
        <v>166</v>
      </c>
      <c r="CG30" t="s">
        <v>166</v>
      </c>
      <c r="CO30" t="s">
        <v>166</v>
      </c>
      <c r="CQ30" t="s">
        <v>283</v>
      </c>
      <c r="CR30" t="s">
        <v>209</v>
      </c>
      <c r="CU30" t="s">
        <v>166</v>
      </c>
      <c r="CW30">
        <v>1</v>
      </c>
      <c r="DC30" t="s">
        <v>166</v>
      </c>
      <c r="DD30" t="s">
        <v>166</v>
      </c>
    </row>
    <row r="31" spans="1:139" hidden="1" x14ac:dyDescent="0.25">
      <c r="A31">
        <v>30</v>
      </c>
      <c r="B31" t="s">
        <v>234</v>
      </c>
      <c r="C31" t="s">
        <v>299</v>
      </c>
      <c r="D31" t="s">
        <v>300</v>
      </c>
      <c r="E31" s="1">
        <v>998</v>
      </c>
      <c r="F31">
        <v>3</v>
      </c>
      <c r="G31">
        <v>4</v>
      </c>
      <c r="H31" t="s">
        <v>195</v>
      </c>
      <c r="I31" t="s">
        <v>142</v>
      </c>
      <c r="J31" t="s">
        <v>196</v>
      </c>
      <c r="K31" t="s">
        <v>144</v>
      </c>
      <c r="L31">
        <v>35</v>
      </c>
      <c r="M31" t="s">
        <v>145</v>
      </c>
      <c r="N31">
        <v>1560</v>
      </c>
      <c r="O31">
        <v>3600</v>
      </c>
      <c r="P31">
        <v>1600</v>
      </c>
      <c r="Q31" t="s">
        <v>146</v>
      </c>
      <c r="R31">
        <v>5</v>
      </c>
      <c r="S31">
        <v>23</v>
      </c>
      <c r="T31" s="2" t="s">
        <v>147</v>
      </c>
      <c r="U31" t="s">
        <v>301</v>
      </c>
      <c r="W31" t="s">
        <v>302</v>
      </c>
      <c r="X31">
        <v>5</v>
      </c>
      <c r="Y31" t="s">
        <v>303</v>
      </c>
      <c r="Z31" t="s">
        <v>200</v>
      </c>
      <c r="AA31" t="s">
        <v>151</v>
      </c>
      <c r="AB31" t="s">
        <v>304</v>
      </c>
      <c r="AC31" t="s">
        <v>305</v>
      </c>
      <c r="AD31" t="s">
        <v>306</v>
      </c>
      <c r="AE31" t="s">
        <v>307</v>
      </c>
      <c r="AF31" t="s">
        <v>308</v>
      </c>
      <c r="AG31" t="s">
        <v>308</v>
      </c>
      <c r="AH31" t="s">
        <v>158</v>
      </c>
      <c r="AL31" t="s">
        <v>280</v>
      </c>
      <c r="AM31" t="s">
        <v>281</v>
      </c>
      <c r="AN31" t="s">
        <v>163</v>
      </c>
      <c r="AO31" t="s">
        <v>164</v>
      </c>
      <c r="AP31" t="s">
        <v>165</v>
      </c>
      <c r="AQ31" t="s">
        <v>166</v>
      </c>
      <c r="AR31">
        <v>5</v>
      </c>
      <c r="AS31" t="s">
        <v>167</v>
      </c>
      <c r="AT31" t="s">
        <v>168</v>
      </c>
      <c r="AU31" t="s">
        <v>309</v>
      </c>
      <c r="AV31" t="s">
        <v>308</v>
      </c>
      <c r="AY31" t="s">
        <v>165</v>
      </c>
      <c r="BA31" t="s">
        <v>166</v>
      </c>
      <c r="BB31" t="s">
        <v>250</v>
      </c>
      <c r="BD31" t="s">
        <v>168</v>
      </c>
      <c r="BE31">
        <v>235</v>
      </c>
      <c r="BH31" t="s">
        <v>166</v>
      </c>
      <c r="BI31" t="s">
        <v>163</v>
      </c>
      <c r="BJ31" t="s">
        <v>174</v>
      </c>
      <c r="BK31" t="s">
        <v>166</v>
      </c>
      <c r="BL31" t="s">
        <v>310</v>
      </c>
      <c r="BM31" t="s">
        <v>166</v>
      </c>
      <c r="BN31" t="s">
        <v>251</v>
      </c>
      <c r="BP31" t="s">
        <v>173</v>
      </c>
      <c r="BQ31" t="s">
        <v>163</v>
      </c>
      <c r="BR31" t="s">
        <v>168</v>
      </c>
      <c r="BS31" t="s">
        <v>176</v>
      </c>
      <c r="BT31" t="s">
        <v>166</v>
      </c>
      <c r="BU31" s="1">
        <v>4.7</v>
      </c>
      <c r="BV31" t="s">
        <v>166</v>
      </c>
      <c r="BW31" t="s">
        <v>177</v>
      </c>
      <c r="BX31" t="s">
        <v>178</v>
      </c>
      <c r="BY31" t="s">
        <v>179</v>
      </c>
      <c r="BZ31" t="s">
        <v>166</v>
      </c>
      <c r="CG31" t="s">
        <v>166</v>
      </c>
      <c r="CN31" t="s">
        <v>166</v>
      </c>
      <c r="CO31" t="s">
        <v>166</v>
      </c>
      <c r="CQ31" t="s">
        <v>311</v>
      </c>
      <c r="CR31" t="s">
        <v>229</v>
      </c>
      <c r="CS31" t="s">
        <v>166</v>
      </c>
      <c r="CW31">
        <v>2</v>
      </c>
      <c r="DC31" t="s">
        <v>166</v>
      </c>
    </row>
    <row r="32" spans="1:139" hidden="1" x14ac:dyDescent="0.25">
      <c r="A32">
        <v>31</v>
      </c>
      <c r="B32" t="s">
        <v>234</v>
      </c>
      <c r="C32" t="s">
        <v>299</v>
      </c>
      <c r="D32" t="s">
        <v>312</v>
      </c>
      <c r="E32" s="1">
        <v>998</v>
      </c>
      <c r="F32">
        <v>3</v>
      </c>
      <c r="G32">
        <v>4</v>
      </c>
      <c r="H32" t="s">
        <v>195</v>
      </c>
      <c r="I32" t="s">
        <v>142</v>
      </c>
      <c r="J32" t="s">
        <v>196</v>
      </c>
      <c r="K32" t="s">
        <v>144</v>
      </c>
      <c r="L32">
        <v>60</v>
      </c>
      <c r="M32" t="s">
        <v>183</v>
      </c>
      <c r="N32">
        <v>1560</v>
      </c>
      <c r="O32">
        <v>3695</v>
      </c>
      <c r="P32">
        <v>1600</v>
      </c>
      <c r="Q32" t="s">
        <v>146</v>
      </c>
      <c r="R32">
        <v>5</v>
      </c>
      <c r="T32" s="2" t="s">
        <v>147</v>
      </c>
      <c r="V32" t="s">
        <v>313</v>
      </c>
      <c r="W32" t="s">
        <v>314</v>
      </c>
      <c r="X32">
        <v>5</v>
      </c>
      <c r="Y32" t="s">
        <v>303</v>
      </c>
      <c r="Z32" t="s">
        <v>200</v>
      </c>
      <c r="AA32" t="s">
        <v>151</v>
      </c>
      <c r="AB32" t="s">
        <v>304</v>
      </c>
      <c r="AC32" t="s">
        <v>305</v>
      </c>
      <c r="AD32" t="s">
        <v>306</v>
      </c>
      <c r="AE32" t="s">
        <v>307</v>
      </c>
      <c r="AF32" t="s">
        <v>315</v>
      </c>
      <c r="AG32" t="s">
        <v>315</v>
      </c>
      <c r="AH32" t="s">
        <v>158</v>
      </c>
      <c r="AI32" t="s">
        <v>232</v>
      </c>
      <c r="AL32" t="s">
        <v>316</v>
      </c>
      <c r="AM32" t="s">
        <v>296</v>
      </c>
      <c r="AN32" t="s">
        <v>163</v>
      </c>
      <c r="AO32" t="s">
        <v>164</v>
      </c>
      <c r="AP32" t="s">
        <v>165</v>
      </c>
      <c r="AQ32" t="s">
        <v>166</v>
      </c>
      <c r="AR32">
        <v>5</v>
      </c>
      <c r="AS32" t="s">
        <v>167</v>
      </c>
      <c r="AT32" t="s">
        <v>168</v>
      </c>
      <c r="AU32" t="s">
        <v>309</v>
      </c>
      <c r="AV32" t="s">
        <v>315</v>
      </c>
      <c r="AY32" t="s">
        <v>165</v>
      </c>
      <c r="BA32" t="s">
        <v>166</v>
      </c>
      <c r="BB32" t="s">
        <v>250</v>
      </c>
      <c r="BD32" t="s">
        <v>168</v>
      </c>
      <c r="BE32">
        <v>235</v>
      </c>
      <c r="BG32" t="s">
        <v>166</v>
      </c>
      <c r="BH32" t="s">
        <v>166</v>
      </c>
      <c r="BI32" t="s">
        <v>163</v>
      </c>
      <c r="BJ32" t="s">
        <v>174</v>
      </c>
      <c r="BK32" t="s">
        <v>166</v>
      </c>
      <c r="BL32" t="s">
        <v>310</v>
      </c>
      <c r="BM32" t="s">
        <v>166</v>
      </c>
      <c r="BN32" t="s">
        <v>251</v>
      </c>
      <c r="BP32" t="s">
        <v>173</v>
      </c>
      <c r="BQ32" t="s">
        <v>163</v>
      </c>
      <c r="BR32" t="s">
        <v>168</v>
      </c>
      <c r="BS32" t="s">
        <v>176</v>
      </c>
      <c r="BT32" t="s">
        <v>166</v>
      </c>
      <c r="BU32" s="1">
        <v>4.7</v>
      </c>
      <c r="BV32" t="s">
        <v>166</v>
      </c>
      <c r="BW32" t="s">
        <v>177</v>
      </c>
      <c r="BX32" t="s">
        <v>178</v>
      </c>
      <c r="BY32" t="s">
        <v>179</v>
      </c>
      <c r="BZ32" t="s">
        <v>166</v>
      </c>
      <c r="CG32" t="s">
        <v>166</v>
      </c>
      <c r="CO32" t="s">
        <v>166</v>
      </c>
      <c r="CQ32" t="s">
        <v>317</v>
      </c>
      <c r="CR32" t="s">
        <v>229</v>
      </c>
      <c r="CS32" t="s">
        <v>166</v>
      </c>
      <c r="CW32">
        <v>2</v>
      </c>
      <c r="DC32" t="s">
        <v>166</v>
      </c>
    </row>
    <row r="33" spans="1:124" hidden="1" x14ac:dyDescent="0.25">
      <c r="A33">
        <v>32</v>
      </c>
      <c r="B33" t="s">
        <v>318</v>
      </c>
      <c r="C33" t="s">
        <v>319</v>
      </c>
      <c r="D33" t="s">
        <v>320</v>
      </c>
      <c r="E33" s="1">
        <v>1086</v>
      </c>
      <c r="F33">
        <v>4</v>
      </c>
      <c r="G33">
        <v>4</v>
      </c>
      <c r="H33" t="s">
        <v>195</v>
      </c>
      <c r="I33" t="s">
        <v>142</v>
      </c>
      <c r="J33" t="s">
        <v>196</v>
      </c>
      <c r="K33" t="s">
        <v>144</v>
      </c>
      <c r="L33">
        <v>35</v>
      </c>
      <c r="M33" t="s">
        <v>145</v>
      </c>
      <c r="N33">
        <v>1560</v>
      </c>
      <c r="O33">
        <v>3610</v>
      </c>
      <c r="P33">
        <v>1645</v>
      </c>
      <c r="Q33" t="s">
        <v>146</v>
      </c>
      <c r="R33">
        <v>4</v>
      </c>
      <c r="T33" s="2" t="s">
        <v>147</v>
      </c>
      <c r="U33" t="s">
        <v>321</v>
      </c>
      <c r="X33">
        <v>5</v>
      </c>
      <c r="AD33" t="s">
        <v>322</v>
      </c>
      <c r="AE33" t="s">
        <v>323</v>
      </c>
      <c r="AH33" t="s">
        <v>158</v>
      </c>
      <c r="AI33" t="s">
        <v>159</v>
      </c>
      <c r="AL33" t="s">
        <v>324</v>
      </c>
      <c r="AM33" t="s">
        <v>325</v>
      </c>
      <c r="AN33" t="s">
        <v>164</v>
      </c>
      <c r="AO33" t="s">
        <v>164</v>
      </c>
      <c r="AP33" t="s">
        <v>164</v>
      </c>
      <c r="AQ33" t="s">
        <v>166</v>
      </c>
      <c r="AR33">
        <v>5</v>
      </c>
      <c r="AS33" t="s">
        <v>167</v>
      </c>
      <c r="AT33" t="s">
        <v>168</v>
      </c>
      <c r="AU33" t="s">
        <v>326</v>
      </c>
      <c r="AX33" t="s">
        <v>166</v>
      </c>
      <c r="AY33" t="s">
        <v>165</v>
      </c>
      <c r="BA33" t="s">
        <v>166</v>
      </c>
      <c r="BD33" t="s">
        <v>327</v>
      </c>
      <c r="BH33" t="s">
        <v>166</v>
      </c>
      <c r="BI33" t="s">
        <v>164</v>
      </c>
      <c r="BJ33" t="s">
        <v>310</v>
      </c>
      <c r="BK33" t="s">
        <v>166</v>
      </c>
      <c r="BL33" t="s">
        <v>310</v>
      </c>
      <c r="BM33" t="s">
        <v>166</v>
      </c>
      <c r="BP33" t="s">
        <v>327</v>
      </c>
      <c r="BQ33" t="s">
        <v>163</v>
      </c>
      <c r="BS33" t="s">
        <v>164</v>
      </c>
      <c r="BT33" t="s">
        <v>166</v>
      </c>
      <c r="BU33" t="s">
        <v>147</v>
      </c>
      <c r="BV33" t="s">
        <v>166</v>
      </c>
      <c r="BW33" t="s">
        <v>177</v>
      </c>
      <c r="BX33" t="s">
        <v>178</v>
      </c>
      <c r="BY33" t="s">
        <v>179</v>
      </c>
      <c r="CB33" t="s">
        <v>166</v>
      </c>
      <c r="CG33" t="s">
        <v>166</v>
      </c>
      <c r="CK33" t="s">
        <v>166</v>
      </c>
      <c r="CN33" t="s">
        <v>166</v>
      </c>
      <c r="CO33" t="s">
        <v>166</v>
      </c>
      <c r="CR33" t="s">
        <v>209</v>
      </c>
      <c r="CS33" t="s">
        <v>166</v>
      </c>
      <c r="CT33" t="s">
        <v>166</v>
      </c>
      <c r="CU33" t="s">
        <v>166</v>
      </c>
      <c r="CV33" t="s">
        <v>166</v>
      </c>
      <c r="CW33">
        <v>1</v>
      </c>
      <c r="DC33" t="s">
        <v>166</v>
      </c>
      <c r="DI33" t="s">
        <v>328</v>
      </c>
      <c r="DJ33" t="s">
        <v>166</v>
      </c>
      <c r="DL33" t="s">
        <v>329</v>
      </c>
      <c r="DN33" t="s">
        <v>166</v>
      </c>
    </row>
    <row r="34" spans="1:124" hidden="1" x14ac:dyDescent="0.25">
      <c r="A34">
        <v>33</v>
      </c>
      <c r="B34" t="s">
        <v>318</v>
      </c>
      <c r="C34" t="s">
        <v>319</v>
      </c>
      <c r="D34" t="s">
        <v>330</v>
      </c>
      <c r="E34" s="1">
        <v>1086</v>
      </c>
      <c r="F34">
        <v>4</v>
      </c>
      <c r="G34">
        <v>4</v>
      </c>
      <c r="H34" t="s">
        <v>195</v>
      </c>
      <c r="I34" t="s">
        <v>142</v>
      </c>
      <c r="J34" t="s">
        <v>196</v>
      </c>
      <c r="K34" t="s">
        <v>144</v>
      </c>
      <c r="L34">
        <v>35</v>
      </c>
      <c r="M34" t="s">
        <v>145</v>
      </c>
      <c r="N34">
        <v>1560</v>
      </c>
      <c r="O34">
        <v>3610</v>
      </c>
      <c r="P34">
        <v>1645</v>
      </c>
      <c r="Q34" t="s">
        <v>146</v>
      </c>
      <c r="R34">
        <v>4</v>
      </c>
      <c r="T34" s="2" t="s">
        <v>147</v>
      </c>
      <c r="U34" t="s">
        <v>321</v>
      </c>
      <c r="X34">
        <v>5</v>
      </c>
      <c r="AD34" t="s">
        <v>331</v>
      </c>
      <c r="AE34" t="s">
        <v>332</v>
      </c>
      <c r="AH34" t="s">
        <v>158</v>
      </c>
      <c r="AI34" t="s">
        <v>232</v>
      </c>
      <c r="AK34" t="s">
        <v>160</v>
      </c>
      <c r="AL34" t="s">
        <v>324</v>
      </c>
      <c r="AM34" t="s">
        <v>325</v>
      </c>
      <c r="AN34" t="s">
        <v>164</v>
      </c>
      <c r="AO34" t="s">
        <v>164</v>
      </c>
      <c r="AP34" t="s">
        <v>164</v>
      </c>
      <c r="AQ34" t="s">
        <v>166</v>
      </c>
      <c r="AR34">
        <v>5</v>
      </c>
      <c r="AS34" t="s">
        <v>167</v>
      </c>
      <c r="AT34" t="s">
        <v>168</v>
      </c>
      <c r="AU34" t="s">
        <v>326</v>
      </c>
      <c r="AX34">
        <v>1</v>
      </c>
      <c r="AY34" t="s">
        <v>165</v>
      </c>
      <c r="BA34" t="s">
        <v>166</v>
      </c>
      <c r="BD34" t="s">
        <v>333</v>
      </c>
      <c r="BG34" t="s">
        <v>166</v>
      </c>
      <c r="BH34" t="s">
        <v>166</v>
      </c>
      <c r="BI34" t="s">
        <v>164</v>
      </c>
      <c r="BJ34" t="s">
        <v>310</v>
      </c>
      <c r="BK34" t="s">
        <v>166</v>
      </c>
      <c r="BL34" t="s">
        <v>310</v>
      </c>
      <c r="BM34" t="s">
        <v>166</v>
      </c>
      <c r="BP34" t="s">
        <v>327</v>
      </c>
      <c r="BQ34" t="s">
        <v>163</v>
      </c>
      <c r="BS34" t="s">
        <v>176</v>
      </c>
      <c r="BT34" t="s">
        <v>166</v>
      </c>
      <c r="BU34" t="s">
        <v>147</v>
      </c>
      <c r="BV34" t="s">
        <v>166</v>
      </c>
      <c r="BW34" t="s">
        <v>177</v>
      </c>
      <c r="BX34" t="s">
        <v>178</v>
      </c>
      <c r="BY34" t="s">
        <v>179</v>
      </c>
      <c r="CB34" t="s">
        <v>166</v>
      </c>
      <c r="CG34" t="s">
        <v>166</v>
      </c>
      <c r="CK34" t="s">
        <v>166</v>
      </c>
      <c r="CN34" t="s">
        <v>166</v>
      </c>
      <c r="CO34" t="s">
        <v>166</v>
      </c>
      <c r="CR34" t="s">
        <v>209</v>
      </c>
      <c r="CS34" t="s">
        <v>166</v>
      </c>
      <c r="CT34" t="s">
        <v>166</v>
      </c>
      <c r="CU34" t="s">
        <v>166</v>
      </c>
      <c r="CV34" t="s">
        <v>166</v>
      </c>
      <c r="CW34">
        <v>1</v>
      </c>
      <c r="DC34" t="s">
        <v>166</v>
      </c>
      <c r="DJ34" t="s">
        <v>166</v>
      </c>
      <c r="DL34" t="s">
        <v>329</v>
      </c>
      <c r="DN34" t="s">
        <v>166</v>
      </c>
      <c r="DO34" t="s">
        <v>166</v>
      </c>
    </row>
    <row r="35" spans="1:124" hidden="1" x14ac:dyDescent="0.25">
      <c r="A35">
        <v>34</v>
      </c>
      <c r="B35" t="s">
        <v>318</v>
      </c>
      <c r="C35" t="s">
        <v>319</v>
      </c>
      <c r="D35" t="s">
        <v>334</v>
      </c>
      <c r="E35" s="1">
        <v>1086</v>
      </c>
      <c r="F35">
        <v>4</v>
      </c>
      <c r="G35">
        <v>4</v>
      </c>
      <c r="H35" t="s">
        <v>195</v>
      </c>
      <c r="I35" t="s">
        <v>142</v>
      </c>
      <c r="J35" t="s">
        <v>196</v>
      </c>
      <c r="K35" t="s">
        <v>144</v>
      </c>
      <c r="L35">
        <v>35</v>
      </c>
      <c r="M35" t="s">
        <v>183</v>
      </c>
      <c r="N35">
        <v>1560</v>
      </c>
      <c r="O35">
        <v>3610</v>
      </c>
      <c r="P35">
        <v>1645</v>
      </c>
      <c r="Q35" t="s">
        <v>146</v>
      </c>
      <c r="R35">
        <v>4</v>
      </c>
      <c r="T35" s="2" t="s">
        <v>147</v>
      </c>
      <c r="V35" t="s">
        <v>335</v>
      </c>
      <c r="X35">
        <v>5</v>
      </c>
      <c r="AD35" t="s">
        <v>331</v>
      </c>
      <c r="AE35" t="s">
        <v>332</v>
      </c>
      <c r="AH35" t="s">
        <v>158</v>
      </c>
      <c r="AI35" t="s">
        <v>232</v>
      </c>
      <c r="AL35" t="s">
        <v>336</v>
      </c>
      <c r="AM35" t="s">
        <v>325</v>
      </c>
      <c r="AN35" t="s">
        <v>163</v>
      </c>
      <c r="AO35" t="s">
        <v>163</v>
      </c>
      <c r="AP35" t="s">
        <v>164</v>
      </c>
      <c r="AQ35" t="s">
        <v>166</v>
      </c>
      <c r="AR35">
        <v>5</v>
      </c>
      <c r="AS35" t="s">
        <v>167</v>
      </c>
      <c r="AT35" t="s">
        <v>168</v>
      </c>
      <c r="AU35" t="s">
        <v>326</v>
      </c>
      <c r="AX35">
        <v>1</v>
      </c>
      <c r="AY35" t="s">
        <v>165</v>
      </c>
      <c r="BA35" t="s">
        <v>166</v>
      </c>
      <c r="BD35" t="s">
        <v>333</v>
      </c>
      <c r="BG35" t="s">
        <v>166</v>
      </c>
      <c r="BH35" t="s">
        <v>166</v>
      </c>
      <c r="BI35" t="s">
        <v>164</v>
      </c>
      <c r="BJ35" t="s">
        <v>310</v>
      </c>
      <c r="BK35" t="s">
        <v>166</v>
      </c>
      <c r="BL35" t="s">
        <v>310</v>
      </c>
      <c r="BM35" t="s">
        <v>166</v>
      </c>
      <c r="BP35" t="s">
        <v>337</v>
      </c>
      <c r="BQ35" t="s">
        <v>163</v>
      </c>
      <c r="BS35" t="s">
        <v>176</v>
      </c>
      <c r="BT35" t="s">
        <v>166</v>
      </c>
      <c r="BU35" t="s">
        <v>147</v>
      </c>
      <c r="BV35" t="s">
        <v>166</v>
      </c>
      <c r="BW35" t="s">
        <v>177</v>
      </c>
      <c r="BX35" t="s">
        <v>178</v>
      </c>
      <c r="BY35" t="s">
        <v>179</v>
      </c>
      <c r="BZ35" t="s">
        <v>166</v>
      </c>
      <c r="CB35" t="s">
        <v>166</v>
      </c>
      <c r="CG35" t="s">
        <v>166</v>
      </c>
      <c r="CK35" t="s">
        <v>166</v>
      </c>
      <c r="CN35" t="s">
        <v>166</v>
      </c>
      <c r="CO35" t="s">
        <v>166</v>
      </c>
      <c r="CR35" t="s">
        <v>209</v>
      </c>
      <c r="CS35" t="s">
        <v>166</v>
      </c>
      <c r="CT35" t="s">
        <v>166</v>
      </c>
      <c r="CU35" t="s">
        <v>166</v>
      </c>
      <c r="CV35" t="s">
        <v>166</v>
      </c>
      <c r="CW35">
        <v>1</v>
      </c>
      <c r="CY35" t="s">
        <v>254</v>
      </c>
      <c r="DC35" t="s">
        <v>166</v>
      </c>
      <c r="DJ35" t="s">
        <v>166</v>
      </c>
      <c r="DL35" t="s">
        <v>329</v>
      </c>
      <c r="DN35" t="s">
        <v>166</v>
      </c>
    </row>
    <row r="36" spans="1:124" hidden="1" x14ac:dyDescent="0.25">
      <c r="A36">
        <v>35</v>
      </c>
      <c r="B36" t="s">
        <v>318</v>
      </c>
      <c r="C36" t="s">
        <v>319</v>
      </c>
      <c r="D36" t="s">
        <v>338</v>
      </c>
      <c r="E36" s="1">
        <v>1086</v>
      </c>
      <c r="F36">
        <v>4</v>
      </c>
      <c r="G36">
        <v>4</v>
      </c>
      <c r="H36" t="s">
        <v>195</v>
      </c>
      <c r="I36" t="s">
        <v>142</v>
      </c>
      <c r="J36" t="s">
        <v>196</v>
      </c>
      <c r="K36" t="s">
        <v>144</v>
      </c>
      <c r="L36">
        <v>35</v>
      </c>
      <c r="M36" t="s">
        <v>145</v>
      </c>
      <c r="N36">
        <v>1560</v>
      </c>
      <c r="O36">
        <v>3610</v>
      </c>
      <c r="P36">
        <v>1645</v>
      </c>
      <c r="Q36" t="s">
        <v>146</v>
      </c>
      <c r="R36">
        <v>4</v>
      </c>
      <c r="T36" s="2" t="s">
        <v>147</v>
      </c>
      <c r="U36" t="s">
        <v>321</v>
      </c>
      <c r="X36">
        <v>5</v>
      </c>
      <c r="Z36" t="s">
        <v>339</v>
      </c>
      <c r="AA36" t="s">
        <v>151</v>
      </c>
      <c r="AB36" t="s">
        <v>340</v>
      </c>
      <c r="AC36" t="s">
        <v>341</v>
      </c>
      <c r="AD36" t="s">
        <v>331</v>
      </c>
      <c r="AE36" t="s">
        <v>332</v>
      </c>
      <c r="AF36" t="s">
        <v>342</v>
      </c>
      <c r="AG36" t="s">
        <v>342</v>
      </c>
      <c r="AH36" t="s">
        <v>158</v>
      </c>
      <c r="AI36" t="s">
        <v>232</v>
      </c>
      <c r="AL36" t="s">
        <v>324</v>
      </c>
      <c r="AM36" t="s">
        <v>343</v>
      </c>
      <c r="AN36" t="s">
        <v>164</v>
      </c>
      <c r="AO36" t="s">
        <v>164</v>
      </c>
      <c r="AP36" t="s">
        <v>164</v>
      </c>
      <c r="AQ36" t="s">
        <v>166</v>
      </c>
      <c r="AR36">
        <v>5</v>
      </c>
      <c r="AS36" t="s">
        <v>167</v>
      </c>
      <c r="AT36" t="s">
        <v>344</v>
      </c>
      <c r="AU36" t="s">
        <v>326</v>
      </c>
      <c r="AV36" t="s">
        <v>342</v>
      </c>
      <c r="AX36" t="s">
        <v>166</v>
      </c>
      <c r="AY36" t="s">
        <v>171</v>
      </c>
      <c r="AZ36" t="s">
        <v>166</v>
      </c>
      <c r="BA36" t="s">
        <v>166</v>
      </c>
      <c r="BC36" t="s">
        <v>166</v>
      </c>
      <c r="BD36" t="s">
        <v>173</v>
      </c>
      <c r="BF36" t="s">
        <v>166</v>
      </c>
      <c r="BG36" t="s">
        <v>166</v>
      </c>
      <c r="BH36" t="s">
        <v>166</v>
      </c>
      <c r="BI36" t="s">
        <v>164</v>
      </c>
      <c r="BJ36" t="s">
        <v>310</v>
      </c>
      <c r="BK36" t="s">
        <v>166</v>
      </c>
      <c r="BL36" t="s">
        <v>310</v>
      </c>
      <c r="BM36" t="s">
        <v>166</v>
      </c>
      <c r="BO36" t="s">
        <v>166</v>
      </c>
      <c r="BP36" t="s">
        <v>173</v>
      </c>
      <c r="BQ36" t="s">
        <v>163</v>
      </c>
      <c r="BR36" t="s">
        <v>168</v>
      </c>
      <c r="BS36" t="s">
        <v>164</v>
      </c>
      <c r="BT36" t="s">
        <v>166</v>
      </c>
      <c r="BU36" t="s">
        <v>147</v>
      </c>
      <c r="BV36" t="s">
        <v>166</v>
      </c>
      <c r="BX36" t="s">
        <v>178</v>
      </c>
      <c r="BY36" t="s">
        <v>179</v>
      </c>
      <c r="CB36" t="s">
        <v>166</v>
      </c>
      <c r="CG36" t="s">
        <v>166</v>
      </c>
      <c r="CK36" t="s">
        <v>166</v>
      </c>
      <c r="CN36" t="s">
        <v>166</v>
      </c>
      <c r="CO36" t="s">
        <v>166</v>
      </c>
      <c r="CP36" t="s">
        <v>166</v>
      </c>
      <c r="CR36" t="s">
        <v>209</v>
      </c>
      <c r="CS36" t="s">
        <v>166</v>
      </c>
      <c r="CT36" t="s">
        <v>166</v>
      </c>
      <c r="CU36" t="s">
        <v>166</v>
      </c>
      <c r="CW36">
        <v>1</v>
      </c>
      <c r="DC36" t="s">
        <v>166</v>
      </c>
      <c r="DD36" t="s">
        <v>166</v>
      </c>
      <c r="DH36" t="s">
        <v>166</v>
      </c>
      <c r="DI36" t="s">
        <v>328</v>
      </c>
      <c r="DJ36" t="s">
        <v>166</v>
      </c>
      <c r="DL36" t="s">
        <v>329</v>
      </c>
      <c r="DN36" t="s">
        <v>166</v>
      </c>
      <c r="DP36" t="s">
        <v>345</v>
      </c>
      <c r="DQ36" t="s">
        <v>166</v>
      </c>
    </row>
    <row r="37" spans="1:124" hidden="1" x14ac:dyDescent="0.25">
      <c r="A37">
        <v>36</v>
      </c>
      <c r="B37" t="s">
        <v>318</v>
      </c>
      <c r="C37" t="s">
        <v>319</v>
      </c>
      <c r="D37" t="s">
        <v>346</v>
      </c>
      <c r="E37" s="1">
        <v>1086</v>
      </c>
      <c r="F37">
        <v>4</v>
      </c>
      <c r="G37">
        <v>4</v>
      </c>
      <c r="H37" t="s">
        <v>195</v>
      </c>
      <c r="I37" t="s">
        <v>142</v>
      </c>
      <c r="J37" t="s">
        <v>196</v>
      </c>
      <c r="K37" t="s">
        <v>144</v>
      </c>
      <c r="L37">
        <v>35</v>
      </c>
      <c r="M37" t="s">
        <v>145</v>
      </c>
      <c r="N37">
        <v>1560</v>
      </c>
      <c r="O37">
        <v>3610</v>
      </c>
      <c r="P37">
        <v>1645</v>
      </c>
      <c r="Q37" t="s">
        <v>146</v>
      </c>
      <c r="R37">
        <v>4</v>
      </c>
      <c r="T37" s="2" t="s">
        <v>147</v>
      </c>
      <c r="U37" t="s">
        <v>321</v>
      </c>
      <c r="X37">
        <v>5</v>
      </c>
      <c r="Z37" t="s">
        <v>339</v>
      </c>
      <c r="AA37" t="s">
        <v>151</v>
      </c>
      <c r="AB37" t="s">
        <v>347</v>
      </c>
      <c r="AC37" t="s">
        <v>341</v>
      </c>
      <c r="AD37" t="s">
        <v>348</v>
      </c>
      <c r="AE37" t="s">
        <v>349</v>
      </c>
      <c r="AF37" t="s">
        <v>203</v>
      </c>
      <c r="AG37" t="s">
        <v>203</v>
      </c>
      <c r="AH37" t="s">
        <v>158</v>
      </c>
      <c r="AI37" t="s">
        <v>232</v>
      </c>
      <c r="AK37" t="s">
        <v>160</v>
      </c>
      <c r="AL37" t="s">
        <v>324</v>
      </c>
      <c r="AM37" t="s">
        <v>343</v>
      </c>
      <c r="AN37" t="s">
        <v>164</v>
      </c>
      <c r="AO37" t="s">
        <v>164</v>
      </c>
      <c r="AP37" t="s">
        <v>164</v>
      </c>
      <c r="AQ37" t="s">
        <v>166</v>
      </c>
      <c r="AR37">
        <v>5</v>
      </c>
      <c r="AS37" t="s">
        <v>167</v>
      </c>
      <c r="AT37" t="s">
        <v>168</v>
      </c>
      <c r="AU37" t="s">
        <v>326</v>
      </c>
      <c r="AV37" t="s">
        <v>203</v>
      </c>
      <c r="AX37">
        <v>1</v>
      </c>
      <c r="AY37" t="s">
        <v>226</v>
      </c>
      <c r="AZ37" t="s">
        <v>166</v>
      </c>
      <c r="BA37" t="s">
        <v>166</v>
      </c>
      <c r="BC37" t="s">
        <v>166</v>
      </c>
      <c r="BD37" t="s">
        <v>350</v>
      </c>
      <c r="BF37" t="s">
        <v>166</v>
      </c>
      <c r="BG37" t="s">
        <v>166</v>
      </c>
      <c r="BH37" t="s">
        <v>166</v>
      </c>
      <c r="BI37" t="s">
        <v>163</v>
      </c>
      <c r="BJ37" t="s">
        <v>310</v>
      </c>
      <c r="BK37" t="s">
        <v>166</v>
      </c>
      <c r="BL37" t="s">
        <v>310</v>
      </c>
      <c r="BM37" t="s">
        <v>166</v>
      </c>
      <c r="BO37" t="s">
        <v>166</v>
      </c>
      <c r="BP37" t="s">
        <v>337</v>
      </c>
      <c r="BQ37" t="s">
        <v>163</v>
      </c>
      <c r="BR37" t="s">
        <v>168</v>
      </c>
      <c r="BS37" t="s">
        <v>176</v>
      </c>
      <c r="BT37" t="s">
        <v>166</v>
      </c>
      <c r="BU37" t="s">
        <v>147</v>
      </c>
      <c r="BV37" t="s">
        <v>166</v>
      </c>
      <c r="BW37" t="s">
        <v>177</v>
      </c>
      <c r="BX37" t="s">
        <v>178</v>
      </c>
      <c r="BY37" t="s">
        <v>179</v>
      </c>
      <c r="CB37" t="s">
        <v>166</v>
      </c>
      <c r="CG37" t="s">
        <v>166</v>
      </c>
      <c r="CK37" t="s">
        <v>166</v>
      </c>
      <c r="CN37" t="s">
        <v>166</v>
      </c>
      <c r="CO37" t="s">
        <v>166</v>
      </c>
      <c r="CR37" t="s">
        <v>209</v>
      </c>
      <c r="CS37" t="s">
        <v>166</v>
      </c>
      <c r="CT37" t="s">
        <v>166</v>
      </c>
      <c r="CU37" t="s">
        <v>166</v>
      </c>
      <c r="CV37" t="s">
        <v>166</v>
      </c>
      <c r="CW37">
        <v>1</v>
      </c>
      <c r="DC37" t="s">
        <v>166</v>
      </c>
      <c r="DD37" t="s">
        <v>166</v>
      </c>
      <c r="DH37" t="s">
        <v>216</v>
      </c>
      <c r="DI37" t="s">
        <v>328</v>
      </c>
      <c r="DJ37" t="s">
        <v>166</v>
      </c>
      <c r="DL37" t="s">
        <v>329</v>
      </c>
      <c r="DM37" t="s">
        <v>166</v>
      </c>
      <c r="DN37" t="s">
        <v>166</v>
      </c>
    </row>
    <row r="38" spans="1:124" hidden="1" x14ac:dyDescent="0.25">
      <c r="A38">
        <v>37</v>
      </c>
      <c r="B38" t="s">
        <v>318</v>
      </c>
      <c r="C38" t="s">
        <v>319</v>
      </c>
      <c r="D38" t="s">
        <v>351</v>
      </c>
      <c r="E38" s="1">
        <v>1086</v>
      </c>
      <c r="F38">
        <v>4</v>
      </c>
      <c r="G38">
        <v>4</v>
      </c>
      <c r="H38" t="s">
        <v>195</v>
      </c>
      <c r="I38" t="s">
        <v>142</v>
      </c>
      <c r="J38" t="s">
        <v>196</v>
      </c>
      <c r="K38" t="s">
        <v>144</v>
      </c>
      <c r="L38">
        <v>60</v>
      </c>
      <c r="M38" t="s">
        <v>183</v>
      </c>
      <c r="N38">
        <v>1560</v>
      </c>
      <c r="O38">
        <v>3610</v>
      </c>
      <c r="P38">
        <v>1645</v>
      </c>
      <c r="Q38" t="s">
        <v>146</v>
      </c>
      <c r="R38">
        <v>4</v>
      </c>
      <c r="T38" s="2" t="s">
        <v>147</v>
      </c>
      <c r="V38" t="s">
        <v>335</v>
      </c>
      <c r="X38">
        <v>5</v>
      </c>
      <c r="Z38" t="s">
        <v>339</v>
      </c>
      <c r="AA38" t="s">
        <v>151</v>
      </c>
      <c r="AB38" t="s">
        <v>267</v>
      </c>
      <c r="AC38" t="s">
        <v>341</v>
      </c>
      <c r="AD38" t="s">
        <v>348</v>
      </c>
      <c r="AE38" t="s">
        <v>349</v>
      </c>
      <c r="AF38" t="s">
        <v>203</v>
      </c>
      <c r="AG38" t="s">
        <v>203</v>
      </c>
      <c r="AH38" t="s">
        <v>158</v>
      </c>
      <c r="AI38" t="s">
        <v>232</v>
      </c>
      <c r="AL38" t="s">
        <v>336</v>
      </c>
      <c r="AM38" t="s">
        <v>352</v>
      </c>
      <c r="AN38" t="s">
        <v>164</v>
      </c>
      <c r="AO38" t="s">
        <v>164</v>
      </c>
      <c r="AP38" t="s">
        <v>164</v>
      </c>
      <c r="AQ38" t="s">
        <v>166</v>
      </c>
      <c r="AR38">
        <v>5</v>
      </c>
      <c r="AS38" t="s">
        <v>167</v>
      </c>
      <c r="AT38" t="s">
        <v>168</v>
      </c>
      <c r="AU38" t="s">
        <v>326</v>
      </c>
      <c r="AV38" t="s">
        <v>203</v>
      </c>
      <c r="AX38" t="s">
        <v>166</v>
      </c>
      <c r="AY38" t="s">
        <v>171</v>
      </c>
      <c r="AZ38" t="s">
        <v>166</v>
      </c>
      <c r="BA38" t="s">
        <v>166</v>
      </c>
      <c r="BC38" t="s">
        <v>166</v>
      </c>
      <c r="BD38" t="s">
        <v>173</v>
      </c>
      <c r="BF38" t="s">
        <v>166</v>
      </c>
      <c r="BG38" t="s">
        <v>166</v>
      </c>
      <c r="BH38" t="s">
        <v>166</v>
      </c>
      <c r="BI38" t="s">
        <v>164</v>
      </c>
      <c r="BJ38" t="s">
        <v>310</v>
      </c>
      <c r="BK38" t="s">
        <v>166</v>
      </c>
      <c r="BL38" t="s">
        <v>310</v>
      </c>
      <c r="BM38" t="s">
        <v>166</v>
      </c>
      <c r="BO38" t="s">
        <v>166</v>
      </c>
      <c r="BP38" t="s">
        <v>173</v>
      </c>
      <c r="BQ38" t="s">
        <v>166</v>
      </c>
      <c r="BR38" t="s">
        <v>168</v>
      </c>
      <c r="BS38" t="s">
        <v>163</v>
      </c>
      <c r="BT38" t="s">
        <v>166</v>
      </c>
      <c r="BU38" t="s">
        <v>147</v>
      </c>
      <c r="BV38" t="s">
        <v>166</v>
      </c>
      <c r="BW38" t="s">
        <v>177</v>
      </c>
      <c r="BY38" t="s">
        <v>179</v>
      </c>
      <c r="BZ38" t="s">
        <v>166</v>
      </c>
      <c r="CB38" t="s">
        <v>166</v>
      </c>
      <c r="CG38" t="s">
        <v>166</v>
      </c>
      <c r="CK38" t="s">
        <v>166</v>
      </c>
      <c r="CN38" t="s">
        <v>166</v>
      </c>
      <c r="CO38" t="s">
        <v>166</v>
      </c>
      <c r="CP38" t="s">
        <v>223</v>
      </c>
      <c r="CR38" t="s">
        <v>209</v>
      </c>
      <c r="CS38" t="s">
        <v>166</v>
      </c>
      <c r="CT38" t="s">
        <v>166</v>
      </c>
      <c r="CU38" t="s">
        <v>166</v>
      </c>
      <c r="CW38">
        <v>1</v>
      </c>
      <c r="DC38" t="s">
        <v>166</v>
      </c>
      <c r="DD38" t="s">
        <v>166</v>
      </c>
      <c r="DH38" t="s">
        <v>216</v>
      </c>
      <c r="DI38" t="s">
        <v>328</v>
      </c>
      <c r="DJ38" t="s">
        <v>166</v>
      </c>
      <c r="DL38" t="s">
        <v>329</v>
      </c>
      <c r="DM38" t="s">
        <v>166</v>
      </c>
      <c r="DN38" t="s">
        <v>166</v>
      </c>
      <c r="DP38" t="s">
        <v>345</v>
      </c>
      <c r="DQ38" t="s">
        <v>166</v>
      </c>
    </row>
    <row r="39" spans="1:124" hidden="1" x14ac:dyDescent="0.25">
      <c r="A39">
        <v>38</v>
      </c>
      <c r="B39" t="s">
        <v>318</v>
      </c>
      <c r="C39" t="s">
        <v>319</v>
      </c>
      <c r="D39" t="s">
        <v>353</v>
      </c>
      <c r="E39" s="1">
        <v>1086</v>
      </c>
      <c r="F39">
        <v>4</v>
      </c>
      <c r="G39">
        <v>4</v>
      </c>
      <c r="H39" t="s">
        <v>195</v>
      </c>
      <c r="I39" t="s">
        <v>142</v>
      </c>
      <c r="J39" t="s">
        <v>196</v>
      </c>
      <c r="K39" t="s">
        <v>144</v>
      </c>
      <c r="L39">
        <v>35</v>
      </c>
      <c r="M39" t="s">
        <v>145</v>
      </c>
      <c r="N39">
        <v>1560</v>
      </c>
      <c r="O39">
        <v>3610</v>
      </c>
      <c r="P39">
        <v>1645</v>
      </c>
      <c r="Q39" t="s">
        <v>146</v>
      </c>
      <c r="R39">
        <v>4</v>
      </c>
      <c r="T39" s="2" t="s">
        <v>147</v>
      </c>
      <c r="U39" t="s">
        <v>321</v>
      </c>
      <c r="X39">
        <v>5</v>
      </c>
      <c r="Z39" t="s">
        <v>339</v>
      </c>
      <c r="AA39" t="s">
        <v>151</v>
      </c>
      <c r="AB39" t="s">
        <v>354</v>
      </c>
      <c r="AC39" t="s">
        <v>341</v>
      </c>
      <c r="AD39" t="s">
        <v>348</v>
      </c>
      <c r="AE39" t="s">
        <v>349</v>
      </c>
      <c r="AF39" t="s">
        <v>203</v>
      </c>
      <c r="AG39" t="s">
        <v>203</v>
      </c>
      <c r="AH39" t="s">
        <v>158</v>
      </c>
      <c r="AI39" t="s">
        <v>232</v>
      </c>
      <c r="AK39" t="s">
        <v>166</v>
      </c>
      <c r="AL39" t="s">
        <v>324</v>
      </c>
      <c r="AM39" t="s">
        <v>343</v>
      </c>
      <c r="AN39" t="s">
        <v>164</v>
      </c>
      <c r="AO39" t="s">
        <v>164</v>
      </c>
      <c r="AP39" t="s">
        <v>164</v>
      </c>
      <c r="AQ39" t="s">
        <v>166</v>
      </c>
      <c r="AR39">
        <v>5</v>
      </c>
      <c r="AS39" t="s">
        <v>167</v>
      </c>
      <c r="AT39" t="s">
        <v>344</v>
      </c>
      <c r="AU39" t="s">
        <v>326</v>
      </c>
      <c r="AV39" t="s">
        <v>203</v>
      </c>
      <c r="AX39" t="s">
        <v>166</v>
      </c>
      <c r="AY39" t="s">
        <v>171</v>
      </c>
      <c r="AZ39" t="s">
        <v>166</v>
      </c>
      <c r="BA39" t="s">
        <v>166</v>
      </c>
      <c r="BC39" t="s">
        <v>166</v>
      </c>
      <c r="BD39" t="s">
        <v>173</v>
      </c>
      <c r="BF39" t="s">
        <v>166</v>
      </c>
      <c r="BG39" t="s">
        <v>166</v>
      </c>
      <c r="BH39" t="s">
        <v>166</v>
      </c>
      <c r="BI39" t="s">
        <v>164</v>
      </c>
      <c r="BJ39" t="s">
        <v>310</v>
      </c>
      <c r="BK39" t="s">
        <v>166</v>
      </c>
      <c r="BL39" t="s">
        <v>310</v>
      </c>
      <c r="BM39" t="s">
        <v>166</v>
      </c>
      <c r="BO39" t="s">
        <v>166</v>
      </c>
      <c r="BP39" t="s">
        <v>173</v>
      </c>
      <c r="BQ39" t="s">
        <v>163</v>
      </c>
      <c r="BR39" t="s">
        <v>168</v>
      </c>
      <c r="BS39" t="s">
        <v>164</v>
      </c>
      <c r="BT39" t="s">
        <v>166</v>
      </c>
      <c r="BU39" t="s">
        <v>147</v>
      </c>
      <c r="BV39" t="s">
        <v>166</v>
      </c>
      <c r="BW39" t="s">
        <v>177</v>
      </c>
      <c r="BX39" t="s">
        <v>178</v>
      </c>
      <c r="BY39" t="s">
        <v>179</v>
      </c>
      <c r="CB39" t="s">
        <v>166</v>
      </c>
      <c r="CG39" t="s">
        <v>166</v>
      </c>
      <c r="CK39" t="s">
        <v>166</v>
      </c>
      <c r="CN39" t="s">
        <v>166</v>
      </c>
      <c r="CO39" t="s">
        <v>166</v>
      </c>
      <c r="CP39" t="s">
        <v>355</v>
      </c>
      <c r="CR39" t="s">
        <v>209</v>
      </c>
      <c r="CS39" t="s">
        <v>166</v>
      </c>
      <c r="CT39" t="s">
        <v>166</v>
      </c>
      <c r="CU39" t="s">
        <v>166</v>
      </c>
      <c r="CW39">
        <v>1</v>
      </c>
      <c r="DC39" t="s">
        <v>166</v>
      </c>
      <c r="DD39" t="s">
        <v>166</v>
      </c>
      <c r="DH39" t="s">
        <v>216</v>
      </c>
      <c r="DI39" t="s">
        <v>328</v>
      </c>
      <c r="DJ39" t="s">
        <v>166</v>
      </c>
      <c r="DL39" t="s">
        <v>329</v>
      </c>
      <c r="DM39" t="s">
        <v>166</v>
      </c>
      <c r="DN39" t="s">
        <v>166</v>
      </c>
      <c r="DP39" t="s">
        <v>345</v>
      </c>
      <c r="DQ39" t="s">
        <v>166</v>
      </c>
    </row>
    <row r="40" spans="1:124" hidden="1" x14ac:dyDescent="0.25">
      <c r="A40">
        <v>39</v>
      </c>
      <c r="B40" t="s">
        <v>318</v>
      </c>
      <c r="C40" t="s">
        <v>319</v>
      </c>
      <c r="D40" t="s">
        <v>356</v>
      </c>
      <c r="E40" s="1">
        <v>1086</v>
      </c>
      <c r="F40">
        <v>4</v>
      </c>
      <c r="G40">
        <v>4</v>
      </c>
      <c r="H40" t="s">
        <v>195</v>
      </c>
      <c r="I40" t="s">
        <v>142</v>
      </c>
      <c r="J40" t="s">
        <v>196</v>
      </c>
      <c r="K40" t="s">
        <v>144</v>
      </c>
      <c r="L40">
        <v>35</v>
      </c>
      <c r="M40" t="s">
        <v>145</v>
      </c>
      <c r="N40">
        <v>1560</v>
      </c>
      <c r="O40">
        <v>3610</v>
      </c>
      <c r="P40">
        <v>1645</v>
      </c>
      <c r="Q40" t="s">
        <v>146</v>
      </c>
      <c r="R40">
        <v>4</v>
      </c>
      <c r="T40" s="2" t="s">
        <v>147</v>
      </c>
      <c r="U40" t="s">
        <v>321</v>
      </c>
      <c r="X40">
        <v>5</v>
      </c>
      <c r="AD40" t="s">
        <v>348</v>
      </c>
      <c r="AE40" t="s">
        <v>349</v>
      </c>
      <c r="AH40" t="s">
        <v>158</v>
      </c>
      <c r="AI40" t="s">
        <v>232</v>
      </c>
      <c r="AK40" t="s">
        <v>160</v>
      </c>
      <c r="AL40" t="s">
        <v>324</v>
      </c>
      <c r="AM40" t="s">
        <v>325</v>
      </c>
      <c r="AN40" t="s">
        <v>164</v>
      </c>
      <c r="AO40" t="s">
        <v>164</v>
      </c>
      <c r="AP40" t="s">
        <v>164</v>
      </c>
      <c r="AQ40" t="s">
        <v>166</v>
      </c>
      <c r="AR40">
        <v>5</v>
      </c>
      <c r="AS40" t="s">
        <v>167</v>
      </c>
      <c r="AT40" t="s">
        <v>168</v>
      </c>
      <c r="AU40" t="s">
        <v>326</v>
      </c>
      <c r="AX40">
        <v>1</v>
      </c>
      <c r="AY40" t="s">
        <v>226</v>
      </c>
      <c r="AZ40" t="s">
        <v>166</v>
      </c>
      <c r="BA40" t="s">
        <v>166</v>
      </c>
      <c r="BC40" t="s">
        <v>166</v>
      </c>
      <c r="BD40" t="s">
        <v>357</v>
      </c>
      <c r="BF40" t="s">
        <v>166</v>
      </c>
      <c r="BG40" t="s">
        <v>166</v>
      </c>
      <c r="BH40" t="s">
        <v>166</v>
      </c>
      <c r="BI40" t="s">
        <v>164</v>
      </c>
      <c r="BJ40" t="s">
        <v>310</v>
      </c>
      <c r="BK40" t="s">
        <v>166</v>
      </c>
      <c r="BL40" t="s">
        <v>310</v>
      </c>
      <c r="BM40" t="s">
        <v>166</v>
      </c>
      <c r="BO40" t="s">
        <v>166</v>
      </c>
      <c r="BP40" t="s">
        <v>173</v>
      </c>
      <c r="BQ40" t="s">
        <v>163</v>
      </c>
      <c r="BS40" t="s">
        <v>176</v>
      </c>
      <c r="BT40" t="s">
        <v>166</v>
      </c>
      <c r="BU40" t="s">
        <v>147</v>
      </c>
      <c r="BV40" t="s">
        <v>166</v>
      </c>
      <c r="BW40" t="s">
        <v>177</v>
      </c>
      <c r="BX40" t="s">
        <v>178</v>
      </c>
      <c r="BY40" t="s">
        <v>179</v>
      </c>
      <c r="CB40" t="s">
        <v>166</v>
      </c>
      <c r="CG40" t="s">
        <v>166</v>
      </c>
      <c r="CK40" t="s">
        <v>166</v>
      </c>
      <c r="CN40" t="s">
        <v>166</v>
      </c>
      <c r="CO40" t="s">
        <v>166</v>
      </c>
      <c r="CR40" t="s">
        <v>358</v>
      </c>
      <c r="CS40" t="s">
        <v>166</v>
      </c>
      <c r="CT40" t="s">
        <v>166</v>
      </c>
      <c r="CU40" t="s">
        <v>166</v>
      </c>
      <c r="CV40" t="s">
        <v>166</v>
      </c>
      <c r="CW40">
        <v>2</v>
      </c>
      <c r="CY40" t="s">
        <v>166</v>
      </c>
      <c r="DB40" t="s">
        <v>221</v>
      </c>
      <c r="DC40" t="s">
        <v>166</v>
      </c>
      <c r="DD40" t="s">
        <v>166</v>
      </c>
      <c r="DH40" t="s">
        <v>216</v>
      </c>
      <c r="DI40" t="s">
        <v>328</v>
      </c>
      <c r="DJ40" t="s">
        <v>166</v>
      </c>
      <c r="DL40" t="s">
        <v>329</v>
      </c>
      <c r="DM40" t="s">
        <v>166</v>
      </c>
      <c r="DN40" t="s">
        <v>166</v>
      </c>
      <c r="DP40" t="s">
        <v>345</v>
      </c>
      <c r="DQ40" t="s">
        <v>166</v>
      </c>
    </row>
    <row r="41" spans="1:124" hidden="1" x14ac:dyDescent="0.25">
      <c r="A41">
        <v>40</v>
      </c>
      <c r="B41" t="s">
        <v>138</v>
      </c>
      <c r="C41" t="s">
        <v>359</v>
      </c>
      <c r="D41" t="s">
        <v>360</v>
      </c>
      <c r="E41" s="1">
        <v>1199</v>
      </c>
      <c r="F41">
        <v>3</v>
      </c>
      <c r="G41">
        <v>4</v>
      </c>
      <c r="H41" t="s">
        <v>195</v>
      </c>
      <c r="I41" t="s">
        <v>142</v>
      </c>
      <c r="J41" t="s">
        <v>196</v>
      </c>
      <c r="K41" t="s">
        <v>144</v>
      </c>
      <c r="L41">
        <v>35</v>
      </c>
      <c r="M41" t="s">
        <v>145</v>
      </c>
      <c r="N41">
        <v>1535</v>
      </c>
      <c r="O41">
        <v>3765</v>
      </c>
      <c r="P41">
        <v>1677</v>
      </c>
      <c r="Q41" t="s">
        <v>146</v>
      </c>
      <c r="R41">
        <v>5</v>
      </c>
      <c r="T41" s="2" t="s">
        <v>147</v>
      </c>
      <c r="U41" t="s">
        <v>361</v>
      </c>
      <c r="W41" t="s">
        <v>362</v>
      </c>
      <c r="X41">
        <v>5</v>
      </c>
      <c r="Z41" t="s">
        <v>200</v>
      </c>
      <c r="AA41" t="s">
        <v>151</v>
      </c>
      <c r="AB41" t="s">
        <v>363</v>
      </c>
      <c r="AC41" t="s">
        <v>364</v>
      </c>
      <c r="AF41" t="s">
        <v>342</v>
      </c>
      <c r="AG41" t="s">
        <v>342</v>
      </c>
      <c r="AH41" t="s">
        <v>158</v>
      </c>
      <c r="AL41" t="s">
        <v>365</v>
      </c>
      <c r="AM41" t="s">
        <v>366</v>
      </c>
      <c r="AN41" t="s">
        <v>163</v>
      </c>
      <c r="AO41" t="s">
        <v>164</v>
      </c>
      <c r="AP41" t="s">
        <v>164</v>
      </c>
      <c r="AQ41">
        <v>2</v>
      </c>
      <c r="AR41">
        <v>5</v>
      </c>
      <c r="AS41" t="s">
        <v>167</v>
      </c>
      <c r="AT41" t="s">
        <v>168</v>
      </c>
      <c r="AU41" t="s">
        <v>326</v>
      </c>
      <c r="AV41" t="s">
        <v>342</v>
      </c>
      <c r="AX41" t="s">
        <v>166</v>
      </c>
      <c r="AY41" t="s">
        <v>165</v>
      </c>
      <c r="BA41" t="s">
        <v>166</v>
      </c>
      <c r="BB41" t="s">
        <v>367</v>
      </c>
      <c r="BD41" t="s">
        <v>337</v>
      </c>
      <c r="BH41" t="s">
        <v>166</v>
      </c>
      <c r="BI41" t="s">
        <v>166</v>
      </c>
      <c r="BJ41" t="s">
        <v>174</v>
      </c>
      <c r="BK41" t="s">
        <v>166</v>
      </c>
      <c r="BL41" t="s">
        <v>310</v>
      </c>
      <c r="BM41" t="s">
        <v>166</v>
      </c>
      <c r="BN41" t="s">
        <v>368</v>
      </c>
      <c r="BP41" t="s">
        <v>327</v>
      </c>
      <c r="BQ41" t="s">
        <v>164</v>
      </c>
      <c r="BR41" t="s">
        <v>168</v>
      </c>
      <c r="BS41" t="s">
        <v>176</v>
      </c>
      <c r="BT41" t="s">
        <v>166</v>
      </c>
      <c r="BU41" t="s">
        <v>147</v>
      </c>
      <c r="BV41" t="s">
        <v>166</v>
      </c>
      <c r="BW41" t="s">
        <v>177</v>
      </c>
      <c r="BY41" t="s">
        <v>179</v>
      </c>
      <c r="BZ41" t="s">
        <v>166</v>
      </c>
      <c r="CB41" t="s">
        <v>166</v>
      </c>
      <c r="CG41" t="s">
        <v>166</v>
      </c>
      <c r="CN41" t="s">
        <v>166</v>
      </c>
      <c r="CO41" t="s">
        <v>166</v>
      </c>
      <c r="CR41" t="s">
        <v>229</v>
      </c>
      <c r="CT41" t="s">
        <v>166</v>
      </c>
      <c r="CV41" t="s">
        <v>166</v>
      </c>
      <c r="CW41">
        <v>2</v>
      </c>
      <c r="CY41" t="s">
        <v>254</v>
      </c>
      <c r="DB41" t="s">
        <v>257</v>
      </c>
      <c r="DC41" t="s">
        <v>166</v>
      </c>
      <c r="DG41" t="s">
        <v>166</v>
      </c>
      <c r="DJ41" t="s">
        <v>166</v>
      </c>
      <c r="DR41" t="s">
        <v>166</v>
      </c>
    </row>
    <row r="42" spans="1:124" hidden="1" x14ac:dyDescent="0.25">
      <c r="A42">
        <v>41</v>
      </c>
      <c r="B42" t="s">
        <v>138</v>
      </c>
      <c r="C42" t="s">
        <v>359</v>
      </c>
      <c r="D42" t="s">
        <v>369</v>
      </c>
      <c r="E42" s="1">
        <v>1199</v>
      </c>
      <c r="F42">
        <v>3</v>
      </c>
      <c r="G42">
        <v>4</v>
      </c>
      <c r="H42" t="s">
        <v>195</v>
      </c>
      <c r="I42" t="s">
        <v>142</v>
      </c>
      <c r="J42" t="s">
        <v>196</v>
      </c>
      <c r="K42" t="s">
        <v>144</v>
      </c>
      <c r="L42">
        <v>35</v>
      </c>
      <c r="M42" t="s">
        <v>145</v>
      </c>
      <c r="N42">
        <v>1535</v>
      </c>
      <c r="O42">
        <v>3746</v>
      </c>
      <c r="P42">
        <v>1647</v>
      </c>
      <c r="Q42" t="s">
        <v>146</v>
      </c>
      <c r="R42">
        <v>5</v>
      </c>
      <c r="S42">
        <v>23.84</v>
      </c>
      <c r="T42" s="1">
        <v>23</v>
      </c>
      <c r="U42" t="s">
        <v>361</v>
      </c>
      <c r="W42" t="s">
        <v>370</v>
      </c>
      <c r="X42">
        <v>5</v>
      </c>
      <c r="Y42" t="s">
        <v>371</v>
      </c>
      <c r="Z42" t="s">
        <v>200</v>
      </c>
      <c r="AA42" t="s">
        <v>151</v>
      </c>
      <c r="AB42" t="s">
        <v>363</v>
      </c>
      <c r="AC42" t="s">
        <v>364</v>
      </c>
      <c r="AD42" t="s">
        <v>372</v>
      </c>
      <c r="AE42" t="s">
        <v>306</v>
      </c>
      <c r="AF42" t="s">
        <v>373</v>
      </c>
      <c r="AG42" t="s">
        <v>373</v>
      </c>
      <c r="AH42" t="s">
        <v>158</v>
      </c>
      <c r="AI42" t="s">
        <v>232</v>
      </c>
      <c r="AK42" t="s">
        <v>160</v>
      </c>
      <c r="AL42" t="s">
        <v>365</v>
      </c>
      <c r="AM42" t="s">
        <v>366</v>
      </c>
      <c r="AN42" t="s">
        <v>163</v>
      </c>
      <c r="AO42" t="s">
        <v>164</v>
      </c>
      <c r="AP42" t="s">
        <v>164</v>
      </c>
      <c r="AQ42">
        <v>2</v>
      </c>
      <c r="AR42">
        <v>5</v>
      </c>
      <c r="AS42" t="s">
        <v>167</v>
      </c>
      <c r="AT42" t="s">
        <v>168</v>
      </c>
      <c r="AU42" t="s">
        <v>326</v>
      </c>
      <c r="AV42" t="s">
        <v>373</v>
      </c>
      <c r="AX42" t="s">
        <v>166</v>
      </c>
      <c r="AY42" t="s">
        <v>171</v>
      </c>
      <c r="AZ42" t="s">
        <v>166</v>
      </c>
      <c r="BA42" t="s">
        <v>166</v>
      </c>
      <c r="BB42" t="s">
        <v>367</v>
      </c>
      <c r="BC42" t="s">
        <v>166</v>
      </c>
      <c r="BD42" t="s">
        <v>327</v>
      </c>
      <c r="BE42">
        <v>242</v>
      </c>
      <c r="BF42" t="s">
        <v>166</v>
      </c>
      <c r="BG42" t="s">
        <v>166</v>
      </c>
      <c r="BH42" t="s">
        <v>166</v>
      </c>
      <c r="BI42" t="s">
        <v>163</v>
      </c>
      <c r="BJ42" t="s">
        <v>174</v>
      </c>
      <c r="BK42" t="s">
        <v>166</v>
      </c>
      <c r="BL42" t="s">
        <v>310</v>
      </c>
      <c r="BM42" t="s">
        <v>166</v>
      </c>
      <c r="BN42" t="s">
        <v>368</v>
      </c>
      <c r="BO42" t="s">
        <v>166</v>
      </c>
      <c r="BP42" t="s">
        <v>337</v>
      </c>
      <c r="BQ42" t="s">
        <v>164</v>
      </c>
      <c r="BR42" t="s">
        <v>168</v>
      </c>
      <c r="BS42" t="s">
        <v>176</v>
      </c>
      <c r="BT42" t="s">
        <v>166</v>
      </c>
      <c r="BU42" s="1">
        <v>4.9000000000000004</v>
      </c>
      <c r="BV42" t="s">
        <v>166</v>
      </c>
      <c r="BW42" t="s">
        <v>177</v>
      </c>
      <c r="BY42" t="s">
        <v>179</v>
      </c>
      <c r="BZ42" t="s">
        <v>166</v>
      </c>
      <c r="CB42" t="s">
        <v>166</v>
      </c>
      <c r="CG42" t="s">
        <v>166</v>
      </c>
      <c r="CK42" t="s">
        <v>166</v>
      </c>
      <c r="CN42" t="s">
        <v>166</v>
      </c>
      <c r="CO42" t="s">
        <v>166</v>
      </c>
      <c r="CP42" t="s">
        <v>223</v>
      </c>
      <c r="CR42" t="s">
        <v>229</v>
      </c>
      <c r="CS42" t="s">
        <v>166</v>
      </c>
      <c r="CT42" t="s">
        <v>166</v>
      </c>
      <c r="CU42" t="s">
        <v>166</v>
      </c>
      <c r="CV42" t="s">
        <v>166</v>
      </c>
      <c r="CW42">
        <v>2</v>
      </c>
      <c r="CY42" t="s">
        <v>254</v>
      </c>
      <c r="DB42" t="s">
        <v>374</v>
      </c>
      <c r="DC42" t="s">
        <v>166</v>
      </c>
      <c r="DD42" t="s">
        <v>166</v>
      </c>
      <c r="DG42" t="s">
        <v>166</v>
      </c>
      <c r="DH42" t="s">
        <v>216</v>
      </c>
      <c r="DI42" t="s">
        <v>328</v>
      </c>
      <c r="DJ42" t="s">
        <v>166</v>
      </c>
      <c r="DL42" t="s">
        <v>329</v>
      </c>
      <c r="DM42" t="s">
        <v>166</v>
      </c>
      <c r="DR42" t="s">
        <v>166</v>
      </c>
      <c r="DS42" t="s">
        <v>166</v>
      </c>
    </row>
    <row r="43" spans="1:124" hidden="1" x14ac:dyDescent="0.25">
      <c r="A43">
        <v>42</v>
      </c>
      <c r="B43" t="s">
        <v>138</v>
      </c>
      <c r="C43" t="s">
        <v>359</v>
      </c>
      <c r="D43" t="s">
        <v>375</v>
      </c>
      <c r="E43" s="1">
        <v>1199</v>
      </c>
      <c r="F43">
        <v>3</v>
      </c>
      <c r="G43">
        <v>4</v>
      </c>
      <c r="H43" t="s">
        <v>195</v>
      </c>
      <c r="I43" t="s">
        <v>142</v>
      </c>
      <c r="J43" t="s">
        <v>196</v>
      </c>
      <c r="K43" t="s">
        <v>144</v>
      </c>
      <c r="L43">
        <v>35</v>
      </c>
      <c r="M43" t="s">
        <v>145</v>
      </c>
      <c r="N43">
        <v>1535</v>
      </c>
      <c r="O43">
        <v>3746</v>
      </c>
      <c r="P43">
        <v>1647</v>
      </c>
      <c r="Q43" t="s">
        <v>146</v>
      </c>
      <c r="R43">
        <v>5</v>
      </c>
      <c r="S43">
        <v>23.84</v>
      </c>
      <c r="T43" s="1">
        <v>23</v>
      </c>
      <c r="U43" t="s">
        <v>361</v>
      </c>
      <c r="W43" t="s">
        <v>370</v>
      </c>
      <c r="X43">
        <v>5</v>
      </c>
      <c r="Y43" t="s">
        <v>371</v>
      </c>
      <c r="Z43" t="s">
        <v>200</v>
      </c>
      <c r="AA43" t="s">
        <v>151</v>
      </c>
      <c r="AB43" t="s">
        <v>363</v>
      </c>
      <c r="AC43" t="s">
        <v>364</v>
      </c>
      <c r="AD43" t="s">
        <v>372</v>
      </c>
      <c r="AE43" t="s">
        <v>306</v>
      </c>
      <c r="AF43" t="s">
        <v>373</v>
      </c>
      <c r="AG43" t="s">
        <v>373</v>
      </c>
      <c r="AH43" t="s">
        <v>158</v>
      </c>
      <c r="AI43" t="s">
        <v>232</v>
      </c>
      <c r="AK43" t="s">
        <v>160</v>
      </c>
      <c r="AL43" t="s">
        <v>365</v>
      </c>
      <c r="AM43" t="s">
        <v>366</v>
      </c>
      <c r="AN43" t="s">
        <v>163</v>
      </c>
      <c r="AO43" t="s">
        <v>164</v>
      </c>
      <c r="AP43" t="s">
        <v>164</v>
      </c>
      <c r="AQ43">
        <v>2</v>
      </c>
      <c r="AR43">
        <v>5</v>
      </c>
      <c r="AS43" t="s">
        <v>167</v>
      </c>
      <c r="AT43" t="s">
        <v>168</v>
      </c>
      <c r="AU43" t="s">
        <v>326</v>
      </c>
      <c r="AV43" t="s">
        <v>373</v>
      </c>
      <c r="AX43" t="s">
        <v>166</v>
      </c>
      <c r="AY43" t="s">
        <v>171</v>
      </c>
      <c r="AZ43" t="s">
        <v>166</v>
      </c>
      <c r="BA43" t="s">
        <v>166</v>
      </c>
      <c r="BB43" t="s">
        <v>367</v>
      </c>
      <c r="BC43" t="s">
        <v>166</v>
      </c>
      <c r="BD43" t="s">
        <v>327</v>
      </c>
      <c r="BE43">
        <v>242</v>
      </c>
      <c r="BF43" t="s">
        <v>166</v>
      </c>
      <c r="BG43" t="s">
        <v>166</v>
      </c>
      <c r="BH43" t="s">
        <v>166</v>
      </c>
      <c r="BI43" t="s">
        <v>163</v>
      </c>
      <c r="BJ43" t="s">
        <v>174</v>
      </c>
      <c r="BK43" t="s">
        <v>166</v>
      </c>
      <c r="BL43" t="s">
        <v>310</v>
      </c>
      <c r="BM43" t="s">
        <v>166</v>
      </c>
      <c r="BN43" t="s">
        <v>368</v>
      </c>
      <c r="BO43" t="s">
        <v>166</v>
      </c>
      <c r="BP43" t="s">
        <v>337</v>
      </c>
      <c r="BQ43" t="s">
        <v>164</v>
      </c>
      <c r="BR43" t="s">
        <v>168</v>
      </c>
      <c r="BS43" t="s">
        <v>176</v>
      </c>
      <c r="BT43" t="s">
        <v>166</v>
      </c>
      <c r="BU43" s="1">
        <v>4.9000000000000004</v>
      </c>
      <c r="BV43" t="s">
        <v>166</v>
      </c>
      <c r="BW43" t="s">
        <v>177</v>
      </c>
      <c r="BY43" t="s">
        <v>179</v>
      </c>
      <c r="BZ43" t="s">
        <v>166</v>
      </c>
      <c r="CB43" t="s">
        <v>166</v>
      </c>
      <c r="CG43" t="s">
        <v>166</v>
      </c>
      <c r="CK43" t="s">
        <v>166</v>
      </c>
      <c r="CN43" t="s">
        <v>166</v>
      </c>
      <c r="CO43" t="s">
        <v>166</v>
      </c>
      <c r="CP43" t="s">
        <v>223</v>
      </c>
      <c r="CR43" t="s">
        <v>229</v>
      </c>
      <c r="CS43" t="s">
        <v>166</v>
      </c>
      <c r="CT43" t="s">
        <v>166</v>
      </c>
      <c r="CU43" t="s">
        <v>166</v>
      </c>
      <c r="CV43" t="s">
        <v>166</v>
      </c>
      <c r="CW43">
        <v>2</v>
      </c>
      <c r="CY43" t="s">
        <v>254</v>
      </c>
      <c r="DB43" t="s">
        <v>374</v>
      </c>
      <c r="DC43" t="s">
        <v>166</v>
      </c>
      <c r="DD43" t="s">
        <v>166</v>
      </c>
      <c r="DG43" t="s">
        <v>166</v>
      </c>
      <c r="DH43" t="s">
        <v>216</v>
      </c>
      <c r="DI43" t="s">
        <v>328</v>
      </c>
      <c r="DJ43" t="s">
        <v>166</v>
      </c>
      <c r="DL43" t="s">
        <v>329</v>
      </c>
      <c r="DM43" t="s">
        <v>166</v>
      </c>
      <c r="DR43" t="s">
        <v>166</v>
      </c>
      <c r="DS43" t="s">
        <v>166</v>
      </c>
    </row>
    <row r="44" spans="1:124" hidden="1" x14ac:dyDescent="0.25">
      <c r="A44">
        <v>43</v>
      </c>
      <c r="B44" t="s">
        <v>138</v>
      </c>
      <c r="C44" t="s">
        <v>359</v>
      </c>
      <c r="D44" t="s">
        <v>376</v>
      </c>
      <c r="E44" s="1">
        <v>1199</v>
      </c>
      <c r="F44">
        <v>3</v>
      </c>
      <c r="G44">
        <v>4</v>
      </c>
      <c r="H44" t="s">
        <v>195</v>
      </c>
      <c r="I44" t="s">
        <v>142</v>
      </c>
      <c r="J44" t="s">
        <v>196</v>
      </c>
      <c r="K44" t="s">
        <v>144</v>
      </c>
      <c r="L44">
        <v>35</v>
      </c>
      <c r="M44" t="s">
        <v>145</v>
      </c>
      <c r="N44">
        <v>1535</v>
      </c>
      <c r="O44">
        <v>3746</v>
      </c>
      <c r="P44">
        <v>1647</v>
      </c>
      <c r="Q44" t="s">
        <v>146</v>
      </c>
      <c r="R44">
        <v>5</v>
      </c>
      <c r="S44">
        <v>23.84</v>
      </c>
      <c r="T44" s="1">
        <v>23</v>
      </c>
      <c r="U44" t="s">
        <v>361</v>
      </c>
      <c r="W44" t="s">
        <v>370</v>
      </c>
      <c r="X44">
        <v>5</v>
      </c>
      <c r="Y44" t="s">
        <v>371</v>
      </c>
      <c r="Z44" t="s">
        <v>200</v>
      </c>
      <c r="AA44" t="s">
        <v>151</v>
      </c>
      <c r="AB44" t="s">
        <v>363</v>
      </c>
      <c r="AC44" t="s">
        <v>364</v>
      </c>
      <c r="AD44" t="s">
        <v>372</v>
      </c>
      <c r="AE44" t="s">
        <v>306</v>
      </c>
      <c r="AF44" t="s">
        <v>373</v>
      </c>
      <c r="AG44" t="s">
        <v>373</v>
      </c>
      <c r="AH44" t="s">
        <v>158</v>
      </c>
      <c r="AI44" t="s">
        <v>232</v>
      </c>
      <c r="AK44" t="s">
        <v>160</v>
      </c>
      <c r="AL44" t="s">
        <v>365</v>
      </c>
      <c r="AM44" t="s">
        <v>366</v>
      </c>
      <c r="AN44" t="s">
        <v>163</v>
      </c>
      <c r="AO44" t="s">
        <v>164</v>
      </c>
      <c r="AP44" t="s">
        <v>164</v>
      </c>
      <c r="AQ44">
        <v>2</v>
      </c>
      <c r="AR44">
        <v>5</v>
      </c>
      <c r="AS44" t="s">
        <v>167</v>
      </c>
      <c r="AT44" t="s">
        <v>168</v>
      </c>
      <c r="AU44" t="s">
        <v>326</v>
      </c>
      <c r="AV44" t="s">
        <v>373</v>
      </c>
      <c r="AX44" t="s">
        <v>166</v>
      </c>
      <c r="AY44" t="s">
        <v>171</v>
      </c>
      <c r="AZ44" t="s">
        <v>166</v>
      </c>
      <c r="BA44" t="s">
        <v>166</v>
      </c>
      <c r="BB44" t="s">
        <v>367</v>
      </c>
      <c r="BC44" t="s">
        <v>166</v>
      </c>
      <c r="BD44" t="s">
        <v>327</v>
      </c>
      <c r="BE44">
        <v>242</v>
      </c>
      <c r="BF44" t="s">
        <v>166</v>
      </c>
      <c r="BG44" t="s">
        <v>166</v>
      </c>
      <c r="BH44" t="s">
        <v>166</v>
      </c>
      <c r="BI44" t="s">
        <v>163</v>
      </c>
      <c r="BJ44" t="s">
        <v>174</v>
      </c>
      <c r="BK44" t="s">
        <v>166</v>
      </c>
      <c r="BL44" t="s">
        <v>310</v>
      </c>
      <c r="BM44" t="s">
        <v>166</v>
      </c>
      <c r="BN44" t="s">
        <v>368</v>
      </c>
      <c r="BO44" t="s">
        <v>166</v>
      </c>
      <c r="BP44" t="s">
        <v>337</v>
      </c>
      <c r="BQ44" t="s">
        <v>164</v>
      </c>
      <c r="BR44" t="s">
        <v>168</v>
      </c>
      <c r="BS44" t="s">
        <v>176</v>
      </c>
      <c r="BT44" t="s">
        <v>166</v>
      </c>
      <c r="BU44" s="1">
        <v>4.9000000000000004</v>
      </c>
      <c r="BV44" t="s">
        <v>166</v>
      </c>
      <c r="BW44" t="s">
        <v>177</v>
      </c>
      <c r="BY44" t="s">
        <v>179</v>
      </c>
      <c r="BZ44" t="s">
        <v>166</v>
      </c>
      <c r="CB44" t="s">
        <v>166</v>
      </c>
      <c r="CG44" t="s">
        <v>166</v>
      </c>
      <c r="CK44" t="s">
        <v>166</v>
      </c>
      <c r="CN44" t="s">
        <v>166</v>
      </c>
      <c r="CO44" t="s">
        <v>166</v>
      </c>
      <c r="CP44" t="s">
        <v>223</v>
      </c>
      <c r="CR44" t="s">
        <v>229</v>
      </c>
      <c r="CS44" t="s">
        <v>166</v>
      </c>
      <c r="CT44" t="s">
        <v>166</v>
      </c>
      <c r="CU44" t="s">
        <v>166</v>
      </c>
      <c r="CV44" t="s">
        <v>166</v>
      </c>
      <c r="CW44">
        <v>2</v>
      </c>
      <c r="CY44" t="s">
        <v>254</v>
      </c>
      <c r="DB44" t="s">
        <v>374</v>
      </c>
      <c r="DC44" t="s">
        <v>166</v>
      </c>
      <c r="DD44" t="s">
        <v>166</v>
      </c>
      <c r="DE44" t="s">
        <v>166</v>
      </c>
      <c r="DF44" t="s">
        <v>166</v>
      </c>
      <c r="DG44" t="s">
        <v>166</v>
      </c>
      <c r="DH44" t="s">
        <v>216</v>
      </c>
      <c r="DI44" t="s">
        <v>328</v>
      </c>
      <c r="DJ44" t="s">
        <v>166</v>
      </c>
      <c r="DL44" t="s">
        <v>329</v>
      </c>
      <c r="DM44" t="s">
        <v>166</v>
      </c>
      <c r="DR44" t="s">
        <v>166</v>
      </c>
      <c r="DS44" t="s">
        <v>166</v>
      </c>
    </row>
    <row r="45" spans="1:124" hidden="1" x14ac:dyDescent="0.25">
      <c r="A45">
        <v>44</v>
      </c>
      <c r="B45" t="s">
        <v>138</v>
      </c>
      <c r="C45" t="s">
        <v>359</v>
      </c>
      <c r="D45" t="s">
        <v>377</v>
      </c>
      <c r="E45" s="1">
        <v>1199</v>
      </c>
      <c r="F45">
        <v>3</v>
      </c>
      <c r="G45">
        <v>4</v>
      </c>
      <c r="H45" t="s">
        <v>195</v>
      </c>
      <c r="I45" t="s">
        <v>142</v>
      </c>
      <c r="J45" t="s">
        <v>196</v>
      </c>
      <c r="K45" t="s">
        <v>144</v>
      </c>
      <c r="L45">
        <v>35</v>
      </c>
      <c r="M45" t="s">
        <v>145</v>
      </c>
      <c r="N45">
        <v>1535</v>
      </c>
      <c r="O45">
        <v>3746</v>
      </c>
      <c r="P45">
        <v>1647</v>
      </c>
      <c r="Q45" t="s">
        <v>146</v>
      </c>
      <c r="R45">
        <v>5</v>
      </c>
      <c r="S45">
        <v>23.84</v>
      </c>
      <c r="T45" s="1">
        <v>23</v>
      </c>
      <c r="U45" t="s">
        <v>361</v>
      </c>
      <c r="W45" t="s">
        <v>370</v>
      </c>
      <c r="X45">
        <v>5</v>
      </c>
      <c r="Y45" t="s">
        <v>371</v>
      </c>
      <c r="Z45" t="s">
        <v>200</v>
      </c>
      <c r="AA45" t="s">
        <v>151</v>
      </c>
      <c r="AB45" t="s">
        <v>363</v>
      </c>
      <c r="AC45" t="s">
        <v>364</v>
      </c>
      <c r="AD45" t="s">
        <v>372</v>
      </c>
      <c r="AE45" t="s">
        <v>306</v>
      </c>
      <c r="AF45" t="s">
        <v>373</v>
      </c>
      <c r="AG45" t="s">
        <v>373</v>
      </c>
      <c r="AH45" t="s">
        <v>158</v>
      </c>
      <c r="AI45" t="s">
        <v>232</v>
      </c>
      <c r="AK45" t="s">
        <v>160</v>
      </c>
      <c r="AL45" t="s">
        <v>365</v>
      </c>
      <c r="AM45" t="s">
        <v>366</v>
      </c>
      <c r="AN45" t="s">
        <v>163</v>
      </c>
      <c r="AO45" t="s">
        <v>164</v>
      </c>
      <c r="AP45" t="s">
        <v>164</v>
      </c>
      <c r="AQ45">
        <v>2</v>
      </c>
      <c r="AR45">
        <v>5</v>
      </c>
      <c r="AS45" t="s">
        <v>167</v>
      </c>
      <c r="AT45" t="s">
        <v>168</v>
      </c>
      <c r="AU45" t="s">
        <v>326</v>
      </c>
      <c r="AV45" t="s">
        <v>373</v>
      </c>
      <c r="AX45" t="s">
        <v>166</v>
      </c>
      <c r="AY45" t="s">
        <v>171</v>
      </c>
      <c r="AZ45" t="s">
        <v>166</v>
      </c>
      <c r="BA45" t="s">
        <v>166</v>
      </c>
      <c r="BB45" t="s">
        <v>367</v>
      </c>
      <c r="BC45" t="s">
        <v>166</v>
      </c>
      <c r="BD45" t="s">
        <v>327</v>
      </c>
      <c r="BE45">
        <v>242</v>
      </c>
      <c r="BF45" t="s">
        <v>166</v>
      </c>
      <c r="BG45" t="s">
        <v>166</v>
      </c>
      <c r="BH45" t="s">
        <v>166</v>
      </c>
      <c r="BI45" t="s">
        <v>163</v>
      </c>
      <c r="BJ45" t="s">
        <v>174</v>
      </c>
      <c r="BK45" t="s">
        <v>166</v>
      </c>
      <c r="BL45" t="s">
        <v>310</v>
      </c>
      <c r="BM45" t="s">
        <v>166</v>
      </c>
      <c r="BN45" t="s">
        <v>368</v>
      </c>
      <c r="BO45" t="s">
        <v>166</v>
      </c>
      <c r="BP45" t="s">
        <v>337</v>
      </c>
      <c r="BQ45" t="s">
        <v>164</v>
      </c>
      <c r="BR45" t="s">
        <v>168</v>
      </c>
      <c r="BS45" t="s">
        <v>176</v>
      </c>
      <c r="BT45" t="s">
        <v>166</v>
      </c>
      <c r="BU45" s="1">
        <v>4.9000000000000004</v>
      </c>
      <c r="BV45" t="s">
        <v>166</v>
      </c>
      <c r="BW45" t="s">
        <v>177</v>
      </c>
      <c r="BY45" t="s">
        <v>179</v>
      </c>
      <c r="BZ45" t="s">
        <v>166</v>
      </c>
      <c r="CB45" t="s">
        <v>166</v>
      </c>
      <c r="CG45" t="s">
        <v>166</v>
      </c>
      <c r="CK45" t="s">
        <v>166</v>
      </c>
      <c r="CN45" t="s">
        <v>166</v>
      </c>
      <c r="CO45" t="s">
        <v>166</v>
      </c>
      <c r="CP45" t="s">
        <v>223</v>
      </c>
      <c r="CR45" t="s">
        <v>229</v>
      </c>
      <c r="CS45" t="s">
        <v>166</v>
      </c>
      <c r="CT45" t="s">
        <v>166</v>
      </c>
      <c r="CU45" t="s">
        <v>166</v>
      </c>
      <c r="CV45" t="s">
        <v>166</v>
      </c>
      <c r="CW45">
        <v>2</v>
      </c>
      <c r="CY45" t="s">
        <v>254</v>
      </c>
      <c r="DB45" t="s">
        <v>374</v>
      </c>
      <c r="DC45" t="s">
        <v>166</v>
      </c>
      <c r="DD45" t="s">
        <v>166</v>
      </c>
      <c r="DG45" t="s">
        <v>166</v>
      </c>
      <c r="DH45" t="s">
        <v>216</v>
      </c>
      <c r="DI45" t="s">
        <v>328</v>
      </c>
      <c r="DJ45" t="s">
        <v>166</v>
      </c>
      <c r="DL45" t="s">
        <v>329</v>
      </c>
      <c r="DM45" t="s">
        <v>166</v>
      </c>
      <c r="DR45" t="s">
        <v>166</v>
      </c>
      <c r="DS45" t="s">
        <v>166</v>
      </c>
    </row>
    <row r="46" spans="1:124" hidden="1" x14ac:dyDescent="0.25">
      <c r="A46">
        <v>45</v>
      </c>
      <c r="B46" t="s">
        <v>138</v>
      </c>
      <c r="C46" t="s">
        <v>359</v>
      </c>
      <c r="D46" t="s">
        <v>378</v>
      </c>
      <c r="E46" s="1">
        <v>1199</v>
      </c>
      <c r="F46">
        <v>3</v>
      </c>
      <c r="G46">
        <v>4</v>
      </c>
      <c r="H46" t="s">
        <v>195</v>
      </c>
      <c r="I46" t="s">
        <v>142</v>
      </c>
      <c r="J46" t="s">
        <v>196</v>
      </c>
      <c r="K46" t="s">
        <v>144</v>
      </c>
      <c r="L46">
        <v>35</v>
      </c>
      <c r="M46" t="s">
        <v>145</v>
      </c>
      <c r="N46">
        <v>1535</v>
      </c>
      <c r="O46">
        <v>3746</v>
      </c>
      <c r="P46">
        <v>1647</v>
      </c>
      <c r="Q46" t="s">
        <v>146</v>
      </c>
      <c r="R46">
        <v>5</v>
      </c>
      <c r="S46">
        <v>23.84</v>
      </c>
      <c r="T46" s="1">
        <v>24</v>
      </c>
      <c r="U46" t="s">
        <v>379</v>
      </c>
      <c r="W46" t="s">
        <v>370</v>
      </c>
      <c r="X46">
        <v>5</v>
      </c>
      <c r="Y46" t="s">
        <v>371</v>
      </c>
      <c r="Z46" t="s">
        <v>339</v>
      </c>
      <c r="AA46" t="s">
        <v>151</v>
      </c>
      <c r="AB46" t="s">
        <v>380</v>
      </c>
      <c r="AC46" t="s">
        <v>381</v>
      </c>
      <c r="AD46" t="s">
        <v>372</v>
      </c>
      <c r="AE46" t="s">
        <v>306</v>
      </c>
      <c r="AF46" t="s">
        <v>382</v>
      </c>
      <c r="AG46" t="s">
        <v>382</v>
      </c>
      <c r="AH46" t="s">
        <v>158</v>
      </c>
      <c r="AI46" t="s">
        <v>232</v>
      </c>
      <c r="AK46" t="s">
        <v>160</v>
      </c>
      <c r="AL46" t="s">
        <v>365</v>
      </c>
      <c r="AM46" t="s">
        <v>366</v>
      </c>
      <c r="AN46" t="s">
        <v>163</v>
      </c>
      <c r="AO46" t="s">
        <v>164</v>
      </c>
      <c r="AP46" t="s">
        <v>164</v>
      </c>
      <c r="AR46">
        <v>5</v>
      </c>
      <c r="AS46" t="s">
        <v>167</v>
      </c>
      <c r="AT46" t="s">
        <v>344</v>
      </c>
      <c r="AU46" t="s">
        <v>326</v>
      </c>
      <c r="AX46" t="s">
        <v>166</v>
      </c>
      <c r="AY46" t="s">
        <v>171</v>
      </c>
      <c r="AZ46" t="s">
        <v>166</v>
      </c>
      <c r="BA46" t="s">
        <v>166</v>
      </c>
      <c r="BC46" t="s">
        <v>166</v>
      </c>
      <c r="BD46" t="s">
        <v>337</v>
      </c>
      <c r="BE46">
        <v>240</v>
      </c>
      <c r="BF46" t="s">
        <v>166</v>
      </c>
      <c r="BG46" t="s">
        <v>166</v>
      </c>
      <c r="BH46" t="s">
        <v>166</v>
      </c>
      <c r="BI46" t="s">
        <v>163</v>
      </c>
      <c r="BJ46" t="s">
        <v>174</v>
      </c>
      <c r="BK46" t="s">
        <v>166</v>
      </c>
      <c r="BL46" t="s">
        <v>310</v>
      </c>
      <c r="BM46" t="s">
        <v>166</v>
      </c>
      <c r="BO46" t="s">
        <v>166</v>
      </c>
      <c r="BP46" t="s">
        <v>337</v>
      </c>
      <c r="BQ46" t="s">
        <v>164</v>
      </c>
      <c r="BR46" t="s">
        <v>168</v>
      </c>
      <c r="BS46" t="s">
        <v>176</v>
      </c>
      <c r="BT46" t="s">
        <v>166</v>
      </c>
      <c r="BU46" t="s">
        <v>147</v>
      </c>
      <c r="BV46" t="s">
        <v>166</v>
      </c>
      <c r="BW46" t="s">
        <v>177</v>
      </c>
      <c r="BY46" t="s">
        <v>383</v>
      </c>
      <c r="BZ46" t="s">
        <v>166</v>
      </c>
      <c r="CB46" t="s">
        <v>166</v>
      </c>
      <c r="CF46" t="s">
        <v>384</v>
      </c>
      <c r="CG46" t="s">
        <v>166</v>
      </c>
      <c r="CH46" t="s">
        <v>166</v>
      </c>
      <c r="CK46" t="s">
        <v>166</v>
      </c>
      <c r="CN46" t="s">
        <v>166</v>
      </c>
      <c r="CO46" t="s">
        <v>166</v>
      </c>
      <c r="CP46" t="s">
        <v>223</v>
      </c>
      <c r="CR46" t="s">
        <v>229</v>
      </c>
      <c r="CS46" t="s">
        <v>166</v>
      </c>
      <c r="CT46" t="s">
        <v>166</v>
      </c>
      <c r="CU46" t="s">
        <v>166</v>
      </c>
      <c r="CV46" t="s">
        <v>166</v>
      </c>
      <c r="CW46">
        <v>2</v>
      </c>
      <c r="CY46" t="s">
        <v>254</v>
      </c>
      <c r="DB46" t="s">
        <v>221</v>
      </c>
      <c r="DC46" t="s">
        <v>166</v>
      </c>
      <c r="DD46" t="s">
        <v>166</v>
      </c>
      <c r="DG46" t="s">
        <v>166</v>
      </c>
      <c r="DH46" t="s">
        <v>216</v>
      </c>
      <c r="DI46" t="s">
        <v>328</v>
      </c>
      <c r="DJ46" t="s">
        <v>166</v>
      </c>
      <c r="DL46" t="s">
        <v>329</v>
      </c>
      <c r="DM46" t="s">
        <v>166</v>
      </c>
      <c r="DR46" t="s">
        <v>166</v>
      </c>
      <c r="DS46" t="s">
        <v>166</v>
      </c>
    </row>
    <row r="47" spans="1:124" hidden="1" x14ac:dyDescent="0.25">
      <c r="A47">
        <v>46</v>
      </c>
      <c r="B47" t="s">
        <v>138</v>
      </c>
      <c r="C47" t="s">
        <v>359</v>
      </c>
      <c r="D47" t="s">
        <v>385</v>
      </c>
      <c r="E47" s="1">
        <v>1199</v>
      </c>
      <c r="F47">
        <v>3</v>
      </c>
      <c r="G47">
        <v>4</v>
      </c>
      <c r="H47" t="s">
        <v>195</v>
      </c>
      <c r="I47" t="s">
        <v>142</v>
      </c>
      <c r="J47" t="s">
        <v>196</v>
      </c>
      <c r="K47" t="s">
        <v>144</v>
      </c>
      <c r="L47">
        <v>35</v>
      </c>
      <c r="M47" t="s">
        <v>145</v>
      </c>
      <c r="N47">
        <v>1535</v>
      </c>
      <c r="O47">
        <v>3746</v>
      </c>
      <c r="P47">
        <v>1647</v>
      </c>
      <c r="Q47" t="s">
        <v>146</v>
      </c>
      <c r="R47">
        <v>5</v>
      </c>
      <c r="S47">
        <v>23.84</v>
      </c>
      <c r="T47" s="1">
        <v>24</v>
      </c>
      <c r="U47" t="s">
        <v>379</v>
      </c>
      <c r="W47" t="s">
        <v>370</v>
      </c>
      <c r="X47">
        <v>5</v>
      </c>
      <c r="Y47" t="s">
        <v>371</v>
      </c>
      <c r="Z47" t="s">
        <v>339</v>
      </c>
      <c r="AA47" t="s">
        <v>151</v>
      </c>
      <c r="AB47" t="s">
        <v>380</v>
      </c>
      <c r="AC47" t="s">
        <v>381</v>
      </c>
      <c r="AD47" t="s">
        <v>372</v>
      </c>
      <c r="AE47" t="s">
        <v>306</v>
      </c>
      <c r="AF47" t="s">
        <v>386</v>
      </c>
      <c r="AG47" t="s">
        <v>386</v>
      </c>
      <c r="AH47" t="s">
        <v>158</v>
      </c>
      <c r="AI47" t="s">
        <v>232</v>
      </c>
      <c r="AK47" t="s">
        <v>160</v>
      </c>
      <c r="AL47" t="s">
        <v>365</v>
      </c>
      <c r="AM47" t="s">
        <v>366</v>
      </c>
      <c r="AN47" t="s">
        <v>163</v>
      </c>
      <c r="AO47" t="s">
        <v>164</v>
      </c>
      <c r="AP47" t="s">
        <v>164</v>
      </c>
      <c r="AR47">
        <v>5</v>
      </c>
      <c r="AS47" t="s">
        <v>167</v>
      </c>
      <c r="AT47" t="s">
        <v>344</v>
      </c>
      <c r="AU47" t="s">
        <v>326</v>
      </c>
      <c r="AX47" t="s">
        <v>166</v>
      </c>
      <c r="AY47" t="s">
        <v>171</v>
      </c>
      <c r="AZ47" t="s">
        <v>166</v>
      </c>
      <c r="BA47" t="s">
        <v>166</v>
      </c>
      <c r="BC47" t="s">
        <v>166</v>
      </c>
      <c r="BD47" t="s">
        <v>337</v>
      </c>
      <c r="BE47">
        <v>240</v>
      </c>
      <c r="BF47" t="s">
        <v>166</v>
      </c>
      <c r="BG47" t="s">
        <v>166</v>
      </c>
      <c r="BH47" t="s">
        <v>166</v>
      </c>
      <c r="BI47" t="s">
        <v>163</v>
      </c>
      <c r="BJ47" t="s">
        <v>174</v>
      </c>
      <c r="BK47" t="s">
        <v>166</v>
      </c>
      <c r="BL47" t="s">
        <v>310</v>
      </c>
      <c r="BM47" t="s">
        <v>166</v>
      </c>
      <c r="BO47" t="s">
        <v>166</v>
      </c>
      <c r="BP47" t="s">
        <v>337</v>
      </c>
      <c r="BQ47" t="s">
        <v>164</v>
      </c>
      <c r="BR47" t="s">
        <v>168</v>
      </c>
      <c r="BS47" t="s">
        <v>176</v>
      </c>
      <c r="BT47" t="s">
        <v>166</v>
      </c>
      <c r="BU47" t="s">
        <v>147</v>
      </c>
      <c r="BV47" t="s">
        <v>166</v>
      </c>
      <c r="BW47" t="s">
        <v>177</v>
      </c>
      <c r="BY47" t="s">
        <v>383</v>
      </c>
      <c r="BZ47" t="s">
        <v>166</v>
      </c>
      <c r="CB47" t="s">
        <v>166</v>
      </c>
      <c r="CF47" t="s">
        <v>387</v>
      </c>
      <c r="CG47" t="s">
        <v>166</v>
      </c>
      <c r="CH47" t="s">
        <v>166</v>
      </c>
      <c r="CK47" t="s">
        <v>166</v>
      </c>
      <c r="CN47" t="s">
        <v>166</v>
      </c>
      <c r="CO47" t="s">
        <v>166</v>
      </c>
      <c r="CP47" t="s">
        <v>223</v>
      </c>
      <c r="CR47" t="s">
        <v>229</v>
      </c>
      <c r="CS47" t="s">
        <v>166</v>
      </c>
      <c r="CT47" t="s">
        <v>166</v>
      </c>
      <c r="CU47" t="s">
        <v>166</v>
      </c>
      <c r="CV47" t="s">
        <v>166</v>
      </c>
      <c r="CW47">
        <v>2</v>
      </c>
      <c r="CY47" t="s">
        <v>254</v>
      </c>
      <c r="DB47" t="s">
        <v>221</v>
      </c>
      <c r="DC47" t="s">
        <v>166</v>
      </c>
      <c r="DD47" t="s">
        <v>166</v>
      </c>
      <c r="DG47" t="s">
        <v>166</v>
      </c>
      <c r="DH47" t="s">
        <v>216</v>
      </c>
      <c r="DI47" t="s">
        <v>328</v>
      </c>
      <c r="DJ47" t="s">
        <v>166</v>
      </c>
      <c r="DL47" t="s">
        <v>329</v>
      </c>
      <c r="DM47" t="s">
        <v>166</v>
      </c>
      <c r="DR47" t="s">
        <v>166</v>
      </c>
      <c r="DS47" t="s">
        <v>166</v>
      </c>
    </row>
    <row r="48" spans="1:124" hidden="1" x14ac:dyDescent="0.25">
      <c r="A48">
        <v>47</v>
      </c>
      <c r="B48" t="s">
        <v>138</v>
      </c>
      <c r="C48" t="s">
        <v>359</v>
      </c>
      <c r="D48" t="s">
        <v>388</v>
      </c>
      <c r="E48" s="1">
        <v>1199</v>
      </c>
      <c r="F48">
        <v>3</v>
      </c>
      <c r="G48">
        <v>4</v>
      </c>
      <c r="H48" t="s">
        <v>195</v>
      </c>
      <c r="I48" t="s">
        <v>142</v>
      </c>
      <c r="J48" t="s">
        <v>196</v>
      </c>
      <c r="K48" t="s">
        <v>144</v>
      </c>
      <c r="L48">
        <v>35</v>
      </c>
      <c r="M48" t="s">
        <v>145</v>
      </c>
      <c r="N48">
        <v>1535</v>
      </c>
      <c r="O48">
        <v>3746</v>
      </c>
      <c r="P48">
        <v>1647</v>
      </c>
      <c r="Q48" t="s">
        <v>146</v>
      </c>
      <c r="R48">
        <v>5</v>
      </c>
      <c r="S48">
        <v>23.84</v>
      </c>
      <c r="T48" s="1">
        <v>24</v>
      </c>
      <c r="U48" t="s">
        <v>379</v>
      </c>
      <c r="W48" t="s">
        <v>370</v>
      </c>
      <c r="X48">
        <v>5</v>
      </c>
      <c r="Y48" t="s">
        <v>371</v>
      </c>
      <c r="Z48" t="s">
        <v>339</v>
      </c>
      <c r="AA48" t="s">
        <v>151</v>
      </c>
      <c r="AB48" t="s">
        <v>380</v>
      </c>
      <c r="AC48" t="s">
        <v>381</v>
      </c>
      <c r="AD48" t="s">
        <v>372</v>
      </c>
      <c r="AE48" t="s">
        <v>306</v>
      </c>
      <c r="AG48" t="s">
        <v>386</v>
      </c>
      <c r="AH48" t="s">
        <v>158</v>
      </c>
      <c r="AI48" t="s">
        <v>232</v>
      </c>
      <c r="AK48" t="s">
        <v>160</v>
      </c>
      <c r="AL48" t="s">
        <v>365</v>
      </c>
      <c r="AM48" t="s">
        <v>366</v>
      </c>
      <c r="AN48" t="s">
        <v>163</v>
      </c>
      <c r="AO48" t="s">
        <v>164</v>
      </c>
      <c r="AP48" t="s">
        <v>164</v>
      </c>
      <c r="AR48">
        <v>5</v>
      </c>
      <c r="AS48" t="s">
        <v>167</v>
      </c>
      <c r="AT48" t="s">
        <v>344</v>
      </c>
      <c r="AU48" t="s">
        <v>326</v>
      </c>
      <c r="AX48" t="s">
        <v>166</v>
      </c>
      <c r="AY48" t="s">
        <v>171</v>
      </c>
      <c r="AZ48" t="s">
        <v>166</v>
      </c>
      <c r="BA48" t="s">
        <v>166</v>
      </c>
      <c r="BC48" t="s">
        <v>166</v>
      </c>
      <c r="BD48" t="s">
        <v>337</v>
      </c>
      <c r="BE48">
        <v>240</v>
      </c>
      <c r="BF48" t="s">
        <v>166</v>
      </c>
      <c r="BG48" t="s">
        <v>166</v>
      </c>
      <c r="BH48" t="s">
        <v>166</v>
      </c>
      <c r="BI48" t="s">
        <v>163</v>
      </c>
      <c r="BJ48" t="s">
        <v>174</v>
      </c>
      <c r="BK48" t="s">
        <v>166</v>
      </c>
      <c r="BL48" t="s">
        <v>310</v>
      </c>
      <c r="BM48" t="s">
        <v>166</v>
      </c>
      <c r="BO48" t="s">
        <v>166</v>
      </c>
      <c r="BP48" t="s">
        <v>337</v>
      </c>
      <c r="BQ48" t="s">
        <v>164</v>
      </c>
      <c r="BR48" t="s">
        <v>168</v>
      </c>
      <c r="BS48" t="s">
        <v>176</v>
      </c>
      <c r="BT48" t="s">
        <v>166</v>
      </c>
      <c r="BU48" t="s">
        <v>147</v>
      </c>
      <c r="BV48" t="s">
        <v>166</v>
      </c>
      <c r="BW48" t="s">
        <v>177</v>
      </c>
      <c r="BY48" t="s">
        <v>383</v>
      </c>
      <c r="BZ48" t="s">
        <v>166</v>
      </c>
      <c r="CB48" t="s">
        <v>166</v>
      </c>
      <c r="CF48" t="s">
        <v>387</v>
      </c>
      <c r="CG48" t="s">
        <v>166</v>
      </c>
      <c r="CH48" t="s">
        <v>166</v>
      </c>
      <c r="CK48" t="s">
        <v>166</v>
      </c>
      <c r="CN48" t="s">
        <v>166</v>
      </c>
      <c r="CO48" t="s">
        <v>166</v>
      </c>
      <c r="CP48" t="s">
        <v>223</v>
      </c>
      <c r="CR48" t="s">
        <v>229</v>
      </c>
      <c r="CS48" t="s">
        <v>166</v>
      </c>
      <c r="CT48" t="s">
        <v>166</v>
      </c>
      <c r="CU48" t="s">
        <v>166</v>
      </c>
      <c r="CV48" t="s">
        <v>166</v>
      </c>
      <c r="CW48">
        <v>2</v>
      </c>
      <c r="CY48" t="s">
        <v>254</v>
      </c>
      <c r="DB48" t="s">
        <v>221</v>
      </c>
      <c r="DC48" t="s">
        <v>166</v>
      </c>
      <c r="DD48" t="s">
        <v>166</v>
      </c>
      <c r="DG48" t="s">
        <v>166</v>
      </c>
      <c r="DH48" t="s">
        <v>216</v>
      </c>
      <c r="DI48" t="s">
        <v>328</v>
      </c>
      <c r="DJ48" t="s">
        <v>166</v>
      </c>
      <c r="DL48" t="s">
        <v>329</v>
      </c>
      <c r="DM48" t="s">
        <v>166</v>
      </c>
      <c r="DR48" t="s">
        <v>166</v>
      </c>
      <c r="DS48" t="s">
        <v>166</v>
      </c>
      <c r="DT48" t="s">
        <v>389</v>
      </c>
    </row>
    <row r="49" spans="1:139" hidden="1" x14ac:dyDescent="0.25">
      <c r="A49">
        <v>48</v>
      </c>
      <c r="B49" t="s">
        <v>234</v>
      </c>
      <c r="C49" t="s">
        <v>390</v>
      </c>
      <c r="D49" t="s">
        <v>291</v>
      </c>
      <c r="E49" s="1">
        <v>998</v>
      </c>
      <c r="F49">
        <v>3</v>
      </c>
      <c r="G49">
        <v>4</v>
      </c>
      <c r="H49" t="s">
        <v>195</v>
      </c>
      <c r="I49" t="s">
        <v>142</v>
      </c>
      <c r="J49" t="s">
        <v>196</v>
      </c>
      <c r="K49" t="s">
        <v>144</v>
      </c>
      <c r="L49">
        <v>35</v>
      </c>
      <c r="M49" t="s">
        <v>145</v>
      </c>
      <c r="N49">
        <v>1560</v>
      </c>
      <c r="O49">
        <v>3600</v>
      </c>
      <c r="P49">
        <v>1600</v>
      </c>
      <c r="Q49" t="s">
        <v>146</v>
      </c>
      <c r="R49">
        <v>5</v>
      </c>
      <c r="S49">
        <v>23</v>
      </c>
      <c r="T49" s="1">
        <v>22</v>
      </c>
      <c r="U49" t="s">
        <v>301</v>
      </c>
      <c r="W49" t="s">
        <v>391</v>
      </c>
      <c r="X49">
        <v>5</v>
      </c>
      <c r="Y49" t="s">
        <v>303</v>
      </c>
      <c r="Z49" t="s">
        <v>200</v>
      </c>
      <c r="AA49" t="s">
        <v>151</v>
      </c>
      <c r="AB49" t="s">
        <v>304</v>
      </c>
      <c r="AC49" t="s">
        <v>305</v>
      </c>
      <c r="AD49" t="s">
        <v>306</v>
      </c>
      <c r="AE49" t="s">
        <v>307</v>
      </c>
      <c r="AF49" t="s">
        <v>315</v>
      </c>
      <c r="AG49" t="s">
        <v>315</v>
      </c>
      <c r="AH49" t="s">
        <v>158</v>
      </c>
      <c r="AI49" t="s">
        <v>232</v>
      </c>
      <c r="AL49" t="s">
        <v>280</v>
      </c>
      <c r="AM49" t="s">
        <v>281</v>
      </c>
      <c r="AN49" t="s">
        <v>163</v>
      </c>
      <c r="AO49" t="s">
        <v>164</v>
      </c>
      <c r="AP49" t="s">
        <v>164</v>
      </c>
      <c r="AQ49" t="s">
        <v>166</v>
      </c>
      <c r="AR49">
        <v>5</v>
      </c>
      <c r="AS49" t="s">
        <v>167</v>
      </c>
      <c r="AT49" t="s">
        <v>168</v>
      </c>
      <c r="AU49" t="s">
        <v>309</v>
      </c>
      <c r="AV49" t="s">
        <v>315</v>
      </c>
      <c r="AY49" t="s">
        <v>165</v>
      </c>
      <c r="BB49" t="s">
        <v>250</v>
      </c>
      <c r="BD49" t="s">
        <v>168</v>
      </c>
      <c r="BE49">
        <v>235</v>
      </c>
      <c r="BG49" t="s">
        <v>166</v>
      </c>
      <c r="BH49" t="s">
        <v>166</v>
      </c>
      <c r="BI49" t="s">
        <v>163</v>
      </c>
      <c r="BJ49" t="s">
        <v>174</v>
      </c>
      <c r="BK49" t="s">
        <v>166</v>
      </c>
      <c r="BL49" t="s">
        <v>310</v>
      </c>
      <c r="BM49" t="s">
        <v>166</v>
      </c>
      <c r="BN49" t="s">
        <v>251</v>
      </c>
      <c r="BP49" t="s">
        <v>173</v>
      </c>
      <c r="BQ49" t="s">
        <v>163</v>
      </c>
      <c r="BR49" t="s">
        <v>168</v>
      </c>
      <c r="BS49" t="s">
        <v>176</v>
      </c>
      <c r="BT49" t="s">
        <v>166</v>
      </c>
      <c r="BU49" s="1">
        <v>4.7</v>
      </c>
      <c r="BV49" t="s">
        <v>166</v>
      </c>
      <c r="BW49" t="s">
        <v>177</v>
      </c>
      <c r="BX49" t="s">
        <v>178</v>
      </c>
      <c r="BY49" t="s">
        <v>179</v>
      </c>
      <c r="CG49" t="s">
        <v>166</v>
      </c>
      <c r="CN49" t="s">
        <v>166</v>
      </c>
      <c r="CO49" t="s">
        <v>166</v>
      </c>
      <c r="CQ49" t="s">
        <v>311</v>
      </c>
      <c r="CR49" t="s">
        <v>229</v>
      </c>
      <c r="CS49" t="s">
        <v>166</v>
      </c>
      <c r="CU49" t="s">
        <v>166</v>
      </c>
      <c r="CW49">
        <v>2</v>
      </c>
      <c r="CY49" t="s">
        <v>254</v>
      </c>
      <c r="DC49" t="s">
        <v>166</v>
      </c>
      <c r="DI49" t="s">
        <v>166</v>
      </c>
    </row>
    <row r="50" spans="1:139" hidden="1" x14ac:dyDescent="0.25">
      <c r="A50">
        <v>49</v>
      </c>
      <c r="B50" t="s">
        <v>234</v>
      </c>
      <c r="C50" t="s">
        <v>390</v>
      </c>
      <c r="D50" t="s">
        <v>285</v>
      </c>
      <c r="E50" s="1">
        <v>998</v>
      </c>
      <c r="F50">
        <v>3</v>
      </c>
      <c r="G50">
        <v>4</v>
      </c>
      <c r="H50" t="s">
        <v>195</v>
      </c>
      <c r="I50" t="s">
        <v>142</v>
      </c>
      <c r="J50" t="s">
        <v>196</v>
      </c>
      <c r="K50" t="s">
        <v>144</v>
      </c>
      <c r="L50">
        <v>35</v>
      </c>
      <c r="M50" t="s">
        <v>145</v>
      </c>
      <c r="N50">
        <v>1560</v>
      </c>
      <c r="O50">
        <v>3600</v>
      </c>
      <c r="P50">
        <v>1600</v>
      </c>
      <c r="Q50" t="s">
        <v>146</v>
      </c>
      <c r="R50">
        <v>5</v>
      </c>
      <c r="S50">
        <v>23</v>
      </c>
      <c r="T50" s="1">
        <v>22</v>
      </c>
      <c r="U50" t="s">
        <v>301</v>
      </c>
      <c r="W50" t="s">
        <v>391</v>
      </c>
      <c r="X50">
        <v>5</v>
      </c>
      <c r="Y50" t="s">
        <v>303</v>
      </c>
      <c r="Z50" t="s">
        <v>200</v>
      </c>
      <c r="AA50" t="s">
        <v>151</v>
      </c>
      <c r="AB50" t="s">
        <v>304</v>
      </c>
      <c r="AC50" t="s">
        <v>305</v>
      </c>
      <c r="AD50" t="s">
        <v>306</v>
      </c>
      <c r="AE50" t="s">
        <v>307</v>
      </c>
      <c r="AF50" t="s">
        <v>315</v>
      </c>
      <c r="AG50" t="s">
        <v>315</v>
      </c>
      <c r="AH50" t="s">
        <v>158</v>
      </c>
      <c r="AI50" t="s">
        <v>232</v>
      </c>
      <c r="AL50" t="s">
        <v>280</v>
      </c>
      <c r="AM50" t="s">
        <v>281</v>
      </c>
      <c r="AN50" t="s">
        <v>163</v>
      </c>
      <c r="AO50" t="s">
        <v>164</v>
      </c>
      <c r="AP50" t="s">
        <v>164</v>
      </c>
      <c r="AQ50" t="s">
        <v>166</v>
      </c>
      <c r="AR50">
        <v>5</v>
      </c>
      <c r="AS50" t="s">
        <v>167</v>
      </c>
      <c r="AT50" t="s">
        <v>168</v>
      </c>
      <c r="AU50" t="s">
        <v>309</v>
      </c>
      <c r="AV50" t="s">
        <v>315</v>
      </c>
      <c r="AY50" t="s">
        <v>165</v>
      </c>
      <c r="BB50" t="s">
        <v>250</v>
      </c>
      <c r="BD50" t="s">
        <v>168</v>
      </c>
      <c r="BE50">
        <v>235</v>
      </c>
      <c r="BG50" t="s">
        <v>166</v>
      </c>
      <c r="BH50" t="s">
        <v>166</v>
      </c>
      <c r="BI50" t="s">
        <v>163</v>
      </c>
      <c r="BJ50" t="s">
        <v>174</v>
      </c>
      <c r="BK50" t="s">
        <v>166</v>
      </c>
      <c r="BL50" t="s">
        <v>310</v>
      </c>
      <c r="BM50" t="s">
        <v>166</v>
      </c>
      <c r="BN50" t="s">
        <v>251</v>
      </c>
      <c r="BP50" t="s">
        <v>173</v>
      </c>
      <c r="BQ50" t="s">
        <v>163</v>
      </c>
      <c r="BR50" t="s">
        <v>168</v>
      </c>
      <c r="BS50" t="s">
        <v>176</v>
      </c>
      <c r="BT50" t="s">
        <v>166</v>
      </c>
      <c r="BU50" s="1">
        <v>4.7</v>
      </c>
      <c r="BV50" t="s">
        <v>166</v>
      </c>
      <c r="BW50" t="s">
        <v>177</v>
      </c>
      <c r="BX50" t="s">
        <v>178</v>
      </c>
      <c r="BY50" t="s">
        <v>179</v>
      </c>
      <c r="CG50" t="s">
        <v>166</v>
      </c>
      <c r="CO50" t="s">
        <v>166</v>
      </c>
      <c r="CQ50" t="s">
        <v>311</v>
      </c>
      <c r="CR50" t="s">
        <v>209</v>
      </c>
      <c r="CS50" t="s">
        <v>166</v>
      </c>
      <c r="CU50" t="s">
        <v>166</v>
      </c>
      <c r="CW50">
        <v>1</v>
      </c>
      <c r="CY50" t="s">
        <v>254</v>
      </c>
      <c r="DC50" t="s">
        <v>166</v>
      </c>
      <c r="DI50" t="s">
        <v>166</v>
      </c>
    </row>
    <row r="51" spans="1:139" hidden="1" x14ac:dyDescent="0.25">
      <c r="A51">
        <v>50</v>
      </c>
      <c r="B51" t="s">
        <v>234</v>
      </c>
      <c r="C51" t="s">
        <v>390</v>
      </c>
      <c r="D51" t="s">
        <v>392</v>
      </c>
      <c r="E51" s="1">
        <v>998</v>
      </c>
      <c r="F51">
        <v>3</v>
      </c>
      <c r="G51">
        <v>4</v>
      </c>
      <c r="H51" t="s">
        <v>195</v>
      </c>
      <c r="I51" t="s">
        <v>142</v>
      </c>
      <c r="J51" t="s">
        <v>196</v>
      </c>
      <c r="K51" t="s">
        <v>144</v>
      </c>
      <c r="L51">
        <v>35</v>
      </c>
      <c r="M51" t="s">
        <v>145</v>
      </c>
      <c r="N51">
        <v>1560</v>
      </c>
      <c r="O51">
        <v>3600</v>
      </c>
      <c r="P51">
        <v>1600</v>
      </c>
      <c r="Q51" t="s">
        <v>146</v>
      </c>
      <c r="R51">
        <v>5</v>
      </c>
      <c r="S51">
        <v>23</v>
      </c>
      <c r="T51" s="1">
        <v>22</v>
      </c>
      <c r="U51" t="s">
        <v>301</v>
      </c>
      <c r="W51" t="s">
        <v>391</v>
      </c>
      <c r="X51">
        <v>5</v>
      </c>
      <c r="Y51" t="s">
        <v>303</v>
      </c>
      <c r="Z51" t="s">
        <v>200</v>
      </c>
      <c r="AA51" t="s">
        <v>151</v>
      </c>
      <c r="AB51" t="s">
        <v>304</v>
      </c>
      <c r="AC51" t="s">
        <v>305</v>
      </c>
      <c r="AD51" t="s">
        <v>306</v>
      </c>
      <c r="AE51" t="s">
        <v>307</v>
      </c>
      <c r="AF51" t="s">
        <v>315</v>
      </c>
      <c r="AG51" t="s">
        <v>315</v>
      </c>
      <c r="AH51" t="s">
        <v>158</v>
      </c>
      <c r="AI51" t="s">
        <v>232</v>
      </c>
      <c r="AL51" t="s">
        <v>280</v>
      </c>
      <c r="AM51" t="s">
        <v>281</v>
      </c>
      <c r="AN51" t="s">
        <v>163</v>
      </c>
      <c r="AO51" t="s">
        <v>164</v>
      </c>
      <c r="AP51" t="s">
        <v>164</v>
      </c>
      <c r="AQ51" t="s">
        <v>166</v>
      </c>
      <c r="AR51">
        <v>5</v>
      </c>
      <c r="AS51" t="s">
        <v>167</v>
      </c>
      <c r="AT51" t="s">
        <v>189</v>
      </c>
      <c r="AU51" t="s">
        <v>309</v>
      </c>
      <c r="AV51" t="s">
        <v>315</v>
      </c>
      <c r="AY51" t="s">
        <v>165</v>
      </c>
      <c r="BB51" t="s">
        <v>250</v>
      </c>
      <c r="BD51" t="s">
        <v>168</v>
      </c>
      <c r="BE51">
        <v>235</v>
      </c>
      <c r="BG51" t="s">
        <v>166</v>
      </c>
      <c r="BH51" t="s">
        <v>166</v>
      </c>
      <c r="BI51" t="s">
        <v>163</v>
      </c>
      <c r="BJ51" t="s">
        <v>174</v>
      </c>
      <c r="BK51" t="s">
        <v>166</v>
      </c>
      <c r="BL51" t="s">
        <v>310</v>
      </c>
      <c r="BM51" t="s">
        <v>166</v>
      </c>
      <c r="BN51" t="s">
        <v>251</v>
      </c>
      <c r="BP51" t="s">
        <v>173</v>
      </c>
      <c r="BQ51" t="s">
        <v>163</v>
      </c>
      <c r="BR51" t="s">
        <v>168</v>
      </c>
      <c r="BS51" t="s">
        <v>176</v>
      </c>
      <c r="BT51" t="s">
        <v>166</v>
      </c>
      <c r="BU51" s="1">
        <v>4.7</v>
      </c>
      <c r="BV51" t="s">
        <v>166</v>
      </c>
      <c r="BW51" t="s">
        <v>177</v>
      </c>
      <c r="BX51" t="s">
        <v>178</v>
      </c>
      <c r="BY51" t="s">
        <v>179</v>
      </c>
      <c r="CG51" t="s">
        <v>166</v>
      </c>
      <c r="CO51" t="s">
        <v>166</v>
      </c>
      <c r="CQ51" t="s">
        <v>311</v>
      </c>
      <c r="CR51" t="s">
        <v>209</v>
      </c>
      <c r="CS51" t="s">
        <v>166</v>
      </c>
      <c r="CU51" t="s">
        <v>166</v>
      </c>
      <c r="CW51">
        <v>1</v>
      </c>
      <c r="CY51" t="s">
        <v>254</v>
      </c>
      <c r="DC51" t="s">
        <v>166</v>
      </c>
      <c r="DI51" t="s">
        <v>166</v>
      </c>
    </row>
    <row r="52" spans="1:139" hidden="1" x14ac:dyDescent="0.25">
      <c r="A52">
        <v>51</v>
      </c>
      <c r="B52" t="s">
        <v>234</v>
      </c>
      <c r="C52" t="s">
        <v>390</v>
      </c>
      <c r="D52" t="s">
        <v>298</v>
      </c>
      <c r="E52" s="1">
        <v>998</v>
      </c>
      <c r="F52">
        <v>3</v>
      </c>
      <c r="G52">
        <v>4</v>
      </c>
      <c r="H52" t="s">
        <v>195</v>
      </c>
      <c r="I52" t="s">
        <v>142</v>
      </c>
      <c r="J52" t="s">
        <v>196</v>
      </c>
      <c r="K52" t="s">
        <v>144</v>
      </c>
      <c r="L52">
        <v>35</v>
      </c>
      <c r="M52" t="s">
        <v>145</v>
      </c>
      <c r="N52">
        <v>1560</v>
      </c>
      <c r="O52">
        <v>3600</v>
      </c>
      <c r="P52">
        <v>1600</v>
      </c>
      <c r="Q52" t="s">
        <v>146</v>
      </c>
      <c r="R52">
        <v>5</v>
      </c>
      <c r="S52">
        <v>23</v>
      </c>
      <c r="T52" s="1">
        <v>22</v>
      </c>
      <c r="U52" t="s">
        <v>301</v>
      </c>
      <c r="W52" t="s">
        <v>391</v>
      </c>
      <c r="X52">
        <v>5</v>
      </c>
      <c r="Y52" t="s">
        <v>303</v>
      </c>
      <c r="Z52" t="s">
        <v>200</v>
      </c>
      <c r="AA52" t="s">
        <v>151</v>
      </c>
      <c r="AB52" t="s">
        <v>304</v>
      </c>
      <c r="AC52" t="s">
        <v>305</v>
      </c>
      <c r="AD52" t="s">
        <v>306</v>
      </c>
      <c r="AE52" t="s">
        <v>307</v>
      </c>
      <c r="AF52" t="s">
        <v>315</v>
      </c>
      <c r="AG52" t="s">
        <v>315</v>
      </c>
      <c r="AH52" t="s">
        <v>158</v>
      </c>
      <c r="AI52" t="s">
        <v>232</v>
      </c>
      <c r="AL52" t="s">
        <v>280</v>
      </c>
      <c r="AM52" t="s">
        <v>281</v>
      </c>
      <c r="AN52" t="s">
        <v>163</v>
      </c>
      <c r="AO52" t="s">
        <v>164</v>
      </c>
      <c r="AP52" t="s">
        <v>164</v>
      </c>
      <c r="AQ52" t="s">
        <v>166</v>
      </c>
      <c r="AR52">
        <v>5</v>
      </c>
      <c r="AS52" t="s">
        <v>167</v>
      </c>
      <c r="AT52" t="s">
        <v>189</v>
      </c>
      <c r="AU52" t="s">
        <v>309</v>
      </c>
      <c r="AV52" t="s">
        <v>315</v>
      </c>
      <c r="AY52" t="s">
        <v>165</v>
      </c>
      <c r="BB52" t="s">
        <v>250</v>
      </c>
      <c r="BD52" t="s">
        <v>168</v>
      </c>
      <c r="BE52">
        <v>235</v>
      </c>
      <c r="BG52" t="s">
        <v>166</v>
      </c>
      <c r="BH52" t="s">
        <v>166</v>
      </c>
      <c r="BI52" t="s">
        <v>163</v>
      </c>
      <c r="BJ52" t="s">
        <v>174</v>
      </c>
      <c r="BK52" t="s">
        <v>166</v>
      </c>
      <c r="BL52" t="s">
        <v>310</v>
      </c>
      <c r="BM52" t="s">
        <v>166</v>
      </c>
      <c r="BN52" t="s">
        <v>251</v>
      </c>
      <c r="BP52" t="s">
        <v>173</v>
      </c>
      <c r="BQ52" t="s">
        <v>163</v>
      </c>
      <c r="BR52" t="s">
        <v>168</v>
      </c>
      <c r="BS52" t="s">
        <v>176</v>
      </c>
      <c r="BT52" t="s">
        <v>166</v>
      </c>
      <c r="BU52" s="1">
        <v>4.7</v>
      </c>
      <c r="BV52" t="s">
        <v>166</v>
      </c>
      <c r="BW52" t="s">
        <v>177</v>
      </c>
      <c r="BX52" t="s">
        <v>178</v>
      </c>
      <c r="BY52" t="s">
        <v>179</v>
      </c>
      <c r="CG52" t="s">
        <v>166</v>
      </c>
      <c r="CK52" t="s">
        <v>166</v>
      </c>
      <c r="CN52" t="s">
        <v>166</v>
      </c>
      <c r="CO52" t="s">
        <v>166</v>
      </c>
      <c r="CQ52" t="s">
        <v>311</v>
      </c>
      <c r="CR52" t="s">
        <v>229</v>
      </c>
      <c r="CS52" t="s">
        <v>166</v>
      </c>
      <c r="CU52" t="s">
        <v>166</v>
      </c>
      <c r="CW52">
        <v>2</v>
      </c>
      <c r="CY52" t="s">
        <v>254</v>
      </c>
      <c r="DC52" t="s">
        <v>166</v>
      </c>
      <c r="DI52" t="s">
        <v>166</v>
      </c>
    </row>
    <row r="53" spans="1:139" hidden="1" x14ac:dyDescent="0.25">
      <c r="A53">
        <v>52</v>
      </c>
      <c r="B53" t="s">
        <v>234</v>
      </c>
      <c r="C53" t="s">
        <v>390</v>
      </c>
      <c r="D53" t="s">
        <v>393</v>
      </c>
      <c r="E53" s="1">
        <v>998</v>
      </c>
      <c r="F53">
        <v>3</v>
      </c>
      <c r="G53">
        <v>4</v>
      </c>
      <c r="H53" t="s">
        <v>195</v>
      </c>
      <c r="I53" t="s">
        <v>142</v>
      </c>
      <c r="J53" t="s">
        <v>196</v>
      </c>
      <c r="K53" t="s">
        <v>144</v>
      </c>
      <c r="L53">
        <v>35</v>
      </c>
      <c r="M53" t="s">
        <v>145</v>
      </c>
      <c r="N53">
        <v>1560</v>
      </c>
      <c r="O53">
        <v>3600</v>
      </c>
      <c r="P53">
        <v>1600</v>
      </c>
      <c r="Q53" t="s">
        <v>146</v>
      </c>
      <c r="R53">
        <v>5</v>
      </c>
      <c r="S53">
        <v>23</v>
      </c>
      <c r="T53" s="1">
        <v>22</v>
      </c>
      <c r="U53" t="s">
        <v>301</v>
      </c>
      <c r="W53" t="s">
        <v>391</v>
      </c>
      <c r="X53">
        <v>5</v>
      </c>
      <c r="Y53" t="s">
        <v>303</v>
      </c>
      <c r="Z53" t="s">
        <v>200</v>
      </c>
      <c r="AA53" t="s">
        <v>151</v>
      </c>
      <c r="AB53" t="s">
        <v>304</v>
      </c>
      <c r="AC53" t="s">
        <v>305</v>
      </c>
      <c r="AD53" t="s">
        <v>306</v>
      </c>
      <c r="AE53" t="s">
        <v>307</v>
      </c>
      <c r="AF53" t="s">
        <v>315</v>
      </c>
      <c r="AG53" t="s">
        <v>315</v>
      </c>
      <c r="AH53" t="s">
        <v>158</v>
      </c>
      <c r="AI53" t="s">
        <v>232</v>
      </c>
      <c r="AK53" t="s">
        <v>160</v>
      </c>
      <c r="AL53" t="s">
        <v>280</v>
      </c>
      <c r="AM53" t="s">
        <v>281</v>
      </c>
      <c r="AN53" t="s">
        <v>163</v>
      </c>
      <c r="AO53" t="s">
        <v>164</v>
      </c>
      <c r="AP53" t="s">
        <v>164</v>
      </c>
      <c r="AQ53" t="s">
        <v>166</v>
      </c>
      <c r="AR53">
        <v>5</v>
      </c>
      <c r="AS53" t="s">
        <v>167</v>
      </c>
      <c r="AT53" t="s">
        <v>168</v>
      </c>
      <c r="AU53" t="s">
        <v>309</v>
      </c>
      <c r="AV53" t="s">
        <v>315</v>
      </c>
      <c r="AY53" t="s">
        <v>171</v>
      </c>
      <c r="AZ53" t="s">
        <v>166</v>
      </c>
      <c r="BB53" t="s">
        <v>250</v>
      </c>
      <c r="BC53" t="s">
        <v>166</v>
      </c>
      <c r="BD53" t="s">
        <v>168</v>
      </c>
      <c r="BE53">
        <v>235</v>
      </c>
      <c r="BF53" t="s">
        <v>166</v>
      </c>
      <c r="BG53" t="s">
        <v>166</v>
      </c>
      <c r="BH53" t="s">
        <v>166</v>
      </c>
      <c r="BI53" t="s">
        <v>163</v>
      </c>
      <c r="BJ53" t="s">
        <v>174</v>
      </c>
      <c r="BK53" t="s">
        <v>166</v>
      </c>
      <c r="BL53" t="s">
        <v>310</v>
      </c>
      <c r="BM53" t="s">
        <v>166</v>
      </c>
      <c r="BN53" t="s">
        <v>251</v>
      </c>
      <c r="BO53" t="s">
        <v>166</v>
      </c>
      <c r="BP53" t="s">
        <v>173</v>
      </c>
      <c r="BQ53" t="s">
        <v>163</v>
      </c>
      <c r="BR53" t="s">
        <v>168</v>
      </c>
      <c r="BS53" t="s">
        <v>176</v>
      </c>
      <c r="BT53" t="s">
        <v>166</v>
      </c>
      <c r="BU53" s="1">
        <v>4.7</v>
      </c>
      <c r="BV53" t="s">
        <v>166</v>
      </c>
      <c r="BW53" t="s">
        <v>177</v>
      </c>
      <c r="BX53" t="s">
        <v>178</v>
      </c>
      <c r="BY53" t="s">
        <v>179</v>
      </c>
      <c r="CG53" t="s">
        <v>166</v>
      </c>
      <c r="CK53" t="s">
        <v>166</v>
      </c>
      <c r="CO53" t="s">
        <v>166</v>
      </c>
      <c r="CQ53" t="s">
        <v>311</v>
      </c>
      <c r="CR53" t="s">
        <v>209</v>
      </c>
      <c r="CS53" t="s">
        <v>166</v>
      </c>
      <c r="CU53" t="s">
        <v>166</v>
      </c>
      <c r="CW53">
        <v>1</v>
      </c>
      <c r="CY53" t="s">
        <v>254</v>
      </c>
      <c r="DC53" t="s">
        <v>166</v>
      </c>
      <c r="DD53" t="s">
        <v>166</v>
      </c>
      <c r="DI53" t="s">
        <v>166</v>
      </c>
    </row>
    <row r="54" spans="1:139" hidden="1" x14ac:dyDescent="0.25">
      <c r="A54">
        <v>53</v>
      </c>
      <c r="B54" t="s">
        <v>234</v>
      </c>
      <c r="C54" t="s">
        <v>390</v>
      </c>
      <c r="D54" t="s">
        <v>394</v>
      </c>
      <c r="E54" s="1">
        <v>998</v>
      </c>
      <c r="F54">
        <v>3</v>
      </c>
      <c r="G54">
        <v>4</v>
      </c>
      <c r="H54" t="s">
        <v>195</v>
      </c>
      <c r="I54" t="s">
        <v>142</v>
      </c>
      <c r="J54" t="s">
        <v>196</v>
      </c>
      <c r="K54" t="s">
        <v>144</v>
      </c>
      <c r="L54">
        <v>35</v>
      </c>
      <c r="M54" t="s">
        <v>145</v>
      </c>
      <c r="N54">
        <v>1560</v>
      </c>
      <c r="O54">
        <v>3600</v>
      </c>
      <c r="P54">
        <v>1600</v>
      </c>
      <c r="Q54" t="s">
        <v>146</v>
      </c>
      <c r="R54">
        <v>5</v>
      </c>
      <c r="S54">
        <v>23</v>
      </c>
      <c r="T54" s="1">
        <v>22</v>
      </c>
      <c r="U54" t="s">
        <v>301</v>
      </c>
      <c r="W54" t="s">
        <v>391</v>
      </c>
      <c r="X54">
        <v>5</v>
      </c>
      <c r="Y54" t="s">
        <v>303</v>
      </c>
      <c r="Z54" t="s">
        <v>200</v>
      </c>
      <c r="AA54" t="s">
        <v>151</v>
      </c>
      <c r="AB54" t="s">
        <v>304</v>
      </c>
      <c r="AC54" t="s">
        <v>305</v>
      </c>
      <c r="AD54" t="s">
        <v>306</v>
      </c>
      <c r="AE54" t="s">
        <v>307</v>
      </c>
      <c r="AF54" t="s">
        <v>315</v>
      </c>
      <c r="AG54" t="s">
        <v>315</v>
      </c>
      <c r="AH54" t="s">
        <v>158</v>
      </c>
      <c r="AI54" t="s">
        <v>232</v>
      </c>
      <c r="AK54" t="s">
        <v>160</v>
      </c>
      <c r="AL54" t="s">
        <v>280</v>
      </c>
      <c r="AM54" t="s">
        <v>281</v>
      </c>
      <c r="AN54" t="s">
        <v>163</v>
      </c>
      <c r="AO54" t="s">
        <v>164</v>
      </c>
      <c r="AP54" t="s">
        <v>164</v>
      </c>
      <c r="AQ54" t="s">
        <v>166</v>
      </c>
      <c r="AR54">
        <v>5</v>
      </c>
      <c r="AS54" t="s">
        <v>167</v>
      </c>
      <c r="AT54" t="s">
        <v>168</v>
      </c>
      <c r="AU54" t="s">
        <v>309</v>
      </c>
      <c r="AV54" t="s">
        <v>315</v>
      </c>
      <c r="AY54" t="s">
        <v>171</v>
      </c>
      <c r="AZ54" t="s">
        <v>166</v>
      </c>
      <c r="BB54" t="s">
        <v>250</v>
      </c>
      <c r="BC54" t="s">
        <v>166</v>
      </c>
      <c r="BD54" t="s">
        <v>168</v>
      </c>
      <c r="BE54">
        <v>235</v>
      </c>
      <c r="BF54" t="s">
        <v>166</v>
      </c>
      <c r="BG54" t="s">
        <v>166</v>
      </c>
      <c r="BH54" t="s">
        <v>166</v>
      </c>
      <c r="BI54" t="s">
        <v>163</v>
      </c>
      <c r="BJ54" t="s">
        <v>174</v>
      </c>
      <c r="BK54" t="s">
        <v>166</v>
      </c>
      <c r="BL54" t="s">
        <v>310</v>
      </c>
      <c r="BM54" t="s">
        <v>166</v>
      </c>
      <c r="BN54" t="s">
        <v>251</v>
      </c>
      <c r="BO54" t="s">
        <v>166</v>
      </c>
      <c r="BP54" t="s">
        <v>173</v>
      </c>
      <c r="BQ54" t="s">
        <v>163</v>
      </c>
      <c r="BR54" t="s">
        <v>168</v>
      </c>
      <c r="BS54" t="s">
        <v>176</v>
      </c>
      <c r="BT54" t="s">
        <v>166</v>
      </c>
      <c r="BU54" s="1">
        <v>4.7</v>
      </c>
      <c r="BV54" t="s">
        <v>166</v>
      </c>
      <c r="BW54" t="s">
        <v>177</v>
      </c>
      <c r="BX54" t="s">
        <v>178</v>
      </c>
      <c r="BY54" t="s">
        <v>179</v>
      </c>
      <c r="CG54" t="s">
        <v>166</v>
      </c>
      <c r="CK54" t="s">
        <v>166</v>
      </c>
      <c r="CN54" t="s">
        <v>166</v>
      </c>
      <c r="CO54" t="s">
        <v>166</v>
      </c>
      <c r="CQ54" t="s">
        <v>311</v>
      </c>
      <c r="CR54" t="s">
        <v>229</v>
      </c>
      <c r="CS54" t="s">
        <v>166</v>
      </c>
      <c r="CU54" t="s">
        <v>166</v>
      </c>
      <c r="CW54">
        <v>2</v>
      </c>
      <c r="CY54" t="s">
        <v>254</v>
      </c>
      <c r="DC54" t="s">
        <v>166</v>
      </c>
      <c r="DD54" t="s">
        <v>166</v>
      </c>
      <c r="DI54" t="s">
        <v>166</v>
      </c>
    </row>
    <row r="55" spans="1:139" hidden="1" x14ac:dyDescent="0.25">
      <c r="A55">
        <v>54</v>
      </c>
      <c r="B55" t="s">
        <v>234</v>
      </c>
      <c r="C55" t="s">
        <v>390</v>
      </c>
      <c r="D55" t="s">
        <v>395</v>
      </c>
      <c r="E55" s="1">
        <v>998</v>
      </c>
      <c r="F55">
        <v>3</v>
      </c>
      <c r="G55">
        <v>4</v>
      </c>
      <c r="H55" t="s">
        <v>195</v>
      </c>
      <c r="I55" t="s">
        <v>142</v>
      </c>
      <c r="J55" t="s">
        <v>196</v>
      </c>
      <c r="K55" t="s">
        <v>144</v>
      </c>
      <c r="L55">
        <v>35</v>
      </c>
      <c r="M55" t="s">
        <v>145</v>
      </c>
      <c r="N55">
        <v>1560</v>
      </c>
      <c r="O55">
        <v>3600</v>
      </c>
      <c r="P55">
        <v>1600</v>
      </c>
      <c r="Q55" t="s">
        <v>146</v>
      </c>
      <c r="R55">
        <v>5</v>
      </c>
      <c r="S55">
        <v>23</v>
      </c>
      <c r="T55" s="1">
        <v>22</v>
      </c>
      <c r="U55" t="s">
        <v>301</v>
      </c>
      <c r="W55" t="s">
        <v>391</v>
      </c>
      <c r="X55">
        <v>5</v>
      </c>
      <c r="Y55" t="s">
        <v>303</v>
      </c>
      <c r="Z55" t="s">
        <v>200</v>
      </c>
      <c r="AA55" t="s">
        <v>151</v>
      </c>
      <c r="AB55" t="s">
        <v>304</v>
      </c>
      <c r="AC55" t="s">
        <v>305</v>
      </c>
      <c r="AD55" t="s">
        <v>306</v>
      </c>
      <c r="AE55" t="s">
        <v>307</v>
      </c>
      <c r="AF55" t="s">
        <v>315</v>
      </c>
      <c r="AG55" t="s">
        <v>315</v>
      </c>
      <c r="AH55" t="s">
        <v>158</v>
      </c>
      <c r="AI55" t="s">
        <v>232</v>
      </c>
      <c r="AK55" t="s">
        <v>160</v>
      </c>
      <c r="AL55" t="s">
        <v>280</v>
      </c>
      <c r="AM55" t="s">
        <v>281</v>
      </c>
      <c r="AN55" t="s">
        <v>163</v>
      </c>
      <c r="AO55" t="s">
        <v>164</v>
      </c>
      <c r="AP55" t="s">
        <v>164</v>
      </c>
      <c r="AQ55" t="s">
        <v>166</v>
      </c>
      <c r="AR55">
        <v>5</v>
      </c>
      <c r="AS55" t="s">
        <v>167</v>
      </c>
      <c r="AT55" t="s">
        <v>189</v>
      </c>
      <c r="AU55" t="s">
        <v>309</v>
      </c>
      <c r="AV55" t="s">
        <v>315</v>
      </c>
      <c r="AY55" t="s">
        <v>171</v>
      </c>
      <c r="AZ55" t="s">
        <v>166</v>
      </c>
      <c r="BB55" t="s">
        <v>250</v>
      </c>
      <c r="BC55" t="s">
        <v>166</v>
      </c>
      <c r="BD55" t="s">
        <v>168</v>
      </c>
      <c r="BE55">
        <v>235</v>
      </c>
      <c r="BF55" t="s">
        <v>166</v>
      </c>
      <c r="BG55" t="s">
        <v>166</v>
      </c>
      <c r="BH55" t="s">
        <v>166</v>
      </c>
      <c r="BI55" t="s">
        <v>163</v>
      </c>
      <c r="BJ55" t="s">
        <v>174</v>
      </c>
      <c r="BK55" t="s">
        <v>166</v>
      </c>
      <c r="BL55" t="s">
        <v>310</v>
      </c>
      <c r="BM55" t="s">
        <v>166</v>
      </c>
      <c r="BN55" t="s">
        <v>251</v>
      </c>
      <c r="BO55" t="s">
        <v>166</v>
      </c>
      <c r="BP55" t="s">
        <v>173</v>
      </c>
      <c r="BQ55" t="s">
        <v>163</v>
      </c>
      <c r="BR55" t="s">
        <v>168</v>
      </c>
      <c r="BS55" t="s">
        <v>176</v>
      </c>
      <c r="BT55" t="s">
        <v>166</v>
      </c>
      <c r="BU55" s="1">
        <v>4.7</v>
      </c>
      <c r="BV55" t="s">
        <v>166</v>
      </c>
      <c r="BW55" t="s">
        <v>177</v>
      </c>
      <c r="BX55" t="s">
        <v>178</v>
      </c>
      <c r="BY55" t="s">
        <v>179</v>
      </c>
      <c r="CG55" t="s">
        <v>166</v>
      </c>
      <c r="CK55" t="s">
        <v>166</v>
      </c>
      <c r="CO55" t="s">
        <v>166</v>
      </c>
      <c r="CQ55" t="s">
        <v>311</v>
      </c>
      <c r="CR55" t="s">
        <v>209</v>
      </c>
      <c r="CS55" t="s">
        <v>166</v>
      </c>
      <c r="CU55" t="s">
        <v>166</v>
      </c>
      <c r="CW55">
        <v>1</v>
      </c>
      <c r="CY55" t="s">
        <v>254</v>
      </c>
      <c r="DC55" t="s">
        <v>166</v>
      </c>
      <c r="DD55" t="s">
        <v>166</v>
      </c>
      <c r="DI55" t="s">
        <v>166</v>
      </c>
    </row>
    <row r="56" spans="1:139" hidden="1" x14ac:dyDescent="0.25">
      <c r="A56">
        <v>55</v>
      </c>
      <c r="B56" t="s">
        <v>234</v>
      </c>
      <c r="C56" t="s">
        <v>390</v>
      </c>
      <c r="D56" t="s">
        <v>396</v>
      </c>
      <c r="E56" s="1">
        <v>998</v>
      </c>
      <c r="F56">
        <v>3</v>
      </c>
      <c r="G56">
        <v>4</v>
      </c>
      <c r="H56" t="s">
        <v>195</v>
      </c>
      <c r="I56" t="s">
        <v>142</v>
      </c>
      <c r="J56" t="s">
        <v>196</v>
      </c>
      <c r="K56" t="s">
        <v>144</v>
      </c>
      <c r="L56">
        <v>35</v>
      </c>
      <c r="M56" t="s">
        <v>145</v>
      </c>
      <c r="N56">
        <v>1560</v>
      </c>
      <c r="O56">
        <v>3600</v>
      </c>
      <c r="P56">
        <v>1600</v>
      </c>
      <c r="Q56" t="s">
        <v>146</v>
      </c>
      <c r="R56">
        <v>5</v>
      </c>
      <c r="S56">
        <v>23</v>
      </c>
      <c r="T56" s="1">
        <v>22</v>
      </c>
      <c r="U56" t="s">
        <v>301</v>
      </c>
      <c r="W56" t="s">
        <v>391</v>
      </c>
      <c r="X56">
        <v>5</v>
      </c>
      <c r="Y56" t="s">
        <v>303</v>
      </c>
      <c r="Z56" t="s">
        <v>200</v>
      </c>
      <c r="AA56" t="s">
        <v>151</v>
      </c>
      <c r="AB56" t="s">
        <v>304</v>
      </c>
      <c r="AC56" t="s">
        <v>305</v>
      </c>
      <c r="AD56" t="s">
        <v>306</v>
      </c>
      <c r="AE56" t="s">
        <v>307</v>
      </c>
      <c r="AF56" t="s">
        <v>315</v>
      </c>
      <c r="AG56" t="s">
        <v>315</v>
      </c>
      <c r="AH56" t="s">
        <v>158</v>
      </c>
      <c r="AI56" t="s">
        <v>232</v>
      </c>
      <c r="AK56" t="s">
        <v>160</v>
      </c>
      <c r="AL56" t="s">
        <v>280</v>
      </c>
      <c r="AM56" t="s">
        <v>281</v>
      </c>
      <c r="AN56" t="s">
        <v>163</v>
      </c>
      <c r="AO56" t="s">
        <v>164</v>
      </c>
      <c r="AP56" t="s">
        <v>164</v>
      </c>
      <c r="AQ56" t="s">
        <v>166</v>
      </c>
      <c r="AR56">
        <v>5</v>
      </c>
      <c r="AS56" t="s">
        <v>167</v>
      </c>
      <c r="AT56" t="s">
        <v>189</v>
      </c>
      <c r="AU56" t="s">
        <v>309</v>
      </c>
      <c r="AV56" t="s">
        <v>315</v>
      </c>
      <c r="AY56" t="s">
        <v>171</v>
      </c>
      <c r="AZ56" t="s">
        <v>166</v>
      </c>
      <c r="BB56" t="s">
        <v>250</v>
      </c>
      <c r="BC56" t="s">
        <v>166</v>
      </c>
      <c r="BD56" t="s">
        <v>168</v>
      </c>
      <c r="BE56">
        <v>235</v>
      </c>
      <c r="BF56" t="s">
        <v>166</v>
      </c>
      <c r="BG56" t="s">
        <v>166</v>
      </c>
      <c r="BH56" t="s">
        <v>166</v>
      </c>
      <c r="BI56" t="s">
        <v>163</v>
      </c>
      <c r="BJ56" t="s">
        <v>174</v>
      </c>
      <c r="BK56" t="s">
        <v>166</v>
      </c>
      <c r="BL56" t="s">
        <v>310</v>
      </c>
      <c r="BM56" t="s">
        <v>166</v>
      </c>
      <c r="BN56" t="s">
        <v>251</v>
      </c>
      <c r="BO56" t="s">
        <v>166</v>
      </c>
      <c r="BP56" t="s">
        <v>173</v>
      </c>
      <c r="BQ56" t="s">
        <v>163</v>
      </c>
      <c r="BR56" t="s">
        <v>168</v>
      </c>
      <c r="BS56" t="s">
        <v>176</v>
      </c>
      <c r="BT56" t="s">
        <v>166</v>
      </c>
      <c r="BU56" s="1">
        <v>4.7</v>
      </c>
      <c r="BV56" t="s">
        <v>166</v>
      </c>
      <c r="BW56" t="s">
        <v>177</v>
      </c>
      <c r="BX56" t="s">
        <v>178</v>
      </c>
      <c r="BY56" t="s">
        <v>179</v>
      </c>
      <c r="CG56" t="s">
        <v>166</v>
      </c>
      <c r="CN56" t="s">
        <v>166</v>
      </c>
      <c r="CO56" t="s">
        <v>166</v>
      </c>
      <c r="CQ56" t="s">
        <v>311</v>
      </c>
      <c r="CR56" t="s">
        <v>229</v>
      </c>
      <c r="CS56" t="s">
        <v>166</v>
      </c>
      <c r="CU56" t="s">
        <v>166</v>
      </c>
      <c r="CW56">
        <v>2</v>
      </c>
      <c r="CY56" t="s">
        <v>254</v>
      </c>
      <c r="DC56" t="s">
        <v>166</v>
      </c>
      <c r="DD56" t="s">
        <v>166</v>
      </c>
      <c r="DI56" t="s">
        <v>166</v>
      </c>
      <c r="DL56" t="s">
        <v>329</v>
      </c>
    </row>
    <row r="57" spans="1:139" hidden="1" x14ac:dyDescent="0.25">
      <c r="A57">
        <v>56</v>
      </c>
      <c r="B57" t="s">
        <v>234</v>
      </c>
      <c r="C57" t="s">
        <v>397</v>
      </c>
      <c r="D57" t="s">
        <v>398</v>
      </c>
      <c r="E57" s="1">
        <v>1197</v>
      </c>
      <c r="F57">
        <v>4</v>
      </c>
      <c r="G57">
        <v>4</v>
      </c>
      <c r="H57" t="s">
        <v>195</v>
      </c>
      <c r="I57" t="s">
        <v>142</v>
      </c>
      <c r="J57" t="s">
        <v>196</v>
      </c>
      <c r="K57" t="s">
        <v>144</v>
      </c>
      <c r="L57">
        <v>32</v>
      </c>
      <c r="M57" t="s">
        <v>145</v>
      </c>
      <c r="N57">
        <v>1595</v>
      </c>
      <c r="O57">
        <v>3700</v>
      </c>
      <c r="P57">
        <v>1690</v>
      </c>
      <c r="Q57" t="s">
        <v>146</v>
      </c>
      <c r="R57">
        <v>5</v>
      </c>
      <c r="S57">
        <v>20.89</v>
      </c>
      <c r="T57" s="2" t="s">
        <v>147</v>
      </c>
      <c r="U57" t="s">
        <v>399</v>
      </c>
      <c r="W57" t="s">
        <v>400</v>
      </c>
      <c r="Y57" t="s">
        <v>150</v>
      </c>
      <c r="Z57" t="s">
        <v>200</v>
      </c>
      <c r="AA57" t="s">
        <v>151</v>
      </c>
      <c r="AB57" t="s">
        <v>267</v>
      </c>
      <c r="AC57" t="s">
        <v>401</v>
      </c>
      <c r="AF57" t="s">
        <v>402</v>
      </c>
      <c r="AG57" t="s">
        <v>402</v>
      </c>
      <c r="AH57" t="s">
        <v>158</v>
      </c>
      <c r="AI57" t="s">
        <v>232</v>
      </c>
      <c r="AK57" t="s">
        <v>160</v>
      </c>
      <c r="AL57" t="s">
        <v>403</v>
      </c>
      <c r="AM57" t="s">
        <v>404</v>
      </c>
      <c r="AN57" t="s">
        <v>164</v>
      </c>
      <c r="AO57" t="s">
        <v>164</v>
      </c>
      <c r="AP57" t="s">
        <v>166</v>
      </c>
      <c r="AQ57" t="s">
        <v>166</v>
      </c>
      <c r="AR57">
        <v>5</v>
      </c>
      <c r="AS57" t="s">
        <v>167</v>
      </c>
      <c r="AT57" t="s">
        <v>344</v>
      </c>
      <c r="AU57" t="s">
        <v>405</v>
      </c>
      <c r="AV57" t="s">
        <v>402</v>
      </c>
      <c r="AW57" t="s">
        <v>166</v>
      </c>
      <c r="AX57" t="s">
        <v>166</v>
      </c>
      <c r="AY57" t="s">
        <v>226</v>
      </c>
      <c r="AZ57" t="s">
        <v>166</v>
      </c>
      <c r="BA57" t="s">
        <v>166</v>
      </c>
      <c r="BC57" t="s">
        <v>166</v>
      </c>
      <c r="BD57" t="s">
        <v>406</v>
      </c>
      <c r="BE57">
        <v>260</v>
      </c>
      <c r="BF57" t="s">
        <v>166</v>
      </c>
      <c r="BG57" t="s">
        <v>166</v>
      </c>
      <c r="BH57" t="s">
        <v>166</v>
      </c>
      <c r="BI57" t="s">
        <v>163</v>
      </c>
      <c r="BJ57" t="s">
        <v>166</v>
      </c>
      <c r="BL57" t="s">
        <v>310</v>
      </c>
      <c r="BM57" t="s">
        <v>166</v>
      </c>
      <c r="BO57" t="s">
        <v>166</v>
      </c>
      <c r="BP57" t="s">
        <v>173</v>
      </c>
      <c r="BQ57" t="s">
        <v>164</v>
      </c>
      <c r="BR57" t="s">
        <v>168</v>
      </c>
      <c r="BS57" t="s">
        <v>164</v>
      </c>
      <c r="BT57" t="s">
        <v>166</v>
      </c>
      <c r="BU57" s="1">
        <v>4.7</v>
      </c>
      <c r="BV57" t="s">
        <v>166</v>
      </c>
      <c r="BW57" t="s">
        <v>177</v>
      </c>
      <c r="BX57" t="s">
        <v>178</v>
      </c>
      <c r="BY57" t="s">
        <v>407</v>
      </c>
      <c r="CB57" t="s">
        <v>166</v>
      </c>
      <c r="CG57" t="s">
        <v>166</v>
      </c>
      <c r="CK57" t="s">
        <v>166</v>
      </c>
      <c r="CN57" t="s">
        <v>166</v>
      </c>
      <c r="CO57" t="s">
        <v>166</v>
      </c>
      <c r="CP57" t="s">
        <v>408</v>
      </c>
      <c r="CR57" t="s">
        <v>229</v>
      </c>
      <c r="CS57" t="s">
        <v>166</v>
      </c>
      <c r="CT57" t="s">
        <v>166</v>
      </c>
      <c r="CU57" t="s">
        <v>166</v>
      </c>
      <c r="CV57" t="s">
        <v>166</v>
      </c>
      <c r="CW57">
        <v>2</v>
      </c>
      <c r="CY57" t="s">
        <v>254</v>
      </c>
      <c r="DB57" t="s">
        <v>221</v>
      </c>
      <c r="DC57" t="s">
        <v>166</v>
      </c>
      <c r="DD57" t="s">
        <v>166</v>
      </c>
      <c r="DG57" t="s">
        <v>166</v>
      </c>
      <c r="DH57" t="s">
        <v>166</v>
      </c>
      <c r="DI57" t="s">
        <v>328</v>
      </c>
      <c r="DJ57" t="s">
        <v>166</v>
      </c>
      <c r="DL57" t="s">
        <v>329</v>
      </c>
      <c r="DM57" t="s">
        <v>166</v>
      </c>
      <c r="DW57" t="s">
        <v>166</v>
      </c>
      <c r="DX57" t="s">
        <v>166</v>
      </c>
    </row>
    <row r="58" spans="1:139" hidden="1" x14ac:dyDescent="0.25">
      <c r="A58">
        <v>57</v>
      </c>
      <c r="B58" t="s">
        <v>234</v>
      </c>
      <c r="C58" t="s">
        <v>397</v>
      </c>
      <c r="D58" t="s">
        <v>409</v>
      </c>
      <c r="E58" s="1">
        <v>1197</v>
      </c>
      <c r="F58">
        <v>4</v>
      </c>
      <c r="G58">
        <v>4</v>
      </c>
      <c r="H58" t="s">
        <v>195</v>
      </c>
      <c r="I58" t="s">
        <v>142</v>
      </c>
      <c r="J58" t="s">
        <v>196</v>
      </c>
      <c r="K58" t="s">
        <v>144</v>
      </c>
      <c r="L58">
        <v>32</v>
      </c>
      <c r="M58" t="s">
        <v>145</v>
      </c>
      <c r="N58">
        <v>1595</v>
      </c>
      <c r="O58">
        <v>3700</v>
      </c>
      <c r="P58">
        <v>1690</v>
      </c>
      <c r="Q58" t="s">
        <v>146</v>
      </c>
      <c r="R58">
        <v>5</v>
      </c>
      <c r="S58">
        <v>20.89</v>
      </c>
      <c r="T58" s="2" t="s">
        <v>147</v>
      </c>
      <c r="U58" t="s">
        <v>399</v>
      </c>
      <c r="W58" t="s">
        <v>400</v>
      </c>
      <c r="Y58" t="s">
        <v>150</v>
      </c>
      <c r="Z58" t="s">
        <v>200</v>
      </c>
      <c r="AA58" t="s">
        <v>151</v>
      </c>
      <c r="AB58" t="s">
        <v>267</v>
      </c>
      <c r="AC58" t="s">
        <v>401</v>
      </c>
      <c r="AF58" t="s">
        <v>402</v>
      </c>
      <c r="AG58" t="s">
        <v>402</v>
      </c>
      <c r="AH58" t="s">
        <v>158</v>
      </c>
      <c r="AI58" t="s">
        <v>232</v>
      </c>
      <c r="AK58" t="s">
        <v>160</v>
      </c>
      <c r="AL58" t="s">
        <v>403</v>
      </c>
      <c r="AM58" t="s">
        <v>404</v>
      </c>
      <c r="AN58" t="s">
        <v>164</v>
      </c>
      <c r="AO58" t="s">
        <v>164</v>
      </c>
      <c r="AP58" t="s">
        <v>166</v>
      </c>
      <c r="AQ58" t="s">
        <v>166</v>
      </c>
      <c r="AR58">
        <v>5</v>
      </c>
      <c r="AS58" t="s">
        <v>167</v>
      </c>
      <c r="AT58" t="s">
        <v>168</v>
      </c>
      <c r="AU58" t="s">
        <v>405</v>
      </c>
      <c r="AV58" t="s">
        <v>402</v>
      </c>
      <c r="AW58" t="s">
        <v>166</v>
      </c>
      <c r="AX58" t="s">
        <v>166</v>
      </c>
      <c r="AY58" t="s">
        <v>226</v>
      </c>
      <c r="AZ58" t="s">
        <v>166</v>
      </c>
      <c r="BA58" t="s">
        <v>166</v>
      </c>
      <c r="BC58" t="s">
        <v>166</v>
      </c>
      <c r="BD58" t="s">
        <v>406</v>
      </c>
      <c r="BE58">
        <v>260</v>
      </c>
      <c r="BF58" t="s">
        <v>166</v>
      </c>
      <c r="BG58" t="s">
        <v>166</v>
      </c>
      <c r="BH58" t="s">
        <v>166</v>
      </c>
      <c r="BI58" t="s">
        <v>163</v>
      </c>
      <c r="BJ58" t="s">
        <v>166</v>
      </c>
      <c r="BL58" t="s">
        <v>310</v>
      </c>
      <c r="BM58" t="s">
        <v>166</v>
      </c>
      <c r="BO58" t="s">
        <v>166</v>
      </c>
      <c r="BP58" t="s">
        <v>173</v>
      </c>
      <c r="BQ58" t="s">
        <v>164</v>
      </c>
      <c r="BR58" t="s">
        <v>168</v>
      </c>
      <c r="BS58" t="s">
        <v>164</v>
      </c>
      <c r="BT58" t="s">
        <v>166</v>
      </c>
      <c r="BU58" s="1">
        <v>4.7</v>
      </c>
      <c r="BV58" t="s">
        <v>166</v>
      </c>
      <c r="BW58" t="s">
        <v>177</v>
      </c>
      <c r="BX58" t="s">
        <v>178</v>
      </c>
      <c r="BY58" t="s">
        <v>407</v>
      </c>
      <c r="CB58" t="s">
        <v>166</v>
      </c>
      <c r="CG58" t="s">
        <v>166</v>
      </c>
      <c r="CK58" t="s">
        <v>166</v>
      </c>
      <c r="CN58" t="s">
        <v>166</v>
      </c>
      <c r="CO58" t="s">
        <v>166</v>
      </c>
      <c r="CP58" t="s">
        <v>408</v>
      </c>
      <c r="CR58" t="s">
        <v>229</v>
      </c>
      <c r="CS58" t="s">
        <v>166</v>
      </c>
      <c r="CT58" t="s">
        <v>166</v>
      </c>
      <c r="CU58" t="s">
        <v>166</v>
      </c>
      <c r="CV58" t="s">
        <v>166</v>
      </c>
      <c r="CW58">
        <v>2</v>
      </c>
      <c r="CY58" t="s">
        <v>254</v>
      </c>
      <c r="DB58" t="s">
        <v>221</v>
      </c>
      <c r="DC58" t="s">
        <v>166</v>
      </c>
      <c r="DD58" t="s">
        <v>166</v>
      </c>
      <c r="DG58" t="s">
        <v>166</v>
      </c>
      <c r="DH58" t="s">
        <v>166</v>
      </c>
      <c r="DI58" t="s">
        <v>328</v>
      </c>
      <c r="DJ58" t="s">
        <v>166</v>
      </c>
      <c r="DL58" t="s">
        <v>329</v>
      </c>
      <c r="DM58" t="s">
        <v>166</v>
      </c>
      <c r="DW58" t="s">
        <v>166</v>
      </c>
      <c r="DX58" t="s">
        <v>166</v>
      </c>
    </row>
    <row r="59" spans="1:139" hidden="1" x14ac:dyDescent="0.25">
      <c r="A59">
        <v>58</v>
      </c>
      <c r="B59" t="s">
        <v>234</v>
      </c>
      <c r="C59" t="s">
        <v>397</v>
      </c>
      <c r="D59" t="s">
        <v>410</v>
      </c>
      <c r="E59" s="1">
        <v>1197</v>
      </c>
      <c r="F59">
        <v>4</v>
      </c>
      <c r="G59">
        <v>4</v>
      </c>
      <c r="H59" t="s">
        <v>195</v>
      </c>
      <c r="I59" t="s">
        <v>142</v>
      </c>
      <c r="J59" t="s">
        <v>196</v>
      </c>
      <c r="K59" t="s">
        <v>144</v>
      </c>
      <c r="L59">
        <v>32</v>
      </c>
      <c r="M59" t="s">
        <v>145</v>
      </c>
      <c r="N59">
        <v>1595</v>
      </c>
      <c r="O59">
        <v>3700</v>
      </c>
      <c r="P59">
        <v>1690</v>
      </c>
      <c r="Q59" t="s">
        <v>146</v>
      </c>
      <c r="R59">
        <v>5</v>
      </c>
      <c r="S59">
        <v>20.89</v>
      </c>
      <c r="T59" s="1">
        <v>20.89</v>
      </c>
      <c r="U59" t="s">
        <v>399</v>
      </c>
      <c r="W59" t="s">
        <v>411</v>
      </c>
      <c r="X59">
        <v>5</v>
      </c>
      <c r="Y59" t="s">
        <v>150</v>
      </c>
      <c r="Z59" t="s">
        <v>200</v>
      </c>
      <c r="AA59" t="s">
        <v>151</v>
      </c>
      <c r="AB59" t="s">
        <v>267</v>
      </c>
      <c r="AC59" t="s">
        <v>401</v>
      </c>
      <c r="AD59" t="s">
        <v>412</v>
      </c>
      <c r="AE59" t="s">
        <v>413</v>
      </c>
      <c r="AF59" t="s">
        <v>402</v>
      </c>
      <c r="AG59" t="s">
        <v>402</v>
      </c>
      <c r="AH59" t="s">
        <v>158</v>
      </c>
      <c r="AI59" t="s">
        <v>232</v>
      </c>
      <c r="AK59" t="s">
        <v>160</v>
      </c>
      <c r="AL59" t="s">
        <v>403</v>
      </c>
      <c r="AM59" t="s">
        <v>404</v>
      </c>
      <c r="AN59" t="s">
        <v>163</v>
      </c>
      <c r="AO59" t="s">
        <v>164</v>
      </c>
      <c r="AP59" t="s">
        <v>164</v>
      </c>
      <c r="AQ59" t="s">
        <v>166</v>
      </c>
      <c r="AR59">
        <v>5</v>
      </c>
      <c r="AS59" t="s">
        <v>167</v>
      </c>
      <c r="AT59" t="s">
        <v>344</v>
      </c>
      <c r="AU59" t="s">
        <v>405</v>
      </c>
      <c r="AV59" t="s">
        <v>402</v>
      </c>
      <c r="AX59" t="s">
        <v>166</v>
      </c>
      <c r="AY59" t="s">
        <v>171</v>
      </c>
      <c r="AZ59" t="s">
        <v>166</v>
      </c>
      <c r="BA59" t="s">
        <v>166</v>
      </c>
      <c r="BC59" t="s">
        <v>166</v>
      </c>
      <c r="BD59" t="s">
        <v>168</v>
      </c>
      <c r="BE59">
        <v>260</v>
      </c>
      <c r="BF59" t="s">
        <v>166</v>
      </c>
      <c r="BG59" t="s">
        <v>166</v>
      </c>
      <c r="BH59" t="s">
        <v>166</v>
      </c>
      <c r="BI59" t="s">
        <v>163</v>
      </c>
      <c r="BJ59" t="s">
        <v>310</v>
      </c>
      <c r="BL59" t="s">
        <v>414</v>
      </c>
      <c r="BM59" t="s">
        <v>166</v>
      </c>
      <c r="BO59" t="s">
        <v>166</v>
      </c>
      <c r="BP59" t="s">
        <v>173</v>
      </c>
      <c r="BQ59" t="s">
        <v>164</v>
      </c>
      <c r="BR59" t="s">
        <v>168</v>
      </c>
      <c r="BS59" t="s">
        <v>176</v>
      </c>
      <c r="BT59" t="s">
        <v>166</v>
      </c>
      <c r="BU59" s="1">
        <v>4.7</v>
      </c>
      <c r="BV59" t="s">
        <v>166</v>
      </c>
      <c r="BW59" t="s">
        <v>177</v>
      </c>
      <c r="BX59" t="s">
        <v>178</v>
      </c>
      <c r="BY59" t="s">
        <v>179</v>
      </c>
      <c r="CG59" t="s">
        <v>166</v>
      </c>
      <c r="CK59" t="s">
        <v>166</v>
      </c>
      <c r="CN59" t="s">
        <v>166</v>
      </c>
      <c r="CO59" t="s">
        <v>166</v>
      </c>
      <c r="CP59" t="s">
        <v>355</v>
      </c>
      <c r="CR59" t="s">
        <v>229</v>
      </c>
      <c r="CS59" t="s">
        <v>166</v>
      </c>
      <c r="CT59" t="s">
        <v>166</v>
      </c>
      <c r="CU59" t="s">
        <v>166</v>
      </c>
      <c r="CW59">
        <v>2</v>
      </c>
      <c r="CY59" t="s">
        <v>254</v>
      </c>
      <c r="DB59" t="s">
        <v>257</v>
      </c>
      <c r="DC59" t="s">
        <v>166</v>
      </c>
      <c r="DD59" t="s">
        <v>166</v>
      </c>
      <c r="DG59" t="s">
        <v>166</v>
      </c>
      <c r="DI59" t="s">
        <v>328</v>
      </c>
      <c r="DJ59" t="s">
        <v>166</v>
      </c>
      <c r="DW59" t="s">
        <v>166</v>
      </c>
    </row>
    <row r="60" spans="1:139" hidden="1" x14ac:dyDescent="0.25">
      <c r="A60">
        <v>59</v>
      </c>
      <c r="B60" t="s">
        <v>234</v>
      </c>
      <c r="C60" t="s">
        <v>397</v>
      </c>
      <c r="D60" t="s">
        <v>415</v>
      </c>
      <c r="E60" s="1">
        <v>1197</v>
      </c>
      <c r="F60">
        <v>4</v>
      </c>
      <c r="G60">
        <v>4</v>
      </c>
      <c r="H60" t="s">
        <v>195</v>
      </c>
      <c r="I60" t="s">
        <v>142</v>
      </c>
      <c r="J60" t="s">
        <v>196</v>
      </c>
      <c r="K60" t="s">
        <v>144</v>
      </c>
      <c r="L60">
        <v>32</v>
      </c>
      <c r="M60" t="s">
        <v>145</v>
      </c>
      <c r="N60">
        <v>1595</v>
      </c>
      <c r="O60">
        <v>3700</v>
      </c>
      <c r="P60">
        <v>1690</v>
      </c>
      <c r="Q60" t="s">
        <v>146</v>
      </c>
      <c r="R60">
        <v>5</v>
      </c>
      <c r="S60">
        <v>20.89</v>
      </c>
      <c r="T60" s="1">
        <v>20</v>
      </c>
      <c r="U60" t="s">
        <v>399</v>
      </c>
      <c r="W60" t="s">
        <v>411</v>
      </c>
      <c r="X60">
        <v>5</v>
      </c>
      <c r="Y60" t="s">
        <v>150</v>
      </c>
      <c r="Z60" t="s">
        <v>200</v>
      </c>
      <c r="AA60" t="s">
        <v>151</v>
      </c>
      <c r="AB60" t="s">
        <v>267</v>
      </c>
      <c r="AC60" t="s">
        <v>401</v>
      </c>
      <c r="AD60" t="s">
        <v>412</v>
      </c>
      <c r="AE60" t="s">
        <v>413</v>
      </c>
      <c r="AF60" t="s">
        <v>402</v>
      </c>
      <c r="AG60" t="s">
        <v>402</v>
      </c>
      <c r="AH60" t="s">
        <v>158</v>
      </c>
      <c r="AI60" t="s">
        <v>232</v>
      </c>
      <c r="AK60" t="s">
        <v>160</v>
      </c>
      <c r="AL60" t="s">
        <v>403</v>
      </c>
      <c r="AM60" t="s">
        <v>404</v>
      </c>
      <c r="AN60" t="s">
        <v>163</v>
      </c>
      <c r="AO60" t="s">
        <v>164</v>
      </c>
      <c r="AP60" t="s">
        <v>164</v>
      </c>
      <c r="AQ60" t="s">
        <v>166</v>
      </c>
      <c r="AR60">
        <v>5</v>
      </c>
      <c r="AS60" t="s">
        <v>167</v>
      </c>
      <c r="AT60" t="s">
        <v>168</v>
      </c>
      <c r="AU60" t="s">
        <v>405</v>
      </c>
      <c r="AV60" t="s">
        <v>402</v>
      </c>
      <c r="AX60" t="s">
        <v>166</v>
      </c>
      <c r="AY60" t="s">
        <v>171</v>
      </c>
      <c r="AZ60" t="s">
        <v>166</v>
      </c>
      <c r="BA60" t="s">
        <v>166</v>
      </c>
      <c r="BC60" t="s">
        <v>166</v>
      </c>
      <c r="BD60" t="s">
        <v>168</v>
      </c>
      <c r="BE60">
        <v>260</v>
      </c>
      <c r="BF60" t="s">
        <v>166</v>
      </c>
      <c r="BG60" t="s">
        <v>166</v>
      </c>
      <c r="BH60" t="s">
        <v>166</v>
      </c>
      <c r="BI60" t="s">
        <v>163</v>
      </c>
      <c r="BJ60" t="s">
        <v>310</v>
      </c>
      <c r="BK60" t="s">
        <v>166</v>
      </c>
      <c r="BL60" t="s">
        <v>310</v>
      </c>
      <c r="BM60" t="s">
        <v>166</v>
      </c>
      <c r="BO60" t="s">
        <v>166</v>
      </c>
      <c r="BP60" t="s">
        <v>173</v>
      </c>
      <c r="BQ60" t="s">
        <v>164</v>
      </c>
      <c r="BR60" t="s">
        <v>168</v>
      </c>
      <c r="BS60" t="s">
        <v>176</v>
      </c>
      <c r="BT60" t="s">
        <v>166</v>
      </c>
      <c r="BU60" s="1">
        <v>4.7</v>
      </c>
      <c r="BV60" t="s">
        <v>166</v>
      </c>
      <c r="BW60" t="s">
        <v>177</v>
      </c>
      <c r="BX60" t="s">
        <v>178</v>
      </c>
      <c r="BY60" t="s">
        <v>179</v>
      </c>
      <c r="CG60" t="s">
        <v>166</v>
      </c>
      <c r="CK60" t="s">
        <v>166</v>
      </c>
      <c r="CN60" t="s">
        <v>166</v>
      </c>
      <c r="CO60" t="s">
        <v>166</v>
      </c>
      <c r="CP60" t="s">
        <v>355</v>
      </c>
      <c r="CR60" t="s">
        <v>229</v>
      </c>
      <c r="CS60" t="s">
        <v>166</v>
      </c>
      <c r="CT60" t="s">
        <v>166</v>
      </c>
      <c r="CU60" t="s">
        <v>166</v>
      </c>
      <c r="CW60">
        <v>2</v>
      </c>
      <c r="CY60" t="s">
        <v>254</v>
      </c>
      <c r="DB60" t="s">
        <v>257</v>
      </c>
      <c r="DC60" t="s">
        <v>166</v>
      </c>
      <c r="DD60" t="s">
        <v>166</v>
      </c>
      <c r="DG60" t="s">
        <v>166</v>
      </c>
      <c r="DI60" t="s">
        <v>328</v>
      </c>
      <c r="DJ60" t="s">
        <v>166</v>
      </c>
      <c r="DW60" t="s">
        <v>166</v>
      </c>
      <c r="DY60" t="s">
        <v>166</v>
      </c>
    </row>
    <row r="61" spans="1:139" hidden="1" x14ac:dyDescent="0.25">
      <c r="A61">
        <v>60</v>
      </c>
      <c r="B61" t="s">
        <v>234</v>
      </c>
      <c r="C61" t="s">
        <v>397</v>
      </c>
      <c r="D61" t="s">
        <v>416</v>
      </c>
      <c r="E61" s="1">
        <v>1197</v>
      </c>
      <c r="F61">
        <v>4</v>
      </c>
      <c r="G61">
        <v>4</v>
      </c>
      <c r="H61" t="s">
        <v>195</v>
      </c>
      <c r="I61" t="s">
        <v>142</v>
      </c>
      <c r="J61" t="s">
        <v>196</v>
      </c>
      <c r="K61" t="s">
        <v>144</v>
      </c>
      <c r="L61">
        <v>32</v>
      </c>
      <c r="M61" t="s">
        <v>145</v>
      </c>
      <c r="N61">
        <v>1595</v>
      </c>
      <c r="O61">
        <v>3700</v>
      </c>
      <c r="P61">
        <v>1690</v>
      </c>
      <c r="Q61" t="s">
        <v>146</v>
      </c>
      <c r="R61">
        <v>5</v>
      </c>
      <c r="S61">
        <v>20.89</v>
      </c>
      <c r="T61" s="2" t="s">
        <v>147</v>
      </c>
      <c r="U61" t="s">
        <v>399</v>
      </c>
      <c r="W61" t="s">
        <v>411</v>
      </c>
      <c r="Y61" t="s">
        <v>150</v>
      </c>
      <c r="Z61" t="s">
        <v>200</v>
      </c>
      <c r="AA61" t="s">
        <v>151</v>
      </c>
      <c r="AB61" t="s">
        <v>267</v>
      </c>
      <c r="AC61" t="s">
        <v>401</v>
      </c>
      <c r="AF61" t="s">
        <v>402</v>
      </c>
      <c r="AG61" t="s">
        <v>402</v>
      </c>
      <c r="AH61" t="s">
        <v>158</v>
      </c>
      <c r="AI61" t="s">
        <v>159</v>
      </c>
      <c r="AL61" t="s">
        <v>403</v>
      </c>
      <c r="AM61" t="s">
        <v>404</v>
      </c>
      <c r="AN61" t="s">
        <v>164</v>
      </c>
      <c r="AO61" t="s">
        <v>164</v>
      </c>
      <c r="AP61" t="s">
        <v>165</v>
      </c>
      <c r="AQ61" t="s">
        <v>166</v>
      </c>
      <c r="AR61">
        <v>5</v>
      </c>
      <c r="AS61" t="s">
        <v>167</v>
      </c>
      <c r="AT61" t="s">
        <v>168</v>
      </c>
      <c r="AU61" t="s">
        <v>405</v>
      </c>
      <c r="AV61" t="s">
        <v>402</v>
      </c>
      <c r="AX61" t="s">
        <v>166</v>
      </c>
      <c r="AY61" t="s">
        <v>165</v>
      </c>
      <c r="BD61" t="s">
        <v>173</v>
      </c>
      <c r="BE61">
        <v>260</v>
      </c>
      <c r="BH61" t="s">
        <v>166</v>
      </c>
      <c r="BI61" t="s">
        <v>163</v>
      </c>
      <c r="BJ61" t="s">
        <v>166</v>
      </c>
      <c r="BL61" t="s">
        <v>174</v>
      </c>
      <c r="BM61" t="s">
        <v>166</v>
      </c>
      <c r="BP61" t="s">
        <v>168</v>
      </c>
      <c r="BQ61" t="s">
        <v>164</v>
      </c>
      <c r="BR61" t="s">
        <v>168</v>
      </c>
      <c r="BS61" t="s">
        <v>164</v>
      </c>
      <c r="BT61" t="s">
        <v>166</v>
      </c>
      <c r="BU61" s="1">
        <v>4.7</v>
      </c>
      <c r="BW61" t="s">
        <v>177</v>
      </c>
      <c r="BX61" t="s">
        <v>178</v>
      </c>
      <c r="BY61" t="s">
        <v>179</v>
      </c>
      <c r="CB61" t="s">
        <v>166</v>
      </c>
      <c r="CG61" t="s">
        <v>166</v>
      </c>
      <c r="CK61" t="s">
        <v>166</v>
      </c>
      <c r="CN61" t="s">
        <v>166</v>
      </c>
      <c r="CO61" t="s">
        <v>166</v>
      </c>
      <c r="CR61" t="s">
        <v>229</v>
      </c>
      <c r="CS61" t="s">
        <v>166</v>
      </c>
      <c r="CT61" t="s">
        <v>166</v>
      </c>
      <c r="CU61" t="s">
        <v>166</v>
      </c>
      <c r="CV61" t="s">
        <v>166</v>
      </c>
      <c r="CW61">
        <v>2</v>
      </c>
      <c r="CY61" t="s">
        <v>254</v>
      </c>
      <c r="DB61" t="s">
        <v>257</v>
      </c>
      <c r="DC61" t="s">
        <v>166</v>
      </c>
      <c r="DG61" t="s">
        <v>166</v>
      </c>
      <c r="DJ61" t="s">
        <v>166</v>
      </c>
      <c r="DM61" t="s">
        <v>166</v>
      </c>
      <c r="DW61" t="s">
        <v>166</v>
      </c>
    </row>
    <row r="62" spans="1:139" hidden="1" x14ac:dyDescent="0.25">
      <c r="A62">
        <v>61</v>
      </c>
      <c r="B62" t="s">
        <v>234</v>
      </c>
      <c r="C62" t="s">
        <v>397</v>
      </c>
      <c r="D62" t="s">
        <v>417</v>
      </c>
      <c r="E62" s="1">
        <v>1197</v>
      </c>
      <c r="F62">
        <v>4</v>
      </c>
      <c r="G62">
        <v>4</v>
      </c>
      <c r="H62" t="s">
        <v>195</v>
      </c>
      <c r="I62" t="s">
        <v>142</v>
      </c>
      <c r="J62" t="s">
        <v>196</v>
      </c>
      <c r="K62" t="s">
        <v>144</v>
      </c>
      <c r="L62">
        <v>32</v>
      </c>
      <c r="M62" t="s">
        <v>145</v>
      </c>
      <c r="N62">
        <v>1595</v>
      </c>
      <c r="O62">
        <v>3700</v>
      </c>
      <c r="P62">
        <v>1690</v>
      </c>
      <c r="Q62" t="s">
        <v>146</v>
      </c>
      <c r="R62">
        <v>5</v>
      </c>
      <c r="S62">
        <v>15.1</v>
      </c>
      <c r="T62" s="2" t="s">
        <v>147</v>
      </c>
      <c r="U62" t="s">
        <v>399</v>
      </c>
      <c r="Y62" t="s">
        <v>150</v>
      </c>
      <c r="Z62" t="s">
        <v>200</v>
      </c>
      <c r="AA62" t="s">
        <v>151</v>
      </c>
      <c r="AB62" t="s">
        <v>267</v>
      </c>
      <c r="AC62" t="s">
        <v>401</v>
      </c>
      <c r="AF62" t="s">
        <v>402</v>
      </c>
      <c r="AG62" t="s">
        <v>402</v>
      </c>
      <c r="AH62" t="s">
        <v>158</v>
      </c>
      <c r="AI62" t="s">
        <v>232</v>
      </c>
      <c r="AK62" t="s">
        <v>160</v>
      </c>
      <c r="AL62" t="s">
        <v>403</v>
      </c>
      <c r="AM62" t="s">
        <v>404</v>
      </c>
      <c r="AN62" t="s">
        <v>164</v>
      </c>
      <c r="AO62" t="s">
        <v>164</v>
      </c>
      <c r="AP62" t="s">
        <v>166</v>
      </c>
      <c r="AQ62">
        <v>1</v>
      </c>
      <c r="AR62">
        <v>5</v>
      </c>
      <c r="AS62" t="s">
        <v>167</v>
      </c>
      <c r="AT62" t="s">
        <v>344</v>
      </c>
      <c r="AU62" t="s">
        <v>405</v>
      </c>
      <c r="AV62" t="s">
        <v>402</v>
      </c>
      <c r="AW62" t="s">
        <v>166</v>
      </c>
      <c r="AX62" t="s">
        <v>166</v>
      </c>
      <c r="AY62" t="s">
        <v>226</v>
      </c>
      <c r="AZ62" t="s">
        <v>166</v>
      </c>
      <c r="BC62" t="s">
        <v>166</v>
      </c>
      <c r="BE62">
        <v>260</v>
      </c>
      <c r="BF62" t="s">
        <v>166</v>
      </c>
      <c r="BG62" t="s">
        <v>166</v>
      </c>
      <c r="BH62" t="s">
        <v>166</v>
      </c>
      <c r="BI62" t="s">
        <v>163</v>
      </c>
      <c r="BJ62" t="s">
        <v>310</v>
      </c>
      <c r="BL62" t="s">
        <v>174</v>
      </c>
      <c r="BM62" t="s">
        <v>166</v>
      </c>
      <c r="BO62" t="s">
        <v>166</v>
      </c>
      <c r="BQ62" t="s">
        <v>164</v>
      </c>
      <c r="BR62" t="s">
        <v>168</v>
      </c>
      <c r="BS62" t="s">
        <v>164</v>
      </c>
      <c r="BT62" t="s">
        <v>166</v>
      </c>
      <c r="BU62" s="1">
        <v>4.7</v>
      </c>
      <c r="BV62" t="s">
        <v>166</v>
      </c>
      <c r="BW62" t="s">
        <v>177</v>
      </c>
      <c r="BX62" t="s">
        <v>178</v>
      </c>
      <c r="BY62" t="s">
        <v>179</v>
      </c>
      <c r="CG62" t="s">
        <v>166</v>
      </c>
      <c r="CK62" t="s">
        <v>166</v>
      </c>
      <c r="CN62" t="s">
        <v>166</v>
      </c>
      <c r="CO62" t="s">
        <v>166</v>
      </c>
      <c r="CR62" t="s">
        <v>229</v>
      </c>
      <c r="CS62" t="s">
        <v>166</v>
      </c>
      <c r="CT62" t="s">
        <v>166</v>
      </c>
      <c r="CU62" t="s">
        <v>166</v>
      </c>
      <c r="CW62">
        <v>2</v>
      </c>
      <c r="CY62" t="s">
        <v>254</v>
      </c>
      <c r="DB62" t="s">
        <v>257</v>
      </c>
      <c r="DC62" t="s">
        <v>166</v>
      </c>
      <c r="DD62" t="s">
        <v>166</v>
      </c>
      <c r="DG62" t="s">
        <v>166</v>
      </c>
      <c r="DH62" t="s">
        <v>216</v>
      </c>
      <c r="DI62" t="s">
        <v>166</v>
      </c>
      <c r="DW62" t="s">
        <v>166</v>
      </c>
      <c r="DX62" t="s">
        <v>166</v>
      </c>
    </row>
    <row r="63" spans="1:139" hidden="1" x14ac:dyDescent="0.25">
      <c r="A63">
        <v>62</v>
      </c>
      <c r="B63" t="s">
        <v>234</v>
      </c>
      <c r="C63" t="s">
        <v>397</v>
      </c>
      <c r="D63" t="s">
        <v>418</v>
      </c>
      <c r="E63" s="1">
        <v>1197</v>
      </c>
      <c r="F63">
        <v>4</v>
      </c>
      <c r="G63">
        <v>4</v>
      </c>
      <c r="H63" t="s">
        <v>195</v>
      </c>
      <c r="I63" t="s">
        <v>142</v>
      </c>
      <c r="J63" t="s">
        <v>196</v>
      </c>
      <c r="K63" t="s">
        <v>144</v>
      </c>
      <c r="L63">
        <v>32</v>
      </c>
      <c r="M63" t="s">
        <v>145</v>
      </c>
      <c r="N63">
        <v>1595</v>
      </c>
      <c r="O63">
        <v>3700</v>
      </c>
      <c r="P63">
        <v>1690</v>
      </c>
      <c r="Q63" t="s">
        <v>146</v>
      </c>
      <c r="R63">
        <v>5</v>
      </c>
      <c r="S63">
        <v>20.89</v>
      </c>
      <c r="T63" s="2" t="s">
        <v>147</v>
      </c>
      <c r="U63" t="s">
        <v>399</v>
      </c>
      <c r="Y63" t="s">
        <v>150</v>
      </c>
      <c r="Z63" t="s">
        <v>200</v>
      </c>
      <c r="AA63" t="s">
        <v>151</v>
      </c>
      <c r="AB63" t="s">
        <v>267</v>
      </c>
      <c r="AC63" t="s">
        <v>401</v>
      </c>
      <c r="AF63" t="s">
        <v>402</v>
      </c>
      <c r="AG63" t="s">
        <v>402</v>
      </c>
      <c r="AH63" t="s">
        <v>158</v>
      </c>
      <c r="AI63" t="s">
        <v>232</v>
      </c>
      <c r="AK63" t="s">
        <v>160</v>
      </c>
      <c r="AL63" t="s">
        <v>403</v>
      </c>
      <c r="AM63" t="s">
        <v>404</v>
      </c>
      <c r="AN63" t="s">
        <v>164</v>
      </c>
      <c r="AO63" t="s">
        <v>164</v>
      </c>
      <c r="AP63" t="s">
        <v>166</v>
      </c>
      <c r="AQ63" t="s">
        <v>166</v>
      </c>
      <c r="AR63">
        <v>5</v>
      </c>
      <c r="AS63" t="s">
        <v>167</v>
      </c>
      <c r="AT63" t="s">
        <v>168</v>
      </c>
      <c r="AU63" t="s">
        <v>405</v>
      </c>
      <c r="AV63" t="s">
        <v>402</v>
      </c>
      <c r="AW63" t="s">
        <v>166</v>
      </c>
      <c r="AX63" t="s">
        <v>166</v>
      </c>
      <c r="AY63" t="s">
        <v>226</v>
      </c>
      <c r="AZ63" t="s">
        <v>166</v>
      </c>
      <c r="BC63" t="s">
        <v>166</v>
      </c>
      <c r="BE63">
        <v>260</v>
      </c>
      <c r="BF63" t="s">
        <v>166</v>
      </c>
      <c r="BG63" t="s">
        <v>166</v>
      </c>
      <c r="BH63" t="s">
        <v>166</v>
      </c>
      <c r="BI63" t="s">
        <v>163</v>
      </c>
      <c r="BJ63" t="s">
        <v>174</v>
      </c>
      <c r="BL63" t="s">
        <v>166</v>
      </c>
      <c r="BM63" t="s">
        <v>166</v>
      </c>
      <c r="BO63" t="s">
        <v>166</v>
      </c>
      <c r="BQ63" t="s">
        <v>164</v>
      </c>
      <c r="BR63" t="s">
        <v>168</v>
      </c>
      <c r="BS63" t="s">
        <v>164</v>
      </c>
      <c r="BT63" t="s">
        <v>166</v>
      </c>
      <c r="BU63" s="1">
        <v>4.7</v>
      </c>
      <c r="BV63" t="s">
        <v>166</v>
      </c>
      <c r="BW63" t="s">
        <v>177</v>
      </c>
      <c r="BX63" t="s">
        <v>178</v>
      </c>
      <c r="BY63" t="s">
        <v>179</v>
      </c>
      <c r="CG63" t="s">
        <v>166</v>
      </c>
      <c r="CN63" t="s">
        <v>166</v>
      </c>
      <c r="CO63" t="s">
        <v>166</v>
      </c>
      <c r="CP63" t="s">
        <v>419</v>
      </c>
      <c r="CR63" t="s">
        <v>229</v>
      </c>
      <c r="CS63" t="s">
        <v>166</v>
      </c>
      <c r="CT63" t="s">
        <v>166</v>
      </c>
      <c r="CU63" t="s">
        <v>166</v>
      </c>
      <c r="CW63">
        <v>2</v>
      </c>
      <c r="CY63" t="s">
        <v>254</v>
      </c>
      <c r="DB63" t="s">
        <v>257</v>
      </c>
      <c r="DC63" t="s">
        <v>166</v>
      </c>
      <c r="DD63" t="s">
        <v>166</v>
      </c>
      <c r="DG63" t="s">
        <v>166</v>
      </c>
      <c r="DH63" t="s">
        <v>216</v>
      </c>
      <c r="DI63" t="s">
        <v>328</v>
      </c>
      <c r="DJ63" t="s">
        <v>166</v>
      </c>
      <c r="DW63" t="s">
        <v>166</v>
      </c>
    </row>
    <row r="64" spans="1:139" x14ac:dyDescent="0.25">
      <c r="A64" s="33">
        <v>63</v>
      </c>
      <c r="B64" s="33" t="s">
        <v>192</v>
      </c>
      <c r="C64" s="33" t="s">
        <v>420</v>
      </c>
      <c r="D64" s="33" t="s">
        <v>421</v>
      </c>
      <c r="E64" s="35">
        <v>999</v>
      </c>
      <c r="F64" s="33">
        <v>3</v>
      </c>
      <c r="G64" s="33">
        <v>4</v>
      </c>
      <c r="H64" s="33" t="s">
        <v>195</v>
      </c>
      <c r="I64" s="33" t="s">
        <v>142</v>
      </c>
      <c r="J64" s="33" t="s">
        <v>196</v>
      </c>
      <c r="K64" s="33" t="s">
        <v>144</v>
      </c>
      <c r="L64" s="33">
        <v>40</v>
      </c>
      <c r="M64" s="33" t="s">
        <v>145</v>
      </c>
      <c r="N64" s="33">
        <v>1643</v>
      </c>
      <c r="O64" s="33">
        <v>3990</v>
      </c>
      <c r="P64" s="33">
        <v>1739</v>
      </c>
      <c r="Q64" s="33" t="s">
        <v>422</v>
      </c>
      <c r="R64" s="33">
        <v>5</v>
      </c>
      <c r="S64" s="33"/>
      <c r="T64" s="87" t="s">
        <v>147</v>
      </c>
      <c r="U64" s="33" t="s">
        <v>423</v>
      </c>
      <c r="V64" s="33"/>
      <c r="W64" s="33" t="s">
        <v>424</v>
      </c>
      <c r="X64" s="33">
        <v>5</v>
      </c>
      <c r="Y64" s="33" t="s">
        <v>425</v>
      </c>
      <c r="Z64" s="33" t="s">
        <v>200</v>
      </c>
      <c r="AA64" s="33" t="s">
        <v>151</v>
      </c>
      <c r="AB64" s="33" t="s">
        <v>267</v>
      </c>
      <c r="AC64" s="33" t="s">
        <v>426</v>
      </c>
      <c r="AD64" s="33" t="s">
        <v>427</v>
      </c>
      <c r="AE64" s="33" t="s">
        <v>428</v>
      </c>
      <c r="AF64" s="33" t="s">
        <v>429</v>
      </c>
      <c r="AG64" s="33" t="s">
        <v>429</v>
      </c>
      <c r="AH64" s="33" t="s">
        <v>158</v>
      </c>
      <c r="AI64" s="33" t="s">
        <v>159</v>
      </c>
      <c r="AJ64" s="33"/>
      <c r="AK64" s="33"/>
      <c r="AL64" s="33" t="s">
        <v>430</v>
      </c>
      <c r="AM64" s="33" t="s">
        <v>431</v>
      </c>
      <c r="AN64" s="33" t="s">
        <v>163</v>
      </c>
      <c r="AO64" s="33" t="s">
        <v>432</v>
      </c>
      <c r="AP64" s="33" t="s">
        <v>432</v>
      </c>
      <c r="AQ64" s="33">
        <v>2</v>
      </c>
      <c r="AR64" s="33">
        <v>7</v>
      </c>
      <c r="AS64" s="33" t="s">
        <v>167</v>
      </c>
      <c r="AT64" s="33" t="s">
        <v>168</v>
      </c>
      <c r="AU64" s="33" t="s">
        <v>433</v>
      </c>
      <c r="AV64" s="33" t="s">
        <v>429</v>
      </c>
      <c r="AW64" s="33"/>
      <c r="AX64" s="33">
        <v>1</v>
      </c>
      <c r="AY64" s="33" t="s">
        <v>165</v>
      </c>
      <c r="AZ64" s="33" t="s">
        <v>166</v>
      </c>
      <c r="BA64" s="33"/>
      <c r="BB64" s="33"/>
      <c r="BC64" s="33"/>
      <c r="BD64" s="33" t="s">
        <v>168</v>
      </c>
      <c r="BE64" s="33">
        <v>625</v>
      </c>
      <c r="BF64" s="33"/>
      <c r="BG64" s="33"/>
      <c r="BH64" s="33" t="s">
        <v>166</v>
      </c>
      <c r="BI64" s="33" t="s">
        <v>163</v>
      </c>
      <c r="BJ64" s="33" t="s">
        <v>174</v>
      </c>
      <c r="BK64" s="33"/>
      <c r="BL64" s="33" t="s">
        <v>174</v>
      </c>
      <c r="BM64" s="33" t="s">
        <v>166</v>
      </c>
      <c r="BN64" s="33"/>
      <c r="BO64" s="33"/>
      <c r="BP64" s="33" t="s">
        <v>173</v>
      </c>
      <c r="BQ64" s="33" t="s">
        <v>163</v>
      </c>
      <c r="BR64" s="33" t="s">
        <v>168</v>
      </c>
      <c r="BS64" s="33" t="s">
        <v>176</v>
      </c>
      <c r="BT64" s="33" t="s">
        <v>166</v>
      </c>
      <c r="BU64" s="33" t="s">
        <v>147</v>
      </c>
      <c r="BV64" s="33" t="s">
        <v>166</v>
      </c>
      <c r="BW64" s="33" t="s">
        <v>434</v>
      </c>
      <c r="BX64" s="33"/>
      <c r="BY64" s="33" t="s">
        <v>179</v>
      </c>
      <c r="BZ64" s="33"/>
      <c r="CA64" s="33"/>
      <c r="CB64" s="33"/>
      <c r="CC64" s="33" t="s">
        <v>166</v>
      </c>
      <c r="CD64" s="33"/>
      <c r="CE64" s="33"/>
      <c r="CF64" s="33" t="s">
        <v>252</v>
      </c>
      <c r="CG64" s="33" t="s">
        <v>166</v>
      </c>
      <c r="CH64" s="33" t="s">
        <v>166</v>
      </c>
      <c r="CI64" s="33"/>
      <c r="CJ64" s="33" t="s">
        <v>166</v>
      </c>
      <c r="CK64" s="33" t="s">
        <v>166</v>
      </c>
      <c r="CL64" s="33"/>
      <c r="CM64" s="33"/>
      <c r="CN64" s="33" t="s">
        <v>166</v>
      </c>
      <c r="CO64" s="33" t="s">
        <v>166</v>
      </c>
      <c r="CP64" s="33" t="s">
        <v>355</v>
      </c>
      <c r="CQ64" s="33"/>
      <c r="CR64" s="33" t="s">
        <v>229</v>
      </c>
      <c r="CS64" s="33" t="s">
        <v>166</v>
      </c>
      <c r="CT64" s="33" t="s">
        <v>166</v>
      </c>
      <c r="CU64" s="33" t="s">
        <v>166</v>
      </c>
      <c r="CV64" s="33"/>
      <c r="CW64" s="33">
        <v>2</v>
      </c>
      <c r="CX64" s="33"/>
      <c r="CY64" s="33"/>
      <c r="CZ64" s="33"/>
      <c r="DA64" s="33"/>
      <c r="DB64" s="33" t="s">
        <v>257</v>
      </c>
      <c r="DC64" s="33"/>
      <c r="DD64" s="33"/>
      <c r="DE64" s="33"/>
      <c r="DF64" s="33"/>
      <c r="DG64" s="33" t="s">
        <v>166</v>
      </c>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row>
    <row r="65" spans="1:139" x14ac:dyDescent="0.25">
      <c r="A65" s="33">
        <v>64</v>
      </c>
      <c r="B65" s="33" t="s">
        <v>192</v>
      </c>
      <c r="C65" s="33" t="s">
        <v>420</v>
      </c>
      <c r="D65" s="33" t="s">
        <v>435</v>
      </c>
      <c r="E65" s="35">
        <v>999</v>
      </c>
      <c r="F65" s="33">
        <v>3</v>
      </c>
      <c r="G65" s="33">
        <v>4</v>
      </c>
      <c r="H65" s="33" t="s">
        <v>195</v>
      </c>
      <c r="I65" s="33" t="s">
        <v>142</v>
      </c>
      <c r="J65" s="33" t="s">
        <v>196</v>
      </c>
      <c r="K65" s="33" t="s">
        <v>144</v>
      </c>
      <c r="L65" s="33">
        <v>40</v>
      </c>
      <c r="M65" s="33" t="s">
        <v>145</v>
      </c>
      <c r="N65" s="33">
        <v>1643</v>
      </c>
      <c r="O65" s="33">
        <v>3990</v>
      </c>
      <c r="P65" s="33">
        <v>1739</v>
      </c>
      <c r="Q65" s="33" t="s">
        <v>422</v>
      </c>
      <c r="R65" s="33">
        <v>5</v>
      </c>
      <c r="S65" s="33"/>
      <c r="T65" s="87" t="s">
        <v>147</v>
      </c>
      <c r="U65" s="33" t="s">
        <v>423</v>
      </c>
      <c r="V65" s="33"/>
      <c r="W65" s="33" t="s">
        <v>424</v>
      </c>
      <c r="X65" s="33">
        <v>5</v>
      </c>
      <c r="Y65" s="33" t="s">
        <v>425</v>
      </c>
      <c r="Z65" s="33" t="s">
        <v>200</v>
      </c>
      <c r="AA65" s="33" t="s">
        <v>151</v>
      </c>
      <c r="AB65" s="33" t="s">
        <v>267</v>
      </c>
      <c r="AC65" s="33" t="s">
        <v>426</v>
      </c>
      <c r="AD65" s="33" t="s">
        <v>427</v>
      </c>
      <c r="AE65" s="33" t="s">
        <v>428</v>
      </c>
      <c r="AF65" s="33" t="s">
        <v>429</v>
      </c>
      <c r="AG65" s="33" t="s">
        <v>429</v>
      </c>
      <c r="AH65" s="33" t="s">
        <v>158</v>
      </c>
      <c r="AI65" s="33" t="s">
        <v>159</v>
      </c>
      <c r="AJ65" s="33"/>
      <c r="AK65" s="33" t="s">
        <v>160</v>
      </c>
      <c r="AL65" s="33" t="s">
        <v>430</v>
      </c>
      <c r="AM65" s="33" t="s">
        <v>431</v>
      </c>
      <c r="AN65" s="33" t="s">
        <v>163</v>
      </c>
      <c r="AO65" s="33" t="s">
        <v>432</v>
      </c>
      <c r="AP65" s="33" t="s">
        <v>432</v>
      </c>
      <c r="AQ65" s="33">
        <v>2</v>
      </c>
      <c r="AR65" s="33">
        <v>7</v>
      </c>
      <c r="AS65" s="33" t="s">
        <v>167</v>
      </c>
      <c r="AT65" s="33" t="s">
        <v>168</v>
      </c>
      <c r="AU65" s="33" t="s">
        <v>433</v>
      </c>
      <c r="AV65" s="33" t="s">
        <v>429</v>
      </c>
      <c r="AW65" s="33"/>
      <c r="AX65" s="33">
        <v>1</v>
      </c>
      <c r="AY65" s="33" t="s">
        <v>436</v>
      </c>
      <c r="AZ65" s="33" t="s">
        <v>166</v>
      </c>
      <c r="BA65" s="33"/>
      <c r="BB65" s="33"/>
      <c r="BC65" s="33" t="s">
        <v>166</v>
      </c>
      <c r="BD65" s="33" t="s">
        <v>168</v>
      </c>
      <c r="BE65" s="33">
        <v>625</v>
      </c>
      <c r="BF65" s="33"/>
      <c r="BG65" s="33" t="s">
        <v>166</v>
      </c>
      <c r="BH65" s="33" t="s">
        <v>166</v>
      </c>
      <c r="BI65" s="33" t="s">
        <v>163</v>
      </c>
      <c r="BJ65" s="33" t="s">
        <v>174</v>
      </c>
      <c r="BK65" s="33"/>
      <c r="BL65" s="33" t="s">
        <v>174</v>
      </c>
      <c r="BM65" s="33" t="s">
        <v>166</v>
      </c>
      <c r="BN65" s="33"/>
      <c r="BO65" s="33" t="s">
        <v>166</v>
      </c>
      <c r="BP65" s="33" t="s">
        <v>173</v>
      </c>
      <c r="BQ65" s="33" t="s">
        <v>163</v>
      </c>
      <c r="BR65" s="33" t="s">
        <v>168</v>
      </c>
      <c r="BS65" s="33" t="s">
        <v>176</v>
      </c>
      <c r="BT65" s="33" t="s">
        <v>166</v>
      </c>
      <c r="BU65" s="33" t="s">
        <v>147</v>
      </c>
      <c r="BV65" s="33" t="s">
        <v>166</v>
      </c>
      <c r="BW65" s="33" t="s">
        <v>177</v>
      </c>
      <c r="BX65" s="33" t="s">
        <v>166</v>
      </c>
      <c r="BY65" s="33" t="s">
        <v>179</v>
      </c>
      <c r="BZ65" s="33"/>
      <c r="CA65" s="33"/>
      <c r="CB65" s="33"/>
      <c r="CC65" s="33" t="s">
        <v>166</v>
      </c>
      <c r="CD65" s="33"/>
      <c r="CE65" s="33"/>
      <c r="CF65" s="33" t="s">
        <v>252</v>
      </c>
      <c r="CG65" s="33" t="s">
        <v>166</v>
      </c>
      <c r="CH65" s="33" t="s">
        <v>166</v>
      </c>
      <c r="CI65" s="33"/>
      <c r="CJ65" s="33" t="s">
        <v>166</v>
      </c>
      <c r="CK65" s="33" t="s">
        <v>166</v>
      </c>
      <c r="CL65" s="33"/>
      <c r="CM65" s="33"/>
      <c r="CN65" s="33" t="s">
        <v>166</v>
      </c>
      <c r="CO65" s="33" t="s">
        <v>166</v>
      </c>
      <c r="CP65" s="33" t="s">
        <v>355</v>
      </c>
      <c r="CQ65" s="33"/>
      <c r="CR65" s="33" t="s">
        <v>229</v>
      </c>
      <c r="CS65" s="33" t="s">
        <v>166</v>
      </c>
      <c r="CT65" s="33" t="s">
        <v>166</v>
      </c>
      <c r="CU65" s="33"/>
      <c r="CV65" s="33"/>
      <c r="CW65" s="33">
        <v>2</v>
      </c>
      <c r="CX65" s="33"/>
      <c r="CY65" s="33" t="s">
        <v>254</v>
      </c>
      <c r="CZ65" s="33"/>
      <c r="DA65" s="33"/>
      <c r="DB65" s="33" t="s">
        <v>257</v>
      </c>
      <c r="DC65" s="33"/>
      <c r="DD65" s="33" t="s">
        <v>166</v>
      </c>
      <c r="DE65" s="33"/>
      <c r="DF65" s="33"/>
      <c r="DG65" s="33" t="s">
        <v>166</v>
      </c>
      <c r="DH65" s="33"/>
      <c r="DI65" s="33"/>
      <c r="DJ65" s="33"/>
      <c r="DK65" s="33"/>
      <c r="DL65" s="33"/>
      <c r="DM65" s="33"/>
      <c r="DN65" s="33" t="s">
        <v>166</v>
      </c>
      <c r="DO65" s="33"/>
      <c r="DP65" s="33"/>
      <c r="DQ65" s="33"/>
      <c r="DR65" s="33"/>
      <c r="DS65" s="33"/>
      <c r="DT65" s="33"/>
      <c r="DU65" s="33"/>
      <c r="DV65" s="33"/>
      <c r="DW65" s="33"/>
      <c r="DX65" s="33"/>
      <c r="DY65" s="33"/>
      <c r="DZ65" s="33"/>
      <c r="EA65" s="33"/>
      <c r="EB65" s="33"/>
      <c r="EC65" s="33"/>
      <c r="ED65" s="33"/>
      <c r="EE65" s="33"/>
      <c r="EF65" s="33"/>
      <c r="EG65" s="33"/>
      <c r="EH65" s="33"/>
      <c r="EI65" s="33"/>
    </row>
    <row r="66" spans="1:139" x14ac:dyDescent="0.25">
      <c r="A66" s="33">
        <v>65</v>
      </c>
      <c r="B66" s="33" t="s">
        <v>192</v>
      </c>
      <c r="C66" s="33" t="s">
        <v>420</v>
      </c>
      <c r="D66" s="33" t="s">
        <v>437</v>
      </c>
      <c r="E66" s="35">
        <v>999</v>
      </c>
      <c r="F66" s="33">
        <v>3</v>
      </c>
      <c r="G66" s="33">
        <v>4</v>
      </c>
      <c r="H66" s="33" t="s">
        <v>195</v>
      </c>
      <c r="I66" s="33" t="s">
        <v>142</v>
      </c>
      <c r="J66" s="33" t="s">
        <v>196</v>
      </c>
      <c r="K66" s="33" t="s">
        <v>144</v>
      </c>
      <c r="L66" s="33">
        <v>40</v>
      </c>
      <c r="M66" s="33" t="s">
        <v>145</v>
      </c>
      <c r="N66" s="33">
        <v>1643</v>
      </c>
      <c r="O66" s="33">
        <v>3990</v>
      </c>
      <c r="P66" s="33">
        <v>1739</v>
      </c>
      <c r="Q66" s="33" t="s">
        <v>422</v>
      </c>
      <c r="R66" s="33">
        <v>5</v>
      </c>
      <c r="S66" s="33"/>
      <c r="T66" s="87" t="s">
        <v>147</v>
      </c>
      <c r="U66" s="33" t="s">
        <v>423</v>
      </c>
      <c r="V66" s="33"/>
      <c r="W66" s="33" t="s">
        <v>424</v>
      </c>
      <c r="X66" s="33">
        <v>5</v>
      </c>
      <c r="Y66" s="33" t="s">
        <v>425</v>
      </c>
      <c r="Z66" s="33" t="s">
        <v>200</v>
      </c>
      <c r="AA66" s="33" t="s">
        <v>151</v>
      </c>
      <c r="AB66" s="33" t="s">
        <v>267</v>
      </c>
      <c r="AC66" s="33" t="s">
        <v>426</v>
      </c>
      <c r="AD66" s="33" t="s">
        <v>427</v>
      </c>
      <c r="AE66" s="33" t="s">
        <v>428</v>
      </c>
      <c r="AF66" s="33" t="s">
        <v>429</v>
      </c>
      <c r="AG66" s="33" t="s">
        <v>429</v>
      </c>
      <c r="AH66" s="33" t="s">
        <v>158</v>
      </c>
      <c r="AI66" s="33" t="s">
        <v>232</v>
      </c>
      <c r="AJ66" s="33"/>
      <c r="AK66" s="33" t="s">
        <v>160</v>
      </c>
      <c r="AL66" s="33" t="s">
        <v>430</v>
      </c>
      <c r="AM66" s="33" t="s">
        <v>431</v>
      </c>
      <c r="AN66" s="33" t="s">
        <v>163</v>
      </c>
      <c r="AO66" s="33" t="s">
        <v>438</v>
      </c>
      <c r="AP66" s="33" t="s">
        <v>432</v>
      </c>
      <c r="AQ66" s="33">
        <v>2</v>
      </c>
      <c r="AR66" s="33">
        <v>7</v>
      </c>
      <c r="AS66" s="33" t="s">
        <v>167</v>
      </c>
      <c r="AT66" s="33" t="s">
        <v>168</v>
      </c>
      <c r="AU66" s="33" t="s">
        <v>433</v>
      </c>
      <c r="AV66" s="33" t="s">
        <v>429</v>
      </c>
      <c r="AW66" s="33"/>
      <c r="AX66" s="33">
        <v>1</v>
      </c>
      <c r="AY66" s="33" t="s">
        <v>436</v>
      </c>
      <c r="AZ66" s="33" t="s">
        <v>166</v>
      </c>
      <c r="BA66" s="33"/>
      <c r="BB66" s="33"/>
      <c r="BC66" s="33" t="s">
        <v>166</v>
      </c>
      <c r="BD66" s="33" t="s">
        <v>168</v>
      </c>
      <c r="BE66" s="33">
        <v>625</v>
      </c>
      <c r="BF66" s="33"/>
      <c r="BG66" s="33" t="s">
        <v>166</v>
      </c>
      <c r="BH66" s="33" t="s">
        <v>166</v>
      </c>
      <c r="BI66" s="33" t="s">
        <v>163</v>
      </c>
      <c r="BJ66" s="33" t="s">
        <v>174</v>
      </c>
      <c r="BK66" s="33"/>
      <c r="BL66" s="33" t="s">
        <v>310</v>
      </c>
      <c r="BM66" s="33" t="s">
        <v>166</v>
      </c>
      <c r="BN66" s="33"/>
      <c r="BO66" s="33" t="s">
        <v>166</v>
      </c>
      <c r="BP66" s="33" t="s">
        <v>173</v>
      </c>
      <c r="BQ66" s="33" t="s">
        <v>163</v>
      </c>
      <c r="BR66" s="33" t="s">
        <v>168</v>
      </c>
      <c r="BS66" s="33" t="s">
        <v>176</v>
      </c>
      <c r="BT66" s="33" t="s">
        <v>166</v>
      </c>
      <c r="BU66" s="33" t="s">
        <v>147</v>
      </c>
      <c r="BV66" s="33" t="s">
        <v>166</v>
      </c>
      <c r="BW66" s="33" t="s">
        <v>177</v>
      </c>
      <c r="BX66" s="33" t="s">
        <v>166</v>
      </c>
      <c r="BY66" s="33" t="s">
        <v>179</v>
      </c>
      <c r="BZ66" s="33"/>
      <c r="CA66" s="33"/>
      <c r="CB66" s="33"/>
      <c r="CC66" s="33" t="s">
        <v>166</v>
      </c>
      <c r="CD66" s="33"/>
      <c r="CE66" s="33"/>
      <c r="CF66" s="33" t="s">
        <v>252</v>
      </c>
      <c r="CG66" s="33" t="s">
        <v>166</v>
      </c>
      <c r="CH66" s="33" t="s">
        <v>166</v>
      </c>
      <c r="CI66" s="33"/>
      <c r="CJ66" s="33" t="s">
        <v>166</v>
      </c>
      <c r="CK66" s="33" t="s">
        <v>166</v>
      </c>
      <c r="CL66" s="33"/>
      <c r="CM66" s="33"/>
      <c r="CN66" s="33" t="s">
        <v>166</v>
      </c>
      <c r="CO66" s="33" t="s">
        <v>166</v>
      </c>
      <c r="CP66" s="33" t="s">
        <v>355</v>
      </c>
      <c r="CQ66" s="33"/>
      <c r="CR66" s="33" t="s">
        <v>229</v>
      </c>
      <c r="CS66" s="33" t="s">
        <v>166</v>
      </c>
      <c r="CT66" s="33" t="s">
        <v>166</v>
      </c>
      <c r="CU66" s="33"/>
      <c r="CV66" s="33"/>
      <c r="CW66" s="33">
        <v>2</v>
      </c>
      <c r="CX66" s="33"/>
      <c r="CY66" s="33" t="s">
        <v>254</v>
      </c>
      <c r="CZ66" s="33"/>
      <c r="DA66" s="33"/>
      <c r="DB66" s="33" t="s">
        <v>257</v>
      </c>
      <c r="DC66" s="33"/>
      <c r="DD66" s="33" t="s">
        <v>166</v>
      </c>
      <c r="DE66" s="33"/>
      <c r="DF66" s="33"/>
      <c r="DG66" s="33" t="s">
        <v>166</v>
      </c>
      <c r="DH66" s="33"/>
      <c r="DI66" s="33"/>
      <c r="DJ66" s="33"/>
      <c r="DK66" s="33"/>
      <c r="DL66" s="33"/>
      <c r="DM66" s="33"/>
      <c r="DN66" s="33" t="s">
        <v>166</v>
      </c>
      <c r="DO66" s="33"/>
      <c r="DP66" s="33"/>
      <c r="DQ66" s="33"/>
      <c r="DR66" s="33"/>
      <c r="DS66" s="33" t="s">
        <v>166</v>
      </c>
      <c r="DT66" s="33"/>
      <c r="DU66" s="33"/>
      <c r="DV66" s="33"/>
      <c r="DW66" s="33"/>
      <c r="DX66" s="33"/>
      <c r="DY66" s="33"/>
      <c r="DZ66" s="33"/>
      <c r="EA66" s="33"/>
      <c r="EB66" s="33"/>
      <c r="EC66" s="33"/>
      <c r="ED66" s="33"/>
      <c r="EE66" s="33"/>
      <c r="EF66" s="33"/>
      <c r="EG66" s="33"/>
      <c r="EH66" s="33"/>
      <c r="EI66" s="33"/>
    </row>
    <row r="67" spans="1:139" x14ac:dyDescent="0.25">
      <c r="A67" s="33">
        <v>66</v>
      </c>
      <c r="B67" s="33" t="s">
        <v>192</v>
      </c>
      <c r="C67" s="33" t="s">
        <v>420</v>
      </c>
      <c r="D67" s="33" t="s">
        <v>439</v>
      </c>
      <c r="E67" s="35">
        <v>999</v>
      </c>
      <c r="F67" s="33">
        <v>3</v>
      </c>
      <c r="G67" s="33">
        <v>4</v>
      </c>
      <c r="H67" s="33" t="s">
        <v>195</v>
      </c>
      <c r="I67" s="33" t="s">
        <v>142</v>
      </c>
      <c r="J67" s="33" t="s">
        <v>196</v>
      </c>
      <c r="K67" s="33" t="s">
        <v>144</v>
      </c>
      <c r="L67" s="33">
        <v>40</v>
      </c>
      <c r="M67" s="33" t="s">
        <v>145</v>
      </c>
      <c r="N67" s="33">
        <v>1643</v>
      </c>
      <c r="O67" s="33">
        <v>3990</v>
      </c>
      <c r="P67" s="33">
        <v>1739</v>
      </c>
      <c r="Q67" s="33" t="s">
        <v>422</v>
      </c>
      <c r="R67" s="33">
        <v>5</v>
      </c>
      <c r="S67" s="33"/>
      <c r="T67" s="87" t="s">
        <v>147</v>
      </c>
      <c r="U67" s="33" t="s">
        <v>423</v>
      </c>
      <c r="V67" s="33"/>
      <c r="W67" s="33" t="s">
        <v>424</v>
      </c>
      <c r="X67" s="33">
        <v>5</v>
      </c>
      <c r="Y67" s="33" t="s">
        <v>425</v>
      </c>
      <c r="Z67" s="33" t="s">
        <v>200</v>
      </c>
      <c r="AA67" s="33" t="s">
        <v>151</v>
      </c>
      <c r="AB67" s="33" t="s">
        <v>267</v>
      </c>
      <c r="AC67" s="33" t="s">
        <v>426</v>
      </c>
      <c r="AD67" s="33" t="s">
        <v>427</v>
      </c>
      <c r="AE67" s="33" t="s">
        <v>428</v>
      </c>
      <c r="AF67" s="33" t="s">
        <v>440</v>
      </c>
      <c r="AG67" s="33" t="s">
        <v>440</v>
      </c>
      <c r="AH67" s="33" t="s">
        <v>158</v>
      </c>
      <c r="AI67" s="33" t="s">
        <v>232</v>
      </c>
      <c r="AJ67" s="33"/>
      <c r="AK67" s="33" t="s">
        <v>441</v>
      </c>
      <c r="AL67" s="33" t="s">
        <v>430</v>
      </c>
      <c r="AM67" s="33" t="s">
        <v>431</v>
      </c>
      <c r="AN67" s="33" t="s">
        <v>163</v>
      </c>
      <c r="AO67" s="33" t="s">
        <v>432</v>
      </c>
      <c r="AP67" s="33" t="s">
        <v>432</v>
      </c>
      <c r="AQ67" s="33">
        <v>2</v>
      </c>
      <c r="AR67" s="33">
        <v>7</v>
      </c>
      <c r="AS67" s="33" t="s">
        <v>167</v>
      </c>
      <c r="AT67" s="33" t="s">
        <v>168</v>
      </c>
      <c r="AU67" s="33" t="s">
        <v>433</v>
      </c>
      <c r="AV67" s="33" t="s">
        <v>440</v>
      </c>
      <c r="AW67" s="33" t="s">
        <v>166</v>
      </c>
      <c r="AX67" s="33" t="s">
        <v>166</v>
      </c>
      <c r="AY67" s="33" t="s">
        <v>436</v>
      </c>
      <c r="AZ67" s="33" t="s">
        <v>166</v>
      </c>
      <c r="BA67" s="33"/>
      <c r="BB67" s="33"/>
      <c r="BC67" s="33" t="s">
        <v>166</v>
      </c>
      <c r="BD67" s="33" t="s">
        <v>168</v>
      </c>
      <c r="BE67" s="33">
        <v>625</v>
      </c>
      <c r="BF67" s="33" t="s">
        <v>166</v>
      </c>
      <c r="BG67" s="33" t="s">
        <v>166</v>
      </c>
      <c r="BH67" s="33" t="s">
        <v>166</v>
      </c>
      <c r="BI67" s="33" t="s">
        <v>163</v>
      </c>
      <c r="BJ67" s="33" t="s">
        <v>310</v>
      </c>
      <c r="BK67" s="33"/>
      <c r="BL67" s="33" t="s">
        <v>174</v>
      </c>
      <c r="BM67" s="33" t="s">
        <v>166</v>
      </c>
      <c r="BN67" s="33"/>
      <c r="BO67" s="33" t="s">
        <v>166</v>
      </c>
      <c r="BP67" s="33" t="s">
        <v>173</v>
      </c>
      <c r="BQ67" s="33" t="s">
        <v>163</v>
      </c>
      <c r="BR67" s="33" t="s">
        <v>168</v>
      </c>
      <c r="BS67" s="33" t="s">
        <v>176</v>
      </c>
      <c r="BT67" s="33" t="s">
        <v>166</v>
      </c>
      <c r="BU67" s="33" t="s">
        <v>147</v>
      </c>
      <c r="BV67" s="33" t="s">
        <v>166</v>
      </c>
      <c r="BW67" s="33" t="s">
        <v>177</v>
      </c>
      <c r="BX67" s="33" t="s">
        <v>166</v>
      </c>
      <c r="BY67" s="33" t="s">
        <v>383</v>
      </c>
      <c r="BZ67" s="33"/>
      <c r="CA67" s="33"/>
      <c r="CB67" s="33"/>
      <c r="CC67" s="33" t="s">
        <v>166</v>
      </c>
      <c r="CD67" s="33"/>
      <c r="CE67" s="33"/>
      <c r="CF67" s="33" t="s">
        <v>252</v>
      </c>
      <c r="CG67" s="33" t="s">
        <v>166</v>
      </c>
      <c r="CH67" s="33" t="s">
        <v>166</v>
      </c>
      <c r="CI67" s="33"/>
      <c r="CJ67" s="33" t="s">
        <v>166</v>
      </c>
      <c r="CK67" s="33" t="s">
        <v>166</v>
      </c>
      <c r="CL67" s="33"/>
      <c r="CM67" s="33"/>
      <c r="CN67" s="33" t="s">
        <v>166</v>
      </c>
      <c r="CO67" s="33" t="s">
        <v>166</v>
      </c>
      <c r="CP67" s="33" t="s">
        <v>355</v>
      </c>
      <c r="CQ67" s="33"/>
      <c r="CR67" s="33" t="s">
        <v>442</v>
      </c>
      <c r="CS67" s="33" t="s">
        <v>166</v>
      </c>
      <c r="CT67" s="33" t="s">
        <v>166</v>
      </c>
      <c r="CU67" s="33"/>
      <c r="CV67" s="33"/>
      <c r="CW67" s="33">
        <v>4</v>
      </c>
      <c r="CX67" s="33"/>
      <c r="CY67" s="33" t="s">
        <v>254</v>
      </c>
      <c r="CZ67" s="33"/>
      <c r="DA67" s="33"/>
      <c r="DB67" s="33" t="s">
        <v>221</v>
      </c>
      <c r="DC67" s="33"/>
      <c r="DD67" s="33" t="s">
        <v>166</v>
      </c>
      <c r="DE67" s="33" t="s">
        <v>166</v>
      </c>
      <c r="DF67" s="33" t="s">
        <v>166</v>
      </c>
      <c r="DG67" s="33" t="s">
        <v>166</v>
      </c>
      <c r="DH67" s="33"/>
      <c r="DI67" s="33" t="s">
        <v>328</v>
      </c>
      <c r="DJ67" s="33"/>
      <c r="DK67" s="33"/>
      <c r="DL67" s="33" t="s">
        <v>329</v>
      </c>
      <c r="DM67" s="33"/>
      <c r="DN67" s="33" t="s">
        <v>166</v>
      </c>
      <c r="DO67" s="33"/>
      <c r="DP67" s="33"/>
      <c r="DQ67" s="33"/>
      <c r="DR67" s="33"/>
      <c r="DS67" s="33" t="s">
        <v>166</v>
      </c>
      <c r="DT67" s="33"/>
      <c r="DU67" s="33"/>
      <c r="DV67" s="33"/>
      <c r="DW67" s="33" t="s">
        <v>166</v>
      </c>
      <c r="DX67" s="33"/>
      <c r="DY67" s="33"/>
      <c r="DZ67" s="33"/>
      <c r="EA67" s="33"/>
      <c r="EB67" s="33"/>
      <c r="EC67" s="33"/>
      <c r="ED67" s="33"/>
      <c r="EE67" s="33"/>
      <c r="EF67" s="33"/>
      <c r="EG67" s="33"/>
      <c r="EH67" s="33"/>
      <c r="EI67" s="33"/>
    </row>
    <row r="68" spans="1:139" x14ac:dyDescent="0.25">
      <c r="A68" s="33">
        <v>67</v>
      </c>
      <c r="B68" s="33" t="s">
        <v>443</v>
      </c>
      <c r="C68" s="33" t="s">
        <v>444</v>
      </c>
      <c r="D68" s="33" t="s">
        <v>445</v>
      </c>
      <c r="E68" s="35">
        <v>1197</v>
      </c>
      <c r="F68" s="33">
        <v>4</v>
      </c>
      <c r="G68" s="33">
        <v>4</v>
      </c>
      <c r="H68" s="33" t="s">
        <v>195</v>
      </c>
      <c r="I68" s="33" t="s">
        <v>142</v>
      </c>
      <c r="J68" s="33" t="s">
        <v>196</v>
      </c>
      <c r="K68" s="33" t="s">
        <v>144</v>
      </c>
      <c r="L68" s="33">
        <v>45</v>
      </c>
      <c r="M68" s="33" t="s">
        <v>145</v>
      </c>
      <c r="N68" s="33">
        <v>1510</v>
      </c>
      <c r="O68" s="33">
        <v>3884</v>
      </c>
      <c r="P68" s="33">
        <v>1695</v>
      </c>
      <c r="Q68" s="33" t="s">
        <v>146</v>
      </c>
      <c r="R68" s="33">
        <v>5</v>
      </c>
      <c r="S68" s="33">
        <v>15.1</v>
      </c>
      <c r="T68" s="35">
        <v>17.71</v>
      </c>
      <c r="U68" s="33" t="s">
        <v>446</v>
      </c>
      <c r="V68" s="33"/>
      <c r="W68" s="33" t="s">
        <v>447</v>
      </c>
      <c r="X68" s="33">
        <v>5</v>
      </c>
      <c r="Y68" s="33" t="s">
        <v>371</v>
      </c>
      <c r="Z68" s="33" t="s">
        <v>200</v>
      </c>
      <c r="AA68" s="33" t="s">
        <v>151</v>
      </c>
      <c r="AB68" s="33" t="s">
        <v>347</v>
      </c>
      <c r="AC68" s="33" t="s">
        <v>401</v>
      </c>
      <c r="AD68" s="33" t="s">
        <v>448</v>
      </c>
      <c r="AE68" s="33" t="s">
        <v>449</v>
      </c>
      <c r="AF68" s="33" t="s">
        <v>450</v>
      </c>
      <c r="AG68" s="33" t="s">
        <v>450</v>
      </c>
      <c r="AH68" s="33" t="s">
        <v>158</v>
      </c>
      <c r="AI68" s="33" t="s">
        <v>232</v>
      </c>
      <c r="AJ68" s="33"/>
      <c r="AK68" s="33" t="s">
        <v>160</v>
      </c>
      <c r="AL68" s="33" t="s">
        <v>451</v>
      </c>
      <c r="AM68" s="33" t="s">
        <v>452</v>
      </c>
      <c r="AN68" s="33" t="s">
        <v>163</v>
      </c>
      <c r="AO68" s="33" t="s">
        <v>164</v>
      </c>
      <c r="AP68" s="33" t="s">
        <v>166</v>
      </c>
      <c r="AQ68" s="33" t="s">
        <v>166</v>
      </c>
      <c r="AR68" s="33">
        <v>5</v>
      </c>
      <c r="AS68" s="33" t="s">
        <v>167</v>
      </c>
      <c r="AT68" s="33" t="s">
        <v>168</v>
      </c>
      <c r="AU68" s="33" t="s">
        <v>453</v>
      </c>
      <c r="AV68" s="33" t="s">
        <v>450</v>
      </c>
      <c r="AW68" s="33"/>
      <c r="AX68" s="33" t="s">
        <v>166</v>
      </c>
      <c r="AY68" s="33" t="s">
        <v>165</v>
      </c>
      <c r="AZ68" s="33"/>
      <c r="BA68" s="33"/>
      <c r="BB68" s="33" t="s">
        <v>454</v>
      </c>
      <c r="BC68" s="33"/>
      <c r="BD68" s="33" t="s">
        <v>173</v>
      </c>
      <c r="BE68" s="33">
        <v>251</v>
      </c>
      <c r="BF68" s="33"/>
      <c r="BG68" s="33"/>
      <c r="BH68" s="33" t="s">
        <v>166</v>
      </c>
      <c r="BI68" s="33" t="s">
        <v>163</v>
      </c>
      <c r="BJ68" s="33" t="s">
        <v>174</v>
      </c>
      <c r="BK68" s="33"/>
      <c r="BL68" s="33" t="s">
        <v>310</v>
      </c>
      <c r="BM68" s="33" t="s">
        <v>166</v>
      </c>
      <c r="BN68" s="33"/>
      <c r="BO68" s="33"/>
      <c r="BP68" s="33" t="s">
        <v>406</v>
      </c>
      <c r="BQ68" s="33" t="s">
        <v>163</v>
      </c>
      <c r="BR68" s="33" t="s">
        <v>168</v>
      </c>
      <c r="BS68" s="33" t="s">
        <v>176</v>
      </c>
      <c r="BT68" s="33" t="s">
        <v>166</v>
      </c>
      <c r="BU68" s="35">
        <v>4.8</v>
      </c>
      <c r="BV68" s="33" t="s">
        <v>166</v>
      </c>
      <c r="BW68" s="33" t="s">
        <v>177</v>
      </c>
      <c r="BX68" s="33" t="s">
        <v>178</v>
      </c>
      <c r="BY68" s="33" t="s">
        <v>179</v>
      </c>
      <c r="BZ68" s="33"/>
      <c r="CA68" s="33"/>
      <c r="CB68" s="33"/>
      <c r="CC68" s="33"/>
      <c r="CD68" s="33"/>
      <c r="CE68" s="33"/>
      <c r="CF68" s="33"/>
      <c r="CG68" s="33" t="s">
        <v>166</v>
      </c>
      <c r="CH68" s="33"/>
      <c r="CI68" s="33"/>
      <c r="CJ68" s="33"/>
      <c r="CK68" s="33" t="s">
        <v>166</v>
      </c>
      <c r="CL68" s="33"/>
      <c r="CM68" s="33"/>
      <c r="CN68" s="33" t="s">
        <v>166</v>
      </c>
      <c r="CO68" s="33" t="s">
        <v>166</v>
      </c>
      <c r="CP68" s="33" t="s">
        <v>355</v>
      </c>
      <c r="CQ68" s="33" t="s">
        <v>455</v>
      </c>
      <c r="CR68" s="33" t="s">
        <v>229</v>
      </c>
      <c r="CS68" s="33" t="s">
        <v>166</v>
      </c>
      <c r="CT68" s="33" t="s">
        <v>166</v>
      </c>
      <c r="CU68" s="33" t="s">
        <v>166</v>
      </c>
      <c r="CV68" s="33"/>
      <c r="CW68" s="33">
        <v>2</v>
      </c>
      <c r="CX68" s="33" t="s">
        <v>456</v>
      </c>
      <c r="CY68" s="33" t="s">
        <v>254</v>
      </c>
      <c r="CZ68" s="33"/>
      <c r="DA68" s="33"/>
      <c r="DB68" s="33"/>
      <c r="DC68" s="33" t="s">
        <v>166</v>
      </c>
      <c r="DD68" s="33"/>
      <c r="DE68" s="33"/>
      <c r="DF68" s="33"/>
      <c r="DG68" s="33"/>
      <c r="DH68" s="33"/>
      <c r="DI68" s="33"/>
      <c r="DJ68" s="33"/>
      <c r="DK68" s="33"/>
      <c r="DL68" s="33" t="s">
        <v>329</v>
      </c>
      <c r="DM68" s="33"/>
      <c r="DN68" s="33"/>
      <c r="DO68" s="33"/>
      <c r="DP68" s="33"/>
      <c r="DQ68" s="33"/>
      <c r="DR68" s="33"/>
      <c r="DS68" s="33" t="s">
        <v>166</v>
      </c>
      <c r="DT68" s="33"/>
      <c r="DU68" s="33"/>
      <c r="DV68" s="33"/>
      <c r="DW68" s="33" t="s">
        <v>166</v>
      </c>
      <c r="DX68" s="33"/>
      <c r="DY68" s="33"/>
      <c r="DZ68" s="33"/>
      <c r="EA68" s="33"/>
      <c r="EB68" s="33"/>
      <c r="EC68" s="33"/>
      <c r="ED68" s="33"/>
      <c r="EE68" s="33"/>
      <c r="EF68" s="33"/>
      <c r="EG68" s="33"/>
      <c r="EH68" s="33"/>
      <c r="EI68" s="33"/>
    </row>
    <row r="69" spans="1:139" x14ac:dyDescent="0.25">
      <c r="A69" s="33">
        <v>68</v>
      </c>
      <c r="B69" s="33" t="s">
        <v>443</v>
      </c>
      <c r="C69" s="33" t="s">
        <v>444</v>
      </c>
      <c r="D69" s="33" t="s">
        <v>457</v>
      </c>
      <c r="E69" s="35">
        <v>1197</v>
      </c>
      <c r="F69" s="33">
        <v>4</v>
      </c>
      <c r="G69" s="33">
        <v>4</v>
      </c>
      <c r="H69" s="33" t="s">
        <v>195</v>
      </c>
      <c r="I69" s="33" t="s">
        <v>142</v>
      </c>
      <c r="J69" s="33" t="s">
        <v>196</v>
      </c>
      <c r="K69" s="33" t="s">
        <v>144</v>
      </c>
      <c r="L69" s="33">
        <v>45</v>
      </c>
      <c r="M69" s="33" t="s">
        <v>145</v>
      </c>
      <c r="N69" s="33">
        <v>1510</v>
      </c>
      <c r="O69" s="33">
        <v>3884</v>
      </c>
      <c r="P69" s="33">
        <v>1695</v>
      </c>
      <c r="Q69" s="33" t="s">
        <v>146</v>
      </c>
      <c r="R69" s="33">
        <v>5</v>
      </c>
      <c r="S69" s="33">
        <v>15.1</v>
      </c>
      <c r="T69" s="35">
        <v>18.16</v>
      </c>
      <c r="U69" s="33" t="s">
        <v>446</v>
      </c>
      <c r="V69" s="33"/>
      <c r="W69" s="33" t="s">
        <v>447</v>
      </c>
      <c r="X69" s="33">
        <v>5</v>
      </c>
      <c r="Y69" s="33" t="s">
        <v>371</v>
      </c>
      <c r="Z69" s="33" t="s">
        <v>200</v>
      </c>
      <c r="AA69" s="33" t="s">
        <v>151</v>
      </c>
      <c r="AB69" s="33" t="s">
        <v>347</v>
      </c>
      <c r="AC69" s="33" t="s">
        <v>401</v>
      </c>
      <c r="AD69" s="33" t="s">
        <v>448</v>
      </c>
      <c r="AE69" s="33" t="s">
        <v>449</v>
      </c>
      <c r="AF69" s="33" t="s">
        <v>450</v>
      </c>
      <c r="AG69" s="33" t="s">
        <v>450</v>
      </c>
      <c r="AH69" s="33" t="s">
        <v>158</v>
      </c>
      <c r="AI69" s="33" t="s">
        <v>232</v>
      </c>
      <c r="AJ69" s="33"/>
      <c r="AK69" s="33" t="s">
        <v>160</v>
      </c>
      <c r="AL69" s="33" t="s">
        <v>451</v>
      </c>
      <c r="AM69" s="33" t="s">
        <v>452</v>
      </c>
      <c r="AN69" s="33" t="s">
        <v>163</v>
      </c>
      <c r="AO69" s="33" t="s">
        <v>164</v>
      </c>
      <c r="AP69" s="33" t="s">
        <v>163</v>
      </c>
      <c r="AQ69" s="33" t="s">
        <v>166</v>
      </c>
      <c r="AR69" s="33">
        <v>5</v>
      </c>
      <c r="AS69" s="33" t="s">
        <v>167</v>
      </c>
      <c r="AT69" s="33" t="s">
        <v>168</v>
      </c>
      <c r="AU69" s="33" t="s">
        <v>453</v>
      </c>
      <c r="AV69" s="33" t="s">
        <v>450</v>
      </c>
      <c r="AW69" s="33"/>
      <c r="AX69" s="33" t="s">
        <v>166</v>
      </c>
      <c r="AY69" s="33" t="s">
        <v>165</v>
      </c>
      <c r="AZ69" s="33" t="s">
        <v>166</v>
      </c>
      <c r="BA69" s="33"/>
      <c r="BB69" s="33" t="s">
        <v>454</v>
      </c>
      <c r="BC69" s="33" t="s">
        <v>166</v>
      </c>
      <c r="BD69" s="33" t="s">
        <v>173</v>
      </c>
      <c r="BE69" s="33">
        <v>251</v>
      </c>
      <c r="BF69" s="33" t="s">
        <v>166</v>
      </c>
      <c r="BG69" s="33" t="s">
        <v>166</v>
      </c>
      <c r="BH69" s="33" t="s">
        <v>166</v>
      </c>
      <c r="BI69" s="33" t="s">
        <v>163</v>
      </c>
      <c r="BJ69" s="33" t="s">
        <v>174</v>
      </c>
      <c r="BK69" s="33"/>
      <c r="BL69" s="33" t="s">
        <v>310</v>
      </c>
      <c r="BM69" s="33" t="s">
        <v>166</v>
      </c>
      <c r="BN69" s="33"/>
      <c r="BO69" s="33" t="s">
        <v>166</v>
      </c>
      <c r="BP69" s="33" t="s">
        <v>406</v>
      </c>
      <c r="BQ69" s="33" t="s">
        <v>163</v>
      </c>
      <c r="BR69" s="33" t="s">
        <v>168</v>
      </c>
      <c r="BS69" s="33" t="s">
        <v>176</v>
      </c>
      <c r="BT69" s="33" t="s">
        <v>166</v>
      </c>
      <c r="BU69" s="35">
        <v>4.8</v>
      </c>
      <c r="BV69" s="33" t="s">
        <v>166</v>
      </c>
      <c r="BW69" s="33" t="s">
        <v>177</v>
      </c>
      <c r="BX69" s="33" t="s">
        <v>178</v>
      </c>
      <c r="BY69" s="33" t="s">
        <v>179</v>
      </c>
      <c r="BZ69" s="33"/>
      <c r="CA69" s="33"/>
      <c r="CB69" s="33"/>
      <c r="CC69" s="33"/>
      <c r="CD69" s="33"/>
      <c r="CE69" s="33"/>
      <c r="CF69" s="33"/>
      <c r="CG69" s="33" t="s">
        <v>166</v>
      </c>
      <c r="CH69" s="33"/>
      <c r="CI69" s="33"/>
      <c r="CJ69" s="33"/>
      <c r="CK69" s="33"/>
      <c r="CL69" s="33"/>
      <c r="CM69" s="33"/>
      <c r="CN69" s="33" t="s">
        <v>166</v>
      </c>
      <c r="CO69" s="33" t="s">
        <v>166</v>
      </c>
      <c r="CP69" s="33" t="s">
        <v>355</v>
      </c>
      <c r="CQ69" s="33" t="s">
        <v>455</v>
      </c>
      <c r="CR69" s="33" t="s">
        <v>229</v>
      </c>
      <c r="CS69" s="33" t="s">
        <v>166</v>
      </c>
      <c r="CT69" s="33" t="s">
        <v>166</v>
      </c>
      <c r="CU69" s="33" t="s">
        <v>166</v>
      </c>
      <c r="CV69" s="33"/>
      <c r="CW69" s="33">
        <v>2</v>
      </c>
      <c r="CX69" s="33" t="s">
        <v>456</v>
      </c>
      <c r="CY69" s="33" t="s">
        <v>254</v>
      </c>
      <c r="CZ69" s="33"/>
      <c r="DA69" s="33"/>
      <c r="DB69" s="33"/>
      <c r="DC69" s="33" t="s">
        <v>166</v>
      </c>
      <c r="DD69" s="33" t="s">
        <v>166</v>
      </c>
      <c r="DE69" s="33"/>
      <c r="DF69" s="33"/>
      <c r="DG69" s="33"/>
      <c r="DH69" s="33"/>
      <c r="DI69" s="33"/>
      <c r="DJ69" s="33"/>
      <c r="DK69" s="33"/>
      <c r="DL69" s="33" t="s">
        <v>329</v>
      </c>
      <c r="DM69" s="33"/>
      <c r="DN69" s="33"/>
      <c r="DO69" s="33"/>
      <c r="DP69" s="33"/>
      <c r="DQ69" s="33"/>
      <c r="DR69" s="33"/>
      <c r="DS69" s="33" t="s">
        <v>166</v>
      </c>
      <c r="DT69" s="33"/>
      <c r="DU69" s="33"/>
      <c r="DV69" s="33"/>
      <c r="DW69" s="33" t="s">
        <v>166</v>
      </c>
      <c r="DX69" s="33"/>
      <c r="DY69" s="33"/>
      <c r="DZ69" s="33"/>
      <c r="EA69" s="33"/>
      <c r="EB69" s="33"/>
      <c r="EC69" s="33"/>
      <c r="ED69" s="33"/>
      <c r="EE69" s="33"/>
      <c r="EF69" s="33"/>
      <c r="EG69" s="33"/>
      <c r="EH69" s="33"/>
      <c r="EI69" s="33"/>
    </row>
    <row r="70" spans="1:139" x14ac:dyDescent="0.25">
      <c r="A70" s="33">
        <v>69</v>
      </c>
      <c r="B70" s="33" t="s">
        <v>443</v>
      </c>
      <c r="C70" s="33" t="s">
        <v>444</v>
      </c>
      <c r="D70" s="33" t="s">
        <v>458</v>
      </c>
      <c r="E70" s="35">
        <v>1364</v>
      </c>
      <c r="F70" s="33">
        <v>4</v>
      </c>
      <c r="G70" s="33">
        <v>2</v>
      </c>
      <c r="H70" s="33" t="s">
        <v>195</v>
      </c>
      <c r="I70" s="33" t="s">
        <v>142</v>
      </c>
      <c r="J70" s="33" t="s">
        <v>196</v>
      </c>
      <c r="K70" s="33" t="s">
        <v>144</v>
      </c>
      <c r="L70" s="33">
        <v>45</v>
      </c>
      <c r="M70" s="33" t="s">
        <v>459</v>
      </c>
      <c r="N70" s="33">
        <v>1510</v>
      </c>
      <c r="O70" s="33">
        <v>3884</v>
      </c>
      <c r="P70" s="33">
        <v>1695</v>
      </c>
      <c r="Q70" s="33" t="s">
        <v>146</v>
      </c>
      <c r="R70" s="33">
        <v>5</v>
      </c>
      <c r="S70" s="33">
        <v>20.3</v>
      </c>
      <c r="T70" s="35">
        <v>23.59</v>
      </c>
      <c r="U70" s="33" t="s">
        <v>460</v>
      </c>
      <c r="V70" s="33"/>
      <c r="W70" s="33" t="s">
        <v>447</v>
      </c>
      <c r="X70" s="33">
        <v>5</v>
      </c>
      <c r="Y70" s="33" t="s">
        <v>371</v>
      </c>
      <c r="Z70" s="33" t="s">
        <v>200</v>
      </c>
      <c r="AA70" s="33" t="s">
        <v>151</v>
      </c>
      <c r="AB70" s="33" t="s">
        <v>347</v>
      </c>
      <c r="AC70" s="33" t="s">
        <v>401</v>
      </c>
      <c r="AD70" s="33" t="s">
        <v>448</v>
      </c>
      <c r="AE70" s="33" t="s">
        <v>449</v>
      </c>
      <c r="AF70" s="33" t="s">
        <v>450</v>
      </c>
      <c r="AG70" s="33" t="s">
        <v>450</v>
      </c>
      <c r="AH70" s="33" t="s">
        <v>158</v>
      </c>
      <c r="AI70" s="33" t="s">
        <v>232</v>
      </c>
      <c r="AJ70" s="33"/>
      <c r="AK70" s="33" t="s">
        <v>160</v>
      </c>
      <c r="AL70" s="33" t="s">
        <v>461</v>
      </c>
      <c r="AM70" s="33" t="s">
        <v>462</v>
      </c>
      <c r="AN70" s="33" t="s">
        <v>163</v>
      </c>
      <c r="AO70" s="33" t="s">
        <v>164</v>
      </c>
      <c r="AP70" s="33" t="s">
        <v>166</v>
      </c>
      <c r="AQ70" s="33" t="s">
        <v>166</v>
      </c>
      <c r="AR70" s="33">
        <v>5</v>
      </c>
      <c r="AS70" s="33" t="s">
        <v>167</v>
      </c>
      <c r="AT70" s="33" t="s">
        <v>168</v>
      </c>
      <c r="AU70" s="33" t="s">
        <v>453</v>
      </c>
      <c r="AV70" s="33" t="s">
        <v>450</v>
      </c>
      <c r="AW70" s="33"/>
      <c r="AX70" s="33" t="s">
        <v>166</v>
      </c>
      <c r="AY70" s="33" t="s">
        <v>165</v>
      </c>
      <c r="AZ70" s="33"/>
      <c r="BA70" s="33"/>
      <c r="BB70" s="33" t="s">
        <v>454</v>
      </c>
      <c r="BC70" s="33"/>
      <c r="BD70" s="33" t="s">
        <v>173</v>
      </c>
      <c r="BE70" s="33">
        <v>251</v>
      </c>
      <c r="BF70" s="33"/>
      <c r="BG70" s="33"/>
      <c r="BH70" s="33" t="s">
        <v>166</v>
      </c>
      <c r="BI70" s="33" t="s">
        <v>163</v>
      </c>
      <c r="BJ70" s="33" t="s">
        <v>174</v>
      </c>
      <c r="BK70" s="33"/>
      <c r="BL70" s="33" t="s">
        <v>310</v>
      </c>
      <c r="BM70" s="33" t="s">
        <v>166</v>
      </c>
      <c r="BN70" s="33"/>
      <c r="BO70" s="33"/>
      <c r="BP70" s="33" t="s">
        <v>406</v>
      </c>
      <c r="BQ70" s="33" t="s">
        <v>163</v>
      </c>
      <c r="BR70" s="33" t="s">
        <v>168</v>
      </c>
      <c r="BS70" s="33" t="s">
        <v>176</v>
      </c>
      <c r="BT70" s="33" t="s">
        <v>166</v>
      </c>
      <c r="BU70" s="35">
        <v>4.8</v>
      </c>
      <c r="BV70" s="33" t="s">
        <v>166</v>
      </c>
      <c r="BW70" s="33" t="s">
        <v>177</v>
      </c>
      <c r="BX70" s="33" t="s">
        <v>178</v>
      </c>
      <c r="BY70" s="33" t="s">
        <v>179</v>
      </c>
      <c r="BZ70" s="33"/>
      <c r="CA70" s="33"/>
      <c r="CB70" s="33"/>
      <c r="CC70" s="33"/>
      <c r="CD70" s="33"/>
      <c r="CE70" s="33"/>
      <c r="CF70" s="33"/>
      <c r="CG70" s="33" t="s">
        <v>166</v>
      </c>
      <c r="CH70" s="33"/>
      <c r="CI70" s="33"/>
      <c r="CJ70" s="33"/>
      <c r="CK70" s="33" t="s">
        <v>166</v>
      </c>
      <c r="CL70" s="33"/>
      <c r="CM70" s="33"/>
      <c r="CN70" s="33" t="s">
        <v>166</v>
      </c>
      <c r="CO70" s="33" t="s">
        <v>166</v>
      </c>
      <c r="CP70" s="33" t="s">
        <v>355</v>
      </c>
      <c r="CQ70" s="33" t="s">
        <v>455</v>
      </c>
      <c r="CR70" s="33" t="s">
        <v>229</v>
      </c>
      <c r="CS70" s="33" t="s">
        <v>166</v>
      </c>
      <c r="CT70" s="33" t="s">
        <v>166</v>
      </c>
      <c r="CU70" s="33" t="s">
        <v>166</v>
      </c>
      <c r="CV70" s="33"/>
      <c r="CW70" s="33">
        <v>2</v>
      </c>
      <c r="CX70" s="33" t="s">
        <v>456</v>
      </c>
      <c r="CY70" s="33" t="s">
        <v>254</v>
      </c>
      <c r="CZ70" s="33"/>
      <c r="DA70" s="33"/>
      <c r="DB70" s="33"/>
      <c r="DC70" s="33" t="s">
        <v>166</v>
      </c>
      <c r="DD70" s="33"/>
      <c r="DE70" s="33"/>
      <c r="DF70" s="33"/>
      <c r="DG70" s="33"/>
      <c r="DH70" s="33"/>
      <c r="DI70" s="33"/>
      <c r="DJ70" s="33"/>
      <c r="DK70" s="33"/>
      <c r="DL70" s="33" t="s">
        <v>329</v>
      </c>
      <c r="DM70" s="33"/>
      <c r="DN70" s="33"/>
      <c r="DO70" s="33"/>
      <c r="DP70" s="33"/>
      <c r="DQ70" s="33"/>
      <c r="DR70" s="33"/>
      <c r="DS70" s="33" t="s">
        <v>166</v>
      </c>
      <c r="DT70" s="33"/>
      <c r="DU70" s="33"/>
      <c r="DV70" s="33"/>
      <c r="DW70" s="33" t="s">
        <v>166</v>
      </c>
      <c r="DX70" s="33"/>
      <c r="DY70" s="33"/>
      <c r="DZ70" s="33"/>
      <c r="EA70" s="33"/>
      <c r="EB70" s="33"/>
      <c r="EC70" s="33"/>
      <c r="ED70" s="33"/>
      <c r="EE70" s="33"/>
      <c r="EF70" s="33"/>
      <c r="EG70" s="33"/>
      <c r="EH70" s="33"/>
      <c r="EI70" s="33"/>
    </row>
    <row r="71" spans="1:139" x14ac:dyDescent="0.25">
      <c r="A71" s="33">
        <v>70</v>
      </c>
      <c r="B71" s="33" t="s">
        <v>443</v>
      </c>
      <c r="C71" s="33" t="s">
        <v>444</v>
      </c>
      <c r="D71" s="33" t="s">
        <v>463</v>
      </c>
      <c r="E71" s="35">
        <v>1197</v>
      </c>
      <c r="F71" s="33">
        <v>4</v>
      </c>
      <c r="G71" s="33">
        <v>4</v>
      </c>
      <c r="H71" s="33" t="s">
        <v>195</v>
      </c>
      <c r="I71" s="33" t="s">
        <v>142</v>
      </c>
      <c r="J71" s="33" t="s">
        <v>196</v>
      </c>
      <c r="K71" s="33" t="s">
        <v>144</v>
      </c>
      <c r="L71" s="33">
        <v>45</v>
      </c>
      <c r="M71" s="33" t="s">
        <v>145</v>
      </c>
      <c r="N71" s="33">
        <v>1510</v>
      </c>
      <c r="O71" s="33">
        <v>3884</v>
      </c>
      <c r="P71" s="33">
        <v>1695</v>
      </c>
      <c r="Q71" s="33" t="s">
        <v>146</v>
      </c>
      <c r="R71" s="33">
        <v>5</v>
      </c>
      <c r="S71" s="33">
        <v>15.1</v>
      </c>
      <c r="T71" s="35">
        <v>17.71</v>
      </c>
      <c r="U71" s="33" t="s">
        <v>446</v>
      </c>
      <c r="V71" s="33"/>
      <c r="W71" s="33" t="s">
        <v>447</v>
      </c>
      <c r="X71" s="33">
        <v>5</v>
      </c>
      <c r="Y71" s="33" t="s">
        <v>371</v>
      </c>
      <c r="Z71" s="33" t="s">
        <v>200</v>
      </c>
      <c r="AA71" s="33" t="s">
        <v>151</v>
      </c>
      <c r="AB71" s="33" t="s">
        <v>347</v>
      </c>
      <c r="AC71" s="33" t="s">
        <v>401</v>
      </c>
      <c r="AD71" s="33" t="s">
        <v>448</v>
      </c>
      <c r="AE71" s="33" t="s">
        <v>449</v>
      </c>
      <c r="AF71" s="33" t="s">
        <v>464</v>
      </c>
      <c r="AG71" s="33" t="s">
        <v>464</v>
      </c>
      <c r="AH71" s="33" t="s">
        <v>158</v>
      </c>
      <c r="AI71" s="33" t="s">
        <v>232</v>
      </c>
      <c r="AJ71" s="33"/>
      <c r="AK71" s="33" t="s">
        <v>160</v>
      </c>
      <c r="AL71" s="33" t="s">
        <v>451</v>
      </c>
      <c r="AM71" s="33" t="s">
        <v>452</v>
      </c>
      <c r="AN71" s="33" t="s">
        <v>163</v>
      </c>
      <c r="AO71" s="33" t="s">
        <v>164</v>
      </c>
      <c r="AP71" s="33" t="s">
        <v>163</v>
      </c>
      <c r="AQ71" s="33" t="s">
        <v>166</v>
      </c>
      <c r="AR71" s="33">
        <v>5</v>
      </c>
      <c r="AS71" s="33" t="s">
        <v>167</v>
      </c>
      <c r="AT71" s="33" t="s">
        <v>168</v>
      </c>
      <c r="AU71" s="33" t="s">
        <v>453</v>
      </c>
      <c r="AV71" s="33" t="s">
        <v>464</v>
      </c>
      <c r="AW71" s="33"/>
      <c r="AX71" s="33" t="s">
        <v>166</v>
      </c>
      <c r="AY71" s="33" t="s">
        <v>436</v>
      </c>
      <c r="AZ71" s="33" t="s">
        <v>166</v>
      </c>
      <c r="BA71" s="33"/>
      <c r="BB71" s="33" t="s">
        <v>454</v>
      </c>
      <c r="BC71" s="33" t="s">
        <v>166</v>
      </c>
      <c r="BD71" s="33" t="s">
        <v>173</v>
      </c>
      <c r="BE71" s="33">
        <v>251</v>
      </c>
      <c r="BF71" s="33" t="s">
        <v>166</v>
      </c>
      <c r="BG71" s="33" t="s">
        <v>166</v>
      </c>
      <c r="BH71" s="33" t="s">
        <v>166</v>
      </c>
      <c r="BI71" s="33" t="s">
        <v>163</v>
      </c>
      <c r="BJ71" s="33" t="s">
        <v>174</v>
      </c>
      <c r="BK71" s="33"/>
      <c r="BL71" s="33" t="s">
        <v>310</v>
      </c>
      <c r="BM71" s="33" t="s">
        <v>166</v>
      </c>
      <c r="BN71" s="33"/>
      <c r="BO71" s="33" t="s">
        <v>166</v>
      </c>
      <c r="BP71" s="33" t="s">
        <v>406</v>
      </c>
      <c r="BQ71" s="33" t="s">
        <v>163</v>
      </c>
      <c r="BR71" s="33" t="s">
        <v>168</v>
      </c>
      <c r="BS71" s="33" t="s">
        <v>176</v>
      </c>
      <c r="BT71" s="33" t="s">
        <v>166</v>
      </c>
      <c r="BU71" s="35">
        <v>4.8</v>
      </c>
      <c r="BV71" s="33" t="s">
        <v>166</v>
      </c>
      <c r="BW71" s="33" t="s">
        <v>177</v>
      </c>
      <c r="BX71" s="33" t="s">
        <v>178</v>
      </c>
      <c r="BY71" s="33" t="s">
        <v>179</v>
      </c>
      <c r="BZ71" s="33"/>
      <c r="CA71" s="33"/>
      <c r="CB71" s="33"/>
      <c r="CC71" s="33"/>
      <c r="CD71" s="33"/>
      <c r="CE71" s="33"/>
      <c r="CF71" s="33"/>
      <c r="CG71" s="33" t="s">
        <v>166</v>
      </c>
      <c r="CH71" s="33"/>
      <c r="CI71" s="33"/>
      <c r="CJ71" s="33"/>
      <c r="CK71" s="33" t="s">
        <v>166</v>
      </c>
      <c r="CL71" s="33"/>
      <c r="CM71" s="33"/>
      <c r="CN71" s="33" t="s">
        <v>166</v>
      </c>
      <c r="CO71" s="33" t="s">
        <v>166</v>
      </c>
      <c r="CP71" s="33" t="s">
        <v>355</v>
      </c>
      <c r="CQ71" s="33" t="s">
        <v>455</v>
      </c>
      <c r="CR71" s="33" t="s">
        <v>229</v>
      </c>
      <c r="CS71" s="33" t="s">
        <v>166</v>
      </c>
      <c r="CT71" s="33" t="s">
        <v>166</v>
      </c>
      <c r="CU71" s="33" t="s">
        <v>166</v>
      </c>
      <c r="CV71" s="33"/>
      <c r="CW71" s="33">
        <v>2</v>
      </c>
      <c r="CX71" s="33" t="s">
        <v>456</v>
      </c>
      <c r="CY71" s="33" t="s">
        <v>254</v>
      </c>
      <c r="CZ71" s="33"/>
      <c r="DA71" s="33"/>
      <c r="DB71" s="33" t="s">
        <v>257</v>
      </c>
      <c r="DC71" s="33" t="s">
        <v>166</v>
      </c>
      <c r="DD71" s="33" t="s">
        <v>166</v>
      </c>
      <c r="DE71" s="33"/>
      <c r="DF71" s="33"/>
      <c r="DG71" s="33"/>
      <c r="DH71" s="33"/>
      <c r="DI71" s="33" t="s">
        <v>328</v>
      </c>
      <c r="DJ71" s="33"/>
      <c r="DK71" s="33"/>
      <c r="DL71" s="33" t="s">
        <v>329</v>
      </c>
      <c r="DM71" s="33"/>
      <c r="DN71" s="33"/>
      <c r="DO71" s="33"/>
      <c r="DP71" s="33"/>
      <c r="DQ71" s="33"/>
      <c r="DR71" s="33"/>
      <c r="DS71" s="33" t="s">
        <v>166</v>
      </c>
      <c r="DT71" s="33"/>
      <c r="DU71" s="33"/>
      <c r="DV71" s="33"/>
      <c r="DW71" s="33" t="s">
        <v>166</v>
      </c>
      <c r="DX71" s="33"/>
      <c r="DY71" s="33"/>
      <c r="DZ71" s="33" t="s">
        <v>166</v>
      </c>
      <c r="EA71" s="33"/>
      <c r="EB71" s="33"/>
      <c r="EC71" s="33"/>
      <c r="ED71" s="33"/>
      <c r="EE71" s="33"/>
      <c r="EF71" s="33"/>
      <c r="EG71" s="33"/>
      <c r="EH71" s="33"/>
      <c r="EI71" s="33"/>
    </row>
    <row r="72" spans="1:139" x14ac:dyDescent="0.25">
      <c r="A72" s="33">
        <v>71</v>
      </c>
      <c r="B72" s="33" t="s">
        <v>443</v>
      </c>
      <c r="C72" s="33" t="s">
        <v>444</v>
      </c>
      <c r="D72" s="33" t="s">
        <v>465</v>
      </c>
      <c r="E72" s="35">
        <v>1364</v>
      </c>
      <c r="F72" s="33">
        <v>4</v>
      </c>
      <c r="G72" s="33">
        <v>2</v>
      </c>
      <c r="H72" s="33" t="s">
        <v>195</v>
      </c>
      <c r="I72" s="33" t="s">
        <v>142</v>
      </c>
      <c r="J72" s="33" t="s">
        <v>196</v>
      </c>
      <c r="K72" s="33" t="s">
        <v>144</v>
      </c>
      <c r="L72" s="33">
        <v>45</v>
      </c>
      <c r="M72" s="33" t="s">
        <v>459</v>
      </c>
      <c r="N72" s="33">
        <v>1510</v>
      </c>
      <c r="O72" s="33">
        <v>3884</v>
      </c>
      <c r="P72" s="33">
        <v>1695</v>
      </c>
      <c r="Q72" s="33" t="s">
        <v>146</v>
      </c>
      <c r="R72" s="33">
        <v>5</v>
      </c>
      <c r="S72" s="33">
        <v>20.3</v>
      </c>
      <c r="T72" s="35">
        <v>23.08</v>
      </c>
      <c r="U72" s="33" t="s">
        <v>460</v>
      </c>
      <c r="V72" s="33"/>
      <c r="W72" s="33" t="s">
        <v>447</v>
      </c>
      <c r="X72" s="33">
        <v>5</v>
      </c>
      <c r="Y72" s="33" t="s">
        <v>371</v>
      </c>
      <c r="Z72" s="33" t="s">
        <v>200</v>
      </c>
      <c r="AA72" s="33" t="s">
        <v>151</v>
      </c>
      <c r="AB72" s="33" t="s">
        <v>347</v>
      </c>
      <c r="AC72" s="33" t="s">
        <v>401</v>
      </c>
      <c r="AD72" s="33" t="s">
        <v>448</v>
      </c>
      <c r="AE72" s="33" t="s">
        <v>449</v>
      </c>
      <c r="AF72" s="33" t="s">
        <v>464</v>
      </c>
      <c r="AG72" s="33" t="s">
        <v>464</v>
      </c>
      <c r="AH72" s="33" t="s">
        <v>158</v>
      </c>
      <c r="AI72" s="33" t="s">
        <v>232</v>
      </c>
      <c r="AJ72" s="33"/>
      <c r="AK72" s="33" t="s">
        <v>160</v>
      </c>
      <c r="AL72" s="33" t="s">
        <v>461</v>
      </c>
      <c r="AM72" s="33" t="s">
        <v>462</v>
      </c>
      <c r="AN72" s="33" t="s">
        <v>163</v>
      </c>
      <c r="AO72" s="33" t="s">
        <v>164</v>
      </c>
      <c r="AP72" s="33" t="s">
        <v>163</v>
      </c>
      <c r="AQ72" s="33" t="s">
        <v>166</v>
      </c>
      <c r="AR72" s="33">
        <v>5</v>
      </c>
      <c r="AS72" s="33" t="s">
        <v>167</v>
      </c>
      <c r="AT72" s="33" t="s">
        <v>168</v>
      </c>
      <c r="AU72" s="33" t="s">
        <v>453</v>
      </c>
      <c r="AV72" s="33" t="s">
        <v>464</v>
      </c>
      <c r="AW72" s="33"/>
      <c r="AX72" s="33" t="s">
        <v>166</v>
      </c>
      <c r="AY72" s="33" t="s">
        <v>466</v>
      </c>
      <c r="AZ72" s="33" t="s">
        <v>166</v>
      </c>
      <c r="BA72" s="33"/>
      <c r="BB72" s="33" t="s">
        <v>454</v>
      </c>
      <c r="BC72" s="33" t="s">
        <v>166</v>
      </c>
      <c r="BD72" s="33" t="s">
        <v>173</v>
      </c>
      <c r="BE72" s="33">
        <v>251</v>
      </c>
      <c r="BF72" s="33" t="s">
        <v>166</v>
      </c>
      <c r="BG72" s="33" t="s">
        <v>166</v>
      </c>
      <c r="BH72" s="33" t="s">
        <v>166</v>
      </c>
      <c r="BI72" s="33" t="s">
        <v>163</v>
      </c>
      <c r="BJ72" s="33" t="s">
        <v>174</v>
      </c>
      <c r="BK72" s="33"/>
      <c r="BL72" s="33" t="s">
        <v>310</v>
      </c>
      <c r="BM72" s="33" t="s">
        <v>166</v>
      </c>
      <c r="BN72" s="33"/>
      <c r="BO72" s="33" t="s">
        <v>166</v>
      </c>
      <c r="BP72" s="33" t="s">
        <v>406</v>
      </c>
      <c r="BQ72" s="33" t="s">
        <v>163</v>
      </c>
      <c r="BR72" s="33" t="s">
        <v>168</v>
      </c>
      <c r="BS72" s="33" t="s">
        <v>176</v>
      </c>
      <c r="BT72" s="33" t="s">
        <v>166</v>
      </c>
      <c r="BU72" s="35">
        <v>4.8</v>
      </c>
      <c r="BV72" s="33" t="s">
        <v>166</v>
      </c>
      <c r="BW72" s="33" t="s">
        <v>177</v>
      </c>
      <c r="BX72" s="33" t="s">
        <v>178</v>
      </c>
      <c r="BY72" s="33" t="s">
        <v>179</v>
      </c>
      <c r="BZ72" s="33"/>
      <c r="CA72" s="33"/>
      <c r="CB72" s="33"/>
      <c r="CC72" s="33"/>
      <c r="CD72" s="33"/>
      <c r="CE72" s="33"/>
      <c r="CF72" s="33"/>
      <c r="CG72" s="33" t="s">
        <v>166</v>
      </c>
      <c r="CH72" s="33"/>
      <c r="CI72" s="33"/>
      <c r="CJ72" s="33"/>
      <c r="CK72" s="33" t="s">
        <v>166</v>
      </c>
      <c r="CL72" s="33"/>
      <c r="CM72" s="33"/>
      <c r="CN72" s="33" t="s">
        <v>166</v>
      </c>
      <c r="CO72" s="33" t="s">
        <v>166</v>
      </c>
      <c r="CP72" s="33" t="s">
        <v>355</v>
      </c>
      <c r="CQ72" s="33" t="s">
        <v>455</v>
      </c>
      <c r="CR72" s="33" t="s">
        <v>229</v>
      </c>
      <c r="CS72" s="33" t="s">
        <v>166</v>
      </c>
      <c r="CT72" s="33" t="s">
        <v>166</v>
      </c>
      <c r="CU72" s="33" t="s">
        <v>166</v>
      </c>
      <c r="CV72" s="33"/>
      <c r="CW72" s="33">
        <v>2</v>
      </c>
      <c r="CX72" s="33"/>
      <c r="CY72" s="33" t="s">
        <v>254</v>
      </c>
      <c r="CZ72" s="33"/>
      <c r="DA72" s="33"/>
      <c r="DB72" s="33" t="s">
        <v>257</v>
      </c>
      <c r="DC72" s="33" t="s">
        <v>166</v>
      </c>
      <c r="DD72" s="33" t="s">
        <v>166</v>
      </c>
      <c r="DE72" s="33"/>
      <c r="DF72" s="33"/>
      <c r="DG72" s="33"/>
      <c r="DH72" s="33"/>
      <c r="DI72" s="33" t="s">
        <v>328</v>
      </c>
      <c r="DJ72" s="33"/>
      <c r="DK72" s="33"/>
      <c r="DL72" s="33" t="s">
        <v>329</v>
      </c>
      <c r="DM72" s="33"/>
      <c r="DN72" s="33"/>
      <c r="DO72" s="33"/>
      <c r="DP72" s="33"/>
      <c r="DQ72" s="33"/>
      <c r="DR72" s="33"/>
      <c r="DS72" s="33" t="s">
        <v>166</v>
      </c>
      <c r="DT72" s="33"/>
      <c r="DU72" s="33"/>
      <c r="DV72" s="33"/>
      <c r="DW72" s="33" t="s">
        <v>166</v>
      </c>
      <c r="DX72" s="33"/>
      <c r="DY72" s="33"/>
      <c r="DZ72" s="33"/>
      <c r="EA72" s="33"/>
      <c r="EB72" s="33"/>
      <c r="EC72" s="33"/>
      <c r="ED72" s="33"/>
      <c r="EE72" s="33"/>
      <c r="EF72" s="33"/>
      <c r="EG72" s="33"/>
      <c r="EH72" s="33"/>
      <c r="EI72" s="33"/>
    </row>
    <row r="73" spans="1:139" x14ac:dyDescent="0.25">
      <c r="A73" s="33">
        <v>72</v>
      </c>
      <c r="B73" s="33" t="s">
        <v>443</v>
      </c>
      <c r="C73" s="33" t="s">
        <v>444</v>
      </c>
      <c r="D73" s="33" t="s">
        <v>467</v>
      </c>
      <c r="E73" s="35">
        <v>1364</v>
      </c>
      <c r="F73" s="33">
        <v>4</v>
      </c>
      <c r="G73" s="33">
        <v>2</v>
      </c>
      <c r="H73" s="33" t="s">
        <v>195</v>
      </c>
      <c r="I73" s="33" t="s">
        <v>142</v>
      </c>
      <c r="J73" s="33" t="s">
        <v>196</v>
      </c>
      <c r="K73" s="33" t="s">
        <v>144</v>
      </c>
      <c r="L73" s="33">
        <v>45</v>
      </c>
      <c r="M73" s="33" t="s">
        <v>459</v>
      </c>
      <c r="N73" s="33">
        <v>1510</v>
      </c>
      <c r="O73" s="33">
        <v>3884</v>
      </c>
      <c r="P73" s="33">
        <v>1695</v>
      </c>
      <c r="Q73" s="33" t="s">
        <v>146</v>
      </c>
      <c r="R73" s="33">
        <v>5</v>
      </c>
      <c r="S73" s="33">
        <v>20.3</v>
      </c>
      <c r="T73" s="35">
        <v>23.08</v>
      </c>
      <c r="U73" s="33" t="s">
        <v>460</v>
      </c>
      <c r="V73" s="33"/>
      <c r="W73" s="33" t="s">
        <v>447</v>
      </c>
      <c r="X73" s="33">
        <v>5</v>
      </c>
      <c r="Y73" s="33" t="s">
        <v>371</v>
      </c>
      <c r="Z73" s="33" t="s">
        <v>200</v>
      </c>
      <c r="AA73" s="33" t="s">
        <v>151</v>
      </c>
      <c r="AB73" s="33" t="s">
        <v>347</v>
      </c>
      <c r="AC73" s="33" t="s">
        <v>401</v>
      </c>
      <c r="AD73" s="33" t="s">
        <v>448</v>
      </c>
      <c r="AE73" s="33" t="s">
        <v>449</v>
      </c>
      <c r="AF73" s="33" t="s">
        <v>450</v>
      </c>
      <c r="AG73" s="33" t="s">
        <v>450</v>
      </c>
      <c r="AH73" s="33" t="s">
        <v>158</v>
      </c>
      <c r="AI73" s="33" t="s">
        <v>232</v>
      </c>
      <c r="AJ73" s="33"/>
      <c r="AK73" s="33" t="s">
        <v>160</v>
      </c>
      <c r="AL73" s="33" t="s">
        <v>461</v>
      </c>
      <c r="AM73" s="33" t="s">
        <v>462</v>
      </c>
      <c r="AN73" s="33" t="s">
        <v>163</v>
      </c>
      <c r="AO73" s="33" t="s">
        <v>164</v>
      </c>
      <c r="AP73" s="33" t="s">
        <v>163</v>
      </c>
      <c r="AQ73" s="33" t="s">
        <v>166</v>
      </c>
      <c r="AR73" s="33">
        <v>5</v>
      </c>
      <c r="AS73" s="33" t="s">
        <v>167</v>
      </c>
      <c r="AT73" s="33" t="s">
        <v>168</v>
      </c>
      <c r="AU73" s="33" t="s">
        <v>453</v>
      </c>
      <c r="AV73" s="33" t="s">
        <v>450</v>
      </c>
      <c r="AW73" s="33"/>
      <c r="AX73" s="33" t="s">
        <v>166</v>
      </c>
      <c r="AY73" s="33" t="s">
        <v>171</v>
      </c>
      <c r="AZ73" s="33" t="s">
        <v>166</v>
      </c>
      <c r="BA73" s="33"/>
      <c r="BB73" s="33" t="s">
        <v>454</v>
      </c>
      <c r="BC73" s="33" t="s">
        <v>166</v>
      </c>
      <c r="BD73" s="33" t="s">
        <v>173</v>
      </c>
      <c r="BE73" s="33">
        <v>251</v>
      </c>
      <c r="BF73" s="33" t="s">
        <v>166</v>
      </c>
      <c r="BG73" s="33" t="s">
        <v>166</v>
      </c>
      <c r="BH73" s="33" t="s">
        <v>166</v>
      </c>
      <c r="BI73" s="33" t="s">
        <v>163</v>
      </c>
      <c r="BJ73" s="33" t="s">
        <v>174</v>
      </c>
      <c r="BK73" s="33"/>
      <c r="BL73" s="33" t="s">
        <v>310</v>
      </c>
      <c r="BM73" s="33" t="s">
        <v>166</v>
      </c>
      <c r="BN73" s="33"/>
      <c r="BO73" s="33" t="s">
        <v>166</v>
      </c>
      <c r="BP73" s="33" t="s">
        <v>406</v>
      </c>
      <c r="BQ73" s="33" t="s">
        <v>163</v>
      </c>
      <c r="BR73" s="33" t="s">
        <v>168</v>
      </c>
      <c r="BS73" s="33" t="s">
        <v>176</v>
      </c>
      <c r="BT73" s="33" t="s">
        <v>166</v>
      </c>
      <c r="BU73" s="35">
        <v>4.8</v>
      </c>
      <c r="BV73" s="33" t="s">
        <v>166</v>
      </c>
      <c r="BW73" s="33" t="s">
        <v>177</v>
      </c>
      <c r="BX73" s="33" t="s">
        <v>178</v>
      </c>
      <c r="BY73" s="33" t="s">
        <v>179</v>
      </c>
      <c r="BZ73" s="33"/>
      <c r="CA73" s="33"/>
      <c r="CB73" s="33"/>
      <c r="CC73" s="33"/>
      <c r="CD73" s="33"/>
      <c r="CE73" s="33"/>
      <c r="CF73" s="33"/>
      <c r="CG73" s="33" t="s">
        <v>166</v>
      </c>
      <c r="CH73" s="33"/>
      <c r="CI73" s="33"/>
      <c r="CJ73" s="33"/>
      <c r="CK73" s="33"/>
      <c r="CL73" s="33"/>
      <c r="CM73" s="33"/>
      <c r="CN73" s="33" t="s">
        <v>166</v>
      </c>
      <c r="CO73" s="33" t="s">
        <v>166</v>
      </c>
      <c r="CP73" s="33" t="s">
        <v>355</v>
      </c>
      <c r="CQ73" s="33" t="s">
        <v>455</v>
      </c>
      <c r="CR73" s="33" t="s">
        <v>229</v>
      </c>
      <c r="CS73" s="33" t="s">
        <v>166</v>
      </c>
      <c r="CT73" s="33" t="s">
        <v>166</v>
      </c>
      <c r="CU73" s="33" t="s">
        <v>166</v>
      </c>
      <c r="CV73" s="33"/>
      <c r="CW73" s="33">
        <v>2</v>
      </c>
      <c r="CX73" s="33"/>
      <c r="CY73" s="33" t="s">
        <v>254</v>
      </c>
      <c r="CZ73" s="33"/>
      <c r="DA73" s="33"/>
      <c r="DB73" s="33"/>
      <c r="DC73" s="33" t="s">
        <v>166</v>
      </c>
      <c r="DD73" s="33" t="s">
        <v>166</v>
      </c>
      <c r="DE73" s="33"/>
      <c r="DF73" s="33"/>
      <c r="DG73" s="33"/>
      <c r="DH73" s="33"/>
      <c r="DI73" s="33"/>
      <c r="DJ73" s="33"/>
      <c r="DK73" s="33"/>
      <c r="DL73" s="33" t="s">
        <v>329</v>
      </c>
      <c r="DM73" s="33"/>
      <c r="DN73" s="33"/>
      <c r="DO73" s="33"/>
      <c r="DP73" s="33"/>
      <c r="DQ73" s="33"/>
      <c r="DR73" s="33"/>
      <c r="DS73" s="33" t="s">
        <v>166</v>
      </c>
      <c r="DT73" s="33"/>
      <c r="DU73" s="33"/>
      <c r="DV73" s="33" t="s">
        <v>166</v>
      </c>
      <c r="DW73" s="33" t="s">
        <v>166</v>
      </c>
      <c r="DX73" s="33"/>
      <c r="DY73" s="33"/>
      <c r="DZ73" s="33"/>
      <c r="EA73" s="33"/>
      <c r="EB73" s="33"/>
      <c r="EC73" s="33"/>
      <c r="ED73" s="33"/>
      <c r="EE73" s="33"/>
      <c r="EF73" s="33"/>
      <c r="EG73" s="33"/>
      <c r="EH73" s="33"/>
      <c r="EI73" s="33"/>
    </row>
    <row r="74" spans="1:139" x14ac:dyDescent="0.25">
      <c r="A74" s="33">
        <v>73</v>
      </c>
      <c r="B74" s="33" t="s">
        <v>443</v>
      </c>
      <c r="C74" s="33" t="s">
        <v>444</v>
      </c>
      <c r="D74" s="33" t="s">
        <v>468</v>
      </c>
      <c r="E74" s="35">
        <v>1197</v>
      </c>
      <c r="F74" s="33">
        <v>4</v>
      </c>
      <c r="G74" s="33">
        <v>4</v>
      </c>
      <c r="H74" s="33" t="s">
        <v>195</v>
      </c>
      <c r="I74" s="33" t="s">
        <v>142</v>
      </c>
      <c r="J74" s="33" t="s">
        <v>196</v>
      </c>
      <c r="K74" s="33" t="s">
        <v>144</v>
      </c>
      <c r="L74" s="33">
        <v>45</v>
      </c>
      <c r="M74" s="33" t="s">
        <v>145</v>
      </c>
      <c r="N74" s="33">
        <v>1510</v>
      </c>
      <c r="O74" s="33">
        <v>3884</v>
      </c>
      <c r="P74" s="33">
        <v>1695</v>
      </c>
      <c r="Q74" s="33" t="s">
        <v>146</v>
      </c>
      <c r="R74" s="33">
        <v>5</v>
      </c>
      <c r="S74" s="33">
        <v>15.1</v>
      </c>
      <c r="T74" s="35">
        <v>18.16</v>
      </c>
      <c r="U74" s="33" t="s">
        <v>446</v>
      </c>
      <c r="V74" s="33"/>
      <c r="W74" s="33" t="s">
        <v>447</v>
      </c>
      <c r="X74" s="33">
        <v>5</v>
      </c>
      <c r="Y74" s="33" t="s">
        <v>371</v>
      </c>
      <c r="Z74" s="33" t="s">
        <v>200</v>
      </c>
      <c r="AA74" s="33" t="s">
        <v>151</v>
      </c>
      <c r="AB74" s="33" t="s">
        <v>347</v>
      </c>
      <c r="AC74" s="33" t="s">
        <v>401</v>
      </c>
      <c r="AD74" s="33" t="s">
        <v>448</v>
      </c>
      <c r="AE74" s="33" t="s">
        <v>449</v>
      </c>
      <c r="AF74" s="33" t="s">
        <v>450</v>
      </c>
      <c r="AG74" s="33" t="s">
        <v>450</v>
      </c>
      <c r="AH74" s="33" t="s">
        <v>158</v>
      </c>
      <c r="AI74" s="33" t="s">
        <v>232</v>
      </c>
      <c r="AJ74" s="33"/>
      <c r="AK74" s="33" t="s">
        <v>160</v>
      </c>
      <c r="AL74" s="33" t="s">
        <v>451</v>
      </c>
      <c r="AM74" s="33" t="s">
        <v>452</v>
      </c>
      <c r="AN74" s="33" t="s">
        <v>163</v>
      </c>
      <c r="AO74" s="33" t="s">
        <v>164</v>
      </c>
      <c r="AP74" s="33" t="s">
        <v>163</v>
      </c>
      <c r="AQ74" s="33" t="s">
        <v>166</v>
      </c>
      <c r="AR74" s="33">
        <v>5</v>
      </c>
      <c r="AS74" s="33" t="s">
        <v>167</v>
      </c>
      <c r="AT74" s="33" t="s">
        <v>168</v>
      </c>
      <c r="AU74" s="33" t="s">
        <v>453</v>
      </c>
      <c r="AV74" s="33" t="s">
        <v>450</v>
      </c>
      <c r="AW74" s="33"/>
      <c r="AX74" s="33" t="s">
        <v>166</v>
      </c>
      <c r="AY74" s="33" t="s">
        <v>165</v>
      </c>
      <c r="AZ74" s="33" t="s">
        <v>166</v>
      </c>
      <c r="BA74" s="33"/>
      <c r="BB74" s="33" t="s">
        <v>454</v>
      </c>
      <c r="BC74" s="33" t="s">
        <v>166</v>
      </c>
      <c r="BD74" s="33" t="s">
        <v>173</v>
      </c>
      <c r="BE74" s="33">
        <v>251</v>
      </c>
      <c r="BF74" s="33" t="s">
        <v>166</v>
      </c>
      <c r="BG74" s="33" t="s">
        <v>166</v>
      </c>
      <c r="BH74" s="33" t="s">
        <v>166</v>
      </c>
      <c r="BI74" s="33" t="s">
        <v>163</v>
      </c>
      <c r="BJ74" s="33" t="s">
        <v>174</v>
      </c>
      <c r="BK74" s="33"/>
      <c r="BL74" s="33" t="s">
        <v>310</v>
      </c>
      <c r="BM74" s="33" t="s">
        <v>166</v>
      </c>
      <c r="BN74" s="33"/>
      <c r="BO74" s="33" t="s">
        <v>166</v>
      </c>
      <c r="BP74" s="33" t="s">
        <v>406</v>
      </c>
      <c r="BQ74" s="33" t="s">
        <v>163</v>
      </c>
      <c r="BR74" s="33" t="s">
        <v>168</v>
      </c>
      <c r="BS74" s="33" t="s">
        <v>176</v>
      </c>
      <c r="BT74" s="33" t="s">
        <v>166</v>
      </c>
      <c r="BU74" s="35">
        <v>4.8</v>
      </c>
      <c r="BV74" s="33" t="s">
        <v>166</v>
      </c>
      <c r="BW74" s="33" t="s">
        <v>177</v>
      </c>
      <c r="BX74" s="33" t="s">
        <v>178</v>
      </c>
      <c r="BY74" s="33" t="s">
        <v>179</v>
      </c>
      <c r="BZ74" s="33"/>
      <c r="CA74" s="33"/>
      <c r="CB74" s="33"/>
      <c r="CC74" s="33"/>
      <c r="CD74" s="33"/>
      <c r="CE74" s="33"/>
      <c r="CF74" s="33"/>
      <c r="CG74" s="33" t="s">
        <v>166</v>
      </c>
      <c r="CH74" s="33"/>
      <c r="CI74" s="33"/>
      <c r="CJ74" s="33"/>
      <c r="CK74" s="33"/>
      <c r="CL74" s="33"/>
      <c r="CM74" s="33"/>
      <c r="CN74" s="33" t="s">
        <v>166</v>
      </c>
      <c r="CO74" s="33" t="s">
        <v>166</v>
      </c>
      <c r="CP74" s="33" t="s">
        <v>355</v>
      </c>
      <c r="CQ74" s="33" t="s">
        <v>455</v>
      </c>
      <c r="CR74" s="33" t="s">
        <v>229</v>
      </c>
      <c r="CS74" s="33" t="s">
        <v>166</v>
      </c>
      <c r="CT74" s="33" t="s">
        <v>166</v>
      </c>
      <c r="CU74" s="33" t="s">
        <v>166</v>
      </c>
      <c r="CV74" s="33"/>
      <c r="CW74" s="33">
        <v>2</v>
      </c>
      <c r="CX74" s="33"/>
      <c r="CY74" s="33" t="s">
        <v>254</v>
      </c>
      <c r="CZ74" s="33"/>
      <c r="DA74" s="33"/>
      <c r="DB74" s="33"/>
      <c r="DC74" s="33" t="s">
        <v>166</v>
      </c>
      <c r="DD74" s="33" t="s">
        <v>166</v>
      </c>
      <c r="DE74" s="33"/>
      <c r="DF74" s="33"/>
      <c r="DG74" s="33"/>
      <c r="DH74" s="33"/>
      <c r="DI74" s="33"/>
      <c r="DJ74" s="33"/>
      <c r="DK74" s="33"/>
      <c r="DL74" s="33" t="s">
        <v>329</v>
      </c>
      <c r="DM74" s="33"/>
      <c r="DN74" s="33"/>
      <c r="DO74" s="33"/>
      <c r="DP74" s="33"/>
      <c r="DQ74" s="33"/>
      <c r="DR74" s="33"/>
      <c r="DS74" s="33" t="s">
        <v>166</v>
      </c>
      <c r="DT74" s="33"/>
      <c r="DU74" s="33"/>
      <c r="DV74" s="33"/>
      <c r="DW74" s="33" t="s">
        <v>166</v>
      </c>
      <c r="DX74" s="33"/>
      <c r="DY74" s="33"/>
      <c r="DZ74" s="33"/>
      <c r="EA74" s="33"/>
      <c r="EB74" s="33"/>
      <c r="EC74" s="33"/>
      <c r="ED74" s="33"/>
      <c r="EE74" s="33"/>
      <c r="EF74" s="33"/>
      <c r="EG74" s="33"/>
      <c r="EH74" s="33"/>
      <c r="EI74" s="33"/>
    </row>
    <row r="75" spans="1:139" x14ac:dyDescent="0.25">
      <c r="A75" s="33">
        <v>74</v>
      </c>
      <c r="B75" s="33" t="s">
        <v>443</v>
      </c>
      <c r="C75" s="33" t="s">
        <v>444</v>
      </c>
      <c r="D75" s="33" t="s">
        <v>469</v>
      </c>
      <c r="E75" s="35">
        <v>1364</v>
      </c>
      <c r="F75" s="33">
        <v>4</v>
      </c>
      <c r="G75" s="33">
        <v>2</v>
      </c>
      <c r="H75" s="33" t="s">
        <v>195</v>
      </c>
      <c r="I75" s="33" t="s">
        <v>142</v>
      </c>
      <c r="J75" s="33" t="s">
        <v>196</v>
      </c>
      <c r="K75" s="33" t="s">
        <v>144</v>
      </c>
      <c r="L75" s="33">
        <v>45</v>
      </c>
      <c r="M75" s="33" t="s">
        <v>459</v>
      </c>
      <c r="N75" s="33">
        <v>1510</v>
      </c>
      <c r="O75" s="33">
        <v>3884</v>
      </c>
      <c r="P75" s="33">
        <v>1695</v>
      </c>
      <c r="Q75" s="33" t="s">
        <v>146</v>
      </c>
      <c r="R75" s="33">
        <v>5</v>
      </c>
      <c r="S75" s="33">
        <v>20.3</v>
      </c>
      <c r="T75" s="35">
        <v>23.08</v>
      </c>
      <c r="U75" s="33" t="s">
        <v>460</v>
      </c>
      <c r="V75" s="33"/>
      <c r="W75" s="33" t="s">
        <v>447</v>
      </c>
      <c r="X75" s="33">
        <v>5</v>
      </c>
      <c r="Y75" s="33" t="s">
        <v>371</v>
      </c>
      <c r="Z75" s="33" t="s">
        <v>200</v>
      </c>
      <c r="AA75" s="33" t="s">
        <v>151</v>
      </c>
      <c r="AB75" s="33" t="s">
        <v>347</v>
      </c>
      <c r="AC75" s="33" t="s">
        <v>401</v>
      </c>
      <c r="AD75" s="33" t="s">
        <v>448</v>
      </c>
      <c r="AE75" s="33" t="s">
        <v>449</v>
      </c>
      <c r="AF75" s="33" t="s">
        <v>450</v>
      </c>
      <c r="AG75" s="33" t="s">
        <v>450</v>
      </c>
      <c r="AH75" s="33" t="s">
        <v>158</v>
      </c>
      <c r="AI75" s="33" t="s">
        <v>232</v>
      </c>
      <c r="AJ75" s="33"/>
      <c r="AK75" s="33" t="s">
        <v>160</v>
      </c>
      <c r="AL75" s="33" t="s">
        <v>461</v>
      </c>
      <c r="AM75" s="33" t="s">
        <v>462</v>
      </c>
      <c r="AN75" s="33" t="s">
        <v>163</v>
      </c>
      <c r="AO75" s="33" t="s">
        <v>164</v>
      </c>
      <c r="AP75" s="33" t="s">
        <v>163</v>
      </c>
      <c r="AQ75" s="33" t="s">
        <v>166</v>
      </c>
      <c r="AR75" s="33">
        <v>5</v>
      </c>
      <c r="AS75" s="33" t="s">
        <v>167</v>
      </c>
      <c r="AT75" s="33" t="s">
        <v>168</v>
      </c>
      <c r="AU75" s="33" t="s">
        <v>453</v>
      </c>
      <c r="AV75" s="33" t="s">
        <v>450</v>
      </c>
      <c r="AW75" s="33"/>
      <c r="AX75" s="33" t="s">
        <v>166</v>
      </c>
      <c r="AY75" s="33" t="s">
        <v>171</v>
      </c>
      <c r="AZ75" s="33" t="s">
        <v>166</v>
      </c>
      <c r="BA75" s="33"/>
      <c r="BB75" s="33" t="s">
        <v>454</v>
      </c>
      <c r="BC75" s="33" t="s">
        <v>166</v>
      </c>
      <c r="BD75" s="33" t="s">
        <v>173</v>
      </c>
      <c r="BE75" s="33">
        <v>251</v>
      </c>
      <c r="BF75" s="33" t="s">
        <v>166</v>
      </c>
      <c r="BG75" s="33" t="s">
        <v>166</v>
      </c>
      <c r="BH75" s="33" t="s">
        <v>166</v>
      </c>
      <c r="BI75" s="33" t="s">
        <v>163</v>
      </c>
      <c r="BJ75" s="33" t="s">
        <v>174</v>
      </c>
      <c r="BK75" s="33"/>
      <c r="BL75" s="33" t="s">
        <v>310</v>
      </c>
      <c r="BM75" s="33" t="s">
        <v>166</v>
      </c>
      <c r="BN75" s="33"/>
      <c r="BO75" s="33" t="s">
        <v>166</v>
      </c>
      <c r="BP75" s="33" t="s">
        <v>406</v>
      </c>
      <c r="BQ75" s="33" t="s">
        <v>163</v>
      </c>
      <c r="BR75" s="33" t="s">
        <v>168</v>
      </c>
      <c r="BS75" s="33" t="s">
        <v>176</v>
      </c>
      <c r="BT75" s="33" t="s">
        <v>166</v>
      </c>
      <c r="BU75" s="35">
        <v>4.8</v>
      </c>
      <c r="BV75" s="33" t="s">
        <v>166</v>
      </c>
      <c r="BW75" s="33" t="s">
        <v>177</v>
      </c>
      <c r="BX75" s="33" t="s">
        <v>178</v>
      </c>
      <c r="BY75" s="33" t="s">
        <v>179</v>
      </c>
      <c r="BZ75" s="33"/>
      <c r="CA75" s="33"/>
      <c r="CB75" s="33"/>
      <c r="CC75" s="33"/>
      <c r="CD75" s="33"/>
      <c r="CE75" s="33"/>
      <c r="CF75" s="33"/>
      <c r="CG75" s="33" t="s">
        <v>166</v>
      </c>
      <c r="CH75" s="33"/>
      <c r="CI75" s="33"/>
      <c r="CJ75" s="33"/>
      <c r="CK75" s="33"/>
      <c r="CL75" s="33"/>
      <c r="CM75" s="33"/>
      <c r="CN75" s="33" t="s">
        <v>166</v>
      </c>
      <c r="CO75" s="33" t="s">
        <v>166</v>
      </c>
      <c r="CP75" s="33" t="s">
        <v>355</v>
      </c>
      <c r="CQ75" s="33" t="s">
        <v>455</v>
      </c>
      <c r="CR75" s="33" t="s">
        <v>229</v>
      </c>
      <c r="CS75" s="33" t="s">
        <v>166</v>
      </c>
      <c r="CT75" s="33" t="s">
        <v>166</v>
      </c>
      <c r="CU75" s="33" t="s">
        <v>166</v>
      </c>
      <c r="CV75" s="33"/>
      <c r="CW75" s="33">
        <v>2</v>
      </c>
      <c r="CX75" s="33"/>
      <c r="CY75" s="33" t="s">
        <v>254</v>
      </c>
      <c r="CZ75" s="33"/>
      <c r="DA75" s="33"/>
      <c r="DB75" s="33"/>
      <c r="DC75" s="33" t="s">
        <v>166</v>
      </c>
      <c r="DD75" s="33" t="s">
        <v>166</v>
      </c>
      <c r="DE75" s="33"/>
      <c r="DF75" s="33"/>
      <c r="DG75" s="33"/>
      <c r="DH75" s="33"/>
      <c r="DI75" s="33"/>
      <c r="DJ75" s="33"/>
      <c r="DK75" s="33"/>
      <c r="DL75" s="33" t="s">
        <v>329</v>
      </c>
      <c r="DM75" s="33"/>
      <c r="DN75" s="33"/>
      <c r="DO75" s="33"/>
      <c r="DP75" s="33"/>
      <c r="DQ75" s="33"/>
      <c r="DR75" s="33"/>
      <c r="DS75" s="33" t="s">
        <v>166</v>
      </c>
      <c r="DT75" s="33"/>
      <c r="DU75" s="33"/>
      <c r="DV75" s="33" t="s">
        <v>166</v>
      </c>
      <c r="DW75" s="33" t="s">
        <v>166</v>
      </c>
      <c r="DX75" s="33"/>
      <c r="DY75" s="33"/>
      <c r="DZ75" s="33"/>
      <c r="EA75" s="33"/>
      <c r="EB75" s="33"/>
      <c r="EC75" s="33"/>
      <c r="ED75" s="33"/>
      <c r="EE75" s="33"/>
      <c r="EF75" s="33"/>
      <c r="EG75" s="33"/>
      <c r="EH75" s="33"/>
      <c r="EI75" s="33"/>
    </row>
    <row r="76" spans="1:139" x14ac:dyDescent="0.25">
      <c r="A76" s="33">
        <v>75</v>
      </c>
      <c r="B76" s="33" t="s">
        <v>443</v>
      </c>
      <c r="C76" s="33" t="s">
        <v>444</v>
      </c>
      <c r="D76" s="33" t="s">
        <v>470</v>
      </c>
      <c r="E76" s="35">
        <v>1197</v>
      </c>
      <c r="F76" s="33">
        <v>4</v>
      </c>
      <c r="G76" s="33">
        <v>4</v>
      </c>
      <c r="H76" s="33" t="s">
        <v>195</v>
      </c>
      <c r="I76" s="33" t="s">
        <v>142</v>
      </c>
      <c r="J76" s="33" t="s">
        <v>196</v>
      </c>
      <c r="K76" s="33" t="s">
        <v>144</v>
      </c>
      <c r="L76" s="33">
        <v>45</v>
      </c>
      <c r="M76" s="33" t="s">
        <v>145</v>
      </c>
      <c r="N76" s="33">
        <v>1510</v>
      </c>
      <c r="O76" s="33">
        <v>3884</v>
      </c>
      <c r="P76" s="33">
        <v>1695</v>
      </c>
      <c r="Q76" s="33" t="s">
        <v>146</v>
      </c>
      <c r="R76" s="33">
        <v>5</v>
      </c>
      <c r="S76" s="33">
        <v>15.1</v>
      </c>
      <c r="T76" s="35">
        <v>17.71</v>
      </c>
      <c r="U76" s="33" t="s">
        <v>446</v>
      </c>
      <c r="V76" s="33"/>
      <c r="W76" s="33" t="s">
        <v>447</v>
      </c>
      <c r="X76" s="33">
        <v>5</v>
      </c>
      <c r="Y76" s="33" t="s">
        <v>371</v>
      </c>
      <c r="Z76" s="33" t="s">
        <v>200</v>
      </c>
      <c r="AA76" s="33" t="s">
        <v>151</v>
      </c>
      <c r="AB76" s="33" t="s">
        <v>347</v>
      </c>
      <c r="AC76" s="33" t="s">
        <v>401</v>
      </c>
      <c r="AD76" s="33" t="s">
        <v>448</v>
      </c>
      <c r="AE76" s="33" t="s">
        <v>449</v>
      </c>
      <c r="AF76" s="33" t="s">
        <v>464</v>
      </c>
      <c r="AG76" s="33" t="s">
        <v>464</v>
      </c>
      <c r="AH76" s="33" t="s">
        <v>158</v>
      </c>
      <c r="AI76" s="33" t="s">
        <v>232</v>
      </c>
      <c r="AJ76" s="33"/>
      <c r="AK76" s="33" t="s">
        <v>160</v>
      </c>
      <c r="AL76" s="33" t="s">
        <v>451</v>
      </c>
      <c r="AM76" s="33" t="s">
        <v>452</v>
      </c>
      <c r="AN76" s="33" t="s">
        <v>163</v>
      </c>
      <c r="AO76" s="33" t="s">
        <v>164</v>
      </c>
      <c r="AP76" s="33" t="s">
        <v>163</v>
      </c>
      <c r="AQ76" s="33" t="s">
        <v>166</v>
      </c>
      <c r="AR76" s="33">
        <v>5</v>
      </c>
      <c r="AS76" s="33" t="s">
        <v>167</v>
      </c>
      <c r="AT76" s="33" t="s">
        <v>168</v>
      </c>
      <c r="AU76" s="33" t="s">
        <v>453</v>
      </c>
      <c r="AV76" s="33" t="s">
        <v>464</v>
      </c>
      <c r="AW76" s="33"/>
      <c r="AX76" s="33" t="s">
        <v>166</v>
      </c>
      <c r="AY76" s="33" t="s">
        <v>436</v>
      </c>
      <c r="AZ76" s="33" t="s">
        <v>166</v>
      </c>
      <c r="BA76" s="33"/>
      <c r="BB76" s="33" t="s">
        <v>454</v>
      </c>
      <c r="BC76" s="33" t="s">
        <v>166</v>
      </c>
      <c r="BD76" s="33" t="s">
        <v>173</v>
      </c>
      <c r="BE76" s="33">
        <v>251</v>
      </c>
      <c r="BF76" s="33" t="s">
        <v>166</v>
      </c>
      <c r="BG76" s="33" t="s">
        <v>166</v>
      </c>
      <c r="BH76" s="33" t="s">
        <v>166</v>
      </c>
      <c r="BI76" s="33" t="s">
        <v>163</v>
      </c>
      <c r="BJ76" s="33" t="s">
        <v>174</v>
      </c>
      <c r="BK76" s="33"/>
      <c r="BL76" s="33" t="s">
        <v>310</v>
      </c>
      <c r="BM76" s="33" t="s">
        <v>166</v>
      </c>
      <c r="BN76" s="33"/>
      <c r="BO76" s="33" t="s">
        <v>166</v>
      </c>
      <c r="BP76" s="33" t="s">
        <v>406</v>
      </c>
      <c r="BQ76" s="33" t="s">
        <v>163</v>
      </c>
      <c r="BR76" s="33" t="s">
        <v>168</v>
      </c>
      <c r="BS76" s="33" t="s">
        <v>176</v>
      </c>
      <c r="BT76" s="33" t="s">
        <v>166</v>
      </c>
      <c r="BU76" s="35">
        <v>4.8</v>
      </c>
      <c r="BV76" s="33" t="s">
        <v>166</v>
      </c>
      <c r="BW76" s="33" t="s">
        <v>177</v>
      </c>
      <c r="BX76" s="33" t="s">
        <v>178</v>
      </c>
      <c r="BY76" s="33" t="s">
        <v>179</v>
      </c>
      <c r="BZ76" s="33"/>
      <c r="CA76" s="33"/>
      <c r="CB76" s="33"/>
      <c r="CC76" s="33"/>
      <c r="CD76" s="33"/>
      <c r="CE76" s="33"/>
      <c r="CF76" s="33"/>
      <c r="CG76" s="33" t="s">
        <v>166</v>
      </c>
      <c r="CH76" s="33"/>
      <c r="CI76" s="33"/>
      <c r="CJ76" s="33"/>
      <c r="CK76" s="33" t="s">
        <v>166</v>
      </c>
      <c r="CL76" s="33"/>
      <c r="CM76" s="33"/>
      <c r="CN76" s="33" t="s">
        <v>166</v>
      </c>
      <c r="CO76" s="33" t="s">
        <v>166</v>
      </c>
      <c r="CP76" s="33" t="s">
        <v>355</v>
      </c>
      <c r="CQ76" s="33" t="s">
        <v>455</v>
      </c>
      <c r="CR76" s="33" t="s">
        <v>229</v>
      </c>
      <c r="CS76" s="33" t="s">
        <v>166</v>
      </c>
      <c r="CT76" s="33" t="s">
        <v>166</v>
      </c>
      <c r="CU76" s="33" t="s">
        <v>166</v>
      </c>
      <c r="CV76" s="33"/>
      <c r="CW76" s="33">
        <v>2</v>
      </c>
      <c r="CX76" s="33"/>
      <c r="CY76" s="33" t="s">
        <v>254</v>
      </c>
      <c r="CZ76" s="33"/>
      <c r="DA76" s="33"/>
      <c r="DB76" s="33" t="s">
        <v>257</v>
      </c>
      <c r="DC76" s="33" t="s">
        <v>166</v>
      </c>
      <c r="DD76" s="33" t="s">
        <v>166</v>
      </c>
      <c r="DE76" s="33"/>
      <c r="DF76" s="33"/>
      <c r="DG76" s="33"/>
      <c r="DH76" s="33"/>
      <c r="DI76" s="33" t="s">
        <v>328</v>
      </c>
      <c r="DJ76" s="33"/>
      <c r="DK76" s="33"/>
      <c r="DL76" s="33" t="s">
        <v>329</v>
      </c>
      <c r="DM76" s="33"/>
      <c r="DN76" s="33"/>
      <c r="DO76" s="33"/>
      <c r="DP76" s="33"/>
      <c r="DQ76" s="33"/>
      <c r="DR76" s="33"/>
      <c r="DS76" s="33" t="s">
        <v>166</v>
      </c>
      <c r="DT76" s="33"/>
      <c r="DU76" s="33"/>
      <c r="DV76" s="33"/>
      <c r="DW76" s="33" t="s">
        <v>166</v>
      </c>
      <c r="DX76" s="33"/>
      <c r="DY76" s="33"/>
      <c r="DZ76" s="33" t="s">
        <v>166</v>
      </c>
      <c r="EA76" s="33"/>
      <c r="EB76" s="33"/>
      <c r="EC76" s="33"/>
      <c r="ED76" s="33"/>
      <c r="EE76" s="33"/>
      <c r="EF76" s="33"/>
      <c r="EG76" s="33"/>
      <c r="EH76" s="33"/>
      <c r="EI76" s="33"/>
    </row>
    <row r="77" spans="1:139" x14ac:dyDescent="0.25">
      <c r="A77" s="33">
        <v>76</v>
      </c>
      <c r="B77" s="33" t="s">
        <v>443</v>
      </c>
      <c r="C77" s="33" t="s">
        <v>444</v>
      </c>
      <c r="D77" s="33" t="s">
        <v>471</v>
      </c>
      <c r="E77" s="35">
        <v>1364</v>
      </c>
      <c r="F77" s="33">
        <v>4</v>
      </c>
      <c r="G77" s="33">
        <v>2</v>
      </c>
      <c r="H77" s="33" t="s">
        <v>195</v>
      </c>
      <c r="I77" s="33" t="s">
        <v>142</v>
      </c>
      <c r="J77" s="33" t="s">
        <v>196</v>
      </c>
      <c r="K77" s="33" t="s">
        <v>144</v>
      </c>
      <c r="L77" s="33">
        <v>45</v>
      </c>
      <c r="M77" s="33" t="s">
        <v>459</v>
      </c>
      <c r="N77" s="33">
        <v>1510</v>
      </c>
      <c r="O77" s="33">
        <v>3884</v>
      </c>
      <c r="P77" s="33">
        <v>1695</v>
      </c>
      <c r="Q77" s="33" t="s">
        <v>146</v>
      </c>
      <c r="R77" s="33">
        <v>5</v>
      </c>
      <c r="S77" s="33">
        <v>20.3</v>
      </c>
      <c r="T77" s="35">
        <v>23.08</v>
      </c>
      <c r="U77" s="33" t="s">
        <v>460</v>
      </c>
      <c r="V77" s="33"/>
      <c r="W77" s="33" t="s">
        <v>447</v>
      </c>
      <c r="X77" s="33">
        <v>5</v>
      </c>
      <c r="Y77" s="33" t="s">
        <v>371</v>
      </c>
      <c r="Z77" s="33" t="s">
        <v>200</v>
      </c>
      <c r="AA77" s="33" t="s">
        <v>151</v>
      </c>
      <c r="AB77" s="33" t="s">
        <v>347</v>
      </c>
      <c r="AC77" s="33" t="s">
        <v>401</v>
      </c>
      <c r="AD77" s="33" t="s">
        <v>448</v>
      </c>
      <c r="AE77" s="33" t="s">
        <v>449</v>
      </c>
      <c r="AF77" s="33" t="s">
        <v>464</v>
      </c>
      <c r="AG77" s="33" t="s">
        <v>464</v>
      </c>
      <c r="AH77" s="33" t="s">
        <v>158</v>
      </c>
      <c r="AI77" s="33" t="s">
        <v>232</v>
      </c>
      <c r="AJ77" s="33"/>
      <c r="AK77" s="33" t="s">
        <v>160</v>
      </c>
      <c r="AL77" s="33" t="s">
        <v>461</v>
      </c>
      <c r="AM77" s="33" t="s">
        <v>462</v>
      </c>
      <c r="AN77" s="33" t="s">
        <v>163</v>
      </c>
      <c r="AO77" s="33" t="s">
        <v>164</v>
      </c>
      <c r="AP77" s="33" t="s">
        <v>163</v>
      </c>
      <c r="AQ77" s="33" t="s">
        <v>166</v>
      </c>
      <c r="AR77" s="33">
        <v>5</v>
      </c>
      <c r="AS77" s="33" t="s">
        <v>167</v>
      </c>
      <c r="AT77" s="33" t="s">
        <v>168</v>
      </c>
      <c r="AU77" s="33" t="s">
        <v>453</v>
      </c>
      <c r="AV77" s="33" t="s">
        <v>464</v>
      </c>
      <c r="AW77" s="33"/>
      <c r="AX77" s="33" t="s">
        <v>166</v>
      </c>
      <c r="AY77" s="33" t="s">
        <v>466</v>
      </c>
      <c r="AZ77" s="33" t="s">
        <v>166</v>
      </c>
      <c r="BA77" s="33"/>
      <c r="BB77" s="33" t="s">
        <v>454</v>
      </c>
      <c r="BC77" s="33" t="s">
        <v>166</v>
      </c>
      <c r="BD77" s="33" t="s">
        <v>173</v>
      </c>
      <c r="BE77" s="33">
        <v>251</v>
      </c>
      <c r="BF77" s="33" t="s">
        <v>166</v>
      </c>
      <c r="BG77" s="33" t="s">
        <v>166</v>
      </c>
      <c r="BH77" s="33" t="s">
        <v>166</v>
      </c>
      <c r="BI77" s="33" t="s">
        <v>163</v>
      </c>
      <c r="BJ77" s="33" t="s">
        <v>174</v>
      </c>
      <c r="BK77" s="33"/>
      <c r="BL77" s="33" t="s">
        <v>310</v>
      </c>
      <c r="BM77" s="33" t="s">
        <v>166</v>
      </c>
      <c r="BN77" s="33"/>
      <c r="BO77" s="33" t="s">
        <v>166</v>
      </c>
      <c r="BP77" s="33" t="s">
        <v>406</v>
      </c>
      <c r="BQ77" s="33" t="s">
        <v>163</v>
      </c>
      <c r="BR77" s="33" t="s">
        <v>168</v>
      </c>
      <c r="BS77" s="33" t="s">
        <v>176</v>
      </c>
      <c r="BT77" s="33" t="s">
        <v>166</v>
      </c>
      <c r="BU77" s="35">
        <v>4.8</v>
      </c>
      <c r="BV77" s="33" t="s">
        <v>166</v>
      </c>
      <c r="BW77" s="33" t="s">
        <v>177</v>
      </c>
      <c r="BX77" s="33" t="s">
        <v>178</v>
      </c>
      <c r="BY77" s="33" t="s">
        <v>179</v>
      </c>
      <c r="BZ77" s="33"/>
      <c r="CA77" s="33"/>
      <c r="CB77" s="33"/>
      <c r="CC77" s="33"/>
      <c r="CD77" s="33"/>
      <c r="CE77" s="33"/>
      <c r="CF77" s="33"/>
      <c r="CG77" s="33" t="s">
        <v>166</v>
      </c>
      <c r="CH77" s="33"/>
      <c r="CI77" s="33"/>
      <c r="CJ77" s="33"/>
      <c r="CK77" s="33" t="s">
        <v>166</v>
      </c>
      <c r="CL77" s="33"/>
      <c r="CM77" s="33"/>
      <c r="CN77" s="33" t="s">
        <v>166</v>
      </c>
      <c r="CO77" s="33" t="s">
        <v>166</v>
      </c>
      <c r="CP77" s="33" t="s">
        <v>355</v>
      </c>
      <c r="CQ77" s="33" t="s">
        <v>455</v>
      </c>
      <c r="CR77" s="33" t="s">
        <v>229</v>
      </c>
      <c r="CS77" s="33" t="s">
        <v>166</v>
      </c>
      <c r="CT77" s="33" t="s">
        <v>166</v>
      </c>
      <c r="CU77" s="33" t="s">
        <v>166</v>
      </c>
      <c r="CV77" s="33"/>
      <c r="CW77" s="33">
        <v>2</v>
      </c>
      <c r="CX77" s="33"/>
      <c r="CY77" s="33" t="s">
        <v>254</v>
      </c>
      <c r="CZ77" s="33"/>
      <c r="DA77" s="33"/>
      <c r="DB77" s="33" t="s">
        <v>257</v>
      </c>
      <c r="DC77" s="33" t="s">
        <v>166</v>
      </c>
      <c r="DD77" s="33" t="s">
        <v>166</v>
      </c>
      <c r="DE77" s="33"/>
      <c r="DF77" s="33"/>
      <c r="DG77" s="33"/>
      <c r="DH77" s="33"/>
      <c r="DI77" s="33" t="s">
        <v>328</v>
      </c>
      <c r="DJ77" s="33"/>
      <c r="DK77" s="33"/>
      <c r="DL77" s="33" t="s">
        <v>329</v>
      </c>
      <c r="DM77" s="33"/>
      <c r="DN77" s="33"/>
      <c r="DO77" s="33"/>
      <c r="DP77" s="33"/>
      <c r="DQ77" s="33"/>
      <c r="DR77" s="33"/>
      <c r="DS77" s="33" t="s">
        <v>166</v>
      </c>
      <c r="DT77" s="33"/>
      <c r="DU77" s="33"/>
      <c r="DV77" s="33"/>
      <c r="DW77" s="33" t="s">
        <v>166</v>
      </c>
      <c r="DX77" s="33"/>
      <c r="DY77" s="33"/>
      <c r="DZ77" s="33"/>
      <c r="EA77" s="33"/>
      <c r="EB77" s="33"/>
      <c r="EC77" s="33"/>
      <c r="ED77" s="33"/>
      <c r="EE77" s="33"/>
      <c r="EF77" s="33"/>
      <c r="EG77" s="33"/>
      <c r="EH77" s="33"/>
      <c r="EI77" s="33"/>
    </row>
    <row r="78" spans="1:139" x14ac:dyDescent="0.25">
      <c r="A78" s="33">
        <v>77</v>
      </c>
      <c r="B78" s="33" t="s">
        <v>443</v>
      </c>
      <c r="C78" s="33" t="s">
        <v>444</v>
      </c>
      <c r="D78" s="33" t="s">
        <v>472</v>
      </c>
      <c r="E78" s="35">
        <v>1197</v>
      </c>
      <c r="F78" s="33">
        <v>4</v>
      </c>
      <c r="G78" s="33">
        <v>4</v>
      </c>
      <c r="H78" s="33" t="s">
        <v>195</v>
      </c>
      <c r="I78" s="33" t="s">
        <v>142</v>
      </c>
      <c r="J78" s="33" t="s">
        <v>196</v>
      </c>
      <c r="K78" s="33" t="s">
        <v>144</v>
      </c>
      <c r="L78" s="33">
        <v>45</v>
      </c>
      <c r="M78" s="33" t="s">
        <v>145</v>
      </c>
      <c r="N78" s="33">
        <v>1510</v>
      </c>
      <c r="O78" s="33">
        <v>3884</v>
      </c>
      <c r="P78" s="33">
        <v>1695</v>
      </c>
      <c r="Q78" s="33" t="s">
        <v>146</v>
      </c>
      <c r="R78" s="33">
        <v>5</v>
      </c>
      <c r="S78" s="33">
        <v>15.1</v>
      </c>
      <c r="T78" s="35">
        <v>17.71</v>
      </c>
      <c r="U78" s="33" t="s">
        <v>446</v>
      </c>
      <c r="V78" s="33"/>
      <c r="W78" s="33" t="s">
        <v>447</v>
      </c>
      <c r="X78" s="33">
        <v>5</v>
      </c>
      <c r="Y78" s="33" t="s">
        <v>371</v>
      </c>
      <c r="Z78" s="33" t="s">
        <v>200</v>
      </c>
      <c r="AA78" s="33" t="s">
        <v>151</v>
      </c>
      <c r="AB78" s="33" t="s">
        <v>347</v>
      </c>
      <c r="AC78" s="33" t="s">
        <v>401</v>
      </c>
      <c r="AD78" s="33" t="s">
        <v>448</v>
      </c>
      <c r="AE78" s="33" t="s">
        <v>449</v>
      </c>
      <c r="AF78" s="33" t="s">
        <v>450</v>
      </c>
      <c r="AG78" s="33" t="s">
        <v>450</v>
      </c>
      <c r="AH78" s="33" t="s">
        <v>158</v>
      </c>
      <c r="AI78" s="33" t="s">
        <v>232</v>
      </c>
      <c r="AJ78" s="33"/>
      <c r="AK78" s="33"/>
      <c r="AL78" s="33" t="s">
        <v>451</v>
      </c>
      <c r="AM78" s="33" t="s">
        <v>452</v>
      </c>
      <c r="AN78" s="33" t="s">
        <v>163</v>
      </c>
      <c r="AO78" s="33" t="s">
        <v>164</v>
      </c>
      <c r="AP78" s="33" t="s">
        <v>163</v>
      </c>
      <c r="AQ78" s="33" t="s">
        <v>166</v>
      </c>
      <c r="AR78" s="33">
        <v>5</v>
      </c>
      <c r="AS78" s="33" t="s">
        <v>167</v>
      </c>
      <c r="AT78" s="33" t="s">
        <v>168</v>
      </c>
      <c r="AU78" s="33" t="s">
        <v>453</v>
      </c>
      <c r="AV78" s="33" t="s">
        <v>450</v>
      </c>
      <c r="AW78" s="33"/>
      <c r="AX78" s="33" t="s">
        <v>166</v>
      </c>
      <c r="AY78" s="33" t="s">
        <v>165</v>
      </c>
      <c r="AZ78" s="33"/>
      <c r="BA78" s="33"/>
      <c r="BB78" s="33" t="s">
        <v>454</v>
      </c>
      <c r="BC78" s="33"/>
      <c r="BD78" s="33" t="s">
        <v>173</v>
      </c>
      <c r="BE78" s="33">
        <v>251</v>
      </c>
      <c r="BF78" s="33"/>
      <c r="BG78" s="33" t="s">
        <v>166</v>
      </c>
      <c r="BH78" s="33" t="s">
        <v>166</v>
      </c>
      <c r="BI78" s="33" t="s">
        <v>163</v>
      </c>
      <c r="BJ78" s="33" t="s">
        <v>174</v>
      </c>
      <c r="BK78" s="33"/>
      <c r="BL78" s="33" t="s">
        <v>310</v>
      </c>
      <c r="BM78" s="33" t="s">
        <v>166</v>
      </c>
      <c r="BN78" s="33"/>
      <c r="BO78" s="33"/>
      <c r="BP78" s="33" t="s">
        <v>406</v>
      </c>
      <c r="BQ78" s="33" t="s">
        <v>163</v>
      </c>
      <c r="BR78" s="33" t="s">
        <v>168</v>
      </c>
      <c r="BS78" s="33" t="s">
        <v>176</v>
      </c>
      <c r="BT78" s="33" t="s">
        <v>166</v>
      </c>
      <c r="BU78" s="35">
        <v>4.8</v>
      </c>
      <c r="BV78" s="33" t="s">
        <v>166</v>
      </c>
      <c r="BW78" s="33" t="s">
        <v>177</v>
      </c>
      <c r="BX78" s="33" t="s">
        <v>178</v>
      </c>
      <c r="BY78" s="33" t="s">
        <v>179</v>
      </c>
      <c r="BZ78" s="33"/>
      <c r="CA78" s="33"/>
      <c r="CB78" s="33"/>
      <c r="CC78" s="33"/>
      <c r="CD78" s="33"/>
      <c r="CE78" s="33"/>
      <c r="CF78" s="33"/>
      <c r="CG78" s="33" t="s">
        <v>166</v>
      </c>
      <c r="CH78" s="33"/>
      <c r="CI78" s="33"/>
      <c r="CJ78" s="33"/>
      <c r="CK78" s="33" t="s">
        <v>166</v>
      </c>
      <c r="CL78" s="33"/>
      <c r="CM78" s="33"/>
      <c r="CN78" s="33" t="s">
        <v>166</v>
      </c>
      <c r="CO78" s="33" t="s">
        <v>166</v>
      </c>
      <c r="CP78" s="33" t="s">
        <v>355</v>
      </c>
      <c r="CQ78" s="33" t="s">
        <v>455</v>
      </c>
      <c r="CR78" s="33" t="s">
        <v>229</v>
      </c>
      <c r="CS78" s="33" t="s">
        <v>166</v>
      </c>
      <c r="CT78" s="33" t="s">
        <v>166</v>
      </c>
      <c r="CU78" s="33" t="s">
        <v>166</v>
      </c>
      <c r="CV78" s="33"/>
      <c r="CW78" s="33">
        <v>2</v>
      </c>
      <c r="CX78" s="33"/>
      <c r="CY78" s="33" t="s">
        <v>254</v>
      </c>
      <c r="CZ78" s="33"/>
      <c r="DA78" s="33"/>
      <c r="DB78" s="33"/>
      <c r="DC78" s="33" t="s">
        <v>166</v>
      </c>
      <c r="DD78" s="33"/>
      <c r="DE78" s="33"/>
      <c r="DF78" s="33"/>
      <c r="DG78" s="33"/>
      <c r="DH78" s="33"/>
      <c r="DI78" s="33"/>
      <c r="DJ78" s="33"/>
      <c r="DK78" s="33"/>
      <c r="DL78" s="33" t="s">
        <v>329</v>
      </c>
      <c r="DM78" s="33"/>
      <c r="DN78" s="33"/>
      <c r="DO78" s="33"/>
      <c r="DP78" s="33"/>
      <c r="DQ78" s="33"/>
      <c r="DR78" s="33"/>
      <c r="DS78" s="33" t="s">
        <v>166</v>
      </c>
      <c r="DT78" s="33"/>
      <c r="DU78" s="33"/>
      <c r="DV78" s="33"/>
      <c r="DW78" s="33" t="s">
        <v>166</v>
      </c>
      <c r="DX78" s="33"/>
      <c r="DY78" s="33"/>
      <c r="DZ78" s="33"/>
      <c r="EA78" s="33"/>
      <c r="EB78" s="33"/>
      <c r="EC78" s="33"/>
      <c r="ED78" s="33"/>
      <c r="EE78" s="33"/>
      <c r="EF78" s="33"/>
      <c r="EG78" s="33"/>
      <c r="EH78" s="33"/>
      <c r="EI78" s="33"/>
    </row>
    <row r="79" spans="1:139" x14ac:dyDescent="0.25">
      <c r="A79" s="33">
        <v>78</v>
      </c>
      <c r="B79" s="33" t="s">
        <v>443</v>
      </c>
      <c r="C79" s="33" t="s">
        <v>444</v>
      </c>
      <c r="D79" s="33" t="s">
        <v>473</v>
      </c>
      <c r="E79" s="35">
        <v>1364</v>
      </c>
      <c r="F79" s="33">
        <v>4</v>
      </c>
      <c r="G79" s="33">
        <v>2</v>
      </c>
      <c r="H79" s="33" t="s">
        <v>195</v>
      </c>
      <c r="I79" s="33" t="s">
        <v>142</v>
      </c>
      <c r="J79" s="33" t="s">
        <v>196</v>
      </c>
      <c r="K79" s="33" t="s">
        <v>144</v>
      </c>
      <c r="L79" s="33">
        <v>45</v>
      </c>
      <c r="M79" s="33" t="s">
        <v>459</v>
      </c>
      <c r="N79" s="33">
        <v>1510</v>
      </c>
      <c r="O79" s="33">
        <v>3884</v>
      </c>
      <c r="P79" s="33">
        <v>1695</v>
      </c>
      <c r="Q79" s="33" t="s">
        <v>146</v>
      </c>
      <c r="R79" s="33">
        <v>5</v>
      </c>
      <c r="S79" s="33">
        <v>20.3</v>
      </c>
      <c r="T79" s="35">
        <v>23.59</v>
      </c>
      <c r="U79" s="33" t="s">
        <v>460</v>
      </c>
      <c r="V79" s="33"/>
      <c r="W79" s="33" t="s">
        <v>447</v>
      </c>
      <c r="X79" s="33">
        <v>5</v>
      </c>
      <c r="Y79" s="33" t="s">
        <v>371</v>
      </c>
      <c r="Z79" s="33" t="s">
        <v>200</v>
      </c>
      <c r="AA79" s="33" t="s">
        <v>151</v>
      </c>
      <c r="AB79" s="33" t="s">
        <v>347</v>
      </c>
      <c r="AC79" s="33" t="s">
        <v>401</v>
      </c>
      <c r="AD79" s="33" t="s">
        <v>448</v>
      </c>
      <c r="AE79" s="33" t="s">
        <v>449</v>
      </c>
      <c r="AF79" s="33" t="s">
        <v>450</v>
      </c>
      <c r="AG79" s="33" t="s">
        <v>450</v>
      </c>
      <c r="AH79" s="33" t="s">
        <v>158</v>
      </c>
      <c r="AI79" s="33" t="s">
        <v>232</v>
      </c>
      <c r="AJ79" s="33"/>
      <c r="AK79" s="33" t="s">
        <v>160</v>
      </c>
      <c r="AL79" s="33" t="s">
        <v>461</v>
      </c>
      <c r="AM79" s="33" t="s">
        <v>462</v>
      </c>
      <c r="AN79" s="33" t="s">
        <v>163</v>
      </c>
      <c r="AO79" s="33" t="s">
        <v>164</v>
      </c>
      <c r="AP79" s="33" t="s">
        <v>163</v>
      </c>
      <c r="AQ79" s="33" t="s">
        <v>166</v>
      </c>
      <c r="AR79" s="33">
        <v>5</v>
      </c>
      <c r="AS79" s="33" t="s">
        <v>167</v>
      </c>
      <c r="AT79" s="33" t="s">
        <v>168</v>
      </c>
      <c r="AU79" s="33" t="s">
        <v>453</v>
      </c>
      <c r="AV79" s="33" t="s">
        <v>450</v>
      </c>
      <c r="AW79" s="33"/>
      <c r="AX79" s="33" t="s">
        <v>166</v>
      </c>
      <c r="AY79" s="33" t="s">
        <v>165</v>
      </c>
      <c r="AZ79" s="33"/>
      <c r="BA79" s="33"/>
      <c r="BB79" s="33" t="s">
        <v>454</v>
      </c>
      <c r="BC79" s="33"/>
      <c r="BD79" s="33" t="s">
        <v>173</v>
      </c>
      <c r="BE79" s="33">
        <v>251</v>
      </c>
      <c r="BF79" s="33"/>
      <c r="BG79" s="33" t="s">
        <v>166</v>
      </c>
      <c r="BH79" s="33" t="s">
        <v>166</v>
      </c>
      <c r="BI79" s="33" t="s">
        <v>163</v>
      </c>
      <c r="BJ79" s="33" t="s">
        <v>174</v>
      </c>
      <c r="BK79" s="33"/>
      <c r="BL79" s="33" t="s">
        <v>310</v>
      </c>
      <c r="BM79" s="33" t="s">
        <v>166</v>
      </c>
      <c r="BN79" s="33"/>
      <c r="BO79" s="33"/>
      <c r="BP79" s="33" t="s">
        <v>406</v>
      </c>
      <c r="BQ79" s="33" t="s">
        <v>163</v>
      </c>
      <c r="BR79" s="33" t="s">
        <v>168</v>
      </c>
      <c r="BS79" s="33" t="s">
        <v>176</v>
      </c>
      <c r="BT79" s="33" t="s">
        <v>166</v>
      </c>
      <c r="BU79" s="35">
        <v>4.8</v>
      </c>
      <c r="BV79" s="33" t="s">
        <v>166</v>
      </c>
      <c r="BW79" s="33" t="s">
        <v>177</v>
      </c>
      <c r="BX79" s="33" t="s">
        <v>178</v>
      </c>
      <c r="BY79" s="33" t="s">
        <v>179</v>
      </c>
      <c r="BZ79" s="33"/>
      <c r="CA79" s="33"/>
      <c r="CB79" s="33"/>
      <c r="CC79" s="33"/>
      <c r="CD79" s="33"/>
      <c r="CE79" s="33"/>
      <c r="CF79" s="33"/>
      <c r="CG79" s="33" t="s">
        <v>166</v>
      </c>
      <c r="CH79" s="33"/>
      <c r="CI79" s="33"/>
      <c r="CJ79" s="33"/>
      <c r="CK79" s="33" t="s">
        <v>166</v>
      </c>
      <c r="CL79" s="33"/>
      <c r="CM79" s="33"/>
      <c r="CN79" s="33" t="s">
        <v>166</v>
      </c>
      <c r="CO79" s="33" t="s">
        <v>166</v>
      </c>
      <c r="CP79" s="33" t="s">
        <v>355</v>
      </c>
      <c r="CQ79" s="33" t="s">
        <v>455</v>
      </c>
      <c r="CR79" s="33" t="s">
        <v>229</v>
      </c>
      <c r="CS79" s="33" t="s">
        <v>166</v>
      </c>
      <c r="CT79" s="33" t="s">
        <v>166</v>
      </c>
      <c r="CU79" s="33" t="s">
        <v>166</v>
      </c>
      <c r="CV79" s="33"/>
      <c r="CW79" s="33">
        <v>2</v>
      </c>
      <c r="CX79" s="33"/>
      <c r="CY79" s="33" t="s">
        <v>254</v>
      </c>
      <c r="CZ79" s="33"/>
      <c r="DA79" s="33"/>
      <c r="DB79" s="33"/>
      <c r="DC79" s="33" t="s">
        <v>166</v>
      </c>
      <c r="DD79" s="33"/>
      <c r="DE79" s="33"/>
      <c r="DF79" s="33"/>
      <c r="DG79" s="33"/>
      <c r="DH79" s="33"/>
      <c r="DI79" s="33"/>
      <c r="DJ79" s="33"/>
      <c r="DK79" s="33"/>
      <c r="DL79" s="33" t="s">
        <v>329</v>
      </c>
      <c r="DM79" s="33"/>
      <c r="DN79" s="33"/>
      <c r="DO79" s="33"/>
      <c r="DP79" s="33"/>
      <c r="DQ79" s="33"/>
      <c r="DR79" s="33"/>
      <c r="DS79" s="33" t="s">
        <v>166</v>
      </c>
      <c r="DT79" s="33"/>
      <c r="DU79" s="33"/>
      <c r="DV79" s="33"/>
      <c r="DW79" s="33" t="s">
        <v>166</v>
      </c>
      <c r="DX79" s="33"/>
      <c r="DY79" s="33"/>
      <c r="DZ79" s="33"/>
      <c r="EA79" s="33"/>
      <c r="EB79" s="33"/>
      <c r="EC79" s="33"/>
      <c r="ED79" s="33"/>
      <c r="EE79" s="33"/>
      <c r="EF79" s="33"/>
      <c r="EG79" s="33"/>
      <c r="EH79" s="33"/>
      <c r="EI79" s="33"/>
    </row>
    <row r="80" spans="1:139" x14ac:dyDescent="0.25">
      <c r="A80" s="33">
        <v>79</v>
      </c>
      <c r="B80" s="33" t="s">
        <v>443</v>
      </c>
      <c r="C80" s="33" t="s">
        <v>444</v>
      </c>
      <c r="D80" s="33" t="s">
        <v>474</v>
      </c>
      <c r="E80" s="35">
        <v>1197</v>
      </c>
      <c r="F80" s="33">
        <v>4</v>
      </c>
      <c r="G80" s="33">
        <v>4</v>
      </c>
      <c r="H80" s="33" t="s">
        <v>195</v>
      </c>
      <c r="I80" s="33" t="s">
        <v>142</v>
      </c>
      <c r="J80" s="33" t="s">
        <v>196</v>
      </c>
      <c r="K80" s="33" t="s">
        <v>144</v>
      </c>
      <c r="L80" s="33">
        <v>45</v>
      </c>
      <c r="M80" s="33" t="s">
        <v>145</v>
      </c>
      <c r="N80" s="33">
        <v>1510</v>
      </c>
      <c r="O80" s="33">
        <v>3884</v>
      </c>
      <c r="P80" s="33">
        <v>1695</v>
      </c>
      <c r="Q80" s="33" t="s">
        <v>146</v>
      </c>
      <c r="R80" s="33">
        <v>5</v>
      </c>
      <c r="S80" s="33">
        <v>15.1</v>
      </c>
      <c r="T80" s="35">
        <v>17.71</v>
      </c>
      <c r="U80" s="33" t="s">
        <v>446</v>
      </c>
      <c r="V80" s="33"/>
      <c r="W80" s="33" t="s">
        <v>447</v>
      </c>
      <c r="X80" s="33">
        <v>5</v>
      </c>
      <c r="Y80" s="33" t="s">
        <v>371</v>
      </c>
      <c r="Z80" s="33" t="s">
        <v>200</v>
      </c>
      <c r="AA80" s="33" t="s">
        <v>151</v>
      </c>
      <c r="AB80" s="33" t="s">
        <v>347</v>
      </c>
      <c r="AC80" s="33" t="s">
        <v>401</v>
      </c>
      <c r="AD80" s="33" t="s">
        <v>448</v>
      </c>
      <c r="AE80" s="33" t="s">
        <v>449</v>
      </c>
      <c r="AF80" s="33" t="s">
        <v>464</v>
      </c>
      <c r="AG80" s="33" t="s">
        <v>464</v>
      </c>
      <c r="AH80" s="33" t="s">
        <v>158</v>
      </c>
      <c r="AI80" s="33" t="s">
        <v>232</v>
      </c>
      <c r="AJ80" s="33"/>
      <c r="AK80" s="33" t="s">
        <v>160</v>
      </c>
      <c r="AL80" s="33" t="s">
        <v>451</v>
      </c>
      <c r="AM80" s="33" t="s">
        <v>452</v>
      </c>
      <c r="AN80" s="33" t="s">
        <v>163</v>
      </c>
      <c r="AO80" s="33" t="s">
        <v>164</v>
      </c>
      <c r="AP80" s="33" t="s">
        <v>163</v>
      </c>
      <c r="AQ80" s="33" t="s">
        <v>166</v>
      </c>
      <c r="AR80" s="33">
        <v>5</v>
      </c>
      <c r="AS80" s="33" t="s">
        <v>167</v>
      </c>
      <c r="AT80" s="33" t="s">
        <v>168</v>
      </c>
      <c r="AU80" s="33" t="s">
        <v>453</v>
      </c>
      <c r="AV80" s="33" t="s">
        <v>464</v>
      </c>
      <c r="AW80" s="33"/>
      <c r="AX80" s="33" t="s">
        <v>166</v>
      </c>
      <c r="AY80" s="33" t="s">
        <v>436</v>
      </c>
      <c r="AZ80" s="33" t="s">
        <v>166</v>
      </c>
      <c r="BA80" s="33"/>
      <c r="BB80" s="33" t="s">
        <v>454</v>
      </c>
      <c r="BC80" s="33" t="s">
        <v>166</v>
      </c>
      <c r="BD80" s="33" t="s">
        <v>173</v>
      </c>
      <c r="BE80" s="33">
        <v>251</v>
      </c>
      <c r="BF80" s="33" t="s">
        <v>166</v>
      </c>
      <c r="BG80" s="33" t="s">
        <v>166</v>
      </c>
      <c r="BH80" s="33" t="s">
        <v>166</v>
      </c>
      <c r="BI80" s="33" t="s">
        <v>163</v>
      </c>
      <c r="BJ80" s="33" t="s">
        <v>174</v>
      </c>
      <c r="BK80" s="33"/>
      <c r="BL80" s="33" t="s">
        <v>310</v>
      </c>
      <c r="BM80" s="33" t="s">
        <v>166</v>
      </c>
      <c r="BN80" s="33"/>
      <c r="BO80" s="33" t="s">
        <v>166</v>
      </c>
      <c r="BP80" s="33" t="s">
        <v>406</v>
      </c>
      <c r="BQ80" s="33" t="s">
        <v>163</v>
      </c>
      <c r="BR80" s="33" t="s">
        <v>168</v>
      </c>
      <c r="BS80" s="33" t="s">
        <v>176</v>
      </c>
      <c r="BT80" s="33" t="s">
        <v>166</v>
      </c>
      <c r="BU80" s="35">
        <v>4.8</v>
      </c>
      <c r="BV80" s="33" t="s">
        <v>166</v>
      </c>
      <c r="BW80" s="33" t="s">
        <v>177</v>
      </c>
      <c r="BX80" s="33" t="s">
        <v>178</v>
      </c>
      <c r="BY80" s="33" t="s">
        <v>179</v>
      </c>
      <c r="BZ80" s="33"/>
      <c r="CA80" s="33"/>
      <c r="CB80" s="33"/>
      <c r="CC80" s="33"/>
      <c r="CD80" s="33"/>
      <c r="CE80" s="33"/>
      <c r="CF80" s="33"/>
      <c r="CG80" s="33" t="s">
        <v>166</v>
      </c>
      <c r="CH80" s="33"/>
      <c r="CI80" s="33"/>
      <c r="CJ80" s="33"/>
      <c r="CK80" s="33" t="s">
        <v>166</v>
      </c>
      <c r="CL80" s="33"/>
      <c r="CM80" s="33"/>
      <c r="CN80" s="33" t="s">
        <v>166</v>
      </c>
      <c r="CO80" s="33" t="s">
        <v>166</v>
      </c>
      <c r="CP80" s="33" t="s">
        <v>355</v>
      </c>
      <c r="CQ80" s="33" t="s">
        <v>455</v>
      </c>
      <c r="CR80" s="33" t="s">
        <v>229</v>
      </c>
      <c r="CS80" s="33" t="s">
        <v>166</v>
      </c>
      <c r="CT80" s="33" t="s">
        <v>166</v>
      </c>
      <c r="CU80" s="33" t="s">
        <v>166</v>
      </c>
      <c r="CV80" s="33"/>
      <c r="CW80" s="33">
        <v>2</v>
      </c>
      <c r="CX80" s="33" t="s">
        <v>456</v>
      </c>
      <c r="CY80" s="33" t="s">
        <v>254</v>
      </c>
      <c r="CZ80" s="33"/>
      <c r="DA80" s="33"/>
      <c r="DB80" s="33" t="s">
        <v>221</v>
      </c>
      <c r="DC80" s="33" t="s">
        <v>166</v>
      </c>
      <c r="DD80" s="33" t="s">
        <v>166</v>
      </c>
      <c r="DE80" s="33"/>
      <c r="DF80" s="33"/>
      <c r="DG80" s="33"/>
      <c r="DH80" s="33" t="s">
        <v>216</v>
      </c>
      <c r="DI80" s="33" t="s">
        <v>328</v>
      </c>
      <c r="DJ80" s="33"/>
      <c r="DK80" s="33"/>
      <c r="DL80" s="33" t="s">
        <v>329</v>
      </c>
      <c r="DM80" s="33"/>
      <c r="DN80" s="33"/>
      <c r="DO80" s="33"/>
      <c r="DP80" s="33"/>
      <c r="DQ80" s="33"/>
      <c r="DR80" s="33"/>
      <c r="DS80" s="33" t="s">
        <v>166</v>
      </c>
      <c r="DT80" s="33"/>
      <c r="DU80" s="33"/>
      <c r="DV80" s="33"/>
      <c r="DW80" s="33" t="s">
        <v>166</v>
      </c>
      <c r="DX80" s="33"/>
      <c r="DY80" s="33"/>
      <c r="DZ80" s="33" t="s">
        <v>166</v>
      </c>
      <c r="EA80" s="33"/>
      <c r="EB80" s="33"/>
      <c r="EC80" s="33"/>
      <c r="ED80" s="33"/>
      <c r="EE80" s="33"/>
      <c r="EF80" s="33"/>
      <c r="EG80" s="33"/>
      <c r="EH80" s="33"/>
      <c r="EI80" s="33"/>
    </row>
    <row r="81" spans="1:139" x14ac:dyDescent="0.25">
      <c r="A81" s="33">
        <v>80</v>
      </c>
      <c r="B81" s="33" t="s">
        <v>443</v>
      </c>
      <c r="C81" s="33" t="s">
        <v>444</v>
      </c>
      <c r="D81" s="33" t="s">
        <v>475</v>
      </c>
      <c r="E81" s="35">
        <v>1364</v>
      </c>
      <c r="F81" s="33">
        <v>4</v>
      </c>
      <c r="G81" s="33">
        <v>2</v>
      </c>
      <c r="H81" s="33" t="s">
        <v>195</v>
      </c>
      <c r="I81" s="33" t="s">
        <v>142</v>
      </c>
      <c r="J81" s="33" t="s">
        <v>196</v>
      </c>
      <c r="K81" s="33" t="s">
        <v>144</v>
      </c>
      <c r="L81" s="33">
        <v>45</v>
      </c>
      <c r="M81" s="33" t="s">
        <v>459</v>
      </c>
      <c r="N81" s="33">
        <v>1510</v>
      </c>
      <c r="O81" s="33">
        <v>3884</v>
      </c>
      <c r="P81" s="33">
        <v>1695</v>
      </c>
      <c r="Q81" s="33" t="s">
        <v>146</v>
      </c>
      <c r="R81" s="33">
        <v>5</v>
      </c>
      <c r="S81" s="33">
        <v>20.3</v>
      </c>
      <c r="T81" s="35">
        <v>23.08</v>
      </c>
      <c r="U81" s="33" t="s">
        <v>460</v>
      </c>
      <c r="V81" s="33"/>
      <c r="W81" s="33" t="s">
        <v>447</v>
      </c>
      <c r="X81" s="33">
        <v>5</v>
      </c>
      <c r="Y81" s="33" t="s">
        <v>371</v>
      </c>
      <c r="Z81" s="33" t="s">
        <v>200</v>
      </c>
      <c r="AA81" s="33" t="s">
        <v>151</v>
      </c>
      <c r="AB81" s="33" t="s">
        <v>347</v>
      </c>
      <c r="AC81" s="33" t="s">
        <v>401</v>
      </c>
      <c r="AD81" s="33" t="s">
        <v>448</v>
      </c>
      <c r="AE81" s="33" t="s">
        <v>449</v>
      </c>
      <c r="AF81" s="33" t="s">
        <v>464</v>
      </c>
      <c r="AG81" s="33" t="s">
        <v>464</v>
      </c>
      <c r="AH81" s="33" t="s">
        <v>158</v>
      </c>
      <c r="AI81" s="33" t="s">
        <v>232</v>
      </c>
      <c r="AJ81" s="33"/>
      <c r="AK81" s="33" t="s">
        <v>160</v>
      </c>
      <c r="AL81" s="33" t="s">
        <v>461</v>
      </c>
      <c r="AM81" s="33" t="s">
        <v>462</v>
      </c>
      <c r="AN81" s="33" t="s">
        <v>163</v>
      </c>
      <c r="AO81" s="33" t="s">
        <v>164</v>
      </c>
      <c r="AP81" s="33" t="s">
        <v>163</v>
      </c>
      <c r="AQ81" s="33" t="s">
        <v>166</v>
      </c>
      <c r="AR81" s="33">
        <v>5</v>
      </c>
      <c r="AS81" s="33" t="s">
        <v>167</v>
      </c>
      <c r="AT81" s="33" t="s">
        <v>168</v>
      </c>
      <c r="AU81" s="33" t="s">
        <v>453</v>
      </c>
      <c r="AV81" s="33" t="s">
        <v>464</v>
      </c>
      <c r="AW81" s="33"/>
      <c r="AX81" s="33" t="s">
        <v>166</v>
      </c>
      <c r="AY81" s="33" t="s">
        <v>466</v>
      </c>
      <c r="AZ81" s="33" t="s">
        <v>166</v>
      </c>
      <c r="BA81" s="33"/>
      <c r="BB81" s="33" t="s">
        <v>454</v>
      </c>
      <c r="BC81" s="33" t="s">
        <v>166</v>
      </c>
      <c r="BD81" s="33" t="s">
        <v>173</v>
      </c>
      <c r="BE81" s="33">
        <v>251</v>
      </c>
      <c r="BF81" s="33" t="s">
        <v>166</v>
      </c>
      <c r="BG81" s="33" t="s">
        <v>166</v>
      </c>
      <c r="BH81" s="33" t="s">
        <v>166</v>
      </c>
      <c r="BI81" s="33" t="s">
        <v>163</v>
      </c>
      <c r="BJ81" s="33" t="s">
        <v>174</v>
      </c>
      <c r="BK81" s="33"/>
      <c r="BL81" s="33" t="s">
        <v>310</v>
      </c>
      <c r="BM81" s="33" t="s">
        <v>166</v>
      </c>
      <c r="BN81" s="33"/>
      <c r="BO81" s="33" t="s">
        <v>166</v>
      </c>
      <c r="BP81" s="33" t="s">
        <v>406</v>
      </c>
      <c r="BQ81" s="33" t="s">
        <v>163</v>
      </c>
      <c r="BR81" s="33" t="s">
        <v>168</v>
      </c>
      <c r="BS81" s="33" t="s">
        <v>176</v>
      </c>
      <c r="BT81" s="33" t="s">
        <v>166</v>
      </c>
      <c r="BU81" s="35">
        <v>4.8</v>
      </c>
      <c r="BV81" s="33" t="s">
        <v>166</v>
      </c>
      <c r="BW81" s="33" t="s">
        <v>177</v>
      </c>
      <c r="BX81" s="33" t="s">
        <v>178</v>
      </c>
      <c r="BY81" s="33" t="s">
        <v>179</v>
      </c>
      <c r="BZ81" s="33"/>
      <c r="CA81" s="33"/>
      <c r="CB81" s="33"/>
      <c r="CC81" s="33"/>
      <c r="CD81" s="33"/>
      <c r="CE81" s="33"/>
      <c r="CF81" s="33"/>
      <c r="CG81" s="33" t="s">
        <v>166</v>
      </c>
      <c r="CH81" s="33"/>
      <c r="CI81" s="33"/>
      <c r="CJ81" s="33"/>
      <c r="CK81" s="33" t="s">
        <v>166</v>
      </c>
      <c r="CL81" s="33"/>
      <c r="CM81" s="33"/>
      <c r="CN81" s="33" t="s">
        <v>166</v>
      </c>
      <c r="CO81" s="33" t="s">
        <v>166</v>
      </c>
      <c r="CP81" s="33" t="s">
        <v>355</v>
      </c>
      <c r="CQ81" s="33" t="s">
        <v>455</v>
      </c>
      <c r="CR81" s="33" t="s">
        <v>229</v>
      </c>
      <c r="CS81" s="33" t="s">
        <v>166</v>
      </c>
      <c r="CT81" s="33" t="s">
        <v>166</v>
      </c>
      <c r="CU81" s="33" t="s">
        <v>166</v>
      </c>
      <c r="CV81" s="33"/>
      <c r="CW81" s="33">
        <v>2</v>
      </c>
      <c r="CX81" s="33"/>
      <c r="CY81" s="33" t="s">
        <v>254</v>
      </c>
      <c r="CZ81" s="33"/>
      <c r="DA81" s="33"/>
      <c r="DB81" s="33" t="s">
        <v>221</v>
      </c>
      <c r="DC81" s="33" t="s">
        <v>166</v>
      </c>
      <c r="DD81" s="33" t="s">
        <v>166</v>
      </c>
      <c r="DE81" s="33"/>
      <c r="DF81" s="33"/>
      <c r="DG81" s="33"/>
      <c r="DH81" s="33" t="s">
        <v>216</v>
      </c>
      <c r="DI81" s="33" t="s">
        <v>328</v>
      </c>
      <c r="DJ81" s="33"/>
      <c r="DK81" s="33"/>
      <c r="DL81" s="33" t="s">
        <v>329</v>
      </c>
      <c r="DM81" s="33"/>
      <c r="DN81" s="33"/>
      <c r="DO81" s="33"/>
      <c r="DP81" s="33"/>
      <c r="DQ81" s="33"/>
      <c r="DR81" s="33"/>
      <c r="DS81" s="33" t="s">
        <v>166</v>
      </c>
      <c r="DT81" s="33"/>
      <c r="DU81" s="33"/>
      <c r="DV81" s="33"/>
      <c r="DW81" s="33" t="s">
        <v>166</v>
      </c>
      <c r="DX81" s="33"/>
      <c r="DY81" s="33"/>
      <c r="DZ81" s="33"/>
      <c r="EA81" s="33"/>
      <c r="EB81" s="33"/>
      <c r="EC81" s="33"/>
      <c r="ED81" s="33"/>
      <c r="EE81" s="33"/>
      <c r="EF81" s="33"/>
      <c r="EG81" s="33"/>
      <c r="EH81" s="33"/>
      <c r="EI81" s="33"/>
    </row>
    <row r="82" spans="1:139" hidden="1" x14ac:dyDescent="0.25">
      <c r="A82">
        <v>81</v>
      </c>
      <c r="B82" t="s">
        <v>138</v>
      </c>
      <c r="C82" t="s">
        <v>476</v>
      </c>
      <c r="D82" t="s">
        <v>477</v>
      </c>
      <c r="E82" s="1">
        <v>1248</v>
      </c>
      <c r="F82">
        <v>4</v>
      </c>
      <c r="G82">
        <v>4</v>
      </c>
      <c r="H82" t="s">
        <v>195</v>
      </c>
      <c r="I82" t="s">
        <v>142</v>
      </c>
      <c r="J82" t="s">
        <v>196</v>
      </c>
      <c r="K82" t="s">
        <v>144</v>
      </c>
      <c r="L82">
        <v>44</v>
      </c>
      <c r="M82" t="s">
        <v>459</v>
      </c>
      <c r="N82">
        <v>1562</v>
      </c>
      <c r="O82">
        <v>3825</v>
      </c>
      <c r="P82">
        <v>1695</v>
      </c>
      <c r="Q82" t="s">
        <v>146</v>
      </c>
      <c r="R82">
        <v>5</v>
      </c>
      <c r="S82">
        <v>22.95</v>
      </c>
      <c r="T82" s="2" t="s">
        <v>147</v>
      </c>
      <c r="U82" t="s">
        <v>478</v>
      </c>
      <c r="W82" t="s">
        <v>479</v>
      </c>
      <c r="X82">
        <v>5</v>
      </c>
      <c r="Y82" t="s">
        <v>303</v>
      </c>
      <c r="Z82" t="s">
        <v>339</v>
      </c>
      <c r="AA82" t="s">
        <v>151</v>
      </c>
      <c r="AB82" t="s">
        <v>480</v>
      </c>
      <c r="AC82" t="s">
        <v>481</v>
      </c>
      <c r="AF82" t="s">
        <v>482</v>
      </c>
      <c r="AG82" t="s">
        <v>482</v>
      </c>
      <c r="AH82" t="s">
        <v>158</v>
      </c>
      <c r="AI82" t="s">
        <v>232</v>
      </c>
      <c r="AK82" t="s">
        <v>166</v>
      </c>
      <c r="AL82" t="s">
        <v>483</v>
      </c>
      <c r="AM82" t="s">
        <v>484</v>
      </c>
      <c r="AN82" t="s">
        <v>163</v>
      </c>
      <c r="AO82" t="s">
        <v>164</v>
      </c>
      <c r="AP82" t="s">
        <v>164</v>
      </c>
      <c r="AQ82" t="s">
        <v>485</v>
      </c>
      <c r="AR82">
        <v>5</v>
      </c>
      <c r="AS82" t="s">
        <v>167</v>
      </c>
      <c r="AT82" t="s">
        <v>168</v>
      </c>
      <c r="AU82" t="s">
        <v>486</v>
      </c>
      <c r="AV82" t="s">
        <v>482</v>
      </c>
      <c r="AX82" t="s">
        <v>166</v>
      </c>
      <c r="AZ82" t="s">
        <v>166</v>
      </c>
      <c r="BA82" t="s">
        <v>166</v>
      </c>
      <c r="BC82" t="s">
        <v>166</v>
      </c>
      <c r="BD82" t="s">
        <v>173</v>
      </c>
      <c r="BE82">
        <v>210</v>
      </c>
      <c r="BF82" t="s">
        <v>166</v>
      </c>
      <c r="BG82" t="s">
        <v>166</v>
      </c>
      <c r="BH82" t="s">
        <v>166</v>
      </c>
      <c r="BI82" t="s">
        <v>163</v>
      </c>
      <c r="BJ82" t="s">
        <v>310</v>
      </c>
      <c r="BK82" t="s">
        <v>166</v>
      </c>
      <c r="BL82" t="s">
        <v>174</v>
      </c>
      <c r="BM82" t="s">
        <v>166</v>
      </c>
      <c r="BN82" t="s">
        <v>487</v>
      </c>
      <c r="BO82" t="s">
        <v>166</v>
      </c>
      <c r="BP82" t="s">
        <v>168</v>
      </c>
      <c r="BQ82" t="s">
        <v>163</v>
      </c>
      <c r="BR82" t="s">
        <v>168</v>
      </c>
      <c r="BS82" t="s">
        <v>176</v>
      </c>
      <c r="BT82" t="s">
        <v>166</v>
      </c>
      <c r="BU82" s="1">
        <v>5.0999999999999996</v>
      </c>
      <c r="BV82" t="s">
        <v>166</v>
      </c>
      <c r="BW82" t="s">
        <v>177</v>
      </c>
      <c r="BX82" t="s">
        <v>178</v>
      </c>
      <c r="BY82" t="s">
        <v>383</v>
      </c>
      <c r="CB82" t="s">
        <v>166</v>
      </c>
      <c r="CG82" t="s">
        <v>166</v>
      </c>
      <c r="CK82" t="s">
        <v>166</v>
      </c>
      <c r="CN82" t="s">
        <v>166</v>
      </c>
      <c r="CO82" t="s">
        <v>166</v>
      </c>
      <c r="CP82" t="s">
        <v>355</v>
      </c>
      <c r="CQ82" t="s">
        <v>488</v>
      </c>
      <c r="CR82" t="s">
        <v>229</v>
      </c>
      <c r="CS82" t="s">
        <v>166</v>
      </c>
      <c r="CT82" t="s">
        <v>166</v>
      </c>
      <c r="CU82" t="s">
        <v>166</v>
      </c>
      <c r="CV82" t="s">
        <v>166</v>
      </c>
      <c r="CW82">
        <v>2</v>
      </c>
      <c r="CY82" t="s">
        <v>254</v>
      </c>
      <c r="DC82" t="s">
        <v>166</v>
      </c>
      <c r="DD82" t="s">
        <v>166</v>
      </c>
      <c r="DG82" t="s">
        <v>166</v>
      </c>
      <c r="DI82" t="s">
        <v>328</v>
      </c>
      <c r="DJ82" t="s">
        <v>166</v>
      </c>
      <c r="DL82" t="s">
        <v>329</v>
      </c>
      <c r="DP82" t="s">
        <v>166</v>
      </c>
      <c r="DQ82" t="s">
        <v>166</v>
      </c>
      <c r="DV82" t="s">
        <v>166</v>
      </c>
    </row>
    <row r="83" spans="1:139" hidden="1" x14ac:dyDescent="0.25">
      <c r="A83">
        <v>82</v>
      </c>
      <c r="B83" t="s">
        <v>138</v>
      </c>
      <c r="C83" t="s">
        <v>476</v>
      </c>
      <c r="D83" t="s">
        <v>489</v>
      </c>
      <c r="E83" s="1">
        <v>1248</v>
      </c>
      <c r="F83">
        <v>4</v>
      </c>
      <c r="G83">
        <v>4</v>
      </c>
      <c r="H83" t="s">
        <v>195</v>
      </c>
      <c r="I83" t="s">
        <v>142</v>
      </c>
      <c r="J83" t="s">
        <v>196</v>
      </c>
      <c r="K83" t="s">
        <v>144</v>
      </c>
      <c r="L83">
        <v>44</v>
      </c>
      <c r="M83" t="s">
        <v>459</v>
      </c>
      <c r="N83">
        <v>1562</v>
      </c>
      <c r="O83">
        <v>3825</v>
      </c>
      <c r="P83">
        <v>1695</v>
      </c>
      <c r="Q83" t="s">
        <v>146</v>
      </c>
      <c r="R83">
        <v>5</v>
      </c>
      <c r="S83">
        <v>22.95</v>
      </c>
      <c r="T83" s="2" t="s">
        <v>147</v>
      </c>
      <c r="U83" t="s">
        <v>478</v>
      </c>
      <c r="W83" t="s">
        <v>479</v>
      </c>
      <c r="X83">
        <v>5</v>
      </c>
      <c r="Y83" t="s">
        <v>303</v>
      </c>
      <c r="Z83" t="s">
        <v>339</v>
      </c>
      <c r="AA83" t="s">
        <v>151</v>
      </c>
      <c r="AB83" t="s">
        <v>480</v>
      </c>
      <c r="AC83" t="s">
        <v>481</v>
      </c>
      <c r="AF83" t="s">
        <v>373</v>
      </c>
      <c r="AG83" t="s">
        <v>373</v>
      </c>
      <c r="AH83" t="s">
        <v>158</v>
      </c>
      <c r="AL83" t="s">
        <v>483</v>
      </c>
      <c r="AM83" t="s">
        <v>484</v>
      </c>
      <c r="AN83" t="s">
        <v>163</v>
      </c>
      <c r="AO83" t="s">
        <v>164</v>
      </c>
      <c r="AP83" t="s">
        <v>164</v>
      </c>
      <c r="AQ83" t="s">
        <v>485</v>
      </c>
      <c r="AR83">
        <v>5</v>
      </c>
      <c r="AS83" t="s">
        <v>167</v>
      </c>
      <c r="AT83" t="s">
        <v>168</v>
      </c>
      <c r="AU83" t="s">
        <v>486</v>
      </c>
      <c r="AV83" t="s">
        <v>373</v>
      </c>
      <c r="AY83" t="s">
        <v>165</v>
      </c>
      <c r="BB83" t="s">
        <v>172</v>
      </c>
      <c r="BD83" t="s">
        <v>327</v>
      </c>
      <c r="BE83">
        <v>210</v>
      </c>
      <c r="BG83" t="s">
        <v>166</v>
      </c>
      <c r="BH83" t="s">
        <v>166</v>
      </c>
      <c r="BI83" t="s">
        <v>163</v>
      </c>
      <c r="BJ83" t="s">
        <v>174</v>
      </c>
      <c r="BL83" t="s">
        <v>174</v>
      </c>
      <c r="BM83" t="s">
        <v>166</v>
      </c>
      <c r="BN83" t="s">
        <v>487</v>
      </c>
      <c r="BP83" t="s">
        <v>490</v>
      </c>
      <c r="BQ83" t="s">
        <v>164</v>
      </c>
      <c r="BR83" t="s">
        <v>168</v>
      </c>
      <c r="BS83" t="s">
        <v>176</v>
      </c>
      <c r="BT83" t="s">
        <v>166</v>
      </c>
      <c r="BU83" s="1">
        <v>5.0999999999999996</v>
      </c>
      <c r="BV83" t="s">
        <v>166</v>
      </c>
      <c r="BW83" t="s">
        <v>177</v>
      </c>
      <c r="BX83" t="s">
        <v>178</v>
      </c>
      <c r="BY83" t="s">
        <v>179</v>
      </c>
      <c r="CG83" t="s">
        <v>166</v>
      </c>
      <c r="CO83" t="s">
        <v>166</v>
      </c>
      <c r="CP83" t="s">
        <v>355</v>
      </c>
      <c r="CQ83" t="s">
        <v>488</v>
      </c>
      <c r="CS83" t="s">
        <v>166</v>
      </c>
      <c r="CU83" t="s">
        <v>166</v>
      </c>
      <c r="CY83" t="s">
        <v>254</v>
      </c>
      <c r="DC83" t="s">
        <v>166</v>
      </c>
      <c r="DJ83" t="s">
        <v>166</v>
      </c>
      <c r="DL83" t="s">
        <v>329</v>
      </c>
      <c r="DV83" t="s">
        <v>166</v>
      </c>
    </row>
    <row r="84" spans="1:139" hidden="1" x14ac:dyDescent="0.25">
      <c r="A84">
        <v>83</v>
      </c>
      <c r="B84" t="s">
        <v>138</v>
      </c>
      <c r="C84" t="s">
        <v>476</v>
      </c>
      <c r="D84" t="s">
        <v>491</v>
      </c>
      <c r="E84" s="1">
        <v>1248</v>
      </c>
      <c r="F84">
        <v>4</v>
      </c>
      <c r="G84">
        <v>4</v>
      </c>
      <c r="H84" t="s">
        <v>195</v>
      </c>
      <c r="I84" t="s">
        <v>142</v>
      </c>
      <c r="J84" t="s">
        <v>196</v>
      </c>
      <c r="K84" t="s">
        <v>144</v>
      </c>
      <c r="L84">
        <v>44</v>
      </c>
      <c r="M84" t="s">
        <v>459</v>
      </c>
      <c r="N84">
        <v>1562</v>
      </c>
      <c r="O84">
        <v>3825</v>
      </c>
      <c r="P84">
        <v>1695</v>
      </c>
      <c r="Q84" t="s">
        <v>146</v>
      </c>
      <c r="R84">
        <v>5</v>
      </c>
      <c r="S84">
        <v>22.95</v>
      </c>
      <c r="T84" s="2" t="s">
        <v>147</v>
      </c>
      <c r="U84" t="s">
        <v>478</v>
      </c>
      <c r="W84" t="s">
        <v>479</v>
      </c>
      <c r="X84">
        <v>5</v>
      </c>
      <c r="Y84" t="s">
        <v>303</v>
      </c>
      <c r="Z84" t="s">
        <v>339</v>
      </c>
      <c r="AA84" t="s">
        <v>151</v>
      </c>
      <c r="AB84" t="s">
        <v>480</v>
      </c>
      <c r="AC84" t="s">
        <v>481</v>
      </c>
      <c r="AF84" t="s">
        <v>373</v>
      </c>
      <c r="AG84" t="s">
        <v>373</v>
      </c>
      <c r="AH84" t="s">
        <v>158</v>
      </c>
      <c r="AI84" t="s">
        <v>232</v>
      </c>
      <c r="AL84" t="s">
        <v>483</v>
      </c>
      <c r="AM84" t="s">
        <v>484</v>
      </c>
      <c r="AN84" t="s">
        <v>163</v>
      </c>
      <c r="AO84" t="s">
        <v>164</v>
      </c>
      <c r="AP84" t="s">
        <v>164</v>
      </c>
      <c r="AQ84" t="s">
        <v>485</v>
      </c>
      <c r="AR84">
        <v>5</v>
      </c>
      <c r="AS84" t="s">
        <v>167</v>
      </c>
      <c r="AT84" t="s">
        <v>168</v>
      </c>
      <c r="AU84" t="s">
        <v>486</v>
      </c>
      <c r="AV84" t="s">
        <v>373</v>
      </c>
      <c r="AX84" t="s">
        <v>166</v>
      </c>
      <c r="AZ84" t="s">
        <v>166</v>
      </c>
      <c r="BA84" t="s">
        <v>166</v>
      </c>
      <c r="BB84" t="s">
        <v>172</v>
      </c>
      <c r="BC84" t="s">
        <v>166</v>
      </c>
      <c r="BD84" t="s">
        <v>337</v>
      </c>
      <c r="BE84">
        <v>210</v>
      </c>
      <c r="BF84" t="s">
        <v>166</v>
      </c>
      <c r="BG84" t="s">
        <v>166</v>
      </c>
      <c r="BH84" t="s">
        <v>166</v>
      </c>
      <c r="BI84" t="s">
        <v>163</v>
      </c>
      <c r="BJ84" t="s">
        <v>174</v>
      </c>
      <c r="BK84" t="s">
        <v>166</v>
      </c>
      <c r="BL84" t="s">
        <v>174</v>
      </c>
      <c r="BM84" t="s">
        <v>166</v>
      </c>
      <c r="BN84" t="s">
        <v>487</v>
      </c>
      <c r="BO84" t="s">
        <v>166</v>
      </c>
      <c r="BP84" t="s">
        <v>490</v>
      </c>
      <c r="BQ84" t="s">
        <v>164</v>
      </c>
      <c r="BR84" t="s">
        <v>168</v>
      </c>
      <c r="BS84" t="s">
        <v>176</v>
      </c>
      <c r="BT84" t="s">
        <v>166</v>
      </c>
      <c r="BU84" s="1">
        <v>5.0999999999999996</v>
      </c>
      <c r="BV84" t="s">
        <v>166</v>
      </c>
      <c r="BW84" t="s">
        <v>177</v>
      </c>
      <c r="BX84" t="s">
        <v>178</v>
      </c>
      <c r="BY84" t="s">
        <v>179</v>
      </c>
      <c r="CG84" t="s">
        <v>166</v>
      </c>
      <c r="CK84" t="s">
        <v>166</v>
      </c>
      <c r="CN84" t="s">
        <v>166</v>
      </c>
      <c r="CO84" t="s">
        <v>166</v>
      </c>
      <c r="CP84" t="s">
        <v>355</v>
      </c>
      <c r="CQ84" t="s">
        <v>488</v>
      </c>
      <c r="CS84" t="s">
        <v>166</v>
      </c>
      <c r="CT84" t="s">
        <v>166</v>
      </c>
      <c r="CU84" t="s">
        <v>166</v>
      </c>
      <c r="CY84" t="s">
        <v>254</v>
      </c>
      <c r="DC84" t="s">
        <v>166</v>
      </c>
      <c r="DD84" t="s">
        <v>166</v>
      </c>
      <c r="DG84" t="s">
        <v>166</v>
      </c>
      <c r="DI84" t="s">
        <v>328</v>
      </c>
      <c r="DJ84" t="s">
        <v>166</v>
      </c>
      <c r="DL84" t="s">
        <v>492</v>
      </c>
      <c r="DQ84" t="s">
        <v>166</v>
      </c>
      <c r="DV84" t="s">
        <v>166</v>
      </c>
    </row>
    <row r="85" spans="1:139" hidden="1" x14ac:dyDescent="0.25">
      <c r="A85">
        <v>84</v>
      </c>
      <c r="B85" t="s">
        <v>138</v>
      </c>
      <c r="C85" t="s">
        <v>476</v>
      </c>
      <c r="D85" t="s">
        <v>493</v>
      </c>
      <c r="E85" s="1">
        <v>1248</v>
      </c>
      <c r="F85">
        <v>4</v>
      </c>
      <c r="G85">
        <v>4</v>
      </c>
      <c r="H85" t="s">
        <v>195</v>
      </c>
      <c r="I85" t="s">
        <v>142</v>
      </c>
      <c r="J85" t="s">
        <v>196</v>
      </c>
      <c r="K85" t="s">
        <v>144</v>
      </c>
      <c r="L85">
        <v>44</v>
      </c>
      <c r="M85" t="s">
        <v>459</v>
      </c>
      <c r="N85">
        <v>1562</v>
      </c>
      <c r="O85">
        <v>3825</v>
      </c>
      <c r="P85">
        <v>1695</v>
      </c>
      <c r="Q85" t="s">
        <v>146</v>
      </c>
      <c r="R85">
        <v>5</v>
      </c>
      <c r="S85">
        <v>22.95</v>
      </c>
      <c r="T85" s="2" t="s">
        <v>147</v>
      </c>
      <c r="U85" t="s">
        <v>478</v>
      </c>
      <c r="W85" t="s">
        <v>479</v>
      </c>
      <c r="X85">
        <v>5</v>
      </c>
      <c r="Y85" t="s">
        <v>303</v>
      </c>
      <c r="Z85" t="s">
        <v>339</v>
      </c>
      <c r="AA85" t="s">
        <v>151</v>
      </c>
      <c r="AB85" t="s">
        <v>480</v>
      </c>
      <c r="AC85" t="s">
        <v>481</v>
      </c>
      <c r="AF85" t="s">
        <v>373</v>
      </c>
      <c r="AG85" t="s">
        <v>373</v>
      </c>
      <c r="AH85" t="s">
        <v>158</v>
      </c>
      <c r="AI85" t="s">
        <v>232</v>
      </c>
      <c r="AL85" t="s">
        <v>483</v>
      </c>
      <c r="AM85" t="s">
        <v>484</v>
      </c>
      <c r="AN85" t="s">
        <v>163</v>
      </c>
      <c r="AO85" t="s">
        <v>164</v>
      </c>
      <c r="AP85" t="s">
        <v>164</v>
      </c>
      <c r="AR85">
        <v>5</v>
      </c>
      <c r="AS85" t="s">
        <v>167</v>
      </c>
      <c r="AT85" t="s">
        <v>168</v>
      </c>
      <c r="AU85" t="s">
        <v>486</v>
      </c>
      <c r="AV85" t="s">
        <v>373</v>
      </c>
      <c r="AX85" t="s">
        <v>166</v>
      </c>
      <c r="AZ85" t="s">
        <v>166</v>
      </c>
      <c r="BA85" t="s">
        <v>166</v>
      </c>
      <c r="BB85" t="s">
        <v>172</v>
      </c>
      <c r="BC85" t="s">
        <v>166</v>
      </c>
      <c r="BD85" t="s">
        <v>173</v>
      </c>
      <c r="BE85">
        <v>210</v>
      </c>
      <c r="BF85" t="s">
        <v>166</v>
      </c>
      <c r="BG85" t="s">
        <v>166</v>
      </c>
      <c r="BH85" t="s">
        <v>166</v>
      </c>
      <c r="BI85" t="s">
        <v>163</v>
      </c>
      <c r="BJ85" t="s">
        <v>174</v>
      </c>
      <c r="BK85" t="s">
        <v>166</v>
      </c>
      <c r="BL85" t="s">
        <v>174</v>
      </c>
      <c r="BM85" t="s">
        <v>166</v>
      </c>
      <c r="BN85" t="s">
        <v>487</v>
      </c>
      <c r="BO85" t="s">
        <v>166</v>
      </c>
      <c r="BP85" t="s">
        <v>173</v>
      </c>
      <c r="BQ85" t="s">
        <v>163</v>
      </c>
      <c r="BR85" t="s">
        <v>168</v>
      </c>
      <c r="BS85" t="s">
        <v>176</v>
      </c>
      <c r="BT85" t="s">
        <v>166</v>
      </c>
      <c r="BU85" s="1">
        <v>5.0999999999999996</v>
      </c>
      <c r="BV85" t="s">
        <v>166</v>
      </c>
      <c r="BW85" t="s">
        <v>177</v>
      </c>
      <c r="BX85" t="s">
        <v>178</v>
      </c>
      <c r="BY85" t="s">
        <v>179</v>
      </c>
      <c r="CG85" t="s">
        <v>166</v>
      </c>
      <c r="CN85" t="s">
        <v>166</v>
      </c>
      <c r="CO85" t="s">
        <v>166</v>
      </c>
      <c r="CP85" t="s">
        <v>355</v>
      </c>
      <c r="CQ85" t="s">
        <v>488</v>
      </c>
      <c r="CR85" t="s">
        <v>229</v>
      </c>
      <c r="CS85" t="s">
        <v>166</v>
      </c>
      <c r="CT85" t="s">
        <v>166</v>
      </c>
      <c r="CU85" t="s">
        <v>166</v>
      </c>
      <c r="CW85">
        <v>2</v>
      </c>
      <c r="CY85" t="s">
        <v>254</v>
      </c>
      <c r="DC85" t="s">
        <v>166</v>
      </c>
      <c r="DD85" t="s">
        <v>166</v>
      </c>
      <c r="DI85" t="s">
        <v>328</v>
      </c>
      <c r="DL85" t="s">
        <v>329</v>
      </c>
      <c r="DQ85" t="s">
        <v>166</v>
      </c>
    </row>
    <row r="86" spans="1:139" hidden="1" x14ac:dyDescent="0.25">
      <c r="A86">
        <v>85</v>
      </c>
      <c r="B86" t="s">
        <v>138</v>
      </c>
      <c r="C86" t="s">
        <v>476</v>
      </c>
      <c r="D86" t="s">
        <v>494</v>
      </c>
      <c r="E86" s="1">
        <v>1193</v>
      </c>
      <c r="F86">
        <v>4</v>
      </c>
      <c r="G86">
        <v>4</v>
      </c>
      <c r="H86" t="s">
        <v>195</v>
      </c>
      <c r="I86" t="s">
        <v>142</v>
      </c>
      <c r="J86" t="s">
        <v>196</v>
      </c>
      <c r="K86" t="s">
        <v>144</v>
      </c>
      <c r="L86">
        <v>44</v>
      </c>
      <c r="M86" t="s">
        <v>145</v>
      </c>
      <c r="N86">
        <v>1562</v>
      </c>
      <c r="O86">
        <v>3825</v>
      </c>
      <c r="P86">
        <v>1695</v>
      </c>
      <c r="Q86" t="s">
        <v>146</v>
      </c>
      <c r="R86">
        <v>5</v>
      </c>
      <c r="S86">
        <v>17.57</v>
      </c>
      <c r="T86" s="2" t="s">
        <v>147</v>
      </c>
      <c r="U86" t="s">
        <v>495</v>
      </c>
      <c r="W86" t="s">
        <v>496</v>
      </c>
      <c r="X86">
        <v>5</v>
      </c>
      <c r="Y86" t="s">
        <v>303</v>
      </c>
      <c r="Z86" t="s">
        <v>339</v>
      </c>
      <c r="AA86" t="s">
        <v>151</v>
      </c>
      <c r="AB86" t="s">
        <v>480</v>
      </c>
      <c r="AC86" t="s">
        <v>481</v>
      </c>
      <c r="AF86" t="s">
        <v>482</v>
      </c>
      <c r="AG86" t="s">
        <v>482</v>
      </c>
      <c r="AH86" t="s">
        <v>158</v>
      </c>
      <c r="AI86" t="s">
        <v>232</v>
      </c>
      <c r="AK86" t="s">
        <v>166</v>
      </c>
      <c r="AL86" t="s">
        <v>497</v>
      </c>
      <c r="AM86" t="s">
        <v>498</v>
      </c>
      <c r="AN86" t="s">
        <v>163</v>
      </c>
      <c r="AO86" t="s">
        <v>164</v>
      </c>
      <c r="AP86" t="s">
        <v>164</v>
      </c>
      <c r="AQ86" t="s">
        <v>485</v>
      </c>
      <c r="AR86">
        <v>5</v>
      </c>
      <c r="AS86" t="s">
        <v>167</v>
      </c>
      <c r="AT86" t="s">
        <v>168</v>
      </c>
      <c r="AU86" t="s">
        <v>486</v>
      </c>
      <c r="AV86" t="s">
        <v>482</v>
      </c>
      <c r="AX86">
        <v>1</v>
      </c>
      <c r="AZ86" t="s">
        <v>166</v>
      </c>
      <c r="BA86" t="s">
        <v>166</v>
      </c>
      <c r="BB86" t="s">
        <v>172</v>
      </c>
      <c r="BC86" t="s">
        <v>166</v>
      </c>
      <c r="BD86" t="s">
        <v>168</v>
      </c>
      <c r="BE86">
        <v>210</v>
      </c>
      <c r="BF86" t="s">
        <v>166</v>
      </c>
      <c r="BG86" t="s">
        <v>166</v>
      </c>
      <c r="BH86" t="s">
        <v>166</v>
      </c>
      <c r="BI86" t="s">
        <v>163</v>
      </c>
      <c r="BJ86" t="s">
        <v>310</v>
      </c>
      <c r="BK86" t="s">
        <v>166</v>
      </c>
      <c r="BL86" t="s">
        <v>174</v>
      </c>
      <c r="BM86" t="s">
        <v>166</v>
      </c>
      <c r="BN86" t="s">
        <v>487</v>
      </c>
      <c r="BO86" t="s">
        <v>166</v>
      </c>
      <c r="BP86" t="s">
        <v>168</v>
      </c>
      <c r="BQ86" t="s">
        <v>163</v>
      </c>
      <c r="BR86" t="s">
        <v>168</v>
      </c>
      <c r="BS86" t="s">
        <v>176</v>
      </c>
      <c r="BT86" t="s">
        <v>166</v>
      </c>
      <c r="BU86" s="1">
        <v>5.0999999999999996</v>
      </c>
      <c r="BV86" t="s">
        <v>166</v>
      </c>
      <c r="BW86" t="s">
        <v>177</v>
      </c>
      <c r="BX86" t="s">
        <v>178</v>
      </c>
      <c r="BY86" t="s">
        <v>383</v>
      </c>
      <c r="CG86" t="s">
        <v>166</v>
      </c>
      <c r="CK86" t="s">
        <v>166</v>
      </c>
      <c r="CN86" t="s">
        <v>166</v>
      </c>
      <c r="CO86" t="s">
        <v>166</v>
      </c>
      <c r="CP86" t="s">
        <v>355</v>
      </c>
      <c r="CQ86" t="s">
        <v>499</v>
      </c>
      <c r="CR86" t="s">
        <v>229</v>
      </c>
      <c r="CS86" t="s">
        <v>166</v>
      </c>
      <c r="CT86" t="s">
        <v>166</v>
      </c>
      <c r="CU86" t="s">
        <v>166</v>
      </c>
      <c r="CV86" t="s">
        <v>166</v>
      </c>
      <c r="CW86">
        <v>2</v>
      </c>
      <c r="CY86" t="s">
        <v>254</v>
      </c>
      <c r="DC86" t="s">
        <v>166</v>
      </c>
      <c r="DD86" t="s">
        <v>166</v>
      </c>
      <c r="DG86" t="s">
        <v>166</v>
      </c>
      <c r="DI86" t="s">
        <v>328</v>
      </c>
      <c r="DJ86" t="s">
        <v>166</v>
      </c>
      <c r="DL86" t="s">
        <v>500</v>
      </c>
      <c r="DP86" t="s">
        <v>166</v>
      </c>
      <c r="DQ86" t="s">
        <v>166</v>
      </c>
    </row>
    <row r="87" spans="1:139" hidden="1" x14ac:dyDescent="0.25">
      <c r="A87">
        <v>86</v>
      </c>
      <c r="B87" t="s">
        <v>138</v>
      </c>
      <c r="C87" t="s">
        <v>476</v>
      </c>
      <c r="D87" t="s">
        <v>501</v>
      </c>
      <c r="E87" s="1">
        <v>1193</v>
      </c>
      <c r="F87">
        <v>4</v>
      </c>
      <c r="G87">
        <v>4</v>
      </c>
      <c r="H87" t="s">
        <v>195</v>
      </c>
      <c r="I87" t="s">
        <v>142</v>
      </c>
      <c r="J87" t="s">
        <v>196</v>
      </c>
      <c r="K87" t="s">
        <v>144</v>
      </c>
      <c r="L87">
        <v>44</v>
      </c>
      <c r="M87" t="s">
        <v>145</v>
      </c>
      <c r="N87">
        <v>1562</v>
      </c>
      <c r="O87">
        <v>3825</v>
      </c>
      <c r="P87">
        <v>1695</v>
      </c>
      <c r="Q87" t="s">
        <v>146</v>
      </c>
      <c r="R87">
        <v>5</v>
      </c>
      <c r="S87">
        <v>17.57</v>
      </c>
      <c r="T87" s="2" t="s">
        <v>147</v>
      </c>
      <c r="U87" t="s">
        <v>495</v>
      </c>
      <c r="W87" t="s">
        <v>496</v>
      </c>
      <c r="X87">
        <v>5</v>
      </c>
      <c r="Y87" t="s">
        <v>303</v>
      </c>
      <c r="Z87" t="s">
        <v>339</v>
      </c>
      <c r="AA87" t="s">
        <v>151</v>
      </c>
      <c r="AB87" t="s">
        <v>480</v>
      </c>
      <c r="AC87" t="s">
        <v>481</v>
      </c>
      <c r="AF87" t="s">
        <v>373</v>
      </c>
      <c r="AG87" t="s">
        <v>373</v>
      </c>
      <c r="AH87" t="s">
        <v>158</v>
      </c>
      <c r="AL87" t="s">
        <v>497</v>
      </c>
      <c r="AM87" t="s">
        <v>498</v>
      </c>
      <c r="AN87" t="s">
        <v>163</v>
      </c>
      <c r="AO87" t="s">
        <v>164</v>
      </c>
      <c r="AP87" t="s">
        <v>164</v>
      </c>
      <c r="AQ87" t="s">
        <v>485</v>
      </c>
      <c r="AR87">
        <v>5</v>
      </c>
      <c r="AS87" t="s">
        <v>167</v>
      </c>
      <c r="AT87" t="s">
        <v>168</v>
      </c>
      <c r="AU87" t="s">
        <v>486</v>
      </c>
      <c r="AV87" t="s">
        <v>373</v>
      </c>
      <c r="AY87" t="s">
        <v>165</v>
      </c>
      <c r="BA87" t="s">
        <v>166</v>
      </c>
      <c r="BB87" t="s">
        <v>172</v>
      </c>
      <c r="BD87" t="s">
        <v>327</v>
      </c>
      <c r="BE87">
        <v>210</v>
      </c>
      <c r="BG87" t="s">
        <v>166</v>
      </c>
      <c r="BH87" t="s">
        <v>166</v>
      </c>
      <c r="BI87" t="s">
        <v>163</v>
      </c>
      <c r="BJ87" t="s">
        <v>174</v>
      </c>
      <c r="BK87" t="s">
        <v>166</v>
      </c>
      <c r="BL87" t="s">
        <v>174</v>
      </c>
      <c r="BM87" t="s">
        <v>166</v>
      </c>
      <c r="BN87" t="s">
        <v>487</v>
      </c>
      <c r="BP87" t="s">
        <v>490</v>
      </c>
      <c r="BQ87" t="s">
        <v>163</v>
      </c>
      <c r="BR87" t="s">
        <v>168</v>
      </c>
      <c r="BS87" t="s">
        <v>176</v>
      </c>
      <c r="BT87" t="s">
        <v>166</v>
      </c>
      <c r="BU87" s="1">
        <v>5.0999999999999996</v>
      </c>
      <c r="BV87" t="s">
        <v>166</v>
      </c>
      <c r="BW87" t="s">
        <v>177</v>
      </c>
      <c r="BX87" t="s">
        <v>178</v>
      </c>
      <c r="BY87" t="s">
        <v>179</v>
      </c>
      <c r="CG87" t="s">
        <v>166</v>
      </c>
      <c r="CK87" t="s">
        <v>166</v>
      </c>
      <c r="CO87" t="s">
        <v>166</v>
      </c>
      <c r="CP87" t="s">
        <v>355</v>
      </c>
      <c r="CQ87" t="s">
        <v>499</v>
      </c>
      <c r="CS87" t="s">
        <v>166</v>
      </c>
      <c r="CU87" t="s">
        <v>166</v>
      </c>
      <c r="CY87" t="s">
        <v>254</v>
      </c>
      <c r="DC87" t="s">
        <v>166</v>
      </c>
      <c r="DJ87" t="s">
        <v>166</v>
      </c>
      <c r="DV87" t="s">
        <v>166</v>
      </c>
    </row>
    <row r="88" spans="1:139" hidden="1" x14ac:dyDescent="0.25">
      <c r="A88">
        <v>87</v>
      </c>
      <c r="B88" t="s">
        <v>138</v>
      </c>
      <c r="C88" t="s">
        <v>476</v>
      </c>
      <c r="D88" t="s">
        <v>502</v>
      </c>
      <c r="E88" s="1">
        <v>1193</v>
      </c>
      <c r="F88">
        <v>4</v>
      </c>
      <c r="G88">
        <v>4</v>
      </c>
      <c r="H88" t="s">
        <v>195</v>
      </c>
      <c r="I88" t="s">
        <v>142</v>
      </c>
      <c r="J88" t="s">
        <v>196</v>
      </c>
      <c r="K88" t="s">
        <v>144</v>
      </c>
      <c r="L88">
        <v>44</v>
      </c>
      <c r="M88" t="s">
        <v>145</v>
      </c>
      <c r="N88">
        <v>1562</v>
      </c>
      <c r="O88">
        <v>3825</v>
      </c>
      <c r="P88">
        <v>1695</v>
      </c>
      <c r="Q88" t="s">
        <v>146</v>
      </c>
      <c r="R88">
        <v>5</v>
      </c>
      <c r="S88">
        <v>17.57</v>
      </c>
      <c r="T88" s="2" t="s">
        <v>147</v>
      </c>
      <c r="U88" t="s">
        <v>495</v>
      </c>
      <c r="W88" t="s">
        <v>496</v>
      </c>
      <c r="X88">
        <v>5</v>
      </c>
      <c r="Y88" t="s">
        <v>303</v>
      </c>
      <c r="Z88" t="s">
        <v>339</v>
      </c>
      <c r="AA88" t="s">
        <v>151</v>
      </c>
      <c r="AB88" t="s">
        <v>480</v>
      </c>
      <c r="AC88" t="s">
        <v>481</v>
      </c>
      <c r="AF88" t="s">
        <v>382</v>
      </c>
      <c r="AG88" t="s">
        <v>382</v>
      </c>
      <c r="AH88" t="s">
        <v>158</v>
      </c>
      <c r="AI88" t="s">
        <v>232</v>
      </c>
      <c r="AL88" t="s">
        <v>497</v>
      </c>
      <c r="AM88" t="s">
        <v>498</v>
      </c>
      <c r="AN88" t="s">
        <v>163</v>
      </c>
      <c r="AO88" t="s">
        <v>164</v>
      </c>
      <c r="AP88" t="s">
        <v>164</v>
      </c>
      <c r="AQ88" t="s">
        <v>485</v>
      </c>
      <c r="AR88">
        <v>5</v>
      </c>
      <c r="AS88" t="s">
        <v>167</v>
      </c>
      <c r="AT88" t="s">
        <v>168</v>
      </c>
      <c r="AU88" t="s">
        <v>486</v>
      </c>
      <c r="AV88" t="s">
        <v>503</v>
      </c>
      <c r="AX88" t="s">
        <v>166</v>
      </c>
      <c r="AY88" t="s">
        <v>171</v>
      </c>
      <c r="AZ88" t="s">
        <v>166</v>
      </c>
      <c r="BA88" t="s">
        <v>166</v>
      </c>
      <c r="BB88" t="s">
        <v>172</v>
      </c>
      <c r="BC88" t="s">
        <v>166</v>
      </c>
      <c r="BD88" t="s">
        <v>337</v>
      </c>
      <c r="BE88">
        <v>210</v>
      </c>
      <c r="BF88" t="s">
        <v>166</v>
      </c>
      <c r="BH88" t="s">
        <v>166</v>
      </c>
      <c r="BI88" t="s">
        <v>163</v>
      </c>
      <c r="BJ88" t="s">
        <v>174</v>
      </c>
      <c r="BK88" t="s">
        <v>166</v>
      </c>
      <c r="BL88" t="s">
        <v>174</v>
      </c>
      <c r="BM88" t="s">
        <v>166</v>
      </c>
      <c r="BN88" t="s">
        <v>487</v>
      </c>
      <c r="BO88" t="s">
        <v>166</v>
      </c>
      <c r="BP88" t="s">
        <v>490</v>
      </c>
      <c r="BQ88" t="s">
        <v>163</v>
      </c>
      <c r="BR88" t="s">
        <v>168</v>
      </c>
      <c r="BS88" t="s">
        <v>176</v>
      </c>
      <c r="BT88" t="s">
        <v>166</v>
      </c>
      <c r="BU88" s="1">
        <v>5.0999999999999996</v>
      </c>
      <c r="BV88" t="s">
        <v>166</v>
      </c>
      <c r="BW88" t="s">
        <v>177</v>
      </c>
      <c r="BX88" t="s">
        <v>178</v>
      </c>
      <c r="BY88" t="s">
        <v>179</v>
      </c>
      <c r="CG88" t="s">
        <v>166</v>
      </c>
      <c r="CK88" t="s">
        <v>166</v>
      </c>
      <c r="CN88" t="s">
        <v>166</v>
      </c>
      <c r="CO88" t="s">
        <v>166</v>
      </c>
      <c r="CP88" t="s">
        <v>355</v>
      </c>
      <c r="CQ88" t="s">
        <v>499</v>
      </c>
      <c r="CS88" t="s">
        <v>166</v>
      </c>
      <c r="CT88" t="s">
        <v>166</v>
      </c>
      <c r="CU88" t="s">
        <v>166</v>
      </c>
      <c r="CY88" t="s">
        <v>254</v>
      </c>
      <c r="DC88" t="s">
        <v>166</v>
      </c>
      <c r="DD88" t="s">
        <v>166</v>
      </c>
      <c r="DI88" t="s">
        <v>328</v>
      </c>
      <c r="DJ88" t="s">
        <v>166</v>
      </c>
      <c r="DL88" t="s">
        <v>329</v>
      </c>
      <c r="DQ88" t="s">
        <v>166</v>
      </c>
      <c r="DV88" t="s">
        <v>166</v>
      </c>
    </row>
    <row r="89" spans="1:139" hidden="1" x14ac:dyDescent="0.25">
      <c r="A89">
        <v>88</v>
      </c>
      <c r="B89" t="s">
        <v>138</v>
      </c>
      <c r="C89" t="s">
        <v>476</v>
      </c>
      <c r="D89" t="s">
        <v>504</v>
      </c>
      <c r="E89" s="1">
        <v>1193</v>
      </c>
      <c r="F89">
        <v>4</v>
      </c>
      <c r="G89">
        <v>4</v>
      </c>
      <c r="H89" t="s">
        <v>195</v>
      </c>
      <c r="I89" t="s">
        <v>142</v>
      </c>
      <c r="J89" t="s">
        <v>196</v>
      </c>
      <c r="K89" t="s">
        <v>144</v>
      </c>
      <c r="L89">
        <v>44</v>
      </c>
      <c r="M89" t="s">
        <v>145</v>
      </c>
      <c r="N89">
        <v>1562</v>
      </c>
      <c r="O89">
        <v>3825</v>
      </c>
      <c r="P89">
        <v>1695</v>
      </c>
      <c r="Q89" t="s">
        <v>146</v>
      </c>
      <c r="R89">
        <v>5</v>
      </c>
      <c r="S89">
        <v>17.57</v>
      </c>
      <c r="T89" s="2" t="s">
        <v>147</v>
      </c>
      <c r="U89" t="s">
        <v>495</v>
      </c>
      <c r="W89" t="s">
        <v>496</v>
      </c>
      <c r="X89">
        <v>5</v>
      </c>
      <c r="Y89" t="s">
        <v>303</v>
      </c>
      <c r="Z89" t="s">
        <v>339</v>
      </c>
      <c r="AA89" t="s">
        <v>151</v>
      </c>
      <c r="AB89" t="s">
        <v>480</v>
      </c>
      <c r="AC89" t="s">
        <v>481</v>
      </c>
      <c r="AF89" t="s">
        <v>382</v>
      </c>
      <c r="AG89" t="s">
        <v>382</v>
      </c>
      <c r="AH89" t="s">
        <v>158</v>
      </c>
      <c r="AI89" t="s">
        <v>232</v>
      </c>
      <c r="AL89" t="s">
        <v>497</v>
      </c>
      <c r="AM89" t="s">
        <v>498</v>
      </c>
      <c r="AN89" t="s">
        <v>163</v>
      </c>
      <c r="AO89" t="s">
        <v>164</v>
      </c>
      <c r="AP89" t="s">
        <v>164</v>
      </c>
      <c r="AQ89" t="s">
        <v>485</v>
      </c>
      <c r="AR89">
        <v>5</v>
      </c>
      <c r="AS89" t="s">
        <v>167</v>
      </c>
      <c r="AT89" t="s">
        <v>168</v>
      </c>
      <c r="AU89" t="s">
        <v>486</v>
      </c>
      <c r="AV89" t="s">
        <v>503</v>
      </c>
      <c r="AZ89" t="s">
        <v>166</v>
      </c>
      <c r="BA89" t="s">
        <v>166</v>
      </c>
      <c r="BB89" t="s">
        <v>172</v>
      </c>
      <c r="BC89" t="s">
        <v>166</v>
      </c>
      <c r="BD89" t="s">
        <v>168</v>
      </c>
      <c r="BE89">
        <v>210</v>
      </c>
      <c r="BF89" t="s">
        <v>166</v>
      </c>
      <c r="BG89" t="s">
        <v>166</v>
      </c>
      <c r="BH89" t="s">
        <v>166</v>
      </c>
      <c r="BI89" t="s">
        <v>163</v>
      </c>
      <c r="BJ89" t="s">
        <v>310</v>
      </c>
      <c r="BK89" t="s">
        <v>166</v>
      </c>
      <c r="BL89" t="s">
        <v>174</v>
      </c>
      <c r="BM89" t="s">
        <v>166</v>
      </c>
      <c r="BN89" t="s">
        <v>487</v>
      </c>
      <c r="BO89" t="s">
        <v>166</v>
      </c>
      <c r="BP89" t="s">
        <v>173</v>
      </c>
      <c r="BQ89" t="s">
        <v>163</v>
      </c>
      <c r="BR89" t="s">
        <v>168</v>
      </c>
      <c r="BS89" t="s">
        <v>176</v>
      </c>
      <c r="BT89" t="s">
        <v>166</v>
      </c>
      <c r="BU89" s="1">
        <v>5.0999999999999996</v>
      </c>
      <c r="BV89" t="s">
        <v>166</v>
      </c>
      <c r="BW89" t="s">
        <v>177</v>
      </c>
      <c r="BX89" t="s">
        <v>178</v>
      </c>
      <c r="BY89" t="s">
        <v>179</v>
      </c>
      <c r="CG89" t="s">
        <v>166</v>
      </c>
      <c r="CK89" t="s">
        <v>166</v>
      </c>
      <c r="CN89" t="s">
        <v>166</v>
      </c>
      <c r="CO89" t="s">
        <v>166</v>
      </c>
      <c r="CP89" t="s">
        <v>355</v>
      </c>
      <c r="CQ89" t="s">
        <v>499</v>
      </c>
      <c r="CR89" t="s">
        <v>229</v>
      </c>
      <c r="CS89" t="s">
        <v>166</v>
      </c>
      <c r="CT89" t="s">
        <v>166</v>
      </c>
      <c r="CU89" t="s">
        <v>166</v>
      </c>
      <c r="CW89">
        <v>2</v>
      </c>
      <c r="CY89" t="s">
        <v>254</v>
      </c>
      <c r="DC89" t="s">
        <v>166</v>
      </c>
      <c r="DD89" t="s">
        <v>166</v>
      </c>
      <c r="DI89" t="s">
        <v>328</v>
      </c>
      <c r="DL89" t="s">
        <v>329</v>
      </c>
      <c r="DQ89" t="s">
        <v>166</v>
      </c>
      <c r="DV89" t="s">
        <v>166</v>
      </c>
    </row>
    <row r="90" spans="1:139" hidden="1" x14ac:dyDescent="0.25">
      <c r="A90">
        <v>89</v>
      </c>
      <c r="B90" t="s">
        <v>318</v>
      </c>
      <c r="C90" t="s">
        <v>505</v>
      </c>
      <c r="D90" t="s">
        <v>506</v>
      </c>
      <c r="E90" s="1">
        <v>1197</v>
      </c>
      <c r="F90">
        <v>4</v>
      </c>
      <c r="G90">
        <v>4</v>
      </c>
      <c r="H90" t="s">
        <v>195</v>
      </c>
      <c r="I90" t="s">
        <v>142</v>
      </c>
      <c r="J90" t="s">
        <v>237</v>
      </c>
      <c r="K90" t="s">
        <v>144</v>
      </c>
      <c r="L90">
        <v>43</v>
      </c>
      <c r="M90" t="s">
        <v>507</v>
      </c>
      <c r="N90">
        <v>1520</v>
      </c>
      <c r="O90">
        <v>3995</v>
      </c>
      <c r="P90">
        <v>1660</v>
      </c>
      <c r="Q90" t="s">
        <v>508</v>
      </c>
      <c r="R90">
        <v>4</v>
      </c>
      <c r="T90" s="2" t="s">
        <v>147</v>
      </c>
      <c r="V90" t="s">
        <v>509</v>
      </c>
      <c r="W90" t="s">
        <v>510</v>
      </c>
      <c r="X90">
        <v>5</v>
      </c>
      <c r="Y90" t="s">
        <v>303</v>
      </c>
      <c r="Z90" t="s">
        <v>200</v>
      </c>
      <c r="AA90" t="s">
        <v>151</v>
      </c>
      <c r="AB90" t="s">
        <v>347</v>
      </c>
      <c r="AC90" t="s">
        <v>341</v>
      </c>
      <c r="AD90" t="s">
        <v>511</v>
      </c>
      <c r="AE90" t="s">
        <v>512</v>
      </c>
      <c r="AF90" t="s">
        <v>513</v>
      </c>
      <c r="AG90" t="s">
        <v>513</v>
      </c>
      <c r="AH90" t="s">
        <v>158</v>
      </c>
      <c r="AI90" t="s">
        <v>159</v>
      </c>
      <c r="AL90" t="s">
        <v>403</v>
      </c>
      <c r="AM90" t="s">
        <v>514</v>
      </c>
      <c r="AN90" t="s">
        <v>163</v>
      </c>
      <c r="AO90" t="s">
        <v>164</v>
      </c>
      <c r="AP90" t="s">
        <v>164</v>
      </c>
      <c r="AQ90">
        <v>2</v>
      </c>
      <c r="AR90">
        <v>5</v>
      </c>
      <c r="AS90" t="s">
        <v>167</v>
      </c>
      <c r="AT90" t="s">
        <v>168</v>
      </c>
      <c r="AU90" t="s">
        <v>309</v>
      </c>
      <c r="AV90" t="s">
        <v>513</v>
      </c>
      <c r="AX90" t="s">
        <v>166</v>
      </c>
      <c r="AY90" t="s">
        <v>165</v>
      </c>
      <c r="BD90" t="s">
        <v>173</v>
      </c>
      <c r="BE90">
        <v>407</v>
      </c>
      <c r="BG90" t="s">
        <v>166</v>
      </c>
      <c r="BH90" t="s">
        <v>166</v>
      </c>
      <c r="BI90" t="s">
        <v>163</v>
      </c>
      <c r="BJ90" t="s">
        <v>174</v>
      </c>
      <c r="BK90" t="s">
        <v>166</v>
      </c>
      <c r="BL90" t="s">
        <v>310</v>
      </c>
      <c r="BM90" t="s">
        <v>166</v>
      </c>
      <c r="BN90" t="s">
        <v>515</v>
      </c>
      <c r="BP90" t="s">
        <v>173</v>
      </c>
      <c r="BQ90" t="s">
        <v>164</v>
      </c>
      <c r="BR90" t="s">
        <v>168</v>
      </c>
      <c r="BS90" t="s">
        <v>176</v>
      </c>
      <c r="BT90" t="s">
        <v>166</v>
      </c>
      <c r="BU90" s="1">
        <v>5.2</v>
      </c>
      <c r="BV90" t="s">
        <v>166</v>
      </c>
      <c r="BW90" t="s">
        <v>177</v>
      </c>
      <c r="BX90" t="s">
        <v>178</v>
      </c>
      <c r="BY90" t="s">
        <v>179</v>
      </c>
      <c r="BZ90" t="s">
        <v>166</v>
      </c>
      <c r="CB90" t="s">
        <v>166</v>
      </c>
      <c r="CG90" t="s">
        <v>166</v>
      </c>
      <c r="CK90" t="s">
        <v>166</v>
      </c>
      <c r="CN90" t="s">
        <v>166</v>
      </c>
      <c r="CO90" t="s">
        <v>166</v>
      </c>
      <c r="CP90" t="s">
        <v>408</v>
      </c>
      <c r="CQ90" t="s">
        <v>516</v>
      </c>
      <c r="CS90" t="s">
        <v>166</v>
      </c>
      <c r="CU90" t="s">
        <v>166</v>
      </c>
      <c r="CV90" t="s">
        <v>166</v>
      </c>
      <c r="DC90" t="s">
        <v>166</v>
      </c>
      <c r="DJ90" t="s">
        <v>166</v>
      </c>
      <c r="DN90" t="s">
        <v>166</v>
      </c>
      <c r="DP90" t="s">
        <v>345</v>
      </c>
      <c r="DS90" t="s">
        <v>166</v>
      </c>
    </row>
    <row r="91" spans="1:139" hidden="1" x14ac:dyDescent="0.25">
      <c r="A91">
        <v>90</v>
      </c>
      <c r="B91" t="s">
        <v>318</v>
      </c>
      <c r="C91" t="s">
        <v>505</v>
      </c>
      <c r="D91" t="s">
        <v>517</v>
      </c>
      <c r="E91" s="1">
        <v>1197</v>
      </c>
      <c r="F91">
        <v>4</v>
      </c>
      <c r="G91">
        <v>4</v>
      </c>
      <c r="H91" t="s">
        <v>195</v>
      </c>
      <c r="I91" t="s">
        <v>142</v>
      </c>
      <c r="J91" t="s">
        <v>237</v>
      </c>
      <c r="K91" t="s">
        <v>144</v>
      </c>
      <c r="L91">
        <v>43</v>
      </c>
      <c r="M91" t="s">
        <v>145</v>
      </c>
      <c r="N91">
        <v>1520</v>
      </c>
      <c r="O91">
        <v>3995</v>
      </c>
      <c r="P91">
        <v>1660</v>
      </c>
      <c r="Q91" t="s">
        <v>508</v>
      </c>
      <c r="R91">
        <v>4</v>
      </c>
      <c r="T91" s="2" t="s">
        <v>147</v>
      </c>
      <c r="U91" t="s">
        <v>518</v>
      </c>
      <c r="W91" t="s">
        <v>510</v>
      </c>
      <c r="X91">
        <v>5</v>
      </c>
      <c r="Y91" t="s">
        <v>303</v>
      </c>
      <c r="Z91" t="s">
        <v>200</v>
      </c>
      <c r="AA91" t="s">
        <v>151</v>
      </c>
      <c r="AB91" t="s">
        <v>340</v>
      </c>
      <c r="AC91" t="s">
        <v>341</v>
      </c>
      <c r="AD91" t="s">
        <v>511</v>
      </c>
      <c r="AE91" t="s">
        <v>512</v>
      </c>
      <c r="AF91" t="s">
        <v>513</v>
      </c>
      <c r="AG91" t="s">
        <v>513</v>
      </c>
      <c r="AH91" t="s">
        <v>158</v>
      </c>
      <c r="AL91" t="s">
        <v>403</v>
      </c>
      <c r="AM91" t="s">
        <v>514</v>
      </c>
      <c r="AN91" t="s">
        <v>163</v>
      </c>
      <c r="AO91" t="s">
        <v>164</v>
      </c>
      <c r="AP91" t="s">
        <v>164</v>
      </c>
      <c r="AQ91" t="s">
        <v>166</v>
      </c>
      <c r="AR91">
        <v>5</v>
      </c>
      <c r="AS91" t="s">
        <v>167</v>
      </c>
      <c r="AT91" t="s">
        <v>168</v>
      </c>
      <c r="AU91" t="s">
        <v>309</v>
      </c>
      <c r="AV91" t="s">
        <v>513</v>
      </c>
      <c r="AX91" t="s">
        <v>166</v>
      </c>
      <c r="AY91" t="s">
        <v>165</v>
      </c>
      <c r="BD91" t="s">
        <v>173</v>
      </c>
      <c r="BE91">
        <v>407</v>
      </c>
      <c r="BH91" t="s">
        <v>166</v>
      </c>
      <c r="BI91" t="s">
        <v>163</v>
      </c>
      <c r="BJ91" t="s">
        <v>174</v>
      </c>
      <c r="BK91" t="s">
        <v>166</v>
      </c>
      <c r="BL91" t="s">
        <v>310</v>
      </c>
      <c r="BM91" t="s">
        <v>166</v>
      </c>
      <c r="BN91" t="s">
        <v>519</v>
      </c>
      <c r="BP91" t="s">
        <v>173</v>
      </c>
      <c r="BQ91" t="s">
        <v>164</v>
      </c>
      <c r="BR91" t="s">
        <v>168</v>
      </c>
      <c r="BS91" t="s">
        <v>176</v>
      </c>
      <c r="BT91" t="s">
        <v>166</v>
      </c>
      <c r="BU91" s="1">
        <v>5.2</v>
      </c>
      <c r="BV91" t="s">
        <v>166</v>
      </c>
      <c r="BW91" t="s">
        <v>177</v>
      </c>
      <c r="BX91" t="s">
        <v>178</v>
      </c>
      <c r="BY91" t="s">
        <v>166</v>
      </c>
      <c r="CB91" t="s">
        <v>166</v>
      </c>
      <c r="CG91" t="s">
        <v>166</v>
      </c>
      <c r="CK91" t="s">
        <v>166</v>
      </c>
      <c r="CO91" t="s">
        <v>166</v>
      </c>
      <c r="CP91" t="s">
        <v>408</v>
      </c>
      <c r="CQ91" t="s">
        <v>516</v>
      </c>
      <c r="CS91" t="s">
        <v>166</v>
      </c>
      <c r="CU91" t="s">
        <v>166</v>
      </c>
      <c r="CV91" t="s">
        <v>166</v>
      </c>
      <c r="DC91" t="s">
        <v>166</v>
      </c>
      <c r="DJ91" t="s">
        <v>166</v>
      </c>
      <c r="DP91" t="s">
        <v>345</v>
      </c>
    </row>
    <row r="92" spans="1:139" hidden="1" x14ac:dyDescent="0.25">
      <c r="A92">
        <v>91</v>
      </c>
      <c r="B92" t="s">
        <v>318</v>
      </c>
      <c r="C92" t="s">
        <v>505</v>
      </c>
      <c r="D92" t="s">
        <v>520</v>
      </c>
      <c r="E92" s="1">
        <v>1197</v>
      </c>
      <c r="F92">
        <v>4</v>
      </c>
      <c r="G92">
        <v>4</v>
      </c>
      <c r="H92" t="s">
        <v>195</v>
      </c>
      <c r="I92" t="s">
        <v>142</v>
      </c>
      <c r="J92" t="s">
        <v>237</v>
      </c>
      <c r="K92" t="s">
        <v>144</v>
      </c>
      <c r="L92">
        <v>43</v>
      </c>
      <c r="M92" t="s">
        <v>145</v>
      </c>
      <c r="N92">
        <v>1520</v>
      </c>
      <c r="O92">
        <v>3995</v>
      </c>
      <c r="P92">
        <v>1660</v>
      </c>
      <c r="Q92" t="s">
        <v>508</v>
      </c>
      <c r="R92">
        <v>4</v>
      </c>
      <c r="T92" s="1">
        <v>15.7</v>
      </c>
      <c r="W92" t="s">
        <v>510</v>
      </c>
      <c r="X92">
        <v>5</v>
      </c>
      <c r="Y92" t="s">
        <v>303</v>
      </c>
      <c r="Z92" t="s">
        <v>200</v>
      </c>
      <c r="AA92" t="s">
        <v>151</v>
      </c>
      <c r="AB92" t="s">
        <v>347</v>
      </c>
      <c r="AC92" t="s">
        <v>341</v>
      </c>
      <c r="AD92" t="s">
        <v>511</v>
      </c>
      <c r="AE92" t="s">
        <v>512</v>
      </c>
      <c r="AF92" t="s">
        <v>513</v>
      </c>
      <c r="AG92" t="s">
        <v>513</v>
      </c>
      <c r="AH92" t="s">
        <v>158</v>
      </c>
      <c r="AI92" t="s">
        <v>159</v>
      </c>
      <c r="AL92" t="s">
        <v>403</v>
      </c>
      <c r="AM92" t="s">
        <v>514</v>
      </c>
      <c r="AN92" t="s">
        <v>163</v>
      </c>
      <c r="AO92" t="s">
        <v>164</v>
      </c>
      <c r="AP92" t="s">
        <v>164</v>
      </c>
      <c r="AQ92">
        <v>2</v>
      </c>
      <c r="AR92">
        <v>5</v>
      </c>
      <c r="AS92" t="s">
        <v>167</v>
      </c>
      <c r="AT92" t="s">
        <v>168</v>
      </c>
      <c r="AU92" t="s">
        <v>309</v>
      </c>
      <c r="AV92" t="s">
        <v>513</v>
      </c>
      <c r="AX92" t="s">
        <v>166</v>
      </c>
      <c r="AY92" t="s">
        <v>165</v>
      </c>
      <c r="BD92" t="s">
        <v>173</v>
      </c>
      <c r="BE92">
        <v>407</v>
      </c>
      <c r="BG92" t="s">
        <v>166</v>
      </c>
      <c r="BH92" t="s">
        <v>166</v>
      </c>
      <c r="BI92" t="s">
        <v>163</v>
      </c>
      <c r="BJ92" t="s">
        <v>174</v>
      </c>
      <c r="BK92" t="s">
        <v>166</v>
      </c>
      <c r="BL92" t="s">
        <v>310</v>
      </c>
      <c r="BM92" t="s">
        <v>166</v>
      </c>
      <c r="BN92" t="s">
        <v>515</v>
      </c>
      <c r="BP92" t="s">
        <v>173</v>
      </c>
      <c r="BQ92" t="s">
        <v>164</v>
      </c>
      <c r="BR92" t="s">
        <v>168</v>
      </c>
      <c r="BS92" t="s">
        <v>176</v>
      </c>
      <c r="BT92" t="s">
        <v>166</v>
      </c>
      <c r="BU92" s="1">
        <v>5.2</v>
      </c>
      <c r="BV92" t="s">
        <v>166</v>
      </c>
      <c r="BW92" t="s">
        <v>177</v>
      </c>
      <c r="BX92" t="s">
        <v>178</v>
      </c>
      <c r="BY92" t="s">
        <v>179</v>
      </c>
      <c r="CB92" t="s">
        <v>166</v>
      </c>
      <c r="CG92" t="s">
        <v>166</v>
      </c>
      <c r="CK92" t="s">
        <v>166</v>
      </c>
      <c r="CN92" t="s">
        <v>166</v>
      </c>
      <c r="CO92" t="s">
        <v>166</v>
      </c>
      <c r="CP92" t="s">
        <v>408</v>
      </c>
      <c r="CQ92" t="s">
        <v>516</v>
      </c>
      <c r="CS92" t="s">
        <v>166</v>
      </c>
      <c r="CU92" t="s">
        <v>166</v>
      </c>
      <c r="CV92" t="s">
        <v>166</v>
      </c>
      <c r="DC92" t="s">
        <v>166</v>
      </c>
      <c r="DJ92" t="s">
        <v>166</v>
      </c>
      <c r="DP92" t="s">
        <v>345</v>
      </c>
      <c r="DS92" t="s">
        <v>166</v>
      </c>
    </row>
    <row r="93" spans="1:139" hidden="1" x14ac:dyDescent="0.25">
      <c r="A93">
        <v>92</v>
      </c>
      <c r="B93" t="s">
        <v>318</v>
      </c>
      <c r="C93" t="s">
        <v>505</v>
      </c>
      <c r="D93" t="s">
        <v>521</v>
      </c>
      <c r="E93" s="1">
        <v>1197</v>
      </c>
      <c r="F93">
        <v>4</v>
      </c>
      <c r="G93">
        <v>4</v>
      </c>
      <c r="H93" t="s">
        <v>195</v>
      </c>
      <c r="I93" t="s">
        <v>142</v>
      </c>
      <c r="J93" t="s">
        <v>237</v>
      </c>
      <c r="K93" t="s">
        <v>144</v>
      </c>
      <c r="L93">
        <v>43</v>
      </c>
      <c r="M93" t="s">
        <v>507</v>
      </c>
      <c r="N93">
        <v>1520</v>
      </c>
      <c r="O93">
        <v>3995</v>
      </c>
      <c r="P93">
        <v>1660</v>
      </c>
      <c r="Q93" t="s">
        <v>508</v>
      </c>
      <c r="R93">
        <v>4</v>
      </c>
      <c r="T93" s="2" t="s">
        <v>147</v>
      </c>
      <c r="V93" t="s">
        <v>509</v>
      </c>
      <c r="W93" t="s">
        <v>510</v>
      </c>
      <c r="X93">
        <v>5</v>
      </c>
      <c r="Y93" t="s">
        <v>303</v>
      </c>
      <c r="Z93" t="s">
        <v>200</v>
      </c>
      <c r="AA93" t="s">
        <v>151</v>
      </c>
      <c r="AB93" t="s">
        <v>347</v>
      </c>
      <c r="AC93" t="s">
        <v>341</v>
      </c>
      <c r="AD93" t="s">
        <v>511</v>
      </c>
      <c r="AE93" t="s">
        <v>512</v>
      </c>
      <c r="AF93" t="s">
        <v>513</v>
      </c>
      <c r="AG93" t="s">
        <v>513</v>
      </c>
      <c r="AH93" t="s">
        <v>158</v>
      </c>
      <c r="AI93" t="s">
        <v>159</v>
      </c>
      <c r="AL93" t="s">
        <v>522</v>
      </c>
      <c r="AM93" t="s">
        <v>514</v>
      </c>
      <c r="AN93" t="s">
        <v>163</v>
      </c>
      <c r="AO93" t="s">
        <v>164</v>
      </c>
      <c r="AP93" t="s">
        <v>164</v>
      </c>
      <c r="AQ93">
        <v>2</v>
      </c>
      <c r="AR93">
        <v>5</v>
      </c>
      <c r="AS93" t="s">
        <v>167</v>
      </c>
      <c r="AT93" t="s">
        <v>168</v>
      </c>
      <c r="AU93" t="s">
        <v>309</v>
      </c>
      <c r="AV93" t="s">
        <v>513</v>
      </c>
      <c r="AX93" t="s">
        <v>166</v>
      </c>
      <c r="AY93" t="s">
        <v>165</v>
      </c>
      <c r="BD93" t="s">
        <v>173</v>
      </c>
      <c r="BE93">
        <v>407</v>
      </c>
      <c r="BG93" t="s">
        <v>166</v>
      </c>
      <c r="BH93" t="s">
        <v>166</v>
      </c>
      <c r="BI93" t="s">
        <v>163</v>
      </c>
      <c r="BJ93" t="s">
        <v>174</v>
      </c>
      <c r="BK93" t="s">
        <v>166</v>
      </c>
      <c r="BL93" t="s">
        <v>310</v>
      </c>
      <c r="BM93" t="s">
        <v>166</v>
      </c>
      <c r="BN93" t="s">
        <v>515</v>
      </c>
      <c r="BP93" t="s">
        <v>173</v>
      </c>
      <c r="BQ93" t="s">
        <v>164</v>
      </c>
      <c r="BR93" t="s">
        <v>168</v>
      </c>
      <c r="BS93" t="s">
        <v>176</v>
      </c>
      <c r="BT93" t="s">
        <v>166</v>
      </c>
      <c r="BU93" s="1">
        <v>5.2</v>
      </c>
      <c r="BV93" t="s">
        <v>166</v>
      </c>
      <c r="BW93" t="s">
        <v>177</v>
      </c>
      <c r="BX93" t="s">
        <v>178</v>
      </c>
      <c r="BY93" t="s">
        <v>179</v>
      </c>
      <c r="BZ93" t="s">
        <v>166</v>
      </c>
      <c r="CB93" t="s">
        <v>166</v>
      </c>
      <c r="CG93" t="s">
        <v>166</v>
      </c>
      <c r="CK93" t="s">
        <v>166</v>
      </c>
      <c r="CN93" t="s">
        <v>166</v>
      </c>
      <c r="CO93" t="s">
        <v>166</v>
      </c>
      <c r="CP93" t="s">
        <v>408</v>
      </c>
      <c r="CQ93" t="s">
        <v>516</v>
      </c>
      <c r="CS93" t="s">
        <v>166</v>
      </c>
      <c r="CU93" t="s">
        <v>166</v>
      </c>
      <c r="CV93" t="s">
        <v>166</v>
      </c>
      <c r="DC93" t="s">
        <v>166</v>
      </c>
      <c r="DJ93" t="s">
        <v>166</v>
      </c>
      <c r="DN93" t="s">
        <v>166</v>
      </c>
      <c r="DP93" t="s">
        <v>345</v>
      </c>
      <c r="DS93" t="s">
        <v>166</v>
      </c>
    </row>
    <row r="94" spans="1:139" hidden="1" x14ac:dyDescent="0.25">
      <c r="A94">
        <v>93</v>
      </c>
      <c r="B94" t="s">
        <v>318</v>
      </c>
      <c r="C94" t="s">
        <v>505</v>
      </c>
      <c r="D94" t="s">
        <v>523</v>
      </c>
      <c r="E94" s="1">
        <v>1197</v>
      </c>
      <c r="F94">
        <v>4</v>
      </c>
      <c r="G94">
        <v>4</v>
      </c>
      <c r="H94" t="s">
        <v>195</v>
      </c>
      <c r="I94" t="s">
        <v>142</v>
      </c>
      <c r="J94" t="s">
        <v>237</v>
      </c>
      <c r="K94" t="s">
        <v>144</v>
      </c>
      <c r="L94">
        <v>43</v>
      </c>
      <c r="M94" t="s">
        <v>459</v>
      </c>
      <c r="N94">
        <v>1520</v>
      </c>
      <c r="O94">
        <v>3995</v>
      </c>
      <c r="P94">
        <v>1660</v>
      </c>
      <c r="Q94" t="s">
        <v>508</v>
      </c>
      <c r="R94">
        <v>4</v>
      </c>
      <c r="T94" s="2" t="s">
        <v>147</v>
      </c>
      <c r="U94" t="s">
        <v>524</v>
      </c>
      <c r="W94" t="s">
        <v>510</v>
      </c>
      <c r="X94">
        <v>5</v>
      </c>
      <c r="Y94" t="s">
        <v>303</v>
      </c>
      <c r="Z94" t="s">
        <v>200</v>
      </c>
      <c r="AA94" t="s">
        <v>151</v>
      </c>
      <c r="AB94" t="s">
        <v>340</v>
      </c>
      <c r="AC94" t="s">
        <v>341</v>
      </c>
      <c r="AD94" t="s">
        <v>511</v>
      </c>
      <c r="AE94" t="s">
        <v>512</v>
      </c>
      <c r="AF94" t="s">
        <v>513</v>
      </c>
      <c r="AG94" t="s">
        <v>513</v>
      </c>
      <c r="AH94" t="s">
        <v>158</v>
      </c>
      <c r="AI94" t="s">
        <v>159</v>
      </c>
      <c r="AL94" t="s">
        <v>525</v>
      </c>
      <c r="AM94" t="s">
        <v>514</v>
      </c>
      <c r="AN94" t="s">
        <v>163</v>
      </c>
      <c r="AO94" t="s">
        <v>164</v>
      </c>
      <c r="AP94" t="s">
        <v>164</v>
      </c>
      <c r="AQ94" t="s">
        <v>166</v>
      </c>
      <c r="AR94">
        <v>5</v>
      </c>
      <c r="AS94" t="s">
        <v>167</v>
      </c>
      <c r="AT94" t="s">
        <v>168</v>
      </c>
      <c r="AU94" t="s">
        <v>309</v>
      </c>
      <c r="AV94" t="s">
        <v>513</v>
      </c>
      <c r="AX94" t="s">
        <v>166</v>
      </c>
      <c r="AY94" t="s">
        <v>165</v>
      </c>
      <c r="BD94" t="s">
        <v>173</v>
      </c>
      <c r="BE94">
        <v>407</v>
      </c>
      <c r="BH94" t="s">
        <v>166</v>
      </c>
      <c r="BI94" t="s">
        <v>163</v>
      </c>
      <c r="BJ94" t="s">
        <v>174</v>
      </c>
      <c r="BK94" t="s">
        <v>166</v>
      </c>
      <c r="BL94" t="s">
        <v>310</v>
      </c>
      <c r="BM94" t="s">
        <v>166</v>
      </c>
      <c r="BN94" t="s">
        <v>519</v>
      </c>
      <c r="BP94" t="s">
        <v>173</v>
      </c>
      <c r="BQ94" t="s">
        <v>164</v>
      </c>
      <c r="BR94" t="s">
        <v>168</v>
      </c>
      <c r="BS94" t="s">
        <v>176</v>
      </c>
      <c r="BT94" t="s">
        <v>166</v>
      </c>
      <c r="BU94" s="1">
        <v>5.2</v>
      </c>
      <c r="BV94" t="s">
        <v>166</v>
      </c>
      <c r="BW94" t="s">
        <v>177</v>
      </c>
      <c r="BX94" t="s">
        <v>178</v>
      </c>
      <c r="BY94" t="s">
        <v>166</v>
      </c>
      <c r="BZ94" t="s">
        <v>166</v>
      </c>
      <c r="CB94" t="s">
        <v>166</v>
      </c>
      <c r="CG94" t="s">
        <v>166</v>
      </c>
      <c r="CK94" t="s">
        <v>166</v>
      </c>
      <c r="CO94" t="s">
        <v>166</v>
      </c>
      <c r="CP94" t="s">
        <v>408</v>
      </c>
      <c r="CQ94" t="s">
        <v>516</v>
      </c>
      <c r="CR94" t="s">
        <v>229</v>
      </c>
      <c r="CS94" t="s">
        <v>166</v>
      </c>
      <c r="CU94" t="s">
        <v>166</v>
      </c>
      <c r="CV94" t="s">
        <v>166</v>
      </c>
      <c r="CW94">
        <v>2</v>
      </c>
      <c r="DC94" t="s">
        <v>166</v>
      </c>
      <c r="DJ94" t="s">
        <v>166</v>
      </c>
      <c r="DP94" t="s">
        <v>345</v>
      </c>
    </row>
    <row r="95" spans="1:139" hidden="1" x14ac:dyDescent="0.25">
      <c r="A95">
        <v>94</v>
      </c>
      <c r="B95" t="s">
        <v>318</v>
      </c>
      <c r="C95" t="s">
        <v>505</v>
      </c>
      <c r="D95" t="s">
        <v>526</v>
      </c>
      <c r="E95" s="1">
        <v>1197</v>
      </c>
      <c r="F95">
        <v>4</v>
      </c>
      <c r="G95">
        <v>4</v>
      </c>
      <c r="H95" t="s">
        <v>195</v>
      </c>
      <c r="I95" t="s">
        <v>142</v>
      </c>
      <c r="J95" t="s">
        <v>237</v>
      </c>
      <c r="K95" t="s">
        <v>144</v>
      </c>
      <c r="L95">
        <v>43</v>
      </c>
      <c r="M95" t="s">
        <v>459</v>
      </c>
      <c r="N95">
        <v>1520</v>
      </c>
      <c r="O95">
        <v>3995</v>
      </c>
      <c r="P95">
        <v>1660</v>
      </c>
      <c r="Q95" t="s">
        <v>508</v>
      </c>
      <c r="R95">
        <v>4</v>
      </c>
      <c r="T95" s="2" t="s">
        <v>147</v>
      </c>
      <c r="U95" t="s">
        <v>527</v>
      </c>
      <c r="W95" t="s">
        <v>510</v>
      </c>
      <c r="X95">
        <v>5</v>
      </c>
      <c r="Y95" t="s">
        <v>303</v>
      </c>
      <c r="Z95" t="s">
        <v>200</v>
      </c>
      <c r="AA95" t="s">
        <v>151</v>
      </c>
      <c r="AB95" t="s">
        <v>340</v>
      </c>
      <c r="AC95" t="s">
        <v>341</v>
      </c>
      <c r="AD95" t="s">
        <v>511</v>
      </c>
      <c r="AE95" t="s">
        <v>512</v>
      </c>
      <c r="AF95" t="s">
        <v>513</v>
      </c>
      <c r="AG95" t="s">
        <v>513</v>
      </c>
      <c r="AH95" t="s">
        <v>158</v>
      </c>
      <c r="AI95" t="s">
        <v>159</v>
      </c>
      <c r="AL95" t="s">
        <v>528</v>
      </c>
      <c r="AM95" t="s">
        <v>514</v>
      </c>
      <c r="AN95" t="s">
        <v>163</v>
      </c>
      <c r="AO95" t="s">
        <v>164</v>
      </c>
      <c r="AP95" t="s">
        <v>164</v>
      </c>
      <c r="AQ95" t="s">
        <v>166</v>
      </c>
      <c r="AR95">
        <v>5</v>
      </c>
      <c r="AS95" t="s">
        <v>167</v>
      </c>
      <c r="AT95" t="s">
        <v>168</v>
      </c>
      <c r="AU95" t="s">
        <v>309</v>
      </c>
      <c r="AV95" t="s">
        <v>513</v>
      </c>
      <c r="AX95" t="s">
        <v>166</v>
      </c>
      <c r="AY95" t="s">
        <v>165</v>
      </c>
      <c r="BD95" t="s">
        <v>173</v>
      </c>
      <c r="BE95">
        <v>407</v>
      </c>
      <c r="BH95" t="s">
        <v>166</v>
      </c>
      <c r="BI95" t="s">
        <v>163</v>
      </c>
      <c r="BJ95" t="s">
        <v>174</v>
      </c>
      <c r="BK95" t="s">
        <v>166</v>
      </c>
      <c r="BL95" t="s">
        <v>310</v>
      </c>
      <c r="BM95" t="s">
        <v>166</v>
      </c>
      <c r="BN95" t="s">
        <v>519</v>
      </c>
      <c r="BP95" t="s">
        <v>173</v>
      </c>
      <c r="BQ95" t="s">
        <v>164</v>
      </c>
      <c r="BR95" t="s">
        <v>168</v>
      </c>
      <c r="BS95" t="s">
        <v>176</v>
      </c>
      <c r="BT95" t="s">
        <v>166</v>
      </c>
      <c r="BU95" s="1">
        <v>5.2</v>
      </c>
      <c r="BV95" t="s">
        <v>166</v>
      </c>
      <c r="BW95" t="s">
        <v>177</v>
      </c>
      <c r="BX95" t="s">
        <v>178</v>
      </c>
      <c r="BY95" t="s">
        <v>166</v>
      </c>
      <c r="BZ95" t="s">
        <v>166</v>
      </c>
      <c r="CB95" t="s">
        <v>166</v>
      </c>
      <c r="CG95" t="s">
        <v>166</v>
      </c>
      <c r="CK95" t="s">
        <v>166</v>
      </c>
      <c r="CO95" t="s">
        <v>166</v>
      </c>
      <c r="CP95" t="s">
        <v>408</v>
      </c>
      <c r="CQ95" t="s">
        <v>516</v>
      </c>
      <c r="CR95" t="s">
        <v>229</v>
      </c>
      <c r="CS95" t="s">
        <v>166</v>
      </c>
      <c r="CU95" t="s">
        <v>166</v>
      </c>
      <c r="CV95" t="s">
        <v>166</v>
      </c>
      <c r="CW95">
        <v>2</v>
      </c>
      <c r="DC95" t="s">
        <v>166</v>
      </c>
      <c r="DJ95" t="s">
        <v>166</v>
      </c>
      <c r="DP95" t="s">
        <v>345</v>
      </c>
    </row>
    <row r="96" spans="1:139" hidden="1" x14ac:dyDescent="0.25">
      <c r="A96">
        <v>95</v>
      </c>
      <c r="B96" t="s">
        <v>234</v>
      </c>
      <c r="C96" t="s">
        <v>529</v>
      </c>
      <c r="D96" t="s">
        <v>530</v>
      </c>
      <c r="E96" s="1">
        <v>1248</v>
      </c>
      <c r="F96">
        <v>4</v>
      </c>
      <c r="G96">
        <v>4</v>
      </c>
      <c r="H96" t="s">
        <v>195</v>
      </c>
      <c r="I96" t="s">
        <v>142</v>
      </c>
      <c r="J96" t="s">
        <v>196</v>
      </c>
      <c r="K96" t="s">
        <v>144</v>
      </c>
      <c r="L96">
        <v>42</v>
      </c>
      <c r="M96" t="s">
        <v>459</v>
      </c>
      <c r="N96">
        <v>1555</v>
      </c>
      <c r="O96">
        <v>3995</v>
      </c>
      <c r="P96">
        <v>1695</v>
      </c>
      <c r="Q96" t="s">
        <v>508</v>
      </c>
      <c r="R96">
        <v>4</v>
      </c>
      <c r="S96">
        <v>14.6</v>
      </c>
      <c r="T96" s="1">
        <v>19.8</v>
      </c>
      <c r="U96" t="s">
        <v>531</v>
      </c>
      <c r="W96" t="s">
        <v>532</v>
      </c>
      <c r="Y96" t="s">
        <v>371</v>
      </c>
      <c r="Z96" t="s">
        <v>200</v>
      </c>
      <c r="AA96" t="s">
        <v>151</v>
      </c>
      <c r="AB96" t="s">
        <v>347</v>
      </c>
      <c r="AC96" t="s">
        <v>401</v>
      </c>
      <c r="AD96" t="s">
        <v>533</v>
      </c>
      <c r="AE96" t="s">
        <v>534</v>
      </c>
      <c r="AF96" t="s">
        <v>535</v>
      </c>
      <c r="AG96" t="s">
        <v>535</v>
      </c>
      <c r="AH96" t="s">
        <v>158</v>
      </c>
      <c r="AI96" t="s">
        <v>159</v>
      </c>
      <c r="AK96" t="s">
        <v>160</v>
      </c>
      <c r="AL96" t="s">
        <v>483</v>
      </c>
      <c r="AM96" t="s">
        <v>536</v>
      </c>
      <c r="AN96" t="s">
        <v>163</v>
      </c>
      <c r="AO96" t="s">
        <v>164</v>
      </c>
      <c r="AP96" t="s">
        <v>165</v>
      </c>
      <c r="AQ96" t="s">
        <v>166</v>
      </c>
      <c r="AR96">
        <v>5</v>
      </c>
      <c r="AS96" t="s">
        <v>167</v>
      </c>
      <c r="AT96" t="s">
        <v>168</v>
      </c>
      <c r="AU96" t="s">
        <v>537</v>
      </c>
      <c r="AV96" t="s">
        <v>535</v>
      </c>
      <c r="AX96" t="s">
        <v>166</v>
      </c>
      <c r="AY96" t="s">
        <v>165</v>
      </c>
      <c r="BA96" t="s">
        <v>166</v>
      </c>
      <c r="BB96" t="s">
        <v>250</v>
      </c>
      <c r="BD96" t="s">
        <v>406</v>
      </c>
      <c r="BE96">
        <v>320</v>
      </c>
      <c r="BG96" t="s">
        <v>166</v>
      </c>
      <c r="BH96" t="s">
        <v>166</v>
      </c>
      <c r="BI96" t="s">
        <v>163</v>
      </c>
      <c r="BJ96" t="s">
        <v>174</v>
      </c>
      <c r="BK96" t="s">
        <v>166</v>
      </c>
      <c r="BL96" t="s">
        <v>174</v>
      </c>
      <c r="BM96" t="s">
        <v>166</v>
      </c>
      <c r="BN96" t="s">
        <v>251</v>
      </c>
      <c r="BP96" t="s">
        <v>406</v>
      </c>
      <c r="BQ96" t="s">
        <v>164</v>
      </c>
      <c r="BR96" t="s">
        <v>168</v>
      </c>
      <c r="BS96" t="s">
        <v>176</v>
      </c>
      <c r="BT96" t="s">
        <v>166</v>
      </c>
      <c r="BU96" s="1">
        <v>4.8</v>
      </c>
      <c r="BV96" t="s">
        <v>166</v>
      </c>
      <c r="BW96" t="s">
        <v>177</v>
      </c>
      <c r="BX96" t="s">
        <v>178</v>
      </c>
      <c r="BY96" t="s">
        <v>179</v>
      </c>
      <c r="CG96" t="s">
        <v>166</v>
      </c>
      <c r="CO96" t="s">
        <v>166</v>
      </c>
      <c r="CP96" t="s">
        <v>223</v>
      </c>
      <c r="CQ96" t="s">
        <v>538</v>
      </c>
      <c r="CS96" t="s">
        <v>166</v>
      </c>
      <c r="CU96" t="s">
        <v>166</v>
      </c>
      <c r="CX96" t="s">
        <v>539</v>
      </c>
      <c r="CY96" t="s">
        <v>254</v>
      </c>
      <c r="DC96" t="s">
        <v>166</v>
      </c>
      <c r="DJ96" t="s">
        <v>166</v>
      </c>
      <c r="DV96" t="s">
        <v>166</v>
      </c>
    </row>
    <row r="97" spans="1:131" hidden="1" x14ac:dyDescent="0.25">
      <c r="A97">
        <v>96</v>
      </c>
      <c r="B97" t="s">
        <v>234</v>
      </c>
      <c r="C97" t="s">
        <v>529</v>
      </c>
      <c r="D97" t="s">
        <v>273</v>
      </c>
      <c r="E97" s="1">
        <v>1197</v>
      </c>
      <c r="F97">
        <v>4</v>
      </c>
      <c r="G97">
        <v>4</v>
      </c>
      <c r="H97" t="s">
        <v>195</v>
      </c>
      <c r="I97" t="s">
        <v>142</v>
      </c>
      <c r="J97" t="s">
        <v>196</v>
      </c>
      <c r="K97" t="s">
        <v>144</v>
      </c>
      <c r="L97">
        <v>42</v>
      </c>
      <c r="M97" t="s">
        <v>145</v>
      </c>
      <c r="N97">
        <v>1555</v>
      </c>
      <c r="O97">
        <v>3995</v>
      </c>
      <c r="P97">
        <v>1695</v>
      </c>
      <c r="Q97" t="s">
        <v>508</v>
      </c>
      <c r="R97">
        <v>4</v>
      </c>
      <c r="S97">
        <v>16.3</v>
      </c>
      <c r="T97" s="1">
        <v>19.100000000000001</v>
      </c>
      <c r="U97" t="s">
        <v>540</v>
      </c>
      <c r="W97" t="s">
        <v>362</v>
      </c>
      <c r="X97">
        <v>5</v>
      </c>
      <c r="Y97" t="s">
        <v>371</v>
      </c>
      <c r="Z97" t="s">
        <v>200</v>
      </c>
      <c r="AA97" t="s">
        <v>151</v>
      </c>
      <c r="AB97" t="s">
        <v>347</v>
      </c>
      <c r="AC97" t="s">
        <v>401</v>
      </c>
      <c r="AD97" t="s">
        <v>533</v>
      </c>
      <c r="AE97" t="s">
        <v>534</v>
      </c>
      <c r="AF97" t="s">
        <v>535</v>
      </c>
      <c r="AG97" t="s">
        <v>535</v>
      </c>
      <c r="AH97" t="s">
        <v>158</v>
      </c>
      <c r="AL97" t="s">
        <v>403</v>
      </c>
      <c r="AM97" t="s">
        <v>541</v>
      </c>
      <c r="AN97" t="s">
        <v>163</v>
      </c>
      <c r="AO97" t="s">
        <v>164</v>
      </c>
      <c r="AP97" t="s">
        <v>165</v>
      </c>
      <c r="AQ97" t="s">
        <v>166</v>
      </c>
      <c r="AR97">
        <v>5</v>
      </c>
      <c r="AS97" t="s">
        <v>167</v>
      </c>
      <c r="AT97" t="s">
        <v>168</v>
      </c>
      <c r="AU97" t="s">
        <v>537</v>
      </c>
      <c r="AV97" t="s">
        <v>535</v>
      </c>
      <c r="AX97" t="s">
        <v>166</v>
      </c>
      <c r="AY97" t="s">
        <v>165</v>
      </c>
      <c r="BA97" t="s">
        <v>166</v>
      </c>
      <c r="BB97" t="s">
        <v>250</v>
      </c>
      <c r="BD97" t="s">
        <v>406</v>
      </c>
      <c r="BE97">
        <v>316</v>
      </c>
      <c r="BH97" t="s">
        <v>166</v>
      </c>
      <c r="BI97" t="s">
        <v>163</v>
      </c>
      <c r="BJ97" t="s">
        <v>174</v>
      </c>
      <c r="BK97" t="s">
        <v>166</v>
      </c>
      <c r="BL97" t="s">
        <v>174</v>
      </c>
      <c r="BM97" t="s">
        <v>166</v>
      </c>
      <c r="BN97" t="s">
        <v>251</v>
      </c>
      <c r="BP97" t="s">
        <v>406</v>
      </c>
      <c r="BQ97" t="s">
        <v>164</v>
      </c>
      <c r="BR97" t="s">
        <v>168</v>
      </c>
      <c r="BS97" t="s">
        <v>176</v>
      </c>
      <c r="BT97" t="s">
        <v>166</v>
      </c>
      <c r="BU97" s="1">
        <v>4.8</v>
      </c>
      <c r="BV97" t="s">
        <v>166</v>
      </c>
      <c r="BW97" t="s">
        <v>177</v>
      </c>
      <c r="BX97" t="s">
        <v>178</v>
      </c>
      <c r="BY97" t="s">
        <v>179</v>
      </c>
      <c r="CG97" t="s">
        <v>166</v>
      </c>
      <c r="CO97" t="s">
        <v>166</v>
      </c>
      <c r="CP97" t="s">
        <v>223</v>
      </c>
      <c r="CQ97" t="s">
        <v>542</v>
      </c>
      <c r="CS97" t="s">
        <v>166</v>
      </c>
      <c r="CU97" t="s">
        <v>166</v>
      </c>
      <c r="CX97" t="s">
        <v>543</v>
      </c>
      <c r="CY97" t="s">
        <v>254</v>
      </c>
      <c r="DC97" t="s">
        <v>166</v>
      </c>
      <c r="DJ97" t="s">
        <v>166</v>
      </c>
    </row>
    <row r="98" spans="1:131" hidden="1" x14ac:dyDescent="0.25">
      <c r="A98">
        <v>97</v>
      </c>
      <c r="B98" t="s">
        <v>234</v>
      </c>
      <c r="C98" t="s">
        <v>529</v>
      </c>
      <c r="D98" t="s">
        <v>544</v>
      </c>
      <c r="E98" s="1">
        <v>1197</v>
      </c>
      <c r="F98">
        <v>4</v>
      </c>
      <c r="G98">
        <v>4</v>
      </c>
      <c r="H98" t="s">
        <v>195</v>
      </c>
      <c r="I98" t="s">
        <v>142</v>
      </c>
      <c r="J98" t="s">
        <v>196</v>
      </c>
      <c r="K98" t="s">
        <v>144</v>
      </c>
      <c r="L98">
        <v>42</v>
      </c>
      <c r="M98" t="s">
        <v>183</v>
      </c>
      <c r="N98">
        <v>1555</v>
      </c>
      <c r="O98">
        <v>3995</v>
      </c>
      <c r="P98">
        <v>1695</v>
      </c>
      <c r="Q98" t="s">
        <v>508</v>
      </c>
      <c r="R98">
        <v>4</v>
      </c>
      <c r="T98" s="2" t="s">
        <v>147</v>
      </c>
      <c r="V98" t="s">
        <v>545</v>
      </c>
      <c r="W98" t="s">
        <v>362</v>
      </c>
      <c r="X98">
        <v>5</v>
      </c>
      <c r="Y98" t="s">
        <v>371</v>
      </c>
      <c r="Z98" t="s">
        <v>200</v>
      </c>
      <c r="AA98" t="s">
        <v>151</v>
      </c>
      <c r="AB98" t="s">
        <v>347</v>
      </c>
      <c r="AC98" t="s">
        <v>401</v>
      </c>
      <c r="AD98" t="s">
        <v>533</v>
      </c>
      <c r="AE98" t="s">
        <v>534</v>
      </c>
      <c r="AF98" t="s">
        <v>535</v>
      </c>
      <c r="AG98" t="s">
        <v>535</v>
      </c>
      <c r="AH98" t="s">
        <v>158</v>
      </c>
      <c r="AL98" t="s">
        <v>546</v>
      </c>
      <c r="AM98" t="s">
        <v>541</v>
      </c>
      <c r="AN98" t="s">
        <v>163</v>
      </c>
      <c r="AO98" t="s">
        <v>164</v>
      </c>
      <c r="AP98" t="s">
        <v>165</v>
      </c>
      <c r="AQ98" t="s">
        <v>166</v>
      </c>
      <c r="AR98">
        <v>5</v>
      </c>
      <c r="AS98" t="s">
        <v>167</v>
      </c>
      <c r="AT98" t="s">
        <v>168</v>
      </c>
      <c r="AU98" t="s">
        <v>537</v>
      </c>
      <c r="AV98" t="s">
        <v>535</v>
      </c>
      <c r="AX98" t="s">
        <v>166</v>
      </c>
      <c r="AY98" t="s">
        <v>165</v>
      </c>
      <c r="BA98" t="s">
        <v>166</v>
      </c>
      <c r="BB98" t="s">
        <v>250</v>
      </c>
      <c r="BD98" t="s">
        <v>406</v>
      </c>
      <c r="BE98">
        <v>316</v>
      </c>
      <c r="BH98" t="s">
        <v>166</v>
      </c>
      <c r="BI98" t="s">
        <v>163</v>
      </c>
      <c r="BJ98" t="s">
        <v>174</v>
      </c>
      <c r="BK98" t="s">
        <v>166</v>
      </c>
      <c r="BL98" t="s">
        <v>174</v>
      </c>
      <c r="BM98" t="s">
        <v>166</v>
      </c>
      <c r="BN98" t="s">
        <v>251</v>
      </c>
      <c r="BP98" t="s">
        <v>406</v>
      </c>
      <c r="BQ98" t="s">
        <v>164</v>
      </c>
      <c r="BR98" t="s">
        <v>168</v>
      </c>
      <c r="BS98" t="s">
        <v>176</v>
      </c>
      <c r="BT98" t="s">
        <v>166</v>
      </c>
      <c r="BU98" s="1">
        <v>4.8</v>
      </c>
      <c r="BV98" t="s">
        <v>166</v>
      </c>
      <c r="BW98" t="s">
        <v>177</v>
      </c>
      <c r="BX98" t="s">
        <v>178</v>
      </c>
      <c r="BY98" t="s">
        <v>179</v>
      </c>
      <c r="BZ98" t="s">
        <v>166</v>
      </c>
      <c r="CG98" t="s">
        <v>166</v>
      </c>
      <c r="CO98" t="s">
        <v>166</v>
      </c>
      <c r="CP98" t="s">
        <v>223</v>
      </c>
      <c r="CQ98" t="s">
        <v>542</v>
      </c>
      <c r="CS98" t="s">
        <v>166</v>
      </c>
      <c r="CU98" t="s">
        <v>166</v>
      </c>
      <c r="CX98" t="s">
        <v>543</v>
      </c>
      <c r="CY98" t="s">
        <v>254</v>
      </c>
      <c r="DC98" t="s">
        <v>166</v>
      </c>
      <c r="DJ98" t="s">
        <v>166</v>
      </c>
    </row>
    <row r="99" spans="1:131" hidden="1" x14ac:dyDescent="0.25">
      <c r="A99">
        <v>98</v>
      </c>
      <c r="B99" t="s">
        <v>318</v>
      </c>
      <c r="C99" t="s">
        <v>547</v>
      </c>
      <c r="D99" t="s">
        <v>548</v>
      </c>
      <c r="E99" s="1">
        <v>1197</v>
      </c>
      <c r="F99">
        <v>4</v>
      </c>
      <c r="G99">
        <v>4</v>
      </c>
      <c r="H99" t="s">
        <v>195</v>
      </c>
      <c r="I99" t="s">
        <v>142</v>
      </c>
      <c r="J99" t="s">
        <v>196</v>
      </c>
      <c r="K99" t="s">
        <v>144</v>
      </c>
      <c r="L99">
        <v>45</v>
      </c>
      <c r="M99" t="s">
        <v>145</v>
      </c>
      <c r="N99">
        <v>1505</v>
      </c>
      <c r="O99">
        <v>3995</v>
      </c>
      <c r="P99">
        <v>1710</v>
      </c>
      <c r="Q99" t="s">
        <v>146</v>
      </c>
      <c r="R99">
        <v>5</v>
      </c>
      <c r="S99">
        <v>13.3</v>
      </c>
      <c r="T99" s="1">
        <v>18.600000000000001</v>
      </c>
      <c r="U99" t="s">
        <v>549</v>
      </c>
      <c r="W99" t="s">
        <v>550</v>
      </c>
      <c r="X99">
        <v>5</v>
      </c>
      <c r="Y99" t="s">
        <v>303</v>
      </c>
      <c r="Z99" t="s">
        <v>200</v>
      </c>
      <c r="AA99" t="s">
        <v>151</v>
      </c>
      <c r="AB99" t="s">
        <v>551</v>
      </c>
      <c r="AC99" t="s">
        <v>305</v>
      </c>
      <c r="AD99" t="s">
        <v>552</v>
      </c>
      <c r="AE99" t="s">
        <v>553</v>
      </c>
      <c r="AF99" t="s">
        <v>554</v>
      </c>
      <c r="AG99" t="s">
        <v>554</v>
      </c>
      <c r="AH99" t="s">
        <v>158</v>
      </c>
      <c r="AI99" t="s">
        <v>159</v>
      </c>
      <c r="AL99" t="s">
        <v>555</v>
      </c>
      <c r="AM99" t="s">
        <v>541</v>
      </c>
      <c r="AN99" t="s">
        <v>163</v>
      </c>
      <c r="AO99" t="s">
        <v>164</v>
      </c>
      <c r="AP99" t="s">
        <v>164</v>
      </c>
      <c r="AQ99" t="s">
        <v>166</v>
      </c>
      <c r="AR99">
        <v>5</v>
      </c>
      <c r="AS99" t="s">
        <v>167</v>
      </c>
      <c r="AT99" t="s">
        <v>168</v>
      </c>
      <c r="AU99" t="s">
        <v>556</v>
      </c>
      <c r="AV99" t="s">
        <v>554</v>
      </c>
      <c r="AX99" t="s">
        <v>166</v>
      </c>
      <c r="AY99" t="s">
        <v>165</v>
      </c>
      <c r="BB99" t="s">
        <v>557</v>
      </c>
      <c r="BD99" t="s">
        <v>173</v>
      </c>
      <c r="BE99">
        <v>285</v>
      </c>
      <c r="BG99" t="s">
        <v>166</v>
      </c>
      <c r="BH99" t="s">
        <v>166</v>
      </c>
      <c r="BI99" t="s">
        <v>163</v>
      </c>
      <c r="BJ99" t="s">
        <v>174</v>
      </c>
      <c r="BK99" t="s">
        <v>166</v>
      </c>
      <c r="BL99" t="s">
        <v>310</v>
      </c>
      <c r="BM99" t="s">
        <v>166</v>
      </c>
      <c r="BN99" t="s">
        <v>515</v>
      </c>
      <c r="BP99" t="s">
        <v>173</v>
      </c>
      <c r="BQ99" t="s">
        <v>163</v>
      </c>
      <c r="BR99" t="s">
        <v>168</v>
      </c>
      <c r="BS99" t="s">
        <v>176</v>
      </c>
      <c r="BT99" t="s">
        <v>166</v>
      </c>
      <c r="BU99" s="1">
        <v>5.2</v>
      </c>
      <c r="BV99" t="s">
        <v>166</v>
      </c>
      <c r="BW99" t="s">
        <v>177</v>
      </c>
      <c r="BX99" t="s">
        <v>178</v>
      </c>
      <c r="BY99" t="s">
        <v>179</v>
      </c>
      <c r="CB99" t="s">
        <v>166</v>
      </c>
      <c r="CG99" t="s">
        <v>166</v>
      </c>
      <c r="CK99" t="s">
        <v>166</v>
      </c>
      <c r="CN99" t="s">
        <v>166</v>
      </c>
      <c r="CP99" t="s">
        <v>223</v>
      </c>
      <c r="CQ99" t="s">
        <v>558</v>
      </c>
      <c r="CR99" t="s">
        <v>229</v>
      </c>
      <c r="CS99" t="s">
        <v>166</v>
      </c>
      <c r="CT99" t="s">
        <v>166</v>
      </c>
      <c r="CU99" t="s">
        <v>166</v>
      </c>
      <c r="CV99" t="s">
        <v>166</v>
      </c>
      <c r="CW99">
        <v>2</v>
      </c>
      <c r="CX99" t="s">
        <v>456</v>
      </c>
      <c r="DA99" t="s">
        <v>559</v>
      </c>
    </row>
    <row r="100" spans="1:131" hidden="1" x14ac:dyDescent="0.25">
      <c r="A100">
        <v>99</v>
      </c>
      <c r="B100" t="s">
        <v>318</v>
      </c>
      <c r="C100" t="s">
        <v>547</v>
      </c>
      <c r="D100" t="s">
        <v>560</v>
      </c>
      <c r="E100" s="1">
        <v>1396</v>
      </c>
      <c r="F100">
        <v>4</v>
      </c>
      <c r="G100">
        <v>4</v>
      </c>
      <c r="H100" t="s">
        <v>195</v>
      </c>
      <c r="I100" t="s">
        <v>142</v>
      </c>
      <c r="J100" t="s">
        <v>196</v>
      </c>
      <c r="K100" t="s">
        <v>144</v>
      </c>
      <c r="L100">
        <v>45</v>
      </c>
      <c r="M100" t="s">
        <v>459</v>
      </c>
      <c r="N100">
        <v>1505</v>
      </c>
      <c r="O100">
        <v>3985</v>
      </c>
      <c r="P100">
        <v>1734</v>
      </c>
      <c r="Q100" t="s">
        <v>146</v>
      </c>
      <c r="R100">
        <v>5</v>
      </c>
      <c r="S100">
        <v>18.399999999999999</v>
      </c>
      <c r="T100" s="1">
        <v>22.54</v>
      </c>
      <c r="U100" t="s">
        <v>561</v>
      </c>
      <c r="W100" t="s">
        <v>253</v>
      </c>
      <c r="X100">
        <v>6</v>
      </c>
      <c r="Y100" t="s">
        <v>371</v>
      </c>
      <c r="Z100" t="s">
        <v>200</v>
      </c>
      <c r="AA100" t="s">
        <v>151</v>
      </c>
      <c r="AB100" t="s">
        <v>551</v>
      </c>
      <c r="AC100" t="s">
        <v>305</v>
      </c>
      <c r="AD100" t="s">
        <v>552</v>
      </c>
      <c r="AE100" t="s">
        <v>553</v>
      </c>
      <c r="AF100" t="s">
        <v>554</v>
      </c>
      <c r="AG100" t="s">
        <v>554</v>
      </c>
      <c r="AH100" t="s">
        <v>158</v>
      </c>
      <c r="AI100" t="s">
        <v>159</v>
      </c>
      <c r="AL100" t="s">
        <v>562</v>
      </c>
      <c r="AM100" t="s">
        <v>563</v>
      </c>
      <c r="AN100" t="s">
        <v>163</v>
      </c>
      <c r="AO100" t="s">
        <v>164</v>
      </c>
      <c r="AP100" t="s">
        <v>164</v>
      </c>
      <c r="AQ100" t="s">
        <v>166</v>
      </c>
      <c r="AR100">
        <v>5</v>
      </c>
      <c r="AS100" t="s">
        <v>167</v>
      </c>
      <c r="AT100" t="s">
        <v>168</v>
      </c>
      <c r="AU100" t="s">
        <v>564</v>
      </c>
      <c r="AV100" t="s">
        <v>554</v>
      </c>
      <c r="AX100" t="s">
        <v>166</v>
      </c>
      <c r="AY100" t="s">
        <v>165</v>
      </c>
      <c r="BB100" t="s">
        <v>557</v>
      </c>
      <c r="BD100" t="s">
        <v>173</v>
      </c>
      <c r="BE100">
        <v>285</v>
      </c>
      <c r="BG100" t="s">
        <v>166</v>
      </c>
      <c r="BH100" t="s">
        <v>166</v>
      </c>
      <c r="BI100" t="s">
        <v>163</v>
      </c>
      <c r="BJ100" t="s">
        <v>174</v>
      </c>
      <c r="BK100" t="s">
        <v>166</v>
      </c>
      <c r="BL100" t="s">
        <v>310</v>
      </c>
      <c r="BM100" t="s">
        <v>166</v>
      </c>
      <c r="BN100" t="s">
        <v>515</v>
      </c>
      <c r="BP100" t="s">
        <v>173</v>
      </c>
      <c r="BQ100" t="s">
        <v>163</v>
      </c>
      <c r="BR100" t="s">
        <v>168</v>
      </c>
      <c r="BS100" t="s">
        <v>176</v>
      </c>
      <c r="BT100" t="s">
        <v>166</v>
      </c>
      <c r="BU100" s="1">
        <v>5.2</v>
      </c>
      <c r="BV100" t="s">
        <v>166</v>
      </c>
      <c r="BW100" t="s">
        <v>177</v>
      </c>
      <c r="BX100" t="s">
        <v>178</v>
      </c>
      <c r="BY100" t="s">
        <v>179</v>
      </c>
      <c r="CB100" t="s">
        <v>166</v>
      </c>
      <c r="CG100" t="s">
        <v>166</v>
      </c>
      <c r="CK100" t="s">
        <v>166</v>
      </c>
      <c r="CN100" t="s">
        <v>166</v>
      </c>
      <c r="CP100" t="s">
        <v>223</v>
      </c>
      <c r="CQ100" t="s">
        <v>558</v>
      </c>
      <c r="CR100" t="s">
        <v>229</v>
      </c>
      <c r="CS100" t="s">
        <v>166</v>
      </c>
      <c r="CT100" t="s">
        <v>166</v>
      </c>
      <c r="CU100" t="s">
        <v>166</v>
      </c>
      <c r="CV100" t="s">
        <v>166</v>
      </c>
      <c r="CW100">
        <v>2</v>
      </c>
      <c r="CX100" t="s">
        <v>456</v>
      </c>
      <c r="DA100" t="s">
        <v>559</v>
      </c>
      <c r="DV100" t="s">
        <v>166</v>
      </c>
    </row>
    <row r="101" spans="1:131" hidden="1" x14ac:dyDescent="0.25">
      <c r="A101">
        <v>100</v>
      </c>
      <c r="B101" t="s">
        <v>318</v>
      </c>
      <c r="C101" t="s">
        <v>547</v>
      </c>
      <c r="D101" t="s">
        <v>565</v>
      </c>
      <c r="E101" s="1">
        <v>1197</v>
      </c>
      <c r="F101">
        <v>4</v>
      </c>
      <c r="G101">
        <v>4</v>
      </c>
      <c r="H101" t="s">
        <v>195</v>
      </c>
      <c r="I101" t="s">
        <v>142</v>
      </c>
      <c r="J101" t="s">
        <v>196</v>
      </c>
      <c r="K101" t="s">
        <v>144</v>
      </c>
      <c r="L101">
        <v>45</v>
      </c>
      <c r="M101" t="s">
        <v>145</v>
      </c>
      <c r="N101">
        <v>1505</v>
      </c>
      <c r="O101">
        <v>3985</v>
      </c>
      <c r="P101">
        <v>1734</v>
      </c>
      <c r="Q101" t="s">
        <v>146</v>
      </c>
      <c r="R101">
        <v>5</v>
      </c>
      <c r="S101">
        <v>13.3</v>
      </c>
      <c r="T101" s="1">
        <v>18.5</v>
      </c>
      <c r="U101" t="s">
        <v>549</v>
      </c>
      <c r="W101" t="s">
        <v>566</v>
      </c>
      <c r="X101">
        <v>5</v>
      </c>
      <c r="Y101" t="s">
        <v>371</v>
      </c>
      <c r="Z101" t="s">
        <v>200</v>
      </c>
      <c r="AA101" t="s">
        <v>151</v>
      </c>
      <c r="AB101" t="s">
        <v>551</v>
      </c>
      <c r="AC101" t="s">
        <v>305</v>
      </c>
      <c r="AD101" t="s">
        <v>552</v>
      </c>
      <c r="AE101" t="s">
        <v>553</v>
      </c>
      <c r="AF101" t="s">
        <v>554</v>
      </c>
      <c r="AG101" t="s">
        <v>554</v>
      </c>
      <c r="AH101" t="s">
        <v>158</v>
      </c>
      <c r="AI101" t="s">
        <v>232</v>
      </c>
      <c r="AK101" t="s">
        <v>160</v>
      </c>
      <c r="AL101" t="s">
        <v>555</v>
      </c>
      <c r="AM101" t="s">
        <v>541</v>
      </c>
      <c r="AN101" t="s">
        <v>163</v>
      </c>
      <c r="AO101" t="s">
        <v>164</v>
      </c>
      <c r="AP101" t="s">
        <v>164</v>
      </c>
      <c r="AQ101" t="s">
        <v>166</v>
      </c>
      <c r="AR101">
        <v>5</v>
      </c>
      <c r="AS101" t="s">
        <v>167</v>
      </c>
      <c r="AT101" t="s">
        <v>168</v>
      </c>
      <c r="AU101" t="s">
        <v>564</v>
      </c>
      <c r="AV101" t="s">
        <v>554</v>
      </c>
      <c r="AX101" t="s">
        <v>166</v>
      </c>
      <c r="AY101" t="s">
        <v>171</v>
      </c>
      <c r="AZ101" t="s">
        <v>166</v>
      </c>
      <c r="BB101" t="s">
        <v>557</v>
      </c>
      <c r="BC101" t="s">
        <v>166</v>
      </c>
      <c r="BD101" t="s">
        <v>327</v>
      </c>
      <c r="BE101">
        <v>285</v>
      </c>
      <c r="BF101" t="s">
        <v>166</v>
      </c>
      <c r="BG101" t="s">
        <v>166</v>
      </c>
      <c r="BH101" t="s">
        <v>166</v>
      </c>
      <c r="BI101" t="s">
        <v>163</v>
      </c>
      <c r="BJ101" t="s">
        <v>174</v>
      </c>
      <c r="BK101" t="s">
        <v>166</v>
      </c>
      <c r="BL101" t="s">
        <v>310</v>
      </c>
      <c r="BM101" t="s">
        <v>166</v>
      </c>
      <c r="BN101" t="s">
        <v>515</v>
      </c>
      <c r="BO101" t="s">
        <v>166</v>
      </c>
      <c r="BP101" t="s">
        <v>173</v>
      </c>
      <c r="BQ101" t="s">
        <v>163</v>
      </c>
      <c r="BR101" t="s">
        <v>168</v>
      </c>
      <c r="BS101" t="s">
        <v>176</v>
      </c>
      <c r="BT101" t="s">
        <v>166</v>
      </c>
      <c r="BU101" s="1">
        <v>5.2</v>
      </c>
      <c r="BV101" t="s">
        <v>166</v>
      </c>
      <c r="BW101" t="s">
        <v>177</v>
      </c>
      <c r="BX101" t="s">
        <v>178</v>
      </c>
      <c r="BY101" t="s">
        <v>179</v>
      </c>
      <c r="BZ101" t="s">
        <v>166</v>
      </c>
      <c r="CB101" t="s">
        <v>166</v>
      </c>
      <c r="CG101" t="s">
        <v>166</v>
      </c>
      <c r="CK101" t="s">
        <v>166</v>
      </c>
      <c r="CN101" t="s">
        <v>166</v>
      </c>
      <c r="CP101" t="s">
        <v>223</v>
      </c>
      <c r="CQ101" t="s">
        <v>558</v>
      </c>
      <c r="CR101" t="s">
        <v>229</v>
      </c>
      <c r="CS101" t="s">
        <v>166</v>
      </c>
      <c r="CT101" t="s">
        <v>166</v>
      </c>
      <c r="CU101" t="s">
        <v>166</v>
      </c>
      <c r="CV101" t="s">
        <v>166</v>
      </c>
      <c r="CW101">
        <v>2</v>
      </c>
      <c r="CX101" t="s">
        <v>456</v>
      </c>
      <c r="DA101" t="s">
        <v>559</v>
      </c>
      <c r="DB101" t="s">
        <v>257</v>
      </c>
      <c r="DD101" t="s">
        <v>166</v>
      </c>
      <c r="DI101" t="s">
        <v>328</v>
      </c>
      <c r="DN101" t="s">
        <v>166</v>
      </c>
      <c r="DS101" t="s">
        <v>166</v>
      </c>
    </row>
    <row r="102" spans="1:131" hidden="1" x14ac:dyDescent="0.25">
      <c r="A102">
        <v>101</v>
      </c>
      <c r="B102" t="s">
        <v>318</v>
      </c>
      <c r="C102" t="s">
        <v>547</v>
      </c>
      <c r="D102" t="s">
        <v>567</v>
      </c>
      <c r="E102" s="1">
        <v>1396</v>
      </c>
      <c r="F102">
        <v>4</v>
      </c>
      <c r="G102">
        <v>4</v>
      </c>
      <c r="H102" t="s">
        <v>195</v>
      </c>
      <c r="I102" t="s">
        <v>142</v>
      </c>
      <c r="J102" t="s">
        <v>196</v>
      </c>
      <c r="K102" t="s">
        <v>144</v>
      </c>
      <c r="L102">
        <v>45</v>
      </c>
      <c r="M102" t="s">
        <v>459</v>
      </c>
      <c r="N102">
        <v>1505</v>
      </c>
      <c r="O102">
        <v>3985</v>
      </c>
      <c r="P102">
        <v>1734</v>
      </c>
      <c r="Q102" t="s">
        <v>146</v>
      </c>
      <c r="R102">
        <v>5</v>
      </c>
      <c r="S102">
        <v>18.399999999999999</v>
      </c>
      <c r="T102" s="1">
        <v>22.54</v>
      </c>
      <c r="U102" t="s">
        <v>561</v>
      </c>
      <c r="W102" t="s">
        <v>253</v>
      </c>
      <c r="X102">
        <v>6</v>
      </c>
      <c r="Y102" t="s">
        <v>371</v>
      </c>
      <c r="Z102" t="s">
        <v>200</v>
      </c>
      <c r="AA102" t="s">
        <v>151</v>
      </c>
      <c r="AB102" t="s">
        <v>551</v>
      </c>
      <c r="AC102" t="s">
        <v>305</v>
      </c>
      <c r="AD102" t="s">
        <v>552</v>
      </c>
      <c r="AE102" t="s">
        <v>553</v>
      </c>
      <c r="AF102" t="s">
        <v>554</v>
      </c>
      <c r="AG102" t="s">
        <v>554</v>
      </c>
      <c r="AH102" t="s">
        <v>158</v>
      </c>
      <c r="AI102" t="s">
        <v>232</v>
      </c>
      <c r="AK102" t="s">
        <v>160</v>
      </c>
      <c r="AL102" t="s">
        <v>562</v>
      </c>
      <c r="AM102" t="s">
        <v>563</v>
      </c>
      <c r="AN102" t="s">
        <v>163</v>
      </c>
      <c r="AO102" t="s">
        <v>164</v>
      </c>
      <c r="AP102" t="s">
        <v>164</v>
      </c>
      <c r="AQ102" t="s">
        <v>166</v>
      </c>
      <c r="AR102">
        <v>5</v>
      </c>
      <c r="AS102" t="s">
        <v>167</v>
      </c>
      <c r="AT102" t="s">
        <v>168</v>
      </c>
      <c r="AU102" t="s">
        <v>564</v>
      </c>
      <c r="AV102" t="s">
        <v>554</v>
      </c>
      <c r="AX102" t="s">
        <v>166</v>
      </c>
      <c r="AY102" t="s">
        <v>171</v>
      </c>
      <c r="AZ102" t="s">
        <v>166</v>
      </c>
      <c r="BB102" t="s">
        <v>557</v>
      </c>
      <c r="BC102" t="s">
        <v>166</v>
      </c>
      <c r="BD102" t="s">
        <v>337</v>
      </c>
      <c r="BE102">
        <v>285</v>
      </c>
      <c r="BF102" t="s">
        <v>166</v>
      </c>
      <c r="BG102" t="s">
        <v>166</v>
      </c>
      <c r="BH102" t="s">
        <v>166</v>
      </c>
      <c r="BI102" t="s">
        <v>163</v>
      </c>
      <c r="BJ102" t="s">
        <v>174</v>
      </c>
      <c r="BK102" t="s">
        <v>166</v>
      </c>
      <c r="BL102" t="s">
        <v>310</v>
      </c>
      <c r="BM102" t="s">
        <v>166</v>
      </c>
      <c r="BN102" t="s">
        <v>515</v>
      </c>
      <c r="BO102" t="s">
        <v>166</v>
      </c>
      <c r="BP102" t="s">
        <v>173</v>
      </c>
      <c r="BQ102" t="s">
        <v>163</v>
      </c>
      <c r="BR102" t="s">
        <v>168</v>
      </c>
      <c r="BS102" t="s">
        <v>176</v>
      </c>
      <c r="BT102" t="s">
        <v>166</v>
      </c>
      <c r="BU102" s="1">
        <v>5.2</v>
      </c>
      <c r="BV102" t="s">
        <v>166</v>
      </c>
      <c r="BW102" t="s">
        <v>177</v>
      </c>
      <c r="BX102" t="s">
        <v>178</v>
      </c>
      <c r="BY102" t="s">
        <v>179</v>
      </c>
      <c r="BZ102" t="s">
        <v>166</v>
      </c>
      <c r="CB102" t="s">
        <v>166</v>
      </c>
      <c r="CG102" t="s">
        <v>166</v>
      </c>
      <c r="CK102" t="s">
        <v>166</v>
      </c>
      <c r="CN102" t="s">
        <v>166</v>
      </c>
      <c r="CQ102" t="s">
        <v>558</v>
      </c>
      <c r="CR102" t="s">
        <v>229</v>
      </c>
      <c r="CS102" t="s">
        <v>166</v>
      </c>
      <c r="CT102" t="s">
        <v>166</v>
      </c>
      <c r="CU102" t="s">
        <v>166</v>
      </c>
      <c r="CV102" t="s">
        <v>166</v>
      </c>
      <c r="CW102">
        <v>2</v>
      </c>
      <c r="CX102" t="s">
        <v>456</v>
      </c>
      <c r="DA102" t="s">
        <v>559</v>
      </c>
      <c r="DB102" t="s">
        <v>257</v>
      </c>
      <c r="DD102" t="s">
        <v>166</v>
      </c>
      <c r="DI102" t="s">
        <v>328</v>
      </c>
      <c r="DN102" t="s">
        <v>166</v>
      </c>
      <c r="DS102" t="s">
        <v>166</v>
      </c>
      <c r="DV102" t="s">
        <v>166</v>
      </c>
    </row>
    <row r="103" spans="1:131" hidden="1" x14ac:dyDescent="0.25">
      <c r="A103">
        <v>102</v>
      </c>
      <c r="B103" t="s">
        <v>318</v>
      </c>
      <c r="C103" t="s">
        <v>547</v>
      </c>
      <c r="D103" t="s">
        <v>568</v>
      </c>
      <c r="E103" s="1">
        <v>1197</v>
      </c>
      <c r="F103">
        <v>4</v>
      </c>
      <c r="G103">
        <v>4</v>
      </c>
      <c r="H103" t="s">
        <v>195</v>
      </c>
      <c r="I103" t="s">
        <v>142</v>
      </c>
      <c r="J103" t="s">
        <v>196</v>
      </c>
      <c r="K103" t="s">
        <v>144</v>
      </c>
      <c r="L103">
        <v>45</v>
      </c>
      <c r="M103" t="s">
        <v>145</v>
      </c>
      <c r="N103">
        <v>1505</v>
      </c>
      <c r="O103">
        <v>3985</v>
      </c>
      <c r="P103">
        <v>1734</v>
      </c>
      <c r="Q103" t="s">
        <v>146</v>
      </c>
      <c r="R103">
        <v>5</v>
      </c>
      <c r="S103">
        <v>13.3</v>
      </c>
      <c r="T103" s="1">
        <v>18.5</v>
      </c>
      <c r="U103" t="s">
        <v>549</v>
      </c>
      <c r="W103" t="s">
        <v>569</v>
      </c>
      <c r="X103">
        <v>5</v>
      </c>
      <c r="Y103" t="s">
        <v>371</v>
      </c>
      <c r="Z103" t="s">
        <v>200</v>
      </c>
      <c r="AA103" t="s">
        <v>151</v>
      </c>
      <c r="AB103" t="s">
        <v>551</v>
      </c>
      <c r="AC103" t="s">
        <v>305</v>
      </c>
      <c r="AD103" t="s">
        <v>552</v>
      </c>
      <c r="AE103" t="s">
        <v>553</v>
      </c>
      <c r="AF103" t="s">
        <v>570</v>
      </c>
      <c r="AG103" t="s">
        <v>570</v>
      </c>
      <c r="AH103" t="s">
        <v>158</v>
      </c>
      <c r="AI103" t="s">
        <v>232</v>
      </c>
      <c r="AK103" t="s">
        <v>160</v>
      </c>
      <c r="AL103" t="s">
        <v>555</v>
      </c>
      <c r="AM103" t="s">
        <v>541</v>
      </c>
      <c r="AN103" t="s">
        <v>163</v>
      </c>
      <c r="AO103" t="s">
        <v>164</v>
      </c>
      <c r="AP103" t="s">
        <v>164</v>
      </c>
      <c r="AQ103">
        <v>2</v>
      </c>
      <c r="AR103">
        <v>5</v>
      </c>
      <c r="AS103" t="s">
        <v>167</v>
      </c>
      <c r="AT103" t="s">
        <v>168</v>
      </c>
      <c r="AU103" t="s">
        <v>564</v>
      </c>
      <c r="AV103" t="s">
        <v>554</v>
      </c>
      <c r="AX103" t="s">
        <v>166</v>
      </c>
      <c r="AY103" t="s">
        <v>171</v>
      </c>
      <c r="AZ103" t="s">
        <v>166</v>
      </c>
      <c r="BB103" t="s">
        <v>557</v>
      </c>
      <c r="BC103" t="s">
        <v>166</v>
      </c>
      <c r="BD103" t="s">
        <v>337</v>
      </c>
      <c r="BE103">
        <v>285</v>
      </c>
      <c r="BF103" t="s">
        <v>166</v>
      </c>
      <c r="BG103" t="s">
        <v>166</v>
      </c>
      <c r="BH103" t="s">
        <v>166</v>
      </c>
      <c r="BI103" t="s">
        <v>163</v>
      </c>
      <c r="BJ103" t="s">
        <v>174</v>
      </c>
      <c r="BK103" t="s">
        <v>166</v>
      </c>
      <c r="BL103" t="s">
        <v>310</v>
      </c>
      <c r="BM103" t="s">
        <v>166</v>
      </c>
      <c r="BN103" t="s">
        <v>515</v>
      </c>
      <c r="BO103" t="s">
        <v>166</v>
      </c>
      <c r="BP103" t="s">
        <v>173</v>
      </c>
      <c r="BQ103" t="s">
        <v>163</v>
      </c>
      <c r="BR103" t="s">
        <v>168</v>
      </c>
      <c r="BS103" t="s">
        <v>176</v>
      </c>
      <c r="BT103" t="s">
        <v>166</v>
      </c>
      <c r="BU103" s="1">
        <v>5.2</v>
      </c>
      <c r="BV103" t="s">
        <v>166</v>
      </c>
      <c r="BW103" t="s">
        <v>177</v>
      </c>
      <c r="BX103" t="s">
        <v>178</v>
      </c>
      <c r="BY103" t="s">
        <v>383</v>
      </c>
      <c r="BZ103" t="s">
        <v>166</v>
      </c>
      <c r="CB103" t="s">
        <v>166</v>
      </c>
      <c r="CG103" t="s">
        <v>166</v>
      </c>
      <c r="CK103" t="s">
        <v>166</v>
      </c>
      <c r="CN103" t="s">
        <v>166</v>
      </c>
      <c r="CP103" t="s">
        <v>223</v>
      </c>
      <c r="CQ103" t="s">
        <v>558</v>
      </c>
      <c r="CR103" t="s">
        <v>229</v>
      </c>
      <c r="CS103" t="s">
        <v>166</v>
      </c>
      <c r="CT103" t="s">
        <v>166</v>
      </c>
      <c r="CU103" t="s">
        <v>166</v>
      </c>
      <c r="CV103" t="s">
        <v>166</v>
      </c>
      <c r="CW103">
        <v>2</v>
      </c>
      <c r="CX103" t="s">
        <v>456</v>
      </c>
      <c r="CY103" t="s">
        <v>571</v>
      </c>
      <c r="DB103" t="s">
        <v>221</v>
      </c>
      <c r="DD103" t="s">
        <v>166</v>
      </c>
      <c r="DH103" t="s">
        <v>216</v>
      </c>
      <c r="DI103" t="s">
        <v>328</v>
      </c>
      <c r="DL103" t="s">
        <v>329</v>
      </c>
      <c r="DM103" t="s">
        <v>166</v>
      </c>
      <c r="DN103" t="s">
        <v>166</v>
      </c>
      <c r="DP103" t="s">
        <v>166</v>
      </c>
      <c r="DQ103" t="s">
        <v>166</v>
      </c>
      <c r="DS103" t="s">
        <v>166</v>
      </c>
    </row>
    <row r="104" spans="1:131" hidden="1" x14ac:dyDescent="0.25">
      <c r="A104">
        <v>103</v>
      </c>
      <c r="B104" t="s">
        <v>318</v>
      </c>
      <c r="C104" t="s">
        <v>547</v>
      </c>
      <c r="D104" t="s">
        <v>572</v>
      </c>
      <c r="E104" s="1">
        <v>1396</v>
      </c>
      <c r="F104">
        <v>4</v>
      </c>
      <c r="G104">
        <v>4</v>
      </c>
      <c r="H104" t="s">
        <v>195</v>
      </c>
      <c r="I104" t="s">
        <v>142</v>
      </c>
      <c r="J104" t="s">
        <v>196</v>
      </c>
      <c r="K104" t="s">
        <v>144</v>
      </c>
      <c r="L104">
        <v>45</v>
      </c>
      <c r="M104" t="s">
        <v>459</v>
      </c>
      <c r="N104">
        <v>1505</v>
      </c>
      <c r="O104">
        <v>3985</v>
      </c>
      <c r="P104">
        <v>1734</v>
      </c>
      <c r="Q104" t="s">
        <v>146</v>
      </c>
      <c r="R104">
        <v>5</v>
      </c>
      <c r="S104">
        <v>18.399999999999999</v>
      </c>
      <c r="T104" s="1">
        <v>22.54</v>
      </c>
      <c r="U104" t="s">
        <v>561</v>
      </c>
      <c r="W104" t="s">
        <v>573</v>
      </c>
      <c r="X104">
        <v>6</v>
      </c>
      <c r="Y104" t="s">
        <v>371</v>
      </c>
      <c r="Z104" t="s">
        <v>200</v>
      </c>
      <c r="AA104" t="s">
        <v>151</v>
      </c>
      <c r="AB104" t="s">
        <v>551</v>
      </c>
      <c r="AC104" t="s">
        <v>305</v>
      </c>
      <c r="AD104" t="s">
        <v>552</v>
      </c>
      <c r="AE104" t="s">
        <v>553</v>
      </c>
      <c r="AF104" t="s">
        <v>570</v>
      </c>
      <c r="AG104" t="s">
        <v>570</v>
      </c>
      <c r="AH104" t="s">
        <v>158</v>
      </c>
      <c r="AI104" t="s">
        <v>232</v>
      </c>
      <c r="AK104" t="s">
        <v>160</v>
      </c>
      <c r="AL104" t="s">
        <v>562</v>
      </c>
      <c r="AM104" t="s">
        <v>563</v>
      </c>
      <c r="AN104" t="s">
        <v>163</v>
      </c>
      <c r="AO104" t="s">
        <v>164</v>
      </c>
      <c r="AP104" t="s">
        <v>164</v>
      </c>
      <c r="AQ104">
        <v>2</v>
      </c>
      <c r="AR104">
        <v>5</v>
      </c>
      <c r="AS104" t="s">
        <v>167</v>
      </c>
      <c r="AT104" t="s">
        <v>168</v>
      </c>
      <c r="AU104" t="s">
        <v>564</v>
      </c>
      <c r="AV104" t="s">
        <v>554</v>
      </c>
      <c r="AX104" t="s">
        <v>166</v>
      </c>
      <c r="AY104" t="s">
        <v>171</v>
      </c>
      <c r="AZ104" t="s">
        <v>166</v>
      </c>
      <c r="BB104" t="s">
        <v>557</v>
      </c>
      <c r="BC104" t="s">
        <v>166</v>
      </c>
      <c r="BD104" t="s">
        <v>337</v>
      </c>
      <c r="BE104">
        <v>285</v>
      </c>
      <c r="BF104" t="s">
        <v>166</v>
      </c>
      <c r="BG104" t="s">
        <v>166</v>
      </c>
      <c r="BH104" t="s">
        <v>166</v>
      </c>
      <c r="BI104" t="s">
        <v>163</v>
      </c>
      <c r="BJ104" t="s">
        <v>174</v>
      </c>
      <c r="BK104" t="s">
        <v>166</v>
      </c>
      <c r="BL104" t="s">
        <v>310</v>
      </c>
      <c r="BM104" t="s">
        <v>166</v>
      </c>
      <c r="BN104" t="s">
        <v>515</v>
      </c>
      <c r="BO104" t="s">
        <v>166</v>
      </c>
      <c r="BP104" t="s">
        <v>173</v>
      </c>
      <c r="BQ104" t="s">
        <v>163</v>
      </c>
      <c r="BR104" t="s">
        <v>168</v>
      </c>
      <c r="BS104" t="s">
        <v>176</v>
      </c>
      <c r="BT104" t="s">
        <v>166</v>
      </c>
      <c r="BU104" s="1">
        <v>5.2</v>
      </c>
      <c r="BV104" t="s">
        <v>166</v>
      </c>
      <c r="BW104" t="s">
        <v>177</v>
      </c>
      <c r="BX104" t="s">
        <v>178</v>
      </c>
      <c r="BY104" t="s">
        <v>383</v>
      </c>
      <c r="BZ104" t="s">
        <v>166</v>
      </c>
      <c r="CB104" t="s">
        <v>166</v>
      </c>
      <c r="CG104" t="s">
        <v>166</v>
      </c>
      <c r="CK104" t="s">
        <v>166</v>
      </c>
      <c r="CN104" t="s">
        <v>166</v>
      </c>
      <c r="CP104" t="s">
        <v>223</v>
      </c>
      <c r="CQ104" t="s">
        <v>558</v>
      </c>
      <c r="CR104" t="s">
        <v>229</v>
      </c>
      <c r="CS104" t="s">
        <v>166</v>
      </c>
      <c r="CT104" t="s">
        <v>166</v>
      </c>
      <c r="CU104" t="s">
        <v>166</v>
      </c>
      <c r="CV104" t="s">
        <v>166</v>
      </c>
      <c r="CW104">
        <v>2</v>
      </c>
      <c r="CX104" t="s">
        <v>456</v>
      </c>
      <c r="CY104" t="s">
        <v>571</v>
      </c>
      <c r="DB104" t="s">
        <v>221</v>
      </c>
      <c r="DD104" t="s">
        <v>166</v>
      </c>
      <c r="DI104" t="s">
        <v>328</v>
      </c>
      <c r="DL104" t="s">
        <v>329</v>
      </c>
      <c r="DN104" t="s">
        <v>166</v>
      </c>
      <c r="DQ104" t="s">
        <v>166</v>
      </c>
      <c r="DS104" t="s">
        <v>166</v>
      </c>
      <c r="DV104" t="s">
        <v>166</v>
      </c>
    </row>
    <row r="105" spans="1:131" hidden="1" x14ac:dyDescent="0.25">
      <c r="A105">
        <v>104</v>
      </c>
      <c r="B105" t="s">
        <v>318</v>
      </c>
      <c r="C105" t="s">
        <v>547</v>
      </c>
      <c r="D105" t="s">
        <v>574</v>
      </c>
      <c r="E105" s="1">
        <v>1197</v>
      </c>
      <c r="F105">
        <v>4</v>
      </c>
      <c r="G105">
        <v>4</v>
      </c>
      <c r="H105" t="s">
        <v>195</v>
      </c>
      <c r="I105" t="s">
        <v>142</v>
      </c>
      <c r="J105" t="s">
        <v>196</v>
      </c>
      <c r="K105" t="s">
        <v>144</v>
      </c>
      <c r="L105">
        <v>45</v>
      </c>
      <c r="M105" t="s">
        <v>145</v>
      </c>
      <c r="N105">
        <v>1505</v>
      </c>
      <c r="O105">
        <v>3995</v>
      </c>
      <c r="P105">
        <v>1734</v>
      </c>
      <c r="Q105" t="s">
        <v>146</v>
      </c>
      <c r="R105">
        <v>5</v>
      </c>
      <c r="S105">
        <v>13.3</v>
      </c>
      <c r="T105" s="1">
        <v>18.5</v>
      </c>
      <c r="U105" t="s">
        <v>575</v>
      </c>
      <c r="W105" t="s">
        <v>573</v>
      </c>
      <c r="X105">
        <v>5</v>
      </c>
      <c r="Y105" t="s">
        <v>371</v>
      </c>
      <c r="Z105" t="s">
        <v>200</v>
      </c>
      <c r="AA105" t="s">
        <v>151</v>
      </c>
      <c r="AB105" t="s">
        <v>551</v>
      </c>
      <c r="AC105" t="s">
        <v>305</v>
      </c>
      <c r="AD105" t="s">
        <v>552</v>
      </c>
      <c r="AE105" t="s">
        <v>553</v>
      </c>
      <c r="AF105" t="s">
        <v>576</v>
      </c>
      <c r="AG105" t="s">
        <v>576</v>
      </c>
      <c r="AH105" t="s">
        <v>158</v>
      </c>
      <c r="AI105" t="s">
        <v>232</v>
      </c>
      <c r="AK105" t="s">
        <v>441</v>
      </c>
      <c r="AL105" t="s">
        <v>555</v>
      </c>
      <c r="AM105" t="s">
        <v>577</v>
      </c>
      <c r="AN105" t="s">
        <v>163</v>
      </c>
      <c r="AO105" t="s">
        <v>164</v>
      </c>
      <c r="AP105" t="s">
        <v>164</v>
      </c>
      <c r="AQ105">
        <v>2</v>
      </c>
      <c r="AR105">
        <v>5</v>
      </c>
      <c r="AS105" t="s">
        <v>167</v>
      </c>
      <c r="AT105" t="s">
        <v>168</v>
      </c>
      <c r="AU105" t="s">
        <v>564</v>
      </c>
      <c r="AV105" t="s">
        <v>576</v>
      </c>
      <c r="AW105" t="s">
        <v>166</v>
      </c>
      <c r="AX105" t="s">
        <v>166</v>
      </c>
      <c r="AY105" t="s">
        <v>171</v>
      </c>
      <c r="AZ105" t="s">
        <v>166</v>
      </c>
      <c r="BB105" t="s">
        <v>557</v>
      </c>
      <c r="BC105" t="s">
        <v>166</v>
      </c>
      <c r="BD105" t="s">
        <v>327</v>
      </c>
      <c r="BE105">
        <v>285</v>
      </c>
      <c r="BF105" t="s">
        <v>166</v>
      </c>
      <c r="BG105" t="s">
        <v>166</v>
      </c>
      <c r="BH105" t="s">
        <v>166</v>
      </c>
      <c r="BI105" t="s">
        <v>163</v>
      </c>
      <c r="BJ105" t="s">
        <v>174</v>
      </c>
      <c r="BK105" t="s">
        <v>166</v>
      </c>
      <c r="BL105" t="s">
        <v>310</v>
      </c>
      <c r="BM105" t="s">
        <v>166</v>
      </c>
      <c r="BN105" t="s">
        <v>515</v>
      </c>
      <c r="BO105" t="s">
        <v>166</v>
      </c>
      <c r="BP105" t="s">
        <v>173</v>
      </c>
      <c r="BQ105" t="s">
        <v>163</v>
      </c>
      <c r="BR105" t="s">
        <v>168</v>
      </c>
      <c r="BS105" t="s">
        <v>176</v>
      </c>
      <c r="BT105" t="s">
        <v>166</v>
      </c>
      <c r="BU105" s="1">
        <v>5.2</v>
      </c>
      <c r="BV105" t="s">
        <v>166</v>
      </c>
      <c r="BW105" t="s">
        <v>177</v>
      </c>
      <c r="BX105" t="s">
        <v>178</v>
      </c>
      <c r="BY105" t="s">
        <v>383</v>
      </c>
      <c r="BZ105" t="s">
        <v>166</v>
      </c>
      <c r="CB105" t="s">
        <v>166</v>
      </c>
      <c r="CG105" t="s">
        <v>166</v>
      </c>
      <c r="CK105" t="s">
        <v>166</v>
      </c>
      <c r="CN105" t="s">
        <v>166</v>
      </c>
      <c r="CO105" t="s">
        <v>166</v>
      </c>
      <c r="CP105" t="s">
        <v>355</v>
      </c>
      <c r="CQ105" t="s">
        <v>558</v>
      </c>
      <c r="CR105" t="s">
        <v>578</v>
      </c>
      <c r="CS105" t="s">
        <v>166</v>
      </c>
      <c r="CU105" t="s">
        <v>166</v>
      </c>
      <c r="CV105" t="s">
        <v>166</v>
      </c>
      <c r="CW105">
        <v>6</v>
      </c>
      <c r="CX105" t="s">
        <v>456</v>
      </c>
      <c r="CY105" t="s">
        <v>571</v>
      </c>
      <c r="DB105" t="s">
        <v>221</v>
      </c>
      <c r="DD105" t="s">
        <v>166</v>
      </c>
      <c r="DH105" t="s">
        <v>216</v>
      </c>
      <c r="DI105" t="s">
        <v>166</v>
      </c>
      <c r="DL105" t="s">
        <v>329</v>
      </c>
      <c r="DM105" t="s">
        <v>166</v>
      </c>
      <c r="DN105" t="s">
        <v>166</v>
      </c>
      <c r="DP105" t="s">
        <v>345</v>
      </c>
      <c r="DQ105" t="s">
        <v>166</v>
      </c>
      <c r="DS105" t="s">
        <v>166</v>
      </c>
      <c r="DW105" t="s">
        <v>166</v>
      </c>
      <c r="DZ105" t="s">
        <v>166</v>
      </c>
      <c r="EA105" t="s">
        <v>166</v>
      </c>
    </row>
    <row r="106" spans="1:131" hidden="1" x14ac:dyDescent="0.25">
      <c r="A106">
        <v>105</v>
      </c>
      <c r="B106" t="s">
        <v>318</v>
      </c>
      <c r="C106" t="s">
        <v>547</v>
      </c>
      <c r="D106" t="s">
        <v>579</v>
      </c>
      <c r="E106" s="1">
        <v>1396</v>
      </c>
      <c r="F106">
        <v>4</v>
      </c>
      <c r="G106">
        <v>4</v>
      </c>
      <c r="H106" t="s">
        <v>195</v>
      </c>
      <c r="I106" t="s">
        <v>142</v>
      </c>
      <c r="J106" t="s">
        <v>196</v>
      </c>
      <c r="K106" t="s">
        <v>144</v>
      </c>
      <c r="L106">
        <v>45</v>
      </c>
      <c r="M106" t="s">
        <v>459</v>
      </c>
      <c r="N106">
        <v>1505</v>
      </c>
      <c r="O106">
        <v>3985</v>
      </c>
      <c r="P106">
        <v>1734</v>
      </c>
      <c r="Q106" t="s">
        <v>146</v>
      </c>
      <c r="R106">
        <v>5</v>
      </c>
      <c r="S106">
        <v>18.399999999999999</v>
      </c>
      <c r="T106" s="1">
        <v>22.5</v>
      </c>
      <c r="U106" t="s">
        <v>561</v>
      </c>
      <c r="W106" t="s">
        <v>573</v>
      </c>
      <c r="X106">
        <v>6</v>
      </c>
      <c r="Y106" t="s">
        <v>371</v>
      </c>
      <c r="Z106" t="s">
        <v>200</v>
      </c>
      <c r="AA106" t="s">
        <v>151</v>
      </c>
      <c r="AB106" t="s">
        <v>580</v>
      </c>
      <c r="AC106" t="s">
        <v>305</v>
      </c>
      <c r="AF106" t="s">
        <v>576</v>
      </c>
      <c r="AG106" t="s">
        <v>576</v>
      </c>
      <c r="AH106" t="s">
        <v>158</v>
      </c>
      <c r="AI106" t="s">
        <v>232</v>
      </c>
      <c r="AK106" t="s">
        <v>441</v>
      </c>
      <c r="AL106" t="s">
        <v>562</v>
      </c>
      <c r="AM106" t="s">
        <v>581</v>
      </c>
      <c r="AN106" t="s">
        <v>163</v>
      </c>
      <c r="AO106" t="s">
        <v>164</v>
      </c>
      <c r="AP106" t="s">
        <v>164</v>
      </c>
      <c r="AQ106">
        <v>2</v>
      </c>
      <c r="AR106">
        <v>5</v>
      </c>
      <c r="AS106" t="s">
        <v>167</v>
      </c>
      <c r="AT106" t="s">
        <v>168</v>
      </c>
      <c r="AU106" t="s">
        <v>564</v>
      </c>
      <c r="AV106" t="s">
        <v>576</v>
      </c>
      <c r="AW106" t="s">
        <v>166</v>
      </c>
      <c r="AX106" t="s">
        <v>166</v>
      </c>
      <c r="AY106" t="s">
        <v>171</v>
      </c>
      <c r="AZ106" t="s">
        <v>166</v>
      </c>
      <c r="BB106" t="s">
        <v>557</v>
      </c>
      <c r="BC106" t="s">
        <v>166</v>
      </c>
      <c r="BD106" t="s">
        <v>337</v>
      </c>
      <c r="BE106">
        <v>285</v>
      </c>
      <c r="BF106" t="s">
        <v>166</v>
      </c>
      <c r="BG106" t="s">
        <v>166</v>
      </c>
      <c r="BH106" t="s">
        <v>166</v>
      </c>
      <c r="BI106" t="s">
        <v>163</v>
      </c>
      <c r="BJ106" t="s">
        <v>174</v>
      </c>
      <c r="BK106" t="s">
        <v>166</v>
      </c>
      <c r="BL106" t="s">
        <v>310</v>
      </c>
      <c r="BM106" t="s">
        <v>166</v>
      </c>
      <c r="BN106" t="s">
        <v>515</v>
      </c>
      <c r="BO106" t="s">
        <v>166</v>
      </c>
      <c r="BP106" t="s">
        <v>173</v>
      </c>
      <c r="BQ106" t="s">
        <v>163</v>
      </c>
      <c r="BR106" t="s">
        <v>168</v>
      </c>
      <c r="BS106" t="s">
        <v>176</v>
      </c>
      <c r="BT106" t="s">
        <v>166</v>
      </c>
      <c r="BU106" s="1">
        <v>5.2</v>
      </c>
      <c r="BV106" t="s">
        <v>166</v>
      </c>
      <c r="BW106" t="s">
        <v>177</v>
      </c>
      <c r="BX106" t="s">
        <v>178</v>
      </c>
      <c r="BY106" t="s">
        <v>383</v>
      </c>
      <c r="BZ106" t="s">
        <v>166</v>
      </c>
      <c r="CB106" t="s">
        <v>166</v>
      </c>
      <c r="CG106" t="s">
        <v>166</v>
      </c>
      <c r="CK106" t="s">
        <v>166</v>
      </c>
      <c r="CN106" t="s">
        <v>166</v>
      </c>
      <c r="CO106" t="s">
        <v>166</v>
      </c>
      <c r="CP106" t="s">
        <v>355</v>
      </c>
      <c r="CQ106" t="s">
        <v>558</v>
      </c>
      <c r="CR106" t="s">
        <v>582</v>
      </c>
      <c r="CS106" t="s">
        <v>166</v>
      </c>
      <c r="CU106" t="s">
        <v>166</v>
      </c>
      <c r="CV106" t="s">
        <v>166</v>
      </c>
      <c r="CW106">
        <v>6</v>
      </c>
      <c r="CY106" t="s">
        <v>571</v>
      </c>
      <c r="DB106" t="s">
        <v>221</v>
      </c>
      <c r="DD106" t="s">
        <v>166</v>
      </c>
      <c r="DH106" t="s">
        <v>216</v>
      </c>
      <c r="DI106" t="s">
        <v>166</v>
      </c>
      <c r="DL106" t="s">
        <v>329</v>
      </c>
      <c r="DM106" t="s">
        <v>166</v>
      </c>
      <c r="DN106" t="s">
        <v>166</v>
      </c>
      <c r="DP106" t="s">
        <v>345</v>
      </c>
      <c r="DQ106" t="s">
        <v>166</v>
      </c>
      <c r="DS106" t="s">
        <v>166</v>
      </c>
      <c r="DW106" t="s">
        <v>166</v>
      </c>
      <c r="DZ106" t="s">
        <v>166</v>
      </c>
      <c r="EA106" t="s">
        <v>166</v>
      </c>
    </row>
    <row r="107" spans="1:131" hidden="1" x14ac:dyDescent="0.25">
      <c r="A107">
        <v>106</v>
      </c>
      <c r="B107" t="s">
        <v>318</v>
      </c>
      <c r="C107" t="s">
        <v>547</v>
      </c>
      <c r="D107" t="s">
        <v>583</v>
      </c>
      <c r="E107" s="1">
        <v>1197</v>
      </c>
      <c r="F107">
        <v>4</v>
      </c>
      <c r="G107">
        <v>4</v>
      </c>
      <c r="H107" t="s">
        <v>195</v>
      </c>
      <c r="I107" t="s">
        <v>142</v>
      </c>
      <c r="J107" t="s">
        <v>196</v>
      </c>
      <c r="K107" t="s">
        <v>144</v>
      </c>
      <c r="L107">
        <v>45</v>
      </c>
      <c r="M107" t="s">
        <v>145</v>
      </c>
      <c r="N107">
        <v>1505</v>
      </c>
      <c r="O107">
        <v>3985</v>
      </c>
      <c r="P107">
        <v>1734</v>
      </c>
      <c r="Q107" t="s">
        <v>146</v>
      </c>
      <c r="R107">
        <v>5</v>
      </c>
      <c r="S107">
        <v>13.3</v>
      </c>
      <c r="T107" s="1">
        <v>18.600000000000001</v>
      </c>
      <c r="U107" t="s">
        <v>549</v>
      </c>
      <c r="W107" t="s">
        <v>550</v>
      </c>
      <c r="X107">
        <v>5</v>
      </c>
      <c r="Y107" t="s">
        <v>371</v>
      </c>
      <c r="Z107" t="s">
        <v>200</v>
      </c>
      <c r="AA107" t="s">
        <v>151</v>
      </c>
      <c r="AB107" t="s">
        <v>551</v>
      </c>
      <c r="AC107" t="s">
        <v>305</v>
      </c>
      <c r="AD107" t="s">
        <v>552</v>
      </c>
      <c r="AE107" t="s">
        <v>553</v>
      </c>
      <c r="AF107" t="s">
        <v>576</v>
      </c>
      <c r="AG107" t="s">
        <v>576</v>
      </c>
      <c r="AH107" t="s">
        <v>158</v>
      </c>
      <c r="AI107" t="s">
        <v>232</v>
      </c>
      <c r="AK107" t="s">
        <v>441</v>
      </c>
      <c r="AL107" t="s">
        <v>403</v>
      </c>
      <c r="AM107" t="s">
        <v>541</v>
      </c>
      <c r="AN107" t="s">
        <v>163</v>
      </c>
      <c r="AO107" t="s">
        <v>164</v>
      </c>
      <c r="AP107" t="s">
        <v>164</v>
      </c>
      <c r="AQ107">
        <v>2</v>
      </c>
      <c r="AR107">
        <v>5</v>
      </c>
      <c r="AS107" t="s">
        <v>167</v>
      </c>
      <c r="AT107" t="s">
        <v>189</v>
      </c>
      <c r="AU107" t="s">
        <v>564</v>
      </c>
      <c r="AV107" t="s">
        <v>576</v>
      </c>
      <c r="AW107" t="s">
        <v>166</v>
      </c>
      <c r="AX107" t="s">
        <v>166</v>
      </c>
      <c r="AY107" t="s">
        <v>171</v>
      </c>
      <c r="AZ107" t="s">
        <v>166</v>
      </c>
      <c r="BB107" t="s">
        <v>557</v>
      </c>
      <c r="BC107" t="s">
        <v>166</v>
      </c>
      <c r="BD107" t="s">
        <v>337</v>
      </c>
      <c r="BE107">
        <v>285</v>
      </c>
      <c r="BF107" t="s">
        <v>166</v>
      </c>
      <c r="BG107" t="s">
        <v>166</v>
      </c>
      <c r="BI107" t="s">
        <v>163</v>
      </c>
      <c r="BJ107" t="s">
        <v>174</v>
      </c>
      <c r="BK107" t="s">
        <v>166</v>
      </c>
      <c r="BL107" t="s">
        <v>310</v>
      </c>
      <c r="BM107" t="s">
        <v>166</v>
      </c>
      <c r="BN107" t="s">
        <v>515</v>
      </c>
      <c r="BO107" t="s">
        <v>166</v>
      </c>
      <c r="BP107" t="s">
        <v>173</v>
      </c>
      <c r="BQ107" t="s">
        <v>163</v>
      </c>
      <c r="BR107" t="s">
        <v>168</v>
      </c>
      <c r="BS107" t="s">
        <v>176</v>
      </c>
      <c r="BT107" t="s">
        <v>166</v>
      </c>
      <c r="BU107" s="1">
        <v>5.2</v>
      </c>
      <c r="BV107" t="s">
        <v>166</v>
      </c>
      <c r="BW107" t="s">
        <v>177</v>
      </c>
      <c r="BX107" t="s">
        <v>178</v>
      </c>
      <c r="BY107" t="s">
        <v>383</v>
      </c>
      <c r="BZ107" t="s">
        <v>166</v>
      </c>
      <c r="CB107" t="s">
        <v>166</v>
      </c>
      <c r="CG107" t="s">
        <v>166</v>
      </c>
      <c r="CK107" t="s">
        <v>166</v>
      </c>
      <c r="CN107" t="s">
        <v>166</v>
      </c>
      <c r="CP107" t="s">
        <v>355</v>
      </c>
      <c r="CQ107" t="s">
        <v>558</v>
      </c>
      <c r="CR107" t="s">
        <v>229</v>
      </c>
      <c r="CS107" t="s">
        <v>166</v>
      </c>
      <c r="CU107" t="s">
        <v>166</v>
      </c>
      <c r="CV107" t="s">
        <v>166</v>
      </c>
      <c r="CW107">
        <v>2</v>
      </c>
      <c r="CX107" t="s">
        <v>456</v>
      </c>
      <c r="CY107" t="s">
        <v>571</v>
      </c>
      <c r="DB107" t="s">
        <v>221</v>
      </c>
      <c r="DD107" t="s">
        <v>166</v>
      </c>
      <c r="DI107" t="s">
        <v>166</v>
      </c>
      <c r="DL107" t="s">
        <v>329</v>
      </c>
      <c r="DN107" t="s">
        <v>166</v>
      </c>
      <c r="DP107" t="s">
        <v>345</v>
      </c>
      <c r="DS107" t="s">
        <v>166</v>
      </c>
      <c r="DW107" t="s">
        <v>166</v>
      </c>
      <c r="DZ107" t="s">
        <v>166</v>
      </c>
      <c r="EA107" t="s">
        <v>166</v>
      </c>
    </row>
    <row r="108" spans="1:131" hidden="1" x14ac:dyDescent="0.25">
      <c r="A108">
        <v>107</v>
      </c>
      <c r="B108" t="s">
        <v>318</v>
      </c>
      <c r="C108" t="s">
        <v>547</v>
      </c>
      <c r="D108" t="s">
        <v>584</v>
      </c>
      <c r="E108" s="1">
        <v>1197</v>
      </c>
      <c r="F108">
        <v>4</v>
      </c>
      <c r="G108">
        <v>4</v>
      </c>
      <c r="H108" t="s">
        <v>195</v>
      </c>
      <c r="I108" t="s">
        <v>142</v>
      </c>
      <c r="J108" t="s">
        <v>196</v>
      </c>
      <c r="K108" t="s">
        <v>144</v>
      </c>
      <c r="L108">
        <v>45</v>
      </c>
      <c r="M108" t="s">
        <v>145</v>
      </c>
      <c r="N108">
        <v>1505</v>
      </c>
      <c r="O108">
        <v>3985</v>
      </c>
      <c r="P108">
        <v>1734</v>
      </c>
      <c r="Q108" t="s">
        <v>146</v>
      </c>
      <c r="R108">
        <v>5</v>
      </c>
      <c r="S108">
        <v>13.3</v>
      </c>
      <c r="T108" s="1">
        <v>18.5</v>
      </c>
      <c r="U108" t="s">
        <v>549</v>
      </c>
      <c r="W108" t="s">
        <v>569</v>
      </c>
      <c r="X108">
        <v>5</v>
      </c>
      <c r="Y108" t="s">
        <v>371</v>
      </c>
      <c r="Z108" t="s">
        <v>200</v>
      </c>
      <c r="AA108" t="s">
        <v>151</v>
      </c>
      <c r="AB108" t="s">
        <v>551</v>
      </c>
      <c r="AC108" t="s">
        <v>305</v>
      </c>
      <c r="AD108" t="s">
        <v>552</v>
      </c>
      <c r="AE108" t="s">
        <v>553</v>
      </c>
      <c r="AF108" t="s">
        <v>554</v>
      </c>
      <c r="AG108" t="s">
        <v>554</v>
      </c>
      <c r="AH108" t="s">
        <v>158</v>
      </c>
      <c r="AI108" t="s">
        <v>232</v>
      </c>
      <c r="AK108" t="s">
        <v>160</v>
      </c>
      <c r="AL108" t="s">
        <v>555</v>
      </c>
      <c r="AM108" t="s">
        <v>541</v>
      </c>
      <c r="AN108" t="s">
        <v>163</v>
      </c>
      <c r="AO108" t="s">
        <v>164</v>
      </c>
      <c r="AP108" t="s">
        <v>164</v>
      </c>
      <c r="AQ108">
        <v>2</v>
      </c>
      <c r="AR108">
        <v>5</v>
      </c>
      <c r="AS108" t="s">
        <v>167</v>
      </c>
      <c r="AT108" t="s">
        <v>168</v>
      </c>
      <c r="AU108" t="s">
        <v>564</v>
      </c>
      <c r="AV108" t="s">
        <v>554</v>
      </c>
      <c r="AX108" t="s">
        <v>166</v>
      </c>
      <c r="AY108" t="s">
        <v>171</v>
      </c>
      <c r="AZ108" t="s">
        <v>166</v>
      </c>
      <c r="BB108" t="s">
        <v>557</v>
      </c>
      <c r="BC108" t="s">
        <v>166</v>
      </c>
      <c r="BD108" t="s">
        <v>337</v>
      </c>
      <c r="BE108">
        <v>285</v>
      </c>
      <c r="BF108" t="s">
        <v>166</v>
      </c>
      <c r="BG108" t="s">
        <v>166</v>
      </c>
      <c r="BH108" t="s">
        <v>166</v>
      </c>
      <c r="BI108" t="s">
        <v>163</v>
      </c>
      <c r="BJ108" t="s">
        <v>174</v>
      </c>
      <c r="BK108" t="s">
        <v>166</v>
      </c>
      <c r="BL108" t="s">
        <v>310</v>
      </c>
      <c r="BM108" t="s">
        <v>166</v>
      </c>
      <c r="BN108" t="s">
        <v>515</v>
      </c>
      <c r="BO108" t="s">
        <v>166</v>
      </c>
      <c r="BP108" t="s">
        <v>173</v>
      </c>
      <c r="BQ108" t="s">
        <v>163</v>
      </c>
      <c r="BR108" t="s">
        <v>168</v>
      </c>
      <c r="BS108" t="s">
        <v>176</v>
      </c>
      <c r="BT108" t="s">
        <v>166</v>
      </c>
      <c r="BU108" s="1">
        <v>5.2</v>
      </c>
      <c r="BV108" t="s">
        <v>166</v>
      </c>
      <c r="BW108" t="s">
        <v>177</v>
      </c>
      <c r="BX108" t="s">
        <v>178</v>
      </c>
      <c r="BY108" t="s">
        <v>383</v>
      </c>
      <c r="BZ108" t="s">
        <v>166</v>
      </c>
      <c r="CB108" t="s">
        <v>166</v>
      </c>
      <c r="CG108" t="s">
        <v>166</v>
      </c>
      <c r="CK108" t="s">
        <v>166</v>
      </c>
      <c r="CN108" t="s">
        <v>166</v>
      </c>
      <c r="CP108" t="s">
        <v>223</v>
      </c>
      <c r="CQ108" t="s">
        <v>558</v>
      </c>
      <c r="CR108" t="s">
        <v>229</v>
      </c>
      <c r="CS108" t="s">
        <v>166</v>
      </c>
      <c r="CT108" t="s">
        <v>166</v>
      </c>
      <c r="CU108" t="s">
        <v>166</v>
      </c>
      <c r="CV108" t="s">
        <v>166</v>
      </c>
      <c r="CW108">
        <v>2</v>
      </c>
      <c r="CX108" t="s">
        <v>456</v>
      </c>
      <c r="CY108" t="s">
        <v>571</v>
      </c>
      <c r="DB108" t="s">
        <v>221</v>
      </c>
      <c r="DD108" t="s">
        <v>166</v>
      </c>
      <c r="DH108" t="s">
        <v>216</v>
      </c>
      <c r="DI108" t="s">
        <v>328</v>
      </c>
      <c r="DL108" t="s">
        <v>329</v>
      </c>
      <c r="DN108" t="s">
        <v>166</v>
      </c>
      <c r="DQ108" t="s">
        <v>166</v>
      </c>
      <c r="DS108" t="s">
        <v>166</v>
      </c>
    </row>
    <row r="109" spans="1:131" hidden="1" x14ac:dyDescent="0.25">
      <c r="A109">
        <v>108</v>
      </c>
      <c r="B109" t="s">
        <v>318</v>
      </c>
      <c r="C109" t="s">
        <v>547</v>
      </c>
      <c r="D109" t="s">
        <v>585</v>
      </c>
      <c r="E109" s="1">
        <v>1197</v>
      </c>
      <c r="F109">
        <v>4</v>
      </c>
      <c r="G109">
        <v>4</v>
      </c>
      <c r="H109" t="s">
        <v>195</v>
      </c>
      <c r="I109" t="s">
        <v>142</v>
      </c>
      <c r="J109" t="s">
        <v>196</v>
      </c>
      <c r="K109" t="s">
        <v>144</v>
      </c>
      <c r="L109">
        <v>45</v>
      </c>
      <c r="M109" t="s">
        <v>145</v>
      </c>
      <c r="N109">
        <v>1505</v>
      </c>
      <c r="O109">
        <v>3985</v>
      </c>
      <c r="P109">
        <v>1734</v>
      </c>
      <c r="Q109" t="s">
        <v>146</v>
      </c>
      <c r="R109">
        <v>5</v>
      </c>
      <c r="S109">
        <v>13.3</v>
      </c>
      <c r="T109" s="1">
        <v>18.5</v>
      </c>
      <c r="U109" t="s">
        <v>549</v>
      </c>
      <c r="W109" t="s">
        <v>569</v>
      </c>
      <c r="X109">
        <v>5</v>
      </c>
      <c r="Y109" t="s">
        <v>371</v>
      </c>
      <c r="Z109" t="s">
        <v>200</v>
      </c>
      <c r="AA109" t="s">
        <v>151</v>
      </c>
      <c r="AB109" t="s">
        <v>551</v>
      </c>
      <c r="AC109" t="s">
        <v>305</v>
      </c>
      <c r="AD109" t="s">
        <v>552</v>
      </c>
      <c r="AE109" t="s">
        <v>553</v>
      </c>
      <c r="AF109" t="s">
        <v>570</v>
      </c>
      <c r="AG109" t="s">
        <v>570</v>
      </c>
      <c r="AH109" t="s">
        <v>158</v>
      </c>
      <c r="AI109" t="s">
        <v>232</v>
      </c>
      <c r="AK109" t="s">
        <v>160</v>
      </c>
      <c r="AL109" t="s">
        <v>555</v>
      </c>
      <c r="AM109" t="s">
        <v>541</v>
      </c>
      <c r="AN109" t="s">
        <v>163</v>
      </c>
      <c r="AO109" t="s">
        <v>164</v>
      </c>
      <c r="AP109" t="s">
        <v>164</v>
      </c>
      <c r="AQ109">
        <v>2</v>
      </c>
      <c r="AR109">
        <v>5</v>
      </c>
      <c r="AS109" t="s">
        <v>167</v>
      </c>
      <c r="AT109" t="s">
        <v>168</v>
      </c>
      <c r="AU109" t="s">
        <v>564</v>
      </c>
      <c r="AV109" t="s">
        <v>554</v>
      </c>
      <c r="AX109" t="s">
        <v>166</v>
      </c>
      <c r="AY109" t="s">
        <v>171</v>
      </c>
      <c r="AZ109" t="s">
        <v>166</v>
      </c>
      <c r="BB109" t="s">
        <v>557</v>
      </c>
      <c r="BC109" t="s">
        <v>166</v>
      </c>
      <c r="BD109" t="s">
        <v>337</v>
      </c>
      <c r="BE109">
        <v>285</v>
      </c>
      <c r="BF109" t="s">
        <v>166</v>
      </c>
      <c r="BG109" t="s">
        <v>166</v>
      </c>
      <c r="BH109" t="s">
        <v>166</v>
      </c>
      <c r="BI109" t="s">
        <v>163</v>
      </c>
      <c r="BJ109" t="s">
        <v>174</v>
      </c>
      <c r="BK109" t="s">
        <v>166</v>
      </c>
      <c r="BL109" t="s">
        <v>310</v>
      </c>
      <c r="BM109" t="s">
        <v>166</v>
      </c>
      <c r="BN109" t="s">
        <v>515</v>
      </c>
      <c r="BO109" t="s">
        <v>166</v>
      </c>
      <c r="BP109" t="s">
        <v>173</v>
      </c>
      <c r="BQ109" t="s">
        <v>163</v>
      </c>
      <c r="BR109" t="s">
        <v>168</v>
      </c>
      <c r="BS109" t="s">
        <v>176</v>
      </c>
      <c r="BT109" t="s">
        <v>166</v>
      </c>
      <c r="BU109" s="1">
        <v>5.2</v>
      </c>
      <c r="BV109" t="s">
        <v>166</v>
      </c>
      <c r="BW109" t="s">
        <v>177</v>
      </c>
      <c r="BX109" t="s">
        <v>178</v>
      </c>
      <c r="BY109" t="s">
        <v>383</v>
      </c>
      <c r="BZ109" t="s">
        <v>166</v>
      </c>
      <c r="CB109" t="s">
        <v>166</v>
      </c>
      <c r="CG109" t="s">
        <v>166</v>
      </c>
      <c r="CK109" t="s">
        <v>166</v>
      </c>
      <c r="CN109" t="s">
        <v>166</v>
      </c>
      <c r="CP109" t="s">
        <v>223</v>
      </c>
      <c r="CQ109" t="s">
        <v>558</v>
      </c>
      <c r="CR109" t="s">
        <v>229</v>
      </c>
      <c r="CS109" t="s">
        <v>166</v>
      </c>
      <c r="CT109" t="s">
        <v>166</v>
      </c>
      <c r="CU109" t="s">
        <v>166</v>
      </c>
      <c r="CV109" t="s">
        <v>166</v>
      </c>
      <c r="CW109">
        <v>2</v>
      </c>
      <c r="CX109" t="s">
        <v>456</v>
      </c>
      <c r="CY109" t="s">
        <v>571</v>
      </c>
      <c r="DB109" t="s">
        <v>221</v>
      </c>
      <c r="DD109" t="s">
        <v>166</v>
      </c>
      <c r="DH109" t="s">
        <v>216</v>
      </c>
      <c r="DI109" t="s">
        <v>328</v>
      </c>
      <c r="DL109" t="s">
        <v>329</v>
      </c>
      <c r="DM109" t="s">
        <v>166</v>
      </c>
      <c r="DN109" t="s">
        <v>166</v>
      </c>
      <c r="DS109" t="s">
        <v>166</v>
      </c>
    </row>
    <row r="110" spans="1:131" hidden="1" x14ac:dyDescent="0.25">
      <c r="A110">
        <v>109</v>
      </c>
      <c r="B110" t="s">
        <v>318</v>
      </c>
      <c r="C110" t="s">
        <v>547</v>
      </c>
      <c r="D110" t="s">
        <v>586</v>
      </c>
      <c r="E110" s="1">
        <v>1396</v>
      </c>
      <c r="F110">
        <v>4</v>
      </c>
      <c r="G110">
        <v>4</v>
      </c>
      <c r="H110" t="s">
        <v>195</v>
      </c>
      <c r="I110" t="s">
        <v>142</v>
      </c>
      <c r="J110" t="s">
        <v>196</v>
      </c>
      <c r="K110" t="s">
        <v>144</v>
      </c>
      <c r="L110">
        <v>45</v>
      </c>
      <c r="M110" t="s">
        <v>459</v>
      </c>
      <c r="N110">
        <v>1505</v>
      </c>
      <c r="O110">
        <v>3985</v>
      </c>
      <c r="P110">
        <v>1734</v>
      </c>
      <c r="Q110" t="s">
        <v>146</v>
      </c>
      <c r="R110">
        <v>5</v>
      </c>
      <c r="S110">
        <v>18.399999999999999</v>
      </c>
      <c r="T110" s="1">
        <v>22.54</v>
      </c>
      <c r="U110" t="s">
        <v>561</v>
      </c>
      <c r="W110" t="s">
        <v>573</v>
      </c>
      <c r="X110">
        <v>6</v>
      </c>
      <c r="Y110" t="s">
        <v>371</v>
      </c>
      <c r="Z110" t="s">
        <v>200</v>
      </c>
      <c r="AA110" t="s">
        <v>151</v>
      </c>
      <c r="AB110" t="s">
        <v>551</v>
      </c>
      <c r="AC110" t="s">
        <v>305</v>
      </c>
      <c r="AD110" t="s">
        <v>552</v>
      </c>
      <c r="AE110" t="s">
        <v>553</v>
      </c>
      <c r="AF110" t="s">
        <v>554</v>
      </c>
      <c r="AG110" t="s">
        <v>554</v>
      </c>
      <c r="AH110" t="s">
        <v>158</v>
      </c>
      <c r="AI110" t="s">
        <v>232</v>
      </c>
      <c r="AK110" t="s">
        <v>160</v>
      </c>
      <c r="AL110" t="s">
        <v>562</v>
      </c>
      <c r="AM110" t="s">
        <v>563</v>
      </c>
      <c r="AN110" t="s">
        <v>163</v>
      </c>
      <c r="AO110" t="s">
        <v>164</v>
      </c>
      <c r="AP110" t="s">
        <v>164</v>
      </c>
      <c r="AQ110">
        <v>2</v>
      </c>
      <c r="AR110">
        <v>5</v>
      </c>
      <c r="AS110" t="s">
        <v>167</v>
      </c>
      <c r="AT110" t="s">
        <v>168</v>
      </c>
      <c r="AU110" t="s">
        <v>564</v>
      </c>
      <c r="AV110" t="s">
        <v>554</v>
      </c>
      <c r="AX110" t="s">
        <v>166</v>
      </c>
      <c r="AY110" t="s">
        <v>171</v>
      </c>
      <c r="AZ110" t="s">
        <v>166</v>
      </c>
      <c r="BB110" t="s">
        <v>557</v>
      </c>
      <c r="BC110" t="s">
        <v>166</v>
      </c>
      <c r="BD110" t="s">
        <v>337</v>
      </c>
      <c r="BE110">
        <v>285</v>
      </c>
      <c r="BF110" t="s">
        <v>166</v>
      </c>
      <c r="BG110" t="s">
        <v>166</v>
      </c>
      <c r="BH110" t="s">
        <v>166</v>
      </c>
      <c r="BI110" t="s">
        <v>163</v>
      </c>
      <c r="BJ110" t="s">
        <v>174</v>
      </c>
      <c r="BK110" t="s">
        <v>166</v>
      </c>
      <c r="BL110" t="s">
        <v>310</v>
      </c>
      <c r="BM110" t="s">
        <v>166</v>
      </c>
      <c r="BN110" t="s">
        <v>515</v>
      </c>
      <c r="BO110" t="s">
        <v>166</v>
      </c>
      <c r="BP110" t="s">
        <v>173</v>
      </c>
      <c r="BQ110" t="s">
        <v>163</v>
      </c>
      <c r="BR110" t="s">
        <v>168</v>
      </c>
      <c r="BS110" t="s">
        <v>176</v>
      </c>
      <c r="BT110" t="s">
        <v>166</v>
      </c>
      <c r="BU110" s="1">
        <v>5.2</v>
      </c>
      <c r="BV110" t="s">
        <v>166</v>
      </c>
      <c r="BW110" t="s">
        <v>177</v>
      </c>
      <c r="BX110" t="s">
        <v>178</v>
      </c>
      <c r="BY110" t="s">
        <v>383</v>
      </c>
      <c r="BZ110" t="s">
        <v>166</v>
      </c>
      <c r="CB110" t="s">
        <v>166</v>
      </c>
      <c r="CG110" t="s">
        <v>166</v>
      </c>
      <c r="CK110" t="s">
        <v>166</v>
      </c>
      <c r="CN110" t="s">
        <v>166</v>
      </c>
      <c r="CP110" t="s">
        <v>223</v>
      </c>
      <c r="CQ110" t="s">
        <v>558</v>
      </c>
      <c r="CR110" t="s">
        <v>229</v>
      </c>
      <c r="CS110" t="s">
        <v>166</v>
      </c>
      <c r="CT110" t="s">
        <v>166</v>
      </c>
      <c r="CU110" t="s">
        <v>166</v>
      </c>
      <c r="CV110" t="s">
        <v>166</v>
      </c>
      <c r="CW110">
        <v>2</v>
      </c>
      <c r="CX110" t="s">
        <v>456</v>
      </c>
      <c r="CY110" t="s">
        <v>571</v>
      </c>
      <c r="DB110" t="s">
        <v>221</v>
      </c>
      <c r="DD110" t="s">
        <v>166</v>
      </c>
      <c r="DH110" t="s">
        <v>216</v>
      </c>
      <c r="DI110" t="s">
        <v>328</v>
      </c>
      <c r="DL110" t="s">
        <v>329</v>
      </c>
      <c r="DN110" t="s">
        <v>166</v>
      </c>
      <c r="DQ110" t="s">
        <v>166</v>
      </c>
      <c r="DS110" t="s">
        <v>166</v>
      </c>
      <c r="DV110" t="s">
        <v>166</v>
      </c>
    </row>
    <row r="111" spans="1:131" hidden="1" x14ac:dyDescent="0.25">
      <c r="A111">
        <v>110</v>
      </c>
      <c r="B111" t="s">
        <v>318</v>
      </c>
      <c r="C111" t="s">
        <v>587</v>
      </c>
      <c r="D111" t="s">
        <v>588</v>
      </c>
      <c r="E111" s="1">
        <v>1197</v>
      </c>
      <c r="H111" t="s">
        <v>195</v>
      </c>
      <c r="I111" t="s">
        <v>142</v>
      </c>
      <c r="J111" t="s">
        <v>237</v>
      </c>
      <c r="K111" t="s">
        <v>144</v>
      </c>
      <c r="L111">
        <v>37</v>
      </c>
      <c r="M111" t="s">
        <v>145</v>
      </c>
      <c r="N111">
        <v>1520</v>
      </c>
      <c r="O111">
        <v>3995</v>
      </c>
      <c r="P111">
        <v>1680</v>
      </c>
      <c r="Q111" t="s">
        <v>508</v>
      </c>
      <c r="R111">
        <v>5</v>
      </c>
      <c r="T111" s="2" t="s">
        <v>147</v>
      </c>
      <c r="U111" t="s">
        <v>423</v>
      </c>
      <c r="X111">
        <v>5</v>
      </c>
      <c r="Z111" t="s">
        <v>200</v>
      </c>
      <c r="AA111" t="s">
        <v>151</v>
      </c>
      <c r="AB111" t="s">
        <v>267</v>
      </c>
      <c r="AC111" t="s">
        <v>341</v>
      </c>
      <c r="AF111" t="s">
        <v>203</v>
      </c>
      <c r="AG111" t="s">
        <v>203</v>
      </c>
      <c r="AH111" t="s">
        <v>158</v>
      </c>
      <c r="AI111" t="s">
        <v>159</v>
      </c>
      <c r="AL111" t="s">
        <v>403</v>
      </c>
      <c r="AM111" t="s">
        <v>577</v>
      </c>
      <c r="AN111" t="s">
        <v>163</v>
      </c>
      <c r="AP111" t="s">
        <v>164</v>
      </c>
      <c r="AQ111" t="s">
        <v>166</v>
      </c>
      <c r="AR111">
        <v>5</v>
      </c>
      <c r="AS111" t="s">
        <v>167</v>
      </c>
      <c r="AT111" t="s">
        <v>168</v>
      </c>
      <c r="AU111" t="s">
        <v>589</v>
      </c>
      <c r="AV111" t="s">
        <v>203</v>
      </c>
      <c r="AX111" t="s">
        <v>166</v>
      </c>
      <c r="AY111" t="s">
        <v>165</v>
      </c>
      <c r="BD111" t="s">
        <v>168</v>
      </c>
      <c r="BH111" t="s">
        <v>166</v>
      </c>
      <c r="BJ111" t="s">
        <v>174</v>
      </c>
      <c r="BK111" t="s">
        <v>166</v>
      </c>
      <c r="BM111" t="s">
        <v>166</v>
      </c>
      <c r="BP111" t="s">
        <v>173</v>
      </c>
      <c r="BQ111" t="s">
        <v>163</v>
      </c>
      <c r="BR111" t="s">
        <v>168</v>
      </c>
      <c r="BS111" t="s">
        <v>176</v>
      </c>
      <c r="BT111" t="s">
        <v>166</v>
      </c>
      <c r="BU111" t="s">
        <v>147</v>
      </c>
      <c r="BV111" t="s">
        <v>166</v>
      </c>
      <c r="BW111" t="s">
        <v>177</v>
      </c>
      <c r="BY111" t="s">
        <v>179</v>
      </c>
      <c r="CB111" t="s">
        <v>166</v>
      </c>
      <c r="CF111" t="s">
        <v>252</v>
      </c>
      <c r="CG111" t="s">
        <v>166</v>
      </c>
      <c r="CH111" t="s">
        <v>166</v>
      </c>
      <c r="CJ111" t="s">
        <v>166</v>
      </c>
      <c r="CN111" t="s">
        <v>166</v>
      </c>
      <c r="CR111" t="s">
        <v>229</v>
      </c>
      <c r="CT111" t="s">
        <v>166</v>
      </c>
      <c r="CV111" t="s">
        <v>166</v>
      </c>
      <c r="CW111">
        <v>2</v>
      </c>
      <c r="DB111" t="s">
        <v>257</v>
      </c>
      <c r="DG111" t="s">
        <v>166</v>
      </c>
      <c r="DV111" t="s">
        <v>166</v>
      </c>
      <c r="DW111" t="s">
        <v>166</v>
      </c>
    </row>
    <row r="112" spans="1:131" hidden="1" x14ac:dyDescent="0.25">
      <c r="A112">
        <v>111</v>
      </c>
      <c r="B112" t="s">
        <v>318</v>
      </c>
      <c r="C112" t="s">
        <v>587</v>
      </c>
      <c r="D112" t="s">
        <v>590</v>
      </c>
      <c r="E112" s="1">
        <v>1197</v>
      </c>
      <c r="H112" t="s">
        <v>195</v>
      </c>
      <c r="I112" t="s">
        <v>142</v>
      </c>
      <c r="J112" t="s">
        <v>237</v>
      </c>
      <c r="K112" t="s">
        <v>144</v>
      </c>
      <c r="L112">
        <v>37</v>
      </c>
      <c r="M112" t="s">
        <v>145</v>
      </c>
      <c r="N112">
        <v>1520</v>
      </c>
      <c r="O112">
        <v>3995</v>
      </c>
      <c r="P112">
        <v>1680</v>
      </c>
      <c r="Q112" t="s">
        <v>508</v>
      </c>
      <c r="R112">
        <v>5</v>
      </c>
      <c r="T112" s="2" t="s">
        <v>147</v>
      </c>
      <c r="U112" t="s">
        <v>423</v>
      </c>
      <c r="X112">
        <v>5</v>
      </c>
      <c r="Z112" t="s">
        <v>200</v>
      </c>
      <c r="AA112" t="s">
        <v>151</v>
      </c>
      <c r="AB112" t="s">
        <v>267</v>
      </c>
      <c r="AC112" t="s">
        <v>341</v>
      </c>
      <c r="AF112" t="s">
        <v>203</v>
      </c>
      <c r="AG112" t="s">
        <v>203</v>
      </c>
      <c r="AH112" t="s">
        <v>158</v>
      </c>
      <c r="AI112" t="s">
        <v>159</v>
      </c>
      <c r="AK112" t="s">
        <v>166</v>
      </c>
      <c r="AL112" t="s">
        <v>403</v>
      </c>
      <c r="AM112" t="s">
        <v>577</v>
      </c>
      <c r="AN112" t="s">
        <v>163</v>
      </c>
      <c r="AP112" t="s">
        <v>164</v>
      </c>
      <c r="AQ112" t="s">
        <v>166</v>
      </c>
      <c r="AR112">
        <v>5</v>
      </c>
      <c r="AS112" t="s">
        <v>167</v>
      </c>
      <c r="AT112" t="s">
        <v>168</v>
      </c>
      <c r="AU112" t="s">
        <v>589</v>
      </c>
      <c r="AV112" t="s">
        <v>203</v>
      </c>
      <c r="AX112" t="s">
        <v>166</v>
      </c>
      <c r="AY112" t="s">
        <v>436</v>
      </c>
      <c r="BC112" t="s">
        <v>166</v>
      </c>
      <c r="BD112" t="s">
        <v>168</v>
      </c>
      <c r="BG112" t="s">
        <v>166</v>
      </c>
      <c r="BH112" t="s">
        <v>166</v>
      </c>
      <c r="BJ112" t="s">
        <v>174</v>
      </c>
      <c r="BK112" t="s">
        <v>166</v>
      </c>
      <c r="BM112" t="s">
        <v>166</v>
      </c>
      <c r="BP112" t="s">
        <v>173</v>
      </c>
      <c r="BQ112" t="s">
        <v>163</v>
      </c>
      <c r="BR112" t="s">
        <v>168</v>
      </c>
      <c r="BS112" t="s">
        <v>176</v>
      </c>
      <c r="BT112" t="s">
        <v>166</v>
      </c>
      <c r="BU112" t="s">
        <v>147</v>
      </c>
      <c r="BV112" t="s">
        <v>166</v>
      </c>
      <c r="BW112" t="s">
        <v>177</v>
      </c>
      <c r="BY112" t="s">
        <v>179</v>
      </c>
      <c r="BZ112" t="s">
        <v>166</v>
      </c>
      <c r="CB112" t="s">
        <v>166</v>
      </c>
      <c r="CF112" t="s">
        <v>252</v>
      </c>
      <c r="CG112" t="s">
        <v>166</v>
      </c>
      <c r="CH112" t="s">
        <v>166</v>
      </c>
      <c r="CJ112" t="s">
        <v>166</v>
      </c>
      <c r="CK112" t="s">
        <v>166</v>
      </c>
      <c r="CN112" t="s">
        <v>166</v>
      </c>
      <c r="CP112" t="s">
        <v>355</v>
      </c>
      <c r="CR112" t="s">
        <v>229</v>
      </c>
      <c r="CT112" t="s">
        <v>166</v>
      </c>
      <c r="CV112" t="s">
        <v>166</v>
      </c>
      <c r="CW112">
        <v>2</v>
      </c>
      <c r="CY112" t="s">
        <v>254</v>
      </c>
      <c r="DB112" t="s">
        <v>257</v>
      </c>
      <c r="DG112" t="s">
        <v>166</v>
      </c>
      <c r="DI112" t="s">
        <v>328</v>
      </c>
      <c r="DL112" t="s">
        <v>329</v>
      </c>
      <c r="DS112" t="s">
        <v>166</v>
      </c>
      <c r="DV112" t="s">
        <v>166</v>
      </c>
      <c r="DW112" t="s">
        <v>166</v>
      </c>
    </row>
    <row r="113" spans="1:134" hidden="1" x14ac:dyDescent="0.25">
      <c r="A113">
        <v>112</v>
      </c>
      <c r="B113" t="s">
        <v>318</v>
      </c>
      <c r="C113" t="s">
        <v>587</v>
      </c>
      <c r="D113" t="s">
        <v>591</v>
      </c>
      <c r="E113" s="1">
        <v>1197</v>
      </c>
      <c r="H113" t="s">
        <v>195</v>
      </c>
      <c r="I113" t="s">
        <v>142</v>
      </c>
      <c r="J113" t="s">
        <v>237</v>
      </c>
      <c r="K113" t="s">
        <v>144</v>
      </c>
      <c r="L113">
        <v>37</v>
      </c>
      <c r="M113" t="s">
        <v>145</v>
      </c>
      <c r="N113">
        <v>1520</v>
      </c>
      <c r="O113">
        <v>3995</v>
      </c>
      <c r="P113">
        <v>1680</v>
      </c>
      <c r="Q113" t="s">
        <v>508</v>
      </c>
      <c r="R113">
        <v>5</v>
      </c>
      <c r="T113" s="2" t="s">
        <v>147</v>
      </c>
      <c r="U113" t="s">
        <v>592</v>
      </c>
      <c r="X113">
        <v>5</v>
      </c>
      <c r="Z113" t="s">
        <v>200</v>
      </c>
      <c r="AA113" t="s">
        <v>151</v>
      </c>
      <c r="AB113" t="s">
        <v>267</v>
      </c>
      <c r="AC113" t="s">
        <v>341</v>
      </c>
      <c r="AF113" t="s">
        <v>386</v>
      </c>
      <c r="AG113" t="s">
        <v>386</v>
      </c>
      <c r="AH113" t="s">
        <v>158</v>
      </c>
      <c r="AI113" t="s">
        <v>159</v>
      </c>
      <c r="AK113" t="s">
        <v>166</v>
      </c>
      <c r="AL113" t="s">
        <v>403</v>
      </c>
      <c r="AM113" t="s">
        <v>577</v>
      </c>
      <c r="AN113" t="s">
        <v>163</v>
      </c>
      <c r="AP113" t="s">
        <v>164</v>
      </c>
      <c r="AQ113" t="s">
        <v>166</v>
      </c>
      <c r="AR113">
        <v>5</v>
      </c>
      <c r="AS113" t="s">
        <v>167</v>
      </c>
      <c r="AT113" t="s">
        <v>189</v>
      </c>
      <c r="AU113" t="s">
        <v>589</v>
      </c>
      <c r="AV113" t="s">
        <v>386</v>
      </c>
      <c r="AX113" t="s">
        <v>166</v>
      </c>
      <c r="AY113" t="s">
        <v>436</v>
      </c>
      <c r="BC113" t="s">
        <v>166</v>
      </c>
      <c r="BD113" t="s">
        <v>168</v>
      </c>
      <c r="BG113" t="s">
        <v>166</v>
      </c>
      <c r="BH113" t="s">
        <v>166</v>
      </c>
      <c r="BJ113" t="s">
        <v>174</v>
      </c>
      <c r="BK113" t="s">
        <v>166</v>
      </c>
      <c r="BM113" t="s">
        <v>166</v>
      </c>
      <c r="BP113" t="s">
        <v>173</v>
      </c>
      <c r="BQ113" t="s">
        <v>163</v>
      </c>
      <c r="BR113" t="s">
        <v>168</v>
      </c>
      <c r="BS113" t="s">
        <v>176</v>
      </c>
      <c r="BT113" t="s">
        <v>166</v>
      </c>
      <c r="BU113" t="s">
        <v>147</v>
      </c>
      <c r="BV113" t="s">
        <v>166</v>
      </c>
      <c r="BW113" t="s">
        <v>177</v>
      </c>
      <c r="BY113" t="s">
        <v>179</v>
      </c>
      <c r="BZ113" t="s">
        <v>166</v>
      </c>
      <c r="CB113" t="s">
        <v>166</v>
      </c>
      <c r="CF113" t="s">
        <v>252</v>
      </c>
      <c r="CG113" t="s">
        <v>166</v>
      </c>
      <c r="CH113" t="s">
        <v>166</v>
      </c>
      <c r="CJ113" t="s">
        <v>166</v>
      </c>
      <c r="CK113" t="s">
        <v>166</v>
      </c>
      <c r="CN113" t="s">
        <v>166</v>
      </c>
      <c r="CP113" t="s">
        <v>355</v>
      </c>
      <c r="CR113" t="s">
        <v>229</v>
      </c>
      <c r="CT113" t="s">
        <v>166</v>
      </c>
      <c r="CV113" t="s">
        <v>166</v>
      </c>
      <c r="CW113">
        <v>2</v>
      </c>
      <c r="CY113" t="s">
        <v>254</v>
      </c>
      <c r="DB113" t="s">
        <v>257</v>
      </c>
      <c r="DG113" t="s">
        <v>166</v>
      </c>
      <c r="DI113" t="s">
        <v>328</v>
      </c>
      <c r="DL113" t="s">
        <v>329</v>
      </c>
      <c r="DS113" t="s">
        <v>166</v>
      </c>
      <c r="DV113" t="s">
        <v>166</v>
      </c>
      <c r="DW113" t="s">
        <v>166</v>
      </c>
    </row>
    <row r="114" spans="1:134" hidden="1" x14ac:dyDescent="0.25">
      <c r="A114">
        <v>113</v>
      </c>
      <c r="B114" t="s">
        <v>318</v>
      </c>
      <c r="C114" t="s">
        <v>587</v>
      </c>
      <c r="D114" t="s">
        <v>593</v>
      </c>
      <c r="E114" s="1">
        <v>1197</v>
      </c>
      <c r="H114" t="s">
        <v>195</v>
      </c>
      <c r="I114" t="s">
        <v>142</v>
      </c>
      <c r="J114" t="s">
        <v>237</v>
      </c>
      <c r="K114" t="s">
        <v>144</v>
      </c>
      <c r="L114">
        <v>37</v>
      </c>
      <c r="M114" t="s">
        <v>145</v>
      </c>
      <c r="N114">
        <v>1520</v>
      </c>
      <c r="O114">
        <v>3995</v>
      </c>
      <c r="P114">
        <v>1680</v>
      </c>
      <c r="Q114" t="s">
        <v>508</v>
      </c>
      <c r="R114">
        <v>5</v>
      </c>
      <c r="T114" s="2" t="s">
        <v>147</v>
      </c>
      <c r="U114" t="s">
        <v>423</v>
      </c>
      <c r="X114">
        <v>5</v>
      </c>
      <c r="Z114" t="s">
        <v>200</v>
      </c>
      <c r="AA114" t="s">
        <v>151</v>
      </c>
      <c r="AB114" t="s">
        <v>267</v>
      </c>
      <c r="AC114" t="s">
        <v>341</v>
      </c>
      <c r="AF114" t="s">
        <v>386</v>
      </c>
      <c r="AG114" t="s">
        <v>386</v>
      </c>
      <c r="AH114" t="s">
        <v>158</v>
      </c>
      <c r="AI114" t="s">
        <v>232</v>
      </c>
      <c r="AK114" t="s">
        <v>441</v>
      </c>
      <c r="AL114" t="s">
        <v>403</v>
      </c>
      <c r="AM114" t="s">
        <v>577</v>
      </c>
      <c r="AN114" t="s">
        <v>163</v>
      </c>
      <c r="AO114" t="s">
        <v>163</v>
      </c>
      <c r="AP114" t="s">
        <v>164</v>
      </c>
      <c r="AQ114" t="s">
        <v>166</v>
      </c>
      <c r="AR114">
        <v>5</v>
      </c>
      <c r="AS114" t="s">
        <v>167</v>
      </c>
      <c r="AT114" t="s">
        <v>168</v>
      </c>
      <c r="AU114" t="s">
        <v>589</v>
      </c>
      <c r="AV114" t="s">
        <v>386</v>
      </c>
      <c r="AX114" t="s">
        <v>166</v>
      </c>
      <c r="AY114" t="s">
        <v>436</v>
      </c>
      <c r="BA114" t="s">
        <v>166</v>
      </c>
      <c r="BC114" t="s">
        <v>166</v>
      </c>
      <c r="BD114" t="s">
        <v>594</v>
      </c>
      <c r="BF114" t="s">
        <v>166</v>
      </c>
      <c r="BG114" t="s">
        <v>166</v>
      </c>
      <c r="BH114" t="s">
        <v>166</v>
      </c>
      <c r="BI114" t="s">
        <v>163</v>
      </c>
      <c r="BJ114" t="s">
        <v>310</v>
      </c>
      <c r="BK114" t="s">
        <v>166</v>
      </c>
      <c r="BM114" t="s">
        <v>166</v>
      </c>
      <c r="BO114" t="s">
        <v>166</v>
      </c>
      <c r="BP114" t="s">
        <v>173</v>
      </c>
      <c r="BQ114" t="s">
        <v>163</v>
      </c>
      <c r="BR114" t="s">
        <v>168</v>
      </c>
      <c r="BS114" t="s">
        <v>176</v>
      </c>
      <c r="BT114" t="s">
        <v>166</v>
      </c>
      <c r="BU114" t="s">
        <v>147</v>
      </c>
      <c r="BV114" t="s">
        <v>166</v>
      </c>
      <c r="BW114" t="s">
        <v>177</v>
      </c>
      <c r="BY114" t="s">
        <v>179</v>
      </c>
      <c r="BZ114" t="s">
        <v>166</v>
      </c>
      <c r="CB114" t="s">
        <v>166</v>
      </c>
      <c r="CE114" t="s">
        <v>166</v>
      </c>
      <c r="CF114" t="s">
        <v>252</v>
      </c>
      <c r="CG114" t="s">
        <v>166</v>
      </c>
      <c r="CH114" t="s">
        <v>166</v>
      </c>
      <c r="CJ114" t="s">
        <v>166</v>
      </c>
      <c r="CK114" t="s">
        <v>166</v>
      </c>
      <c r="CM114" t="s">
        <v>166</v>
      </c>
      <c r="CN114" t="s">
        <v>166</v>
      </c>
      <c r="CO114" t="s">
        <v>166</v>
      </c>
      <c r="CP114" t="s">
        <v>355</v>
      </c>
      <c r="CR114" t="s">
        <v>229</v>
      </c>
      <c r="CS114" t="s">
        <v>166</v>
      </c>
      <c r="CT114" t="s">
        <v>166</v>
      </c>
      <c r="CU114" t="s">
        <v>166</v>
      </c>
      <c r="CV114" t="s">
        <v>166</v>
      </c>
      <c r="CW114">
        <v>2</v>
      </c>
      <c r="CY114" t="s">
        <v>254</v>
      </c>
      <c r="DB114" t="s">
        <v>221</v>
      </c>
      <c r="DD114" t="s">
        <v>166</v>
      </c>
      <c r="DE114" t="s">
        <v>166</v>
      </c>
      <c r="DF114" t="s">
        <v>166</v>
      </c>
      <c r="DG114" t="s">
        <v>166</v>
      </c>
      <c r="DH114" t="s">
        <v>216</v>
      </c>
      <c r="DI114" t="s">
        <v>328</v>
      </c>
      <c r="DJ114" t="s">
        <v>166</v>
      </c>
      <c r="DL114" t="s">
        <v>329</v>
      </c>
      <c r="DQ114" t="s">
        <v>166</v>
      </c>
      <c r="DS114" t="s">
        <v>166</v>
      </c>
      <c r="DV114" t="s">
        <v>166</v>
      </c>
      <c r="DW114" t="s">
        <v>166</v>
      </c>
    </row>
    <row r="115" spans="1:134" hidden="1" x14ac:dyDescent="0.25">
      <c r="A115">
        <v>114</v>
      </c>
      <c r="B115" t="s">
        <v>318</v>
      </c>
      <c r="C115" t="s">
        <v>587</v>
      </c>
      <c r="D115" t="s">
        <v>595</v>
      </c>
      <c r="E115" s="1">
        <v>1197</v>
      </c>
      <c r="H115" t="s">
        <v>195</v>
      </c>
      <c r="I115" t="s">
        <v>142</v>
      </c>
      <c r="J115" t="s">
        <v>237</v>
      </c>
      <c r="K115" t="s">
        <v>144</v>
      </c>
      <c r="L115">
        <v>37</v>
      </c>
      <c r="M115" t="s">
        <v>145</v>
      </c>
      <c r="N115">
        <v>1520</v>
      </c>
      <c r="O115">
        <v>3995</v>
      </c>
      <c r="P115">
        <v>1680</v>
      </c>
      <c r="Q115" t="s">
        <v>508</v>
      </c>
      <c r="R115">
        <v>5</v>
      </c>
      <c r="T115" s="2" t="s">
        <v>147</v>
      </c>
      <c r="U115" t="s">
        <v>592</v>
      </c>
      <c r="X115">
        <v>5</v>
      </c>
      <c r="Z115" t="s">
        <v>200</v>
      </c>
      <c r="AA115" t="s">
        <v>151</v>
      </c>
      <c r="AB115" t="s">
        <v>267</v>
      </c>
      <c r="AC115" t="s">
        <v>341</v>
      </c>
      <c r="AF115" t="s">
        <v>386</v>
      </c>
      <c r="AG115" t="s">
        <v>386</v>
      </c>
      <c r="AH115" t="s">
        <v>158</v>
      </c>
      <c r="AI115" t="s">
        <v>232</v>
      </c>
      <c r="AK115" t="s">
        <v>166</v>
      </c>
      <c r="AL115" t="s">
        <v>403</v>
      </c>
      <c r="AM115" t="s">
        <v>577</v>
      </c>
      <c r="AN115" t="s">
        <v>163</v>
      </c>
      <c r="AO115" t="s">
        <v>163</v>
      </c>
      <c r="AP115" t="s">
        <v>164</v>
      </c>
      <c r="AQ115" t="s">
        <v>166</v>
      </c>
      <c r="AR115">
        <v>5</v>
      </c>
      <c r="AS115" t="s">
        <v>167</v>
      </c>
      <c r="AT115" t="s">
        <v>189</v>
      </c>
      <c r="AU115" t="s">
        <v>589</v>
      </c>
      <c r="AV115" t="s">
        <v>386</v>
      </c>
      <c r="AX115" t="s">
        <v>166</v>
      </c>
      <c r="AY115" t="s">
        <v>226</v>
      </c>
      <c r="AZ115" t="s">
        <v>166</v>
      </c>
      <c r="BA115" t="s">
        <v>166</v>
      </c>
      <c r="BC115" t="s">
        <v>166</v>
      </c>
      <c r="BD115" t="s">
        <v>594</v>
      </c>
      <c r="BF115" t="s">
        <v>166</v>
      </c>
      <c r="BG115" t="s">
        <v>166</v>
      </c>
      <c r="BH115" t="s">
        <v>166</v>
      </c>
      <c r="BI115" t="s">
        <v>163</v>
      </c>
      <c r="BJ115" t="s">
        <v>310</v>
      </c>
      <c r="BK115" t="s">
        <v>166</v>
      </c>
      <c r="BL115" t="s">
        <v>310</v>
      </c>
      <c r="BM115" t="s">
        <v>166</v>
      </c>
      <c r="BO115" t="s">
        <v>166</v>
      </c>
      <c r="BP115" t="s">
        <v>173</v>
      </c>
      <c r="BQ115" t="s">
        <v>163</v>
      </c>
      <c r="BR115" t="s">
        <v>168</v>
      </c>
      <c r="BS115" t="s">
        <v>176</v>
      </c>
      <c r="BT115" t="s">
        <v>166</v>
      </c>
      <c r="BU115" t="s">
        <v>147</v>
      </c>
      <c r="BV115" t="s">
        <v>166</v>
      </c>
      <c r="BW115" t="s">
        <v>177</v>
      </c>
      <c r="BY115" t="s">
        <v>383</v>
      </c>
      <c r="BZ115" t="s">
        <v>166</v>
      </c>
      <c r="CB115" t="s">
        <v>166</v>
      </c>
      <c r="CE115" t="s">
        <v>166</v>
      </c>
      <c r="CF115" t="s">
        <v>252</v>
      </c>
      <c r="CG115" t="s">
        <v>166</v>
      </c>
      <c r="CH115" t="s">
        <v>166</v>
      </c>
      <c r="CJ115" t="s">
        <v>166</v>
      </c>
      <c r="CK115" t="s">
        <v>166</v>
      </c>
      <c r="CL115" t="s">
        <v>166</v>
      </c>
      <c r="CM115" t="s">
        <v>166</v>
      </c>
      <c r="CN115" t="s">
        <v>166</v>
      </c>
      <c r="CO115" t="s">
        <v>166</v>
      </c>
      <c r="CP115" t="s">
        <v>408</v>
      </c>
      <c r="CR115" t="s">
        <v>229</v>
      </c>
      <c r="CS115" t="s">
        <v>166</v>
      </c>
      <c r="CT115" t="s">
        <v>166</v>
      </c>
      <c r="CU115" t="s">
        <v>166</v>
      </c>
      <c r="CV115" t="s">
        <v>166</v>
      </c>
      <c r="CW115">
        <v>2</v>
      </c>
      <c r="CY115" t="s">
        <v>254</v>
      </c>
      <c r="DB115" t="s">
        <v>221</v>
      </c>
      <c r="DC115" t="s">
        <v>166</v>
      </c>
      <c r="DD115" t="s">
        <v>166</v>
      </c>
      <c r="DE115" t="s">
        <v>166</v>
      </c>
      <c r="DF115" t="s">
        <v>166</v>
      </c>
      <c r="DG115" t="s">
        <v>166</v>
      </c>
      <c r="DH115" t="s">
        <v>216</v>
      </c>
      <c r="DI115" t="s">
        <v>328</v>
      </c>
      <c r="DJ115" t="s">
        <v>166</v>
      </c>
      <c r="DL115" t="s">
        <v>329</v>
      </c>
      <c r="DN115" t="s">
        <v>166</v>
      </c>
      <c r="DP115" t="s">
        <v>345</v>
      </c>
      <c r="DQ115" t="s">
        <v>166</v>
      </c>
      <c r="DS115" t="s">
        <v>166</v>
      </c>
      <c r="DV115" t="s">
        <v>166</v>
      </c>
      <c r="DW115" t="s">
        <v>166</v>
      </c>
    </row>
    <row r="116" spans="1:134" hidden="1" x14ac:dyDescent="0.25">
      <c r="A116">
        <v>115</v>
      </c>
      <c r="B116" t="s">
        <v>318</v>
      </c>
      <c r="C116" t="s">
        <v>587</v>
      </c>
      <c r="D116" t="s">
        <v>596</v>
      </c>
      <c r="E116" s="1">
        <v>1197</v>
      </c>
      <c r="H116" t="s">
        <v>195</v>
      </c>
      <c r="I116" t="s">
        <v>142</v>
      </c>
      <c r="J116" t="s">
        <v>237</v>
      </c>
      <c r="K116" t="s">
        <v>144</v>
      </c>
      <c r="L116">
        <v>37</v>
      </c>
      <c r="M116" t="s">
        <v>145</v>
      </c>
      <c r="N116">
        <v>1520</v>
      </c>
      <c r="O116">
        <v>3995</v>
      </c>
      <c r="P116">
        <v>1680</v>
      </c>
      <c r="Q116" t="s">
        <v>508</v>
      </c>
      <c r="R116">
        <v>5</v>
      </c>
      <c r="T116" s="2" t="s">
        <v>147</v>
      </c>
      <c r="U116" t="s">
        <v>423</v>
      </c>
      <c r="X116">
        <v>5</v>
      </c>
      <c r="Z116" t="s">
        <v>200</v>
      </c>
      <c r="AA116" t="s">
        <v>151</v>
      </c>
      <c r="AB116" t="s">
        <v>267</v>
      </c>
      <c r="AC116" t="s">
        <v>341</v>
      </c>
      <c r="AF116" t="s">
        <v>386</v>
      </c>
      <c r="AG116" t="s">
        <v>386</v>
      </c>
      <c r="AH116" t="s">
        <v>158</v>
      </c>
      <c r="AI116" t="s">
        <v>232</v>
      </c>
      <c r="AK116" t="s">
        <v>441</v>
      </c>
      <c r="AL116" t="s">
        <v>403</v>
      </c>
      <c r="AM116" t="s">
        <v>577</v>
      </c>
      <c r="AN116" t="s">
        <v>163</v>
      </c>
      <c r="AO116" t="s">
        <v>163</v>
      </c>
      <c r="AP116" t="s">
        <v>164</v>
      </c>
      <c r="AQ116">
        <v>2</v>
      </c>
      <c r="AR116">
        <v>5</v>
      </c>
      <c r="AS116" t="s">
        <v>597</v>
      </c>
      <c r="AT116" t="s">
        <v>168</v>
      </c>
      <c r="AU116" t="s">
        <v>589</v>
      </c>
      <c r="AV116" t="s">
        <v>386</v>
      </c>
      <c r="AW116" t="s">
        <v>166</v>
      </c>
      <c r="AX116" t="s">
        <v>166</v>
      </c>
      <c r="AY116" t="s">
        <v>226</v>
      </c>
      <c r="AZ116" t="s">
        <v>166</v>
      </c>
      <c r="BA116" t="s">
        <v>166</v>
      </c>
      <c r="BC116" t="s">
        <v>166</v>
      </c>
      <c r="BD116" t="s">
        <v>598</v>
      </c>
      <c r="BF116" t="s">
        <v>166</v>
      </c>
      <c r="BG116" t="s">
        <v>166</v>
      </c>
      <c r="BH116" t="s">
        <v>166</v>
      </c>
      <c r="BI116" t="s">
        <v>163</v>
      </c>
      <c r="BJ116" t="s">
        <v>310</v>
      </c>
      <c r="BK116" t="s">
        <v>166</v>
      </c>
      <c r="BL116" t="s">
        <v>310</v>
      </c>
      <c r="BM116" t="s">
        <v>166</v>
      </c>
      <c r="BO116" t="s">
        <v>166</v>
      </c>
      <c r="BP116" t="s">
        <v>337</v>
      </c>
      <c r="BQ116" t="s">
        <v>163</v>
      </c>
      <c r="BR116" t="s">
        <v>168</v>
      </c>
      <c r="BS116" t="s">
        <v>176</v>
      </c>
      <c r="BT116" t="s">
        <v>166</v>
      </c>
      <c r="BU116" t="s">
        <v>147</v>
      </c>
      <c r="BV116" t="s">
        <v>166</v>
      </c>
      <c r="BW116" t="s">
        <v>177</v>
      </c>
      <c r="BY116" t="s">
        <v>383</v>
      </c>
      <c r="BZ116" t="s">
        <v>166</v>
      </c>
      <c r="CB116" t="s">
        <v>166</v>
      </c>
      <c r="CE116" t="s">
        <v>166</v>
      </c>
      <c r="CF116" t="s">
        <v>252</v>
      </c>
      <c r="CG116" t="s">
        <v>166</v>
      </c>
      <c r="CH116" t="s">
        <v>166</v>
      </c>
      <c r="CJ116" t="s">
        <v>166</v>
      </c>
      <c r="CK116" t="s">
        <v>166</v>
      </c>
      <c r="CL116" t="s">
        <v>166</v>
      </c>
      <c r="CM116" t="s">
        <v>166</v>
      </c>
      <c r="CN116" t="s">
        <v>166</v>
      </c>
      <c r="CO116" t="s">
        <v>166</v>
      </c>
      <c r="CP116" t="s">
        <v>408</v>
      </c>
      <c r="CR116" t="s">
        <v>229</v>
      </c>
      <c r="CS116" t="s">
        <v>166</v>
      </c>
      <c r="CT116" t="s">
        <v>166</v>
      </c>
      <c r="CV116" t="s">
        <v>166</v>
      </c>
      <c r="CW116">
        <v>2</v>
      </c>
      <c r="CY116" t="s">
        <v>254</v>
      </c>
      <c r="DB116" t="s">
        <v>221</v>
      </c>
      <c r="DC116" t="s">
        <v>166</v>
      </c>
      <c r="DD116" t="s">
        <v>166</v>
      </c>
      <c r="DE116" t="s">
        <v>166</v>
      </c>
      <c r="DF116" t="s">
        <v>166</v>
      </c>
      <c r="DG116" t="s">
        <v>166</v>
      </c>
      <c r="DH116" t="s">
        <v>216</v>
      </c>
      <c r="DI116" t="s">
        <v>328</v>
      </c>
      <c r="DJ116" t="s">
        <v>166</v>
      </c>
      <c r="DL116" t="s">
        <v>329</v>
      </c>
      <c r="DN116" t="s">
        <v>166</v>
      </c>
      <c r="DP116" t="s">
        <v>345</v>
      </c>
      <c r="DS116" t="s">
        <v>166</v>
      </c>
      <c r="DV116" t="s">
        <v>166</v>
      </c>
      <c r="DW116" t="s">
        <v>166</v>
      </c>
      <c r="DZ116" t="s">
        <v>166</v>
      </c>
    </row>
    <row r="117" spans="1:134" hidden="1" x14ac:dyDescent="0.25">
      <c r="A117">
        <v>116</v>
      </c>
      <c r="B117" t="s">
        <v>318</v>
      </c>
      <c r="C117" t="s">
        <v>587</v>
      </c>
      <c r="D117" t="s">
        <v>599</v>
      </c>
      <c r="E117" s="1">
        <v>1197</v>
      </c>
      <c r="H117" t="s">
        <v>195</v>
      </c>
      <c r="I117" t="s">
        <v>142</v>
      </c>
      <c r="J117" t="s">
        <v>237</v>
      </c>
      <c r="K117" t="s">
        <v>144</v>
      </c>
      <c r="L117">
        <v>37</v>
      </c>
      <c r="M117" t="s">
        <v>507</v>
      </c>
      <c r="N117">
        <v>1520</v>
      </c>
      <c r="O117">
        <v>3995</v>
      </c>
      <c r="P117">
        <v>1680</v>
      </c>
      <c r="Q117" t="s">
        <v>508</v>
      </c>
      <c r="R117">
        <v>5</v>
      </c>
      <c r="T117" s="1">
        <v>20.5</v>
      </c>
      <c r="U117" t="s">
        <v>423</v>
      </c>
      <c r="V117" t="s">
        <v>600</v>
      </c>
      <c r="X117">
        <v>5</v>
      </c>
      <c r="Z117" t="s">
        <v>200</v>
      </c>
      <c r="AA117" t="s">
        <v>151</v>
      </c>
      <c r="AB117" t="s">
        <v>267</v>
      </c>
      <c r="AC117" t="s">
        <v>341</v>
      </c>
      <c r="AF117" t="s">
        <v>386</v>
      </c>
      <c r="AG117" t="s">
        <v>386</v>
      </c>
      <c r="AH117" t="s">
        <v>158</v>
      </c>
      <c r="AI117" t="s">
        <v>159</v>
      </c>
      <c r="AK117" t="s">
        <v>166</v>
      </c>
      <c r="AL117" t="s">
        <v>601</v>
      </c>
      <c r="AM117" t="s">
        <v>602</v>
      </c>
      <c r="AN117" t="s">
        <v>163</v>
      </c>
      <c r="AP117" t="s">
        <v>164</v>
      </c>
      <c r="AQ117" t="s">
        <v>166</v>
      </c>
      <c r="AR117">
        <v>5</v>
      </c>
      <c r="AS117" t="s">
        <v>167</v>
      </c>
      <c r="AT117" t="s">
        <v>168</v>
      </c>
      <c r="AU117" t="s">
        <v>589</v>
      </c>
      <c r="AV117" t="s">
        <v>386</v>
      </c>
      <c r="AX117" t="s">
        <v>166</v>
      </c>
      <c r="AY117" t="s">
        <v>436</v>
      </c>
      <c r="BC117" t="s">
        <v>166</v>
      </c>
      <c r="BD117" t="s">
        <v>168</v>
      </c>
      <c r="BG117" t="s">
        <v>166</v>
      </c>
      <c r="BH117" t="s">
        <v>166</v>
      </c>
      <c r="BJ117" t="s">
        <v>174</v>
      </c>
      <c r="BK117" t="s">
        <v>166</v>
      </c>
      <c r="BM117" t="s">
        <v>166</v>
      </c>
      <c r="BP117" t="s">
        <v>173</v>
      </c>
      <c r="BQ117" t="s">
        <v>163</v>
      </c>
      <c r="BR117" t="s">
        <v>168</v>
      </c>
      <c r="BS117" t="s">
        <v>176</v>
      </c>
      <c r="BT117" t="s">
        <v>166</v>
      </c>
      <c r="BU117" t="s">
        <v>147</v>
      </c>
      <c r="BV117" t="s">
        <v>166</v>
      </c>
      <c r="BW117" t="s">
        <v>177</v>
      </c>
      <c r="BY117" t="s">
        <v>179</v>
      </c>
      <c r="BZ117" t="s">
        <v>166</v>
      </c>
      <c r="CB117" t="s">
        <v>166</v>
      </c>
      <c r="CF117" t="s">
        <v>252</v>
      </c>
      <c r="CG117" t="s">
        <v>166</v>
      </c>
      <c r="CH117" t="s">
        <v>166</v>
      </c>
      <c r="CJ117" t="s">
        <v>166</v>
      </c>
      <c r="CK117" t="s">
        <v>166</v>
      </c>
      <c r="CN117" t="s">
        <v>166</v>
      </c>
      <c r="CP117" t="s">
        <v>355</v>
      </c>
      <c r="CR117" t="s">
        <v>229</v>
      </c>
      <c r="CT117" t="s">
        <v>166</v>
      </c>
      <c r="CV117" t="s">
        <v>166</v>
      </c>
      <c r="CW117">
        <v>2</v>
      </c>
      <c r="CY117" t="s">
        <v>254</v>
      </c>
      <c r="DB117" t="s">
        <v>257</v>
      </c>
      <c r="DG117" t="s">
        <v>166</v>
      </c>
      <c r="DI117" t="s">
        <v>328</v>
      </c>
      <c r="DL117" t="s">
        <v>329</v>
      </c>
      <c r="DS117" t="s">
        <v>166</v>
      </c>
      <c r="DV117" t="s">
        <v>166</v>
      </c>
      <c r="DW117" t="s">
        <v>166</v>
      </c>
    </row>
    <row r="118" spans="1:134" hidden="1" x14ac:dyDescent="0.25">
      <c r="A118">
        <v>117</v>
      </c>
      <c r="B118" t="s">
        <v>318</v>
      </c>
      <c r="C118" t="s">
        <v>587</v>
      </c>
      <c r="D118" t="s">
        <v>603</v>
      </c>
      <c r="E118" s="1">
        <v>998</v>
      </c>
      <c r="H118" t="s">
        <v>195</v>
      </c>
      <c r="I118" t="s">
        <v>142</v>
      </c>
      <c r="J118" t="s">
        <v>237</v>
      </c>
      <c r="K118" t="s">
        <v>144</v>
      </c>
      <c r="L118">
        <v>37</v>
      </c>
      <c r="M118" t="s">
        <v>145</v>
      </c>
      <c r="N118">
        <v>1520</v>
      </c>
      <c r="O118">
        <v>3995</v>
      </c>
      <c r="P118">
        <v>1680</v>
      </c>
      <c r="Q118" t="s">
        <v>508</v>
      </c>
      <c r="R118">
        <v>5</v>
      </c>
      <c r="T118" s="2" t="s">
        <v>147</v>
      </c>
      <c r="U118" t="s">
        <v>423</v>
      </c>
      <c r="X118">
        <v>5</v>
      </c>
      <c r="Z118" t="s">
        <v>200</v>
      </c>
      <c r="AA118" t="s">
        <v>151</v>
      </c>
      <c r="AB118" t="s">
        <v>267</v>
      </c>
      <c r="AC118" t="s">
        <v>341</v>
      </c>
      <c r="AF118" t="s">
        <v>386</v>
      </c>
      <c r="AG118" t="s">
        <v>386</v>
      </c>
      <c r="AH118" t="s">
        <v>158</v>
      </c>
      <c r="AI118" t="s">
        <v>232</v>
      </c>
      <c r="AK118" t="s">
        <v>441</v>
      </c>
      <c r="AL118" t="s">
        <v>604</v>
      </c>
      <c r="AM118" t="s">
        <v>605</v>
      </c>
      <c r="AN118" t="s">
        <v>163</v>
      </c>
      <c r="AO118" t="s">
        <v>163</v>
      </c>
      <c r="AP118" t="s">
        <v>164</v>
      </c>
      <c r="AQ118" t="s">
        <v>166</v>
      </c>
      <c r="AR118">
        <v>5</v>
      </c>
      <c r="AS118" t="s">
        <v>167</v>
      </c>
      <c r="AT118" t="s">
        <v>168</v>
      </c>
      <c r="AU118" t="s">
        <v>589</v>
      </c>
      <c r="AV118" t="s">
        <v>386</v>
      </c>
      <c r="AW118" t="s">
        <v>166</v>
      </c>
      <c r="AX118" t="s">
        <v>166</v>
      </c>
      <c r="AY118" t="s">
        <v>226</v>
      </c>
      <c r="AZ118" t="s">
        <v>166</v>
      </c>
      <c r="BA118" t="s">
        <v>166</v>
      </c>
      <c r="BC118" t="s">
        <v>166</v>
      </c>
      <c r="BD118" t="s">
        <v>594</v>
      </c>
      <c r="BF118" t="s">
        <v>166</v>
      </c>
      <c r="BG118" t="s">
        <v>166</v>
      </c>
      <c r="BH118" t="s">
        <v>166</v>
      </c>
      <c r="BI118" t="s">
        <v>163</v>
      </c>
      <c r="BJ118" t="s">
        <v>310</v>
      </c>
      <c r="BK118" t="s">
        <v>166</v>
      </c>
      <c r="BL118" t="s">
        <v>310</v>
      </c>
      <c r="BM118" t="s">
        <v>166</v>
      </c>
      <c r="BO118" t="s">
        <v>166</v>
      </c>
      <c r="BP118" t="s">
        <v>173</v>
      </c>
      <c r="BQ118" t="s">
        <v>163</v>
      </c>
      <c r="BR118" t="s">
        <v>168</v>
      </c>
      <c r="BS118" t="s">
        <v>176</v>
      </c>
      <c r="BT118" t="s">
        <v>166</v>
      </c>
      <c r="BU118" t="s">
        <v>147</v>
      </c>
      <c r="BV118" t="s">
        <v>166</v>
      </c>
      <c r="BW118" t="s">
        <v>177</v>
      </c>
      <c r="BY118" t="s">
        <v>383</v>
      </c>
      <c r="BZ118" t="s">
        <v>166</v>
      </c>
      <c r="CB118" t="s">
        <v>166</v>
      </c>
      <c r="CE118" t="s">
        <v>166</v>
      </c>
      <c r="CF118" t="s">
        <v>252</v>
      </c>
      <c r="CG118" t="s">
        <v>166</v>
      </c>
      <c r="CH118" t="s">
        <v>166</v>
      </c>
      <c r="CJ118" t="s">
        <v>166</v>
      </c>
      <c r="CK118" t="s">
        <v>166</v>
      </c>
      <c r="CL118" t="s">
        <v>166</v>
      </c>
      <c r="CM118" t="s">
        <v>166</v>
      </c>
      <c r="CN118" t="s">
        <v>166</v>
      </c>
      <c r="CO118" t="s">
        <v>166</v>
      </c>
      <c r="CP118" t="s">
        <v>355</v>
      </c>
      <c r="CR118" t="s">
        <v>229</v>
      </c>
      <c r="CS118" t="s">
        <v>166</v>
      </c>
      <c r="CT118" t="s">
        <v>166</v>
      </c>
      <c r="CU118" t="s">
        <v>166</v>
      </c>
      <c r="CV118" t="s">
        <v>166</v>
      </c>
      <c r="CW118">
        <v>2</v>
      </c>
      <c r="CY118" t="s">
        <v>254</v>
      </c>
      <c r="DB118" t="s">
        <v>221</v>
      </c>
      <c r="DC118" t="s">
        <v>166</v>
      </c>
      <c r="DD118" t="s">
        <v>166</v>
      </c>
      <c r="DE118" t="s">
        <v>166</v>
      </c>
      <c r="DF118" t="s">
        <v>166</v>
      </c>
      <c r="DG118" t="s">
        <v>166</v>
      </c>
      <c r="DH118" t="s">
        <v>216</v>
      </c>
      <c r="DI118" t="s">
        <v>328</v>
      </c>
      <c r="DJ118" t="s">
        <v>166</v>
      </c>
      <c r="DL118" t="s">
        <v>329</v>
      </c>
      <c r="DP118" t="s">
        <v>345</v>
      </c>
      <c r="DQ118" t="s">
        <v>166</v>
      </c>
      <c r="DS118" t="s">
        <v>166</v>
      </c>
      <c r="DV118" t="s">
        <v>166</v>
      </c>
      <c r="DW118" t="s">
        <v>166</v>
      </c>
    </row>
    <row r="119" spans="1:134" hidden="1" x14ac:dyDescent="0.25">
      <c r="A119">
        <v>118</v>
      </c>
      <c r="B119" t="s">
        <v>318</v>
      </c>
      <c r="C119" t="s">
        <v>587</v>
      </c>
      <c r="D119" t="s">
        <v>606</v>
      </c>
      <c r="E119" s="1">
        <v>1186</v>
      </c>
      <c r="H119" t="s">
        <v>195</v>
      </c>
      <c r="I119" t="s">
        <v>142</v>
      </c>
      <c r="J119" t="s">
        <v>237</v>
      </c>
      <c r="K119" t="s">
        <v>144</v>
      </c>
      <c r="L119">
        <v>37</v>
      </c>
      <c r="M119" t="s">
        <v>459</v>
      </c>
      <c r="N119">
        <v>1520</v>
      </c>
      <c r="O119">
        <v>3995</v>
      </c>
      <c r="P119">
        <v>1680</v>
      </c>
      <c r="Q119" t="s">
        <v>508</v>
      </c>
      <c r="R119">
        <v>5</v>
      </c>
      <c r="T119" s="2" t="s">
        <v>147</v>
      </c>
      <c r="U119" t="s">
        <v>607</v>
      </c>
      <c r="X119">
        <v>5</v>
      </c>
      <c r="Z119" t="s">
        <v>200</v>
      </c>
      <c r="AA119" t="s">
        <v>151</v>
      </c>
      <c r="AB119" t="s">
        <v>267</v>
      </c>
      <c r="AC119" t="s">
        <v>341</v>
      </c>
      <c r="AF119" t="s">
        <v>203</v>
      </c>
      <c r="AG119" t="s">
        <v>203</v>
      </c>
      <c r="AH119" t="s">
        <v>158</v>
      </c>
      <c r="AI119" t="s">
        <v>159</v>
      </c>
      <c r="AK119" t="s">
        <v>166</v>
      </c>
      <c r="AL119" t="s">
        <v>483</v>
      </c>
      <c r="AM119" t="s">
        <v>608</v>
      </c>
      <c r="AN119" t="s">
        <v>163</v>
      </c>
      <c r="AP119" t="s">
        <v>164</v>
      </c>
      <c r="AQ119" t="s">
        <v>166</v>
      </c>
      <c r="AR119">
        <v>5</v>
      </c>
      <c r="AS119" t="s">
        <v>167</v>
      </c>
      <c r="AT119" t="s">
        <v>168</v>
      </c>
      <c r="AU119" t="s">
        <v>589</v>
      </c>
      <c r="AV119" t="s">
        <v>203</v>
      </c>
      <c r="AX119" t="s">
        <v>166</v>
      </c>
      <c r="AY119" t="s">
        <v>436</v>
      </c>
      <c r="BC119" t="s">
        <v>166</v>
      </c>
      <c r="BD119" t="s">
        <v>168</v>
      </c>
      <c r="BG119" t="s">
        <v>166</v>
      </c>
      <c r="BH119" t="s">
        <v>166</v>
      </c>
      <c r="BJ119" t="s">
        <v>174</v>
      </c>
      <c r="BK119" t="s">
        <v>166</v>
      </c>
      <c r="BM119" t="s">
        <v>166</v>
      </c>
      <c r="BP119" t="s">
        <v>173</v>
      </c>
      <c r="BQ119" t="s">
        <v>163</v>
      </c>
      <c r="BR119" t="s">
        <v>168</v>
      </c>
      <c r="BS119" t="s">
        <v>176</v>
      </c>
      <c r="BT119" t="s">
        <v>166</v>
      </c>
      <c r="BU119" t="s">
        <v>147</v>
      </c>
      <c r="BV119" t="s">
        <v>166</v>
      </c>
      <c r="BW119" t="s">
        <v>177</v>
      </c>
      <c r="BY119" t="s">
        <v>179</v>
      </c>
      <c r="BZ119" t="s">
        <v>166</v>
      </c>
      <c r="CB119" t="s">
        <v>166</v>
      </c>
      <c r="CF119" t="s">
        <v>252</v>
      </c>
      <c r="CG119" t="s">
        <v>166</v>
      </c>
      <c r="CH119" t="s">
        <v>166</v>
      </c>
      <c r="CJ119" t="s">
        <v>166</v>
      </c>
      <c r="CK119" t="s">
        <v>166</v>
      </c>
      <c r="CN119" t="s">
        <v>166</v>
      </c>
      <c r="CP119" t="s">
        <v>355</v>
      </c>
      <c r="CR119" t="s">
        <v>229</v>
      </c>
      <c r="CT119" t="s">
        <v>166</v>
      </c>
      <c r="CV119" t="s">
        <v>166</v>
      </c>
      <c r="CW119">
        <v>2</v>
      </c>
      <c r="CY119" t="s">
        <v>254</v>
      </c>
      <c r="DB119" t="s">
        <v>257</v>
      </c>
      <c r="DG119" t="s">
        <v>166</v>
      </c>
      <c r="DI119" t="s">
        <v>328</v>
      </c>
      <c r="DL119" t="s">
        <v>329</v>
      </c>
      <c r="DS119" t="s">
        <v>166</v>
      </c>
      <c r="DV119" t="s">
        <v>166</v>
      </c>
      <c r="DW119" t="s">
        <v>166</v>
      </c>
    </row>
    <row r="120" spans="1:134" hidden="1" x14ac:dyDescent="0.25">
      <c r="A120">
        <v>119</v>
      </c>
      <c r="B120" t="s">
        <v>318</v>
      </c>
      <c r="C120" t="s">
        <v>587</v>
      </c>
      <c r="D120" t="s">
        <v>609</v>
      </c>
      <c r="E120" s="1">
        <v>1186</v>
      </c>
      <c r="H120" t="s">
        <v>195</v>
      </c>
      <c r="I120" t="s">
        <v>142</v>
      </c>
      <c r="J120" t="s">
        <v>237</v>
      </c>
      <c r="K120" t="s">
        <v>144</v>
      </c>
      <c r="L120">
        <v>37</v>
      </c>
      <c r="M120" t="s">
        <v>459</v>
      </c>
      <c r="N120">
        <v>1520</v>
      </c>
      <c r="O120">
        <v>3995</v>
      </c>
      <c r="P120">
        <v>1680</v>
      </c>
      <c r="Q120" t="s">
        <v>508</v>
      </c>
      <c r="R120">
        <v>5</v>
      </c>
      <c r="T120" s="2" t="s">
        <v>147</v>
      </c>
      <c r="U120" t="s">
        <v>610</v>
      </c>
      <c r="X120">
        <v>5</v>
      </c>
      <c r="Z120" t="s">
        <v>200</v>
      </c>
      <c r="AA120" t="s">
        <v>151</v>
      </c>
      <c r="AB120" t="s">
        <v>267</v>
      </c>
      <c r="AC120" t="s">
        <v>341</v>
      </c>
      <c r="AF120" t="s">
        <v>386</v>
      </c>
      <c r="AG120" t="s">
        <v>386</v>
      </c>
      <c r="AH120" t="s">
        <v>158</v>
      </c>
      <c r="AI120" t="s">
        <v>159</v>
      </c>
      <c r="AK120" t="s">
        <v>166</v>
      </c>
      <c r="AL120" t="s">
        <v>483</v>
      </c>
      <c r="AM120" t="s">
        <v>608</v>
      </c>
      <c r="AN120" t="s">
        <v>163</v>
      </c>
      <c r="AP120" t="s">
        <v>164</v>
      </c>
      <c r="AQ120" t="s">
        <v>166</v>
      </c>
      <c r="AR120">
        <v>5</v>
      </c>
      <c r="AS120" t="s">
        <v>167</v>
      </c>
      <c r="AT120" t="s">
        <v>189</v>
      </c>
      <c r="AU120" t="s">
        <v>589</v>
      </c>
      <c r="AV120" t="s">
        <v>386</v>
      </c>
      <c r="AX120" t="s">
        <v>166</v>
      </c>
      <c r="AY120" t="s">
        <v>436</v>
      </c>
      <c r="BC120" t="s">
        <v>166</v>
      </c>
      <c r="BD120" t="s">
        <v>168</v>
      </c>
      <c r="BG120" t="s">
        <v>166</v>
      </c>
      <c r="BH120" t="s">
        <v>166</v>
      </c>
      <c r="BJ120" t="s">
        <v>174</v>
      </c>
      <c r="BK120" t="s">
        <v>166</v>
      </c>
      <c r="BM120" t="s">
        <v>166</v>
      </c>
      <c r="BP120" t="s">
        <v>173</v>
      </c>
      <c r="BQ120" t="s">
        <v>163</v>
      </c>
      <c r="BR120" t="s">
        <v>168</v>
      </c>
      <c r="BS120" t="s">
        <v>176</v>
      </c>
      <c r="BT120" t="s">
        <v>166</v>
      </c>
      <c r="BU120" t="s">
        <v>147</v>
      </c>
      <c r="BV120" t="s">
        <v>166</v>
      </c>
      <c r="BW120" t="s">
        <v>177</v>
      </c>
      <c r="BY120" t="s">
        <v>179</v>
      </c>
      <c r="BZ120" t="s">
        <v>166</v>
      </c>
      <c r="CB120" t="s">
        <v>166</v>
      </c>
      <c r="CF120" t="s">
        <v>252</v>
      </c>
      <c r="CG120" t="s">
        <v>166</v>
      </c>
      <c r="CH120" t="s">
        <v>166</v>
      </c>
      <c r="CJ120" t="s">
        <v>166</v>
      </c>
      <c r="CK120" t="s">
        <v>166</v>
      </c>
      <c r="CN120" t="s">
        <v>166</v>
      </c>
      <c r="CP120" t="s">
        <v>355</v>
      </c>
      <c r="CR120" t="s">
        <v>229</v>
      </c>
      <c r="CT120" t="s">
        <v>166</v>
      </c>
      <c r="CV120" t="s">
        <v>166</v>
      </c>
      <c r="CW120">
        <v>2</v>
      </c>
      <c r="CY120" t="s">
        <v>254</v>
      </c>
      <c r="DB120" t="s">
        <v>257</v>
      </c>
      <c r="DG120" t="s">
        <v>166</v>
      </c>
      <c r="DI120" t="s">
        <v>328</v>
      </c>
      <c r="DL120" t="s">
        <v>329</v>
      </c>
      <c r="DS120" t="s">
        <v>166</v>
      </c>
      <c r="DV120" t="s">
        <v>166</v>
      </c>
      <c r="DW120" t="s">
        <v>166</v>
      </c>
    </row>
    <row r="121" spans="1:134" hidden="1" x14ac:dyDescent="0.25">
      <c r="A121">
        <v>120</v>
      </c>
      <c r="B121" t="s">
        <v>318</v>
      </c>
      <c r="C121" t="s">
        <v>587</v>
      </c>
      <c r="D121" t="s">
        <v>611</v>
      </c>
      <c r="E121" s="1">
        <v>1186</v>
      </c>
      <c r="H121" t="s">
        <v>195</v>
      </c>
      <c r="I121" t="s">
        <v>142</v>
      </c>
      <c r="J121" t="s">
        <v>237</v>
      </c>
      <c r="K121" t="s">
        <v>144</v>
      </c>
      <c r="L121">
        <v>37</v>
      </c>
      <c r="M121" t="s">
        <v>459</v>
      </c>
      <c r="N121">
        <v>1520</v>
      </c>
      <c r="O121">
        <v>3995</v>
      </c>
      <c r="P121">
        <v>1680</v>
      </c>
      <c r="Q121" t="s">
        <v>508</v>
      </c>
      <c r="R121">
        <v>5</v>
      </c>
      <c r="T121" s="2" t="s">
        <v>147</v>
      </c>
      <c r="U121" t="s">
        <v>612</v>
      </c>
      <c r="X121">
        <v>5</v>
      </c>
      <c r="Z121" t="s">
        <v>200</v>
      </c>
      <c r="AA121" t="s">
        <v>151</v>
      </c>
      <c r="AB121" t="s">
        <v>267</v>
      </c>
      <c r="AC121" t="s">
        <v>341</v>
      </c>
      <c r="AF121" t="s">
        <v>386</v>
      </c>
      <c r="AG121" t="s">
        <v>386</v>
      </c>
      <c r="AH121" t="s">
        <v>158</v>
      </c>
      <c r="AI121" t="s">
        <v>232</v>
      </c>
      <c r="AK121" t="s">
        <v>441</v>
      </c>
      <c r="AL121" t="s">
        <v>483</v>
      </c>
      <c r="AM121" t="s">
        <v>608</v>
      </c>
      <c r="AN121" t="s">
        <v>163</v>
      </c>
      <c r="AO121" t="s">
        <v>163</v>
      </c>
      <c r="AP121" t="s">
        <v>164</v>
      </c>
      <c r="AQ121" t="s">
        <v>166</v>
      </c>
      <c r="AR121">
        <v>5</v>
      </c>
      <c r="AS121" t="s">
        <v>167</v>
      </c>
      <c r="AT121" t="s">
        <v>189</v>
      </c>
      <c r="AU121" t="s">
        <v>589</v>
      </c>
      <c r="AV121" t="s">
        <v>386</v>
      </c>
      <c r="AX121" t="s">
        <v>166</v>
      </c>
      <c r="AY121" t="s">
        <v>226</v>
      </c>
      <c r="AZ121" t="s">
        <v>166</v>
      </c>
      <c r="BA121" t="s">
        <v>166</v>
      </c>
      <c r="BC121" t="s">
        <v>166</v>
      </c>
      <c r="BD121" t="s">
        <v>594</v>
      </c>
      <c r="BF121" t="s">
        <v>166</v>
      </c>
      <c r="BG121" t="s">
        <v>166</v>
      </c>
      <c r="BH121" t="s">
        <v>166</v>
      </c>
      <c r="BI121" t="s">
        <v>163</v>
      </c>
      <c r="BJ121" t="s">
        <v>310</v>
      </c>
      <c r="BK121" t="s">
        <v>166</v>
      </c>
      <c r="BL121" t="s">
        <v>310</v>
      </c>
      <c r="BM121" t="s">
        <v>166</v>
      </c>
      <c r="BO121" t="s">
        <v>166</v>
      </c>
      <c r="BP121" t="s">
        <v>173</v>
      </c>
      <c r="BQ121" t="s">
        <v>163</v>
      </c>
      <c r="BR121" t="s">
        <v>168</v>
      </c>
      <c r="BS121" t="s">
        <v>176</v>
      </c>
      <c r="BT121" t="s">
        <v>166</v>
      </c>
      <c r="BU121" t="s">
        <v>147</v>
      </c>
      <c r="BV121" t="s">
        <v>166</v>
      </c>
      <c r="BW121" t="s">
        <v>177</v>
      </c>
      <c r="BY121" t="s">
        <v>383</v>
      </c>
      <c r="BZ121" t="s">
        <v>166</v>
      </c>
      <c r="CB121" t="s">
        <v>166</v>
      </c>
      <c r="CE121" t="s">
        <v>166</v>
      </c>
      <c r="CF121" t="s">
        <v>252</v>
      </c>
      <c r="CG121" t="s">
        <v>166</v>
      </c>
      <c r="CH121" t="s">
        <v>166</v>
      </c>
      <c r="CJ121" t="s">
        <v>166</v>
      </c>
      <c r="CK121" t="s">
        <v>166</v>
      </c>
      <c r="CL121" t="s">
        <v>166</v>
      </c>
      <c r="CM121" t="s">
        <v>166</v>
      </c>
      <c r="CN121" t="s">
        <v>166</v>
      </c>
      <c r="CO121" t="s">
        <v>166</v>
      </c>
      <c r="CP121" t="s">
        <v>408</v>
      </c>
      <c r="CR121" t="s">
        <v>229</v>
      </c>
      <c r="CS121" t="s">
        <v>166</v>
      </c>
      <c r="CT121" t="s">
        <v>166</v>
      </c>
      <c r="CU121" t="s">
        <v>166</v>
      </c>
      <c r="CV121" t="s">
        <v>166</v>
      </c>
      <c r="CW121">
        <v>2</v>
      </c>
      <c r="CY121" t="s">
        <v>254</v>
      </c>
      <c r="DB121" t="s">
        <v>221</v>
      </c>
      <c r="DC121" t="s">
        <v>166</v>
      </c>
      <c r="DD121" t="s">
        <v>166</v>
      </c>
      <c r="DE121" t="s">
        <v>166</v>
      </c>
      <c r="DF121" t="s">
        <v>166</v>
      </c>
      <c r="DG121" t="s">
        <v>166</v>
      </c>
      <c r="DH121" t="s">
        <v>216</v>
      </c>
      <c r="DI121" t="s">
        <v>328</v>
      </c>
      <c r="DJ121" t="s">
        <v>166</v>
      </c>
      <c r="DL121" t="s">
        <v>329</v>
      </c>
      <c r="DN121" t="s">
        <v>166</v>
      </c>
      <c r="DP121" t="s">
        <v>345</v>
      </c>
      <c r="DS121" t="s">
        <v>166</v>
      </c>
      <c r="DV121" t="s">
        <v>166</v>
      </c>
      <c r="DW121" t="s">
        <v>166</v>
      </c>
    </row>
    <row r="122" spans="1:134" hidden="1" x14ac:dyDescent="0.25">
      <c r="A122">
        <v>121</v>
      </c>
      <c r="B122" t="s">
        <v>318</v>
      </c>
      <c r="C122" t="s">
        <v>587</v>
      </c>
      <c r="D122" t="s">
        <v>613</v>
      </c>
      <c r="E122" s="1">
        <v>1186</v>
      </c>
      <c r="H122" t="s">
        <v>195</v>
      </c>
      <c r="I122" t="s">
        <v>142</v>
      </c>
      <c r="J122" t="s">
        <v>237</v>
      </c>
      <c r="K122" t="s">
        <v>144</v>
      </c>
      <c r="L122">
        <v>37</v>
      </c>
      <c r="M122" t="s">
        <v>459</v>
      </c>
      <c r="N122">
        <v>1520</v>
      </c>
      <c r="O122">
        <v>3995</v>
      </c>
      <c r="P122">
        <v>1680</v>
      </c>
      <c r="Q122" t="s">
        <v>508</v>
      </c>
      <c r="R122">
        <v>5</v>
      </c>
      <c r="T122" s="2" t="s">
        <v>147</v>
      </c>
      <c r="U122" t="s">
        <v>607</v>
      </c>
      <c r="X122">
        <v>5</v>
      </c>
      <c r="Z122" t="s">
        <v>200</v>
      </c>
      <c r="AA122" t="s">
        <v>151</v>
      </c>
      <c r="AB122" t="s">
        <v>267</v>
      </c>
      <c r="AC122" t="s">
        <v>341</v>
      </c>
      <c r="AF122" t="s">
        <v>386</v>
      </c>
      <c r="AG122" t="s">
        <v>386</v>
      </c>
      <c r="AH122" t="s">
        <v>158</v>
      </c>
      <c r="AI122" t="s">
        <v>232</v>
      </c>
      <c r="AK122" t="s">
        <v>441</v>
      </c>
      <c r="AL122" t="s">
        <v>483</v>
      </c>
      <c r="AM122" t="s">
        <v>608</v>
      </c>
      <c r="AN122" t="s">
        <v>163</v>
      </c>
      <c r="AO122" t="s">
        <v>163</v>
      </c>
      <c r="AP122" t="s">
        <v>164</v>
      </c>
      <c r="AQ122">
        <v>2</v>
      </c>
      <c r="AR122">
        <v>5</v>
      </c>
      <c r="AS122" t="s">
        <v>597</v>
      </c>
      <c r="AT122" t="s">
        <v>168</v>
      </c>
      <c r="AU122" t="s">
        <v>589</v>
      </c>
      <c r="AV122" t="s">
        <v>386</v>
      </c>
      <c r="AW122" t="s">
        <v>166</v>
      </c>
      <c r="AX122" t="s">
        <v>166</v>
      </c>
      <c r="AY122" t="s">
        <v>226</v>
      </c>
      <c r="AZ122" t="s">
        <v>166</v>
      </c>
      <c r="BA122" t="s">
        <v>166</v>
      </c>
      <c r="BC122" t="s">
        <v>166</v>
      </c>
      <c r="BD122" t="s">
        <v>406</v>
      </c>
      <c r="BF122" t="s">
        <v>166</v>
      </c>
      <c r="BG122" t="s">
        <v>166</v>
      </c>
      <c r="BH122" t="s">
        <v>166</v>
      </c>
      <c r="BI122" t="s">
        <v>163</v>
      </c>
      <c r="BJ122" t="s">
        <v>310</v>
      </c>
      <c r="BK122" t="s">
        <v>166</v>
      </c>
      <c r="BL122" t="s">
        <v>310</v>
      </c>
      <c r="BM122" t="s">
        <v>166</v>
      </c>
      <c r="BO122" t="s">
        <v>166</v>
      </c>
      <c r="BP122" t="s">
        <v>337</v>
      </c>
      <c r="BQ122" t="s">
        <v>163</v>
      </c>
      <c r="BR122" t="s">
        <v>168</v>
      </c>
      <c r="BS122" t="s">
        <v>176</v>
      </c>
      <c r="BT122" t="s">
        <v>166</v>
      </c>
      <c r="BU122" t="s">
        <v>147</v>
      </c>
      <c r="BV122" t="s">
        <v>166</v>
      </c>
      <c r="BW122" t="s">
        <v>177</v>
      </c>
      <c r="BY122" t="s">
        <v>383</v>
      </c>
      <c r="BZ122" t="s">
        <v>166</v>
      </c>
      <c r="CB122" t="s">
        <v>166</v>
      </c>
      <c r="CE122" t="s">
        <v>166</v>
      </c>
      <c r="CF122" t="s">
        <v>252</v>
      </c>
      <c r="CG122" t="s">
        <v>166</v>
      </c>
      <c r="CH122" t="s">
        <v>166</v>
      </c>
      <c r="CJ122" t="s">
        <v>166</v>
      </c>
      <c r="CK122" t="s">
        <v>166</v>
      </c>
      <c r="CL122" t="s">
        <v>166</v>
      </c>
      <c r="CM122" t="s">
        <v>166</v>
      </c>
      <c r="CN122" t="s">
        <v>166</v>
      </c>
      <c r="CO122" t="s">
        <v>166</v>
      </c>
      <c r="CP122" t="s">
        <v>408</v>
      </c>
      <c r="CR122" t="s">
        <v>229</v>
      </c>
      <c r="CS122" t="s">
        <v>166</v>
      </c>
      <c r="CT122" t="s">
        <v>166</v>
      </c>
      <c r="CU122" t="s">
        <v>166</v>
      </c>
      <c r="CV122" t="s">
        <v>166</v>
      </c>
      <c r="CW122">
        <v>2</v>
      </c>
      <c r="CY122" t="s">
        <v>254</v>
      </c>
      <c r="DB122" t="s">
        <v>221</v>
      </c>
      <c r="DC122" t="s">
        <v>166</v>
      </c>
      <c r="DD122" t="s">
        <v>166</v>
      </c>
      <c r="DE122" t="s">
        <v>166</v>
      </c>
      <c r="DF122" t="s">
        <v>166</v>
      </c>
      <c r="DG122" t="s">
        <v>166</v>
      </c>
      <c r="DH122" t="s">
        <v>216</v>
      </c>
      <c r="DI122" t="s">
        <v>328</v>
      </c>
      <c r="DJ122" t="s">
        <v>166</v>
      </c>
      <c r="DL122" t="s">
        <v>329</v>
      </c>
      <c r="DN122" t="s">
        <v>166</v>
      </c>
      <c r="DP122" t="s">
        <v>345</v>
      </c>
      <c r="DS122" t="s">
        <v>166</v>
      </c>
      <c r="DV122" t="s">
        <v>166</v>
      </c>
      <c r="DW122" t="s">
        <v>166</v>
      </c>
      <c r="DZ122" t="s">
        <v>166</v>
      </c>
    </row>
    <row r="123" spans="1:134" hidden="1" x14ac:dyDescent="0.25">
      <c r="A123">
        <v>122</v>
      </c>
      <c r="B123" t="s">
        <v>614</v>
      </c>
      <c r="C123" t="s">
        <v>615</v>
      </c>
      <c r="D123" t="s">
        <v>616</v>
      </c>
      <c r="E123" s="1">
        <v>999</v>
      </c>
      <c r="F123">
        <v>3</v>
      </c>
      <c r="G123">
        <v>4</v>
      </c>
      <c r="H123" t="s">
        <v>195</v>
      </c>
      <c r="I123" t="s">
        <v>142</v>
      </c>
      <c r="J123" t="s">
        <v>196</v>
      </c>
      <c r="K123" t="s">
        <v>144</v>
      </c>
      <c r="L123">
        <v>45</v>
      </c>
      <c r="M123" t="s">
        <v>145</v>
      </c>
      <c r="N123">
        <v>1469</v>
      </c>
      <c r="O123">
        <v>3971</v>
      </c>
      <c r="P123">
        <v>1682</v>
      </c>
      <c r="Q123" t="s">
        <v>146</v>
      </c>
      <c r="R123">
        <v>5</v>
      </c>
      <c r="S123">
        <v>14</v>
      </c>
      <c r="T123" s="1">
        <v>16</v>
      </c>
      <c r="U123" t="s">
        <v>617</v>
      </c>
      <c r="W123" t="s">
        <v>618</v>
      </c>
      <c r="X123">
        <v>5</v>
      </c>
      <c r="Y123" t="s">
        <v>303</v>
      </c>
      <c r="Z123" t="s">
        <v>200</v>
      </c>
      <c r="AA123" t="s">
        <v>151</v>
      </c>
      <c r="AB123" t="s">
        <v>619</v>
      </c>
      <c r="AC123" t="s">
        <v>620</v>
      </c>
      <c r="AD123" t="s">
        <v>412</v>
      </c>
      <c r="AE123" t="s">
        <v>621</v>
      </c>
      <c r="AF123" t="s">
        <v>622</v>
      </c>
      <c r="AG123" t="s">
        <v>622</v>
      </c>
      <c r="AH123" t="s">
        <v>158</v>
      </c>
      <c r="AI123" t="s">
        <v>159</v>
      </c>
      <c r="AL123" t="s">
        <v>623</v>
      </c>
      <c r="AM123" t="s">
        <v>624</v>
      </c>
      <c r="AN123" t="s">
        <v>163</v>
      </c>
      <c r="AO123" t="s">
        <v>164</v>
      </c>
      <c r="AP123" t="s">
        <v>164</v>
      </c>
      <c r="AQ123" t="s">
        <v>166</v>
      </c>
      <c r="AR123">
        <v>5</v>
      </c>
      <c r="AS123" t="s">
        <v>625</v>
      </c>
      <c r="AT123" t="s">
        <v>168</v>
      </c>
      <c r="AU123" t="s">
        <v>626</v>
      </c>
      <c r="AV123" t="s">
        <v>622</v>
      </c>
      <c r="AX123" t="s">
        <v>166</v>
      </c>
      <c r="AY123" t="s">
        <v>165</v>
      </c>
      <c r="BB123" t="s">
        <v>557</v>
      </c>
      <c r="BD123" t="s">
        <v>173</v>
      </c>
      <c r="BE123">
        <v>280</v>
      </c>
      <c r="BG123" t="s">
        <v>166</v>
      </c>
      <c r="BH123" t="s">
        <v>166</v>
      </c>
      <c r="BI123" t="s">
        <v>163</v>
      </c>
      <c r="BJ123" t="s">
        <v>174</v>
      </c>
      <c r="BL123" t="s">
        <v>174</v>
      </c>
      <c r="BM123" t="s">
        <v>166</v>
      </c>
      <c r="BN123" t="s">
        <v>627</v>
      </c>
      <c r="BP123" t="s">
        <v>628</v>
      </c>
      <c r="BQ123" t="s">
        <v>163</v>
      </c>
      <c r="BR123" t="s">
        <v>168</v>
      </c>
      <c r="BS123" t="s">
        <v>176</v>
      </c>
      <c r="BT123" t="s">
        <v>166</v>
      </c>
      <c r="BU123" s="1">
        <v>4.97</v>
      </c>
      <c r="BW123" t="s">
        <v>177</v>
      </c>
      <c r="BX123" t="s">
        <v>178</v>
      </c>
      <c r="BY123" t="s">
        <v>179</v>
      </c>
      <c r="BZ123" t="s">
        <v>166</v>
      </c>
      <c r="CG123" t="s">
        <v>166</v>
      </c>
      <c r="CO123" t="s">
        <v>166</v>
      </c>
      <c r="CP123" t="s">
        <v>355</v>
      </c>
      <c r="CQ123" t="s">
        <v>629</v>
      </c>
      <c r="CR123" t="s">
        <v>358</v>
      </c>
      <c r="CS123" t="s">
        <v>166</v>
      </c>
      <c r="CU123" t="s">
        <v>166</v>
      </c>
      <c r="CW123">
        <v>2</v>
      </c>
      <c r="CY123" t="s">
        <v>571</v>
      </c>
      <c r="DC123" t="s">
        <v>166</v>
      </c>
      <c r="DL123" t="s">
        <v>329</v>
      </c>
    </row>
    <row r="124" spans="1:134" hidden="1" x14ac:dyDescent="0.25">
      <c r="A124">
        <v>123</v>
      </c>
      <c r="B124" t="s">
        <v>614</v>
      </c>
      <c r="C124" t="s">
        <v>615</v>
      </c>
      <c r="D124" t="s">
        <v>630</v>
      </c>
      <c r="E124" s="1">
        <v>999</v>
      </c>
      <c r="F124">
        <v>3</v>
      </c>
      <c r="G124">
        <v>4</v>
      </c>
      <c r="H124" t="s">
        <v>195</v>
      </c>
      <c r="I124" t="s">
        <v>142</v>
      </c>
      <c r="J124" t="s">
        <v>196</v>
      </c>
      <c r="K124" t="s">
        <v>144</v>
      </c>
      <c r="L124">
        <v>45</v>
      </c>
      <c r="M124" t="s">
        <v>145</v>
      </c>
      <c r="N124">
        <v>1469</v>
      </c>
      <c r="O124">
        <v>3971</v>
      </c>
      <c r="P124">
        <v>1682</v>
      </c>
      <c r="Q124" t="s">
        <v>146</v>
      </c>
      <c r="R124">
        <v>5</v>
      </c>
      <c r="S124">
        <v>14</v>
      </c>
      <c r="T124" s="1">
        <v>16</v>
      </c>
      <c r="U124" t="s">
        <v>617</v>
      </c>
      <c r="W124" t="s">
        <v>631</v>
      </c>
      <c r="X124">
        <v>5</v>
      </c>
      <c r="Y124" t="s">
        <v>303</v>
      </c>
      <c r="Z124" t="s">
        <v>200</v>
      </c>
      <c r="AA124" t="s">
        <v>151</v>
      </c>
      <c r="AB124" t="s">
        <v>619</v>
      </c>
      <c r="AC124" t="s">
        <v>620</v>
      </c>
      <c r="AD124" t="s">
        <v>412</v>
      </c>
      <c r="AE124" t="s">
        <v>621</v>
      </c>
      <c r="AF124" t="s">
        <v>464</v>
      </c>
      <c r="AG124" t="s">
        <v>464</v>
      </c>
      <c r="AH124" t="s">
        <v>158</v>
      </c>
      <c r="AI124" t="s">
        <v>232</v>
      </c>
      <c r="AK124" t="s">
        <v>160</v>
      </c>
      <c r="AL124" t="s">
        <v>623</v>
      </c>
      <c r="AM124" t="s">
        <v>624</v>
      </c>
      <c r="AN124" t="s">
        <v>163</v>
      </c>
      <c r="AO124" t="s">
        <v>164</v>
      </c>
      <c r="AP124" t="s">
        <v>164</v>
      </c>
      <c r="AQ124" t="s">
        <v>166</v>
      </c>
      <c r="AR124">
        <v>5</v>
      </c>
      <c r="AS124" t="s">
        <v>625</v>
      </c>
      <c r="AT124" t="s">
        <v>168</v>
      </c>
      <c r="AU124" t="s">
        <v>626</v>
      </c>
      <c r="AV124" t="s">
        <v>464</v>
      </c>
      <c r="AX124" t="s">
        <v>166</v>
      </c>
      <c r="AY124" t="s">
        <v>171</v>
      </c>
      <c r="AZ124" t="s">
        <v>166</v>
      </c>
      <c r="BA124" t="s">
        <v>166</v>
      </c>
      <c r="BB124" t="s">
        <v>557</v>
      </c>
      <c r="BC124" t="s">
        <v>166</v>
      </c>
      <c r="BD124" t="s">
        <v>327</v>
      </c>
      <c r="BE124">
        <v>280</v>
      </c>
      <c r="BF124" t="s">
        <v>166</v>
      </c>
      <c r="BG124" t="s">
        <v>166</v>
      </c>
      <c r="BH124" t="s">
        <v>166</v>
      </c>
      <c r="BI124" t="s">
        <v>163</v>
      </c>
      <c r="BJ124" t="s">
        <v>174</v>
      </c>
      <c r="BK124" t="s">
        <v>166</v>
      </c>
      <c r="BL124" t="s">
        <v>174</v>
      </c>
      <c r="BM124" t="s">
        <v>166</v>
      </c>
      <c r="BN124" t="s">
        <v>632</v>
      </c>
      <c r="BO124" t="s">
        <v>166</v>
      </c>
      <c r="BP124" t="s">
        <v>628</v>
      </c>
      <c r="BQ124" t="s">
        <v>163</v>
      </c>
      <c r="BR124" t="s">
        <v>168</v>
      </c>
      <c r="BS124" t="s">
        <v>176</v>
      </c>
      <c r="BT124" t="s">
        <v>166</v>
      </c>
      <c r="BU124" s="1">
        <v>4.97</v>
      </c>
      <c r="BV124" t="s">
        <v>166</v>
      </c>
      <c r="BW124" t="s">
        <v>177</v>
      </c>
      <c r="BX124" t="s">
        <v>178</v>
      </c>
      <c r="BY124" t="s">
        <v>179</v>
      </c>
      <c r="BZ124" t="s">
        <v>166</v>
      </c>
      <c r="CG124" t="s">
        <v>166</v>
      </c>
      <c r="CN124" t="s">
        <v>166</v>
      </c>
      <c r="CO124" t="s">
        <v>166</v>
      </c>
      <c r="CP124" t="s">
        <v>355</v>
      </c>
      <c r="CQ124" t="s">
        <v>629</v>
      </c>
      <c r="CR124" t="s">
        <v>229</v>
      </c>
      <c r="CU124" t="s">
        <v>166</v>
      </c>
      <c r="CW124">
        <v>2</v>
      </c>
      <c r="CX124" t="s">
        <v>456</v>
      </c>
      <c r="CY124" t="s">
        <v>571</v>
      </c>
      <c r="DC124" t="s">
        <v>166</v>
      </c>
      <c r="DD124" t="s">
        <v>166</v>
      </c>
      <c r="DJ124" t="s">
        <v>166</v>
      </c>
      <c r="DL124" t="s">
        <v>329</v>
      </c>
      <c r="DM124" t="s">
        <v>166</v>
      </c>
      <c r="DQ124" t="s">
        <v>166</v>
      </c>
      <c r="DS124" t="s">
        <v>166</v>
      </c>
    </row>
    <row r="125" spans="1:134" hidden="1" x14ac:dyDescent="0.25">
      <c r="A125">
        <v>124</v>
      </c>
      <c r="B125" t="s">
        <v>614</v>
      </c>
      <c r="C125" t="s">
        <v>615</v>
      </c>
      <c r="D125" t="s">
        <v>633</v>
      </c>
      <c r="E125" s="1">
        <v>999</v>
      </c>
      <c r="F125">
        <v>3</v>
      </c>
      <c r="G125">
        <v>4</v>
      </c>
      <c r="H125" t="s">
        <v>195</v>
      </c>
      <c r="I125" t="s">
        <v>142</v>
      </c>
      <c r="J125" t="s">
        <v>196</v>
      </c>
      <c r="K125" t="s">
        <v>144</v>
      </c>
      <c r="L125">
        <v>45</v>
      </c>
      <c r="M125" t="s">
        <v>145</v>
      </c>
      <c r="N125">
        <v>1469</v>
      </c>
      <c r="O125">
        <v>3971</v>
      </c>
      <c r="P125">
        <v>1682</v>
      </c>
      <c r="Q125" t="s">
        <v>146</v>
      </c>
      <c r="R125">
        <v>5</v>
      </c>
      <c r="S125">
        <v>14</v>
      </c>
      <c r="T125" s="1">
        <v>16</v>
      </c>
      <c r="U125" t="s">
        <v>617</v>
      </c>
      <c r="W125" t="s">
        <v>634</v>
      </c>
      <c r="X125">
        <v>5</v>
      </c>
      <c r="Y125" t="s">
        <v>303</v>
      </c>
      <c r="Z125" t="s">
        <v>200</v>
      </c>
      <c r="AA125" t="s">
        <v>151</v>
      </c>
      <c r="AB125" t="s">
        <v>619</v>
      </c>
      <c r="AC125" t="s">
        <v>620</v>
      </c>
      <c r="AD125" t="s">
        <v>412</v>
      </c>
      <c r="AE125" t="s">
        <v>621</v>
      </c>
      <c r="AF125" t="s">
        <v>635</v>
      </c>
      <c r="AG125" t="s">
        <v>635</v>
      </c>
      <c r="AH125" t="s">
        <v>158</v>
      </c>
      <c r="AI125" t="s">
        <v>232</v>
      </c>
      <c r="AK125" t="s">
        <v>160</v>
      </c>
      <c r="AL125" t="s">
        <v>623</v>
      </c>
      <c r="AM125" t="s">
        <v>624</v>
      </c>
      <c r="AN125" t="s">
        <v>163</v>
      </c>
      <c r="AO125" t="s">
        <v>164</v>
      </c>
      <c r="AP125" t="s">
        <v>164</v>
      </c>
      <c r="AQ125" t="s">
        <v>166</v>
      </c>
      <c r="AR125">
        <v>5</v>
      </c>
      <c r="AS125" t="s">
        <v>597</v>
      </c>
      <c r="AT125" t="s">
        <v>168</v>
      </c>
      <c r="AU125" t="s">
        <v>626</v>
      </c>
      <c r="AV125" t="s">
        <v>635</v>
      </c>
      <c r="AW125" t="s">
        <v>166</v>
      </c>
      <c r="AX125" t="s">
        <v>166</v>
      </c>
      <c r="AY125" t="s">
        <v>171</v>
      </c>
      <c r="AZ125" t="s">
        <v>166</v>
      </c>
      <c r="BA125" t="s">
        <v>166</v>
      </c>
      <c r="BB125" t="s">
        <v>557</v>
      </c>
      <c r="BC125" t="s">
        <v>166</v>
      </c>
      <c r="BD125" t="s">
        <v>337</v>
      </c>
      <c r="BE125">
        <v>280</v>
      </c>
      <c r="BF125" t="s">
        <v>166</v>
      </c>
      <c r="BG125" t="s">
        <v>166</v>
      </c>
      <c r="BH125" t="s">
        <v>166</v>
      </c>
      <c r="BI125" t="s">
        <v>163</v>
      </c>
      <c r="BJ125" t="s">
        <v>174</v>
      </c>
      <c r="BK125" t="s">
        <v>166</v>
      </c>
      <c r="BL125" t="s">
        <v>174</v>
      </c>
      <c r="BM125" t="s">
        <v>166</v>
      </c>
      <c r="BN125" t="s">
        <v>627</v>
      </c>
      <c r="BO125" t="s">
        <v>166</v>
      </c>
      <c r="BP125" t="s">
        <v>628</v>
      </c>
      <c r="BQ125" t="s">
        <v>163</v>
      </c>
      <c r="BR125" t="s">
        <v>168</v>
      </c>
      <c r="BS125" t="s">
        <v>176</v>
      </c>
      <c r="BT125" t="s">
        <v>166</v>
      </c>
      <c r="BU125" s="1">
        <v>4.97</v>
      </c>
      <c r="BV125" t="s">
        <v>166</v>
      </c>
      <c r="BW125" t="s">
        <v>177</v>
      </c>
      <c r="BX125" t="s">
        <v>178</v>
      </c>
      <c r="BY125" t="s">
        <v>383</v>
      </c>
      <c r="BZ125" t="s">
        <v>166</v>
      </c>
      <c r="CE125" t="s">
        <v>166</v>
      </c>
      <c r="CF125" t="s">
        <v>252</v>
      </c>
      <c r="CG125" t="s">
        <v>166</v>
      </c>
      <c r="CH125" t="s">
        <v>166</v>
      </c>
      <c r="CJ125" t="s">
        <v>166</v>
      </c>
      <c r="CL125" t="s">
        <v>166</v>
      </c>
      <c r="CN125" t="s">
        <v>166</v>
      </c>
      <c r="CO125" t="s">
        <v>166</v>
      </c>
      <c r="CP125" t="s">
        <v>355</v>
      </c>
      <c r="CQ125" t="s">
        <v>629</v>
      </c>
      <c r="CR125" t="s">
        <v>229</v>
      </c>
      <c r="CS125" t="s">
        <v>166</v>
      </c>
      <c r="CU125" t="s">
        <v>166</v>
      </c>
      <c r="CW125">
        <v>2</v>
      </c>
      <c r="CX125" t="s">
        <v>636</v>
      </c>
      <c r="CY125" t="s">
        <v>571</v>
      </c>
      <c r="DB125" t="s">
        <v>221</v>
      </c>
      <c r="DC125" t="s">
        <v>166</v>
      </c>
      <c r="DD125" t="s">
        <v>166</v>
      </c>
      <c r="DE125" t="s">
        <v>166</v>
      </c>
      <c r="DF125" t="s">
        <v>166</v>
      </c>
      <c r="DH125" t="s">
        <v>216</v>
      </c>
      <c r="DI125" t="s">
        <v>328</v>
      </c>
      <c r="DJ125" t="s">
        <v>166</v>
      </c>
      <c r="DL125" t="s">
        <v>329</v>
      </c>
      <c r="DN125" t="s">
        <v>166</v>
      </c>
      <c r="DQ125" t="s">
        <v>166</v>
      </c>
      <c r="DS125" t="s">
        <v>166</v>
      </c>
      <c r="DX125" t="s">
        <v>166</v>
      </c>
      <c r="DZ125" t="s">
        <v>166</v>
      </c>
      <c r="ED125" t="s">
        <v>166</v>
      </c>
    </row>
    <row r="126" spans="1:134" hidden="1" x14ac:dyDescent="0.25">
      <c r="A126">
        <v>125</v>
      </c>
      <c r="B126" t="s">
        <v>614</v>
      </c>
      <c r="C126" t="s">
        <v>615</v>
      </c>
      <c r="D126" t="s">
        <v>637</v>
      </c>
      <c r="E126" s="1">
        <v>1498</v>
      </c>
      <c r="F126">
        <v>4</v>
      </c>
      <c r="G126">
        <v>4</v>
      </c>
      <c r="H126" t="s">
        <v>195</v>
      </c>
      <c r="I126" t="s">
        <v>142</v>
      </c>
      <c r="J126" t="s">
        <v>196</v>
      </c>
      <c r="K126" t="s">
        <v>144</v>
      </c>
      <c r="L126">
        <v>45</v>
      </c>
      <c r="M126" t="s">
        <v>459</v>
      </c>
      <c r="N126">
        <v>1469</v>
      </c>
      <c r="O126">
        <v>3971</v>
      </c>
      <c r="P126">
        <v>1682</v>
      </c>
      <c r="Q126" t="s">
        <v>146</v>
      </c>
      <c r="R126">
        <v>5</v>
      </c>
      <c r="S126">
        <v>19</v>
      </c>
      <c r="T126" s="1">
        <v>20</v>
      </c>
      <c r="U126" t="s">
        <v>524</v>
      </c>
      <c r="W126" t="s">
        <v>618</v>
      </c>
      <c r="X126">
        <v>5</v>
      </c>
      <c r="Y126" t="s">
        <v>303</v>
      </c>
      <c r="Z126" t="s">
        <v>200</v>
      </c>
      <c r="AA126" t="s">
        <v>151</v>
      </c>
      <c r="AB126" t="s">
        <v>619</v>
      </c>
      <c r="AC126" t="s">
        <v>620</v>
      </c>
      <c r="AD126" t="s">
        <v>412</v>
      </c>
      <c r="AE126" t="s">
        <v>621</v>
      </c>
      <c r="AF126" t="s">
        <v>622</v>
      </c>
      <c r="AG126" t="s">
        <v>622</v>
      </c>
      <c r="AH126" t="s">
        <v>158</v>
      </c>
      <c r="AI126" t="s">
        <v>159</v>
      </c>
      <c r="AL126" t="s">
        <v>638</v>
      </c>
      <c r="AM126" t="s">
        <v>639</v>
      </c>
      <c r="AN126" t="s">
        <v>163</v>
      </c>
      <c r="AO126" t="s">
        <v>164</v>
      </c>
      <c r="AP126" t="s">
        <v>164</v>
      </c>
      <c r="AQ126" t="s">
        <v>166</v>
      </c>
      <c r="AR126">
        <v>5</v>
      </c>
      <c r="AS126" t="s">
        <v>625</v>
      </c>
      <c r="AT126" t="s">
        <v>168</v>
      </c>
      <c r="AU126" t="s">
        <v>626</v>
      </c>
      <c r="AV126" t="s">
        <v>622</v>
      </c>
      <c r="AX126" t="s">
        <v>166</v>
      </c>
      <c r="AY126" t="s">
        <v>165</v>
      </c>
      <c r="BB126" t="s">
        <v>557</v>
      </c>
      <c r="BD126" t="s">
        <v>173</v>
      </c>
      <c r="BE126">
        <v>280</v>
      </c>
      <c r="BG126" t="s">
        <v>166</v>
      </c>
      <c r="BH126" t="s">
        <v>166</v>
      </c>
      <c r="BI126" t="s">
        <v>163</v>
      </c>
      <c r="BJ126" t="s">
        <v>174</v>
      </c>
      <c r="BL126" t="s">
        <v>174</v>
      </c>
      <c r="BM126" t="s">
        <v>166</v>
      </c>
      <c r="BN126" t="s">
        <v>627</v>
      </c>
      <c r="BP126" t="s">
        <v>628</v>
      </c>
      <c r="BQ126" t="s">
        <v>163</v>
      </c>
      <c r="BR126" t="s">
        <v>168</v>
      </c>
      <c r="BS126" t="s">
        <v>176</v>
      </c>
      <c r="BT126" t="s">
        <v>166</v>
      </c>
      <c r="BU126" s="1">
        <v>4.97</v>
      </c>
      <c r="BW126" t="s">
        <v>177</v>
      </c>
      <c r="BX126" t="s">
        <v>178</v>
      </c>
      <c r="BY126" t="s">
        <v>179</v>
      </c>
      <c r="BZ126" t="s">
        <v>166</v>
      </c>
      <c r="CG126" t="s">
        <v>166</v>
      </c>
      <c r="CO126" t="s">
        <v>166</v>
      </c>
      <c r="CP126" t="s">
        <v>355</v>
      </c>
      <c r="CQ126" t="s">
        <v>629</v>
      </c>
      <c r="CR126" t="s">
        <v>358</v>
      </c>
      <c r="CS126" t="s">
        <v>166</v>
      </c>
      <c r="CU126" t="s">
        <v>166</v>
      </c>
      <c r="CW126">
        <v>2</v>
      </c>
      <c r="CY126" t="s">
        <v>571</v>
      </c>
      <c r="DC126" t="s">
        <v>166</v>
      </c>
      <c r="DL126" t="s">
        <v>329</v>
      </c>
      <c r="DV126" t="s">
        <v>166</v>
      </c>
    </row>
    <row r="127" spans="1:134" hidden="1" x14ac:dyDescent="0.25">
      <c r="A127">
        <v>126</v>
      </c>
      <c r="B127" t="s">
        <v>614</v>
      </c>
      <c r="C127" t="s">
        <v>615</v>
      </c>
      <c r="D127" t="s">
        <v>640</v>
      </c>
      <c r="E127" s="1">
        <v>1498</v>
      </c>
      <c r="F127">
        <v>4</v>
      </c>
      <c r="G127">
        <v>4</v>
      </c>
      <c r="H127" t="s">
        <v>195</v>
      </c>
      <c r="I127" t="s">
        <v>142</v>
      </c>
      <c r="J127" t="s">
        <v>196</v>
      </c>
      <c r="K127" t="s">
        <v>144</v>
      </c>
      <c r="L127">
        <v>45</v>
      </c>
      <c r="M127" t="s">
        <v>459</v>
      </c>
      <c r="N127">
        <v>1469</v>
      </c>
      <c r="O127">
        <v>3971</v>
      </c>
      <c r="P127">
        <v>1682</v>
      </c>
      <c r="Q127" t="s">
        <v>146</v>
      </c>
      <c r="R127">
        <v>5</v>
      </c>
      <c r="S127">
        <v>19</v>
      </c>
      <c r="T127" s="1">
        <v>20</v>
      </c>
      <c r="U127" t="s">
        <v>524</v>
      </c>
      <c r="W127" t="s">
        <v>641</v>
      </c>
      <c r="X127">
        <v>5</v>
      </c>
      <c r="Y127" t="s">
        <v>303</v>
      </c>
      <c r="Z127" t="s">
        <v>200</v>
      </c>
      <c r="AA127" t="s">
        <v>151</v>
      </c>
      <c r="AB127" t="s">
        <v>619</v>
      </c>
      <c r="AC127" t="s">
        <v>620</v>
      </c>
      <c r="AD127" t="s">
        <v>412</v>
      </c>
      <c r="AE127" t="s">
        <v>621</v>
      </c>
      <c r="AF127" t="s">
        <v>464</v>
      </c>
      <c r="AG127" t="s">
        <v>464</v>
      </c>
      <c r="AH127" t="s">
        <v>158</v>
      </c>
      <c r="AI127" t="s">
        <v>232</v>
      </c>
      <c r="AK127" t="s">
        <v>160</v>
      </c>
      <c r="AL127" t="s">
        <v>638</v>
      </c>
      <c r="AM127" t="s">
        <v>639</v>
      </c>
      <c r="AN127" t="s">
        <v>163</v>
      </c>
      <c r="AO127" t="s">
        <v>164</v>
      </c>
      <c r="AP127" t="s">
        <v>164</v>
      </c>
      <c r="AQ127" t="s">
        <v>166</v>
      </c>
      <c r="AR127">
        <v>5</v>
      </c>
      <c r="AS127" t="s">
        <v>625</v>
      </c>
      <c r="AT127" t="s">
        <v>168</v>
      </c>
      <c r="AU127" t="s">
        <v>626</v>
      </c>
      <c r="AV127" t="s">
        <v>464</v>
      </c>
      <c r="AX127" t="s">
        <v>166</v>
      </c>
      <c r="AY127" t="s">
        <v>171</v>
      </c>
      <c r="AZ127" t="s">
        <v>166</v>
      </c>
      <c r="BA127" t="s">
        <v>166</v>
      </c>
      <c r="BB127" t="s">
        <v>557</v>
      </c>
      <c r="BD127" t="s">
        <v>327</v>
      </c>
      <c r="BE127">
        <v>280</v>
      </c>
      <c r="BF127" t="s">
        <v>166</v>
      </c>
      <c r="BG127" t="s">
        <v>166</v>
      </c>
      <c r="BH127" t="s">
        <v>166</v>
      </c>
      <c r="BI127" t="s">
        <v>163</v>
      </c>
      <c r="BJ127" t="s">
        <v>174</v>
      </c>
      <c r="BK127" t="s">
        <v>166</v>
      </c>
      <c r="BL127" t="s">
        <v>174</v>
      </c>
      <c r="BM127" t="s">
        <v>166</v>
      </c>
      <c r="BN127" t="s">
        <v>627</v>
      </c>
      <c r="BO127" t="s">
        <v>166</v>
      </c>
      <c r="BP127" t="s">
        <v>628</v>
      </c>
      <c r="BQ127" t="s">
        <v>163</v>
      </c>
      <c r="BR127" t="s">
        <v>168</v>
      </c>
      <c r="BS127" t="s">
        <v>176</v>
      </c>
      <c r="BT127" t="s">
        <v>166</v>
      </c>
      <c r="BU127" s="1">
        <v>4.97</v>
      </c>
      <c r="BV127" t="s">
        <v>166</v>
      </c>
      <c r="BW127" t="s">
        <v>177</v>
      </c>
      <c r="BX127" t="s">
        <v>178</v>
      </c>
      <c r="BY127" t="s">
        <v>179</v>
      </c>
      <c r="BZ127" t="s">
        <v>166</v>
      </c>
      <c r="CG127" t="s">
        <v>166</v>
      </c>
      <c r="CN127" t="s">
        <v>166</v>
      </c>
      <c r="CO127" t="s">
        <v>166</v>
      </c>
      <c r="CP127" t="s">
        <v>355</v>
      </c>
      <c r="CQ127" t="s">
        <v>642</v>
      </c>
      <c r="CR127" t="s">
        <v>229</v>
      </c>
      <c r="CS127" t="s">
        <v>166</v>
      </c>
      <c r="CU127" t="s">
        <v>166</v>
      </c>
      <c r="CW127">
        <v>2</v>
      </c>
      <c r="CY127" t="s">
        <v>571</v>
      </c>
      <c r="DC127" t="s">
        <v>166</v>
      </c>
      <c r="DD127" t="s">
        <v>166</v>
      </c>
      <c r="DJ127" t="s">
        <v>166</v>
      </c>
      <c r="DL127" t="s">
        <v>329</v>
      </c>
      <c r="DM127" t="s">
        <v>166</v>
      </c>
      <c r="DQ127" t="s">
        <v>166</v>
      </c>
      <c r="DS127" t="s">
        <v>166</v>
      </c>
      <c r="DV127" t="s">
        <v>166</v>
      </c>
    </row>
    <row r="128" spans="1:134" hidden="1" x14ac:dyDescent="0.25">
      <c r="A128">
        <v>127</v>
      </c>
      <c r="B128" t="s">
        <v>614</v>
      </c>
      <c r="C128" t="s">
        <v>615</v>
      </c>
      <c r="D128" t="s">
        <v>643</v>
      </c>
      <c r="E128" s="1">
        <v>1498</v>
      </c>
      <c r="F128">
        <v>4</v>
      </c>
      <c r="G128">
        <v>4</v>
      </c>
      <c r="H128" t="s">
        <v>195</v>
      </c>
      <c r="I128" t="s">
        <v>142</v>
      </c>
      <c r="J128" t="s">
        <v>196</v>
      </c>
      <c r="K128" t="s">
        <v>144</v>
      </c>
      <c r="L128">
        <v>45</v>
      </c>
      <c r="M128" t="s">
        <v>459</v>
      </c>
      <c r="N128">
        <v>1469</v>
      </c>
      <c r="O128">
        <v>3971</v>
      </c>
      <c r="P128">
        <v>1682</v>
      </c>
      <c r="Q128" t="s">
        <v>146</v>
      </c>
      <c r="R128">
        <v>5</v>
      </c>
      <c r="S128">
        <v>19</v>
      </c>
      <c r="T128" s="1">
        <v>20</v>
      </c>
      <c r="U128" t="s">
        <v>524</v>
      </c>
      <c r="W128" t="s">
        <v>644</v>
      </c>
      <c r="X128">
        <v>5</v>
      </c>
      <c r="Y128" t="s">
        <v>303</v>
      </c>
      <c r="Z128" t="s">
        <v>200</v>
      </c>
      <c r="AA128" t="s">
        <v>151</v>
      </c>
      <c r="AB128" t="s">
        <v>619</v>
      </c>
      <c r="AC128" t="s">
        <v>620</v>
      </c>
      <c r="AD128" t="s">
        <v>412</v>
      </c>
      <c r="AE128" t="s">
        <v>621</v>
      </c>
      <c r="AF128" t="s">
        <v>635</v>
      </c>
      <c r="AG128" t="s">
        <v>635</v>
      </c>
      <c r="AH128" t="s">
        <v>158</v>
      </c>
      <c r="AI128" t="s">
        <v>232</v>
      </c>
      <c r="AK128" t="s">
        <v>160</v>
      </c>
      <c r="AL128" t="s">
        <v>638</v>
      </c>
      <c r="AM128" t="s">
        <v>639</v>
      </c>
      <c r="AN128" t="s">
        <v>163</v>
      </c>
      <c r="AO128" t="s">
        <v>164</v>
      </c>
      <c r="AP128" t="s">
        <v>164</v>
      </c>
      <c r="AQ128" t="s">
        <v>166</v>
      </c>
      <c r="AR128">
        <v>5</v>
      </c>
      <c r="AS128" t="s">
        <v>597</v>
      </c>
      <c r="AT128" t="s">
        <v>168</v>
      </c>
      <c r="AU128" t="s">
        <v>626</v>
      </c>
      <c r="AV128" t="s">
        <v>635</v>
      </c>
      <c r="AW128" t="s">
        <v>166</v>
      </c>
      <c r="AX128" t="s">
        <v>166</v>
      </c>
      <c r="AY128" t="s">
        <v>171</v>
      </c>
      <c r="AZ128" t="s">
        <v>166</v>
      </c>
      <c r="BA128" t="s">
        <v>166</v>
      </c>
      <c r="BB128" t="s">
        <v>557</v>
      </c>
      <c r="BC128" t="s">
        <v>166</v>
      </c>
      <c r="BD128" t="s">
        <v>337</v>
      </c>
      <c r="BE128">
        <v>280</v>
      </c>
      <c r="BF128" t="s">
        <v>166</v>
      </c>
      <c r="BG128" t="s">
        <v>166</v>
      </c>
      <c r="BH128" t="s">
        <v>166</v>
      </c>
      <c r="BI128" t="s">
        <v>163</v>
      </c>
      <c r="BJ128" t="s">
        <v>174</v>
      </c>
      <c r="BK128" t="s">
        <v>166</v>
      </c>
      <c r="BL128" t="s">
        <v>174</v>
      </c>
      <c r="BM128" t="s">
        <v>166</v>
      </c>
      <c r="BN128" t="s">
        <v>627</v>
      </c>
      <c r="BO128" t="s">
        <v>166</v>
      </c>
      <c r="BP128" t="s">
        <v>628</v>
      </c>
      <c r="BQ128" t="s">
        <v>163</v>
      </c>
      <c r="BR128" t="s">
        <v>168</v>
      </c>
      <c r="BS128" t="s">
        <v>176</v>
      </c>
      <c r="BT128" t="s">
        <v>166</v>
      </c>
      <c r="BU128" s="1">
        <v>4.97</v>
      </c>
      <c r="BV128" t="s">
        <v>166</v>
      </c>
      <c r="BW128" t="s">
        <v>177</v>
      </c>
      <c r="BX128" t="s">
        <v>178</v>
      </c>
      <c r="BY128" t="s">
        <v>383</v>
      </c>
      <c r="BZ128" t="s">
        <v>166</v>
      </c>
      <c r="CE128" t="s">
        <v>166</v>
      </c>
      <c r="CF128" t="s">
        <v>252</v>
      </c>
      <c r="CG128" t="s">
        <v>166</v>
      </c>
      <c r="CH128" t="s">
        <v>166</v>
      </c>
      <c r="CJ128" t="s">
        <v>166</v>
      </c>
      <c r="CL128" t="s">
        <v>166</v>
      </c>
      <c r="CN128" t="s">
        <v>166</v>
      </c>
      <c r="CO128" t="s">
        <v>166</v>
      </c>
      <c r="CP128" t="s">
        <v>355</v>
      </c>
      <c r="CQ128" t="s">
        <v>642</v>
      </c>
      <c r="CR128" t="s">
        <v>229</v>
      </c>
      <c r="CS128" t="s">
        <v>166</v>
      </c>
      <c r="CT128" t="s">
        <v>166</v>
      </c>
      <c r="CU128" t="s">
        <v>166</v>
      </c>
      <c r="CW128">
        <v>2</v>
      </c>
      <c r="CY128" t="s">
        <v>571</v>
      </c>
      <c r="DB128" t="s">
        <v>221</v>
      </c>
      <c r="DC128" t="s">
        <v>166</v>
      </c>
      <c r="DD128" t="s">
        <v>166</v>
      </c>
      <c r="DE128" t="s">
        <v>166</v>
      </c>
      <c r="DF128" t="s">
        <v>166</v>
      </c>
      <c r="DG128" t="s">
        <v>166</v>
      </c>
      <c r="DH128" t="s">
        <v>216</v>
      </c>
      <c r="DI128" t="s">
        <v>328</v>
      </c>
      <c r="DJ128" t="s">
        <v>166</v>
      </c>
      <c r="DL128" t="s">
        <v>329</v>
      </c>
      <c r="DN128" t="s">
        <v>166</v>
      </c>
      <c r="DQ128" t="s">
        <v>166</v>
      </c>
      <c r="DS128" t="s">
        <v>166</v>
      </c>
      <c r="DV128" t="s">
        <v>166</v>
      </c>
      <c r="DX128" t="s">
        <v>166</v>
      </c>
      <c r="DZ128" t="s">
        <v>166</v>
      </c>
      <c r="ED128" t="s">
        <v>166</v>
      </c>
    </row>
    <row r="129" spans="1:134" hidden="1" x14ac:dyDescent="0.25">
      <c r="A129">
        <v>128</v>
      </c>
      <c r="B129" t="s">
        <v>614</v>
      </c>
      <c r="C129" t="s">
        <v>615</v>
      </c>
      <c r="D129" t="s">
        <v>645</v>
      </c>
      <c r="E129" s="1">
        <v>1197</v>
      </c>
      <c r="F129">
        <v>4</v>
      </c>
      <c r="G129">
        <v>4</v>
      </c>
      <c r="H129" t="s">
        <v>195</v>
      </c>
      <c r="I129" t="s">
        <v>142</v>
      </c>
      <c r="J129" t="s">
        <v>196</v>
      </c>
      <c r="K129" t="s">
        <v>144</v>
      </c>
      <c r="L129">
        <v>45</v>
      </c>
      <c r="M129" t="s">
        <v>145</v>
      </c>
      <c r="N129">
        <v>1469</v>
      </c>
      <c r="O129">
        <v>3971</v>
      </c>
      <c r="P129">
        <v>1682</v>
      </c>
      <c r="Q129" t="s">
        <v>146</v>
      </c>
      <c r="R129">
        <v>5</v>
      </c>
      <c r="S129">
        <v>17</v>
      </c>
      <c r="T129" s="1">
        <v>17</v>
      </c>
      <c r="U129" t="s">
        <v>646</v>
      </c>
      <c r="W129" t="s">
        <v>647</v>
      </c>
      <c r="X129">
        <v>7</v>
      </c>
      <c r="Y129" t="s">
        <v>303</v>
      </c>
      <c r="Z129" t="s">
        <v>200</v>
      </c>
      <c r="AA129" t="s">
        <v>151</v>
      </c>
      <c r="AB129" t="s">
        <v>648</v>
      </c>
      <c r="AC129" t="s">
        <v>620</v>
      </c>
      <c r="AD129" t="s">
        <v>412</v>
      </c>
      <c r="AE129" t="s">
        <v>621</v>
      </c>
      <c r="AF129" t="s">
        <v>464</v>
      </c>
      <c r="AG129" t="s">
        <v>464</v>
      </c>
      <c r="AH129" t="s">
        <v>158</v>
      </c>
      <c r="AI129" t="s">
        <v>232</v>
      </c>
      <c r="AK129" t="s">
        <v>160</v>
      </c>
      <c r="AL129" t="s">
        <v>649</v>
      </c>
      <c r="AM129" t="s">
        <v>650</v>
      </c>
      <c r="AN129" t="s">
        <v>163</v>
      </c>
      <c r="AO129" t="s">
        <v>164</v>
      </c>
      <c r="AP129" t="s">
        <v>164</v>
      </c>
      <c r="AQ129">
        <v>2</v>
      </c>
      <c r="AR129">
        <v>5</v>
      </c>
      <c r="AS129" t="s">
        <v>167</v>
      </c>
      <c r="AT129" t="s">
        <v>189</v>
      </c>
      <c r="AU129" t="s">
        <v>626</v>
      </c>
      <c r="AV129" t="s">
        <v>464</v>
      </c>
      <c r="AX129" t="s">
        <v>166</v>
      </c>
      <c r="AY129" t="s">
        <v>226</v>
      </c>
      <c r="AZ129" t="s">
        <v>166</v>
      </c>
      <c r="BA129" t="s">
        <v>166</v>
      </c>
      <c r="BB129" t="s">
        <v>557</v>
      </c>
      <c r="BC129" t="s">
        <v>166</v>
      </c>
      <c r="BD129" t="s">
        <v>337</v>
      </c>
      <c r="BE129">
        <v>280</v>
      </c>
      <c r="BF129" t="s">
        <v>166</v>
      </c>
      <c r="BG129" t="s">
        <v>166</v>
      </c>
      <c r="BH129" t="s">
        <v>166</v>
      </c>
      <c r="BI129" t="s">
        <v>163</v>
      </c>
      <c r="BJ129" t="s">
        <v>174</v>
      </c>
      <c r="BK129" t="s">
        <v>166</v>
      </c>
      <c r="BL129" t="s">
        <v>174</v>
      </c>
      <c r="BM129" t="s">
        <v>166</v>
      </c>
      <c r="BN129" t="s">
        <v>627</v>
      </c>
      <c r="BO129" t="s">
        <v>166</v>
      </c>
      <c r="BP129" t="s">
        <v>628</v>
      </c>
      <c r="BQ129" t="s">
        <v>163</v>
      </c>
      <c r="BR129" t="s">
        <v>168</v>
      </c>
      <c r="BS129" t="s">
        <v>176</v>
      </c>
      <c r="BT129" t="s">
        <v>166</v>
      </c>
      <c r="BU129" s="1">
        <v>4.97</v>
      </c>
      <c r="BV129" t="s">
        <v>166</v>
      </c>
      <c r="BW129" t="s">
        <v>177</v>
      </c>
      <c r="BX129" t="s">
        <v>178</v>
      </c>
      <c r="BY129" t="s">
        <v>383</v>
      </c>
      <c r="BZ129" t="s">
        <v>166</v>
      </c>
      <c r="CA129" t="s">
        <v>166</v>
      </c>
      <c r="CB129" t="s">
        <v>166</v>
      </c>
      <c r="CE129" t="s">
        <v>166</v>
      </c>
      <c r="CF129" t="s">
        <v>252</v>
      </c>
      <c r="CG129" t="s">
        <v>166</v>
      </c>
      <c r="CH129" t="s">
        <v>166</v>
      </c>
      <c r="CL129" t="s">
        <v>166</v>
      </c>
      <c r="CN129" t="s">
        <v>166</v>
      </c>
      <c r="CO129" t="s">
        <v>166</v>
      </c>
      <c r="CP129" t="s">
        <v>355</v>
      </c>
      <c r="CQ129" t="s">
        <v>651</v>
      </c>
      <c r="CR129" t="s">
        <v>229</v>
      </c>
      <c r="CS129" t="s">
        <v>166</v>
      </c>
      <c r="CT129" t="s">
        <v>166</v>
      </c>
      <c r="CU129" t="s">
        <v>166</v>
      </c>
      <c r="CV129" t="s">
        <v>166</v>
      </c>
      <c r="CW129">
        <v>2</v>
      </c>
      <c r="CY129" t="s">
        <v>571</v>
      </c>
      <c r="DB129" t="s">
        <v>257</v>
      </c>
      <c r="DC129" t="s">
        <v>166</v>
      </c>
      <c r="DD129" t="s">
        <v>166</v>
      </c>
      <c r="DG129" t="s">
        <v>166</v>
      </c>
      <c r="DI129" t="s">
        <v>328</v>
      </c>
      <c r="DJ129" t="s">
        <v>166</v>
      </c>
      <c r="DL129" t="s">
        <v>329</v>
      </c>
      <c r="DR129" t="s">
        <v>166</v>
      </c>
      <c r="DS129" t="s">
        <v>166</v>
      </c>
      <c r="DZ129" t="s">
        <v>166</v>
      </c>
      <c r="ED129" t="s">
        <v>166</v>
      </c>
    </row>
    <row r="130" spans="1:134" hidden="1" x14ac:dyDescent="0.25">
      <c r="A130">
        <v>129</v>
      </c>
      <c r="B130" t="s">
        <v>614</v>
      </c>
      <c r="C130" t="s">
        <v>615</v>
      </c>
      <c r="D130" t="s">
        <v>652</v>
      </c>
      <c r="E130" s="1">
        <v>1498</v>
      </c>
      <c r="F130">
        <v>4</v>
      </c>
      <c r="G130">
        <v>4</v>
      </c>
      <c r="H130" t="s">
        <v>195</v>
      </c>
      <c r="I130" t="s">
        <v>142</v>
      </c>
      <c r="J130" t="s">
        <v>196</v>
      </c>
      <c r="K130" t="s">
        <v>144</v>
      </c>
      <c r="L130">
        <v>45</v>
      </c>
      <c r="M130" t="s">
        <v>459</v>
      </c>
      <c r="N130">
        <v>1469</v>
      </c>
      <c r="O130">
        <v>3971</v>
      </c>
      <c r="P130">
        <v>1682</v>
      </c>
      <c r="Q130" t="s">
        <v>146</v>
      </c>
      <c r="R130">
        <v>5</v>
      </c>
      <c r="S130">
        <v>19</v>
      </c>
      <c r="T130" s="1">
        <v>19</v>
      </c>
      <c r="U130" t="s">
        <v>653</v>
      </c>
      <c r="W130" t="s">
        <v>654</v>
      </c>
      <c r="X130">
        <v>5</v>
      </c>
      <c r="Y130" t="s">
        <v>303</v>
      </c>
      <c r="Z130" t="s">
        <v>200</v>
      </c>
      <c r="AA130" t="s">
        <v>151</v>
      </c>
      <c r="AB130" t="s">
        <v>648</v>
      </c>
      <c r="AC130" t="s">
        <v>620</v>
      </c>
      <c r="AD130" t="s">
        <v>412</v>
      </c>
      <c r="AE130" t="s">
        <v>621</v>
      </c>
      <c r="AF130" t="s">
        <v>464</v>
      </c>
      <c r="AG130" t="s">
        <v>464</v>
      </c>
      <c r="AH130" t="s">
        <v>158</v>
      </c>
      <c r="AI130" t="s">
        <v>232</v>
      </c>
      <c r="AK130" t="s">
        <v>160</v>
      </c>
      <c r="AL130" t="s">
        <v>655</v>
      </c>
      <c r="AM130" t="s">
        <v>656</v>
      </c>
      <c r="AN130" t="s">
        <v>163</v>
      </c>
      <c r="AO130" t="s">
        <v>164</v>
      </c>
      <c r="AP130" t="s">
        <v>164</v>
      </c>
      <c r="AQ130">
        <v>2</v>
      </c>
      <c r="AR130">
        <v>5</v>
      </c>
      <c r="AS130" t="s">
        <v>167</v>
      </c>
      <c r="AT130" t="s">
        <v>168</v>
      </c>
      <c r="AU130" t="s">
        <v>626</v>
      </c>
      <c r="AV130" t="s">
        <v>464</v>
      </c>
      <c r="AX130" t="s">
        <v>166</v>
      </c>
      <c r="AY130" t="s">
        <v>226</v>
      </c>
      <c r="AZ130" t="s">
        <v>166</v>
      </c>
      <c r="BA130" t="s">
        <v>166</v>
      </c>
      <c r="BB130" t="s">
        <v>557</v>
      </c>
      <c r="BC130" t="s">
        <v>166</v>
      </c>
      <c r="BD130" t="s">
        <v>327</v>
      </c>
      <c r="BE130">
        <v>250</v>
      </c>
      <c r="BF130" t="s">
        <v>166</v>
      </c>
      <c r="BG130" t="s">
        <v>166</v>
      </c>
      <c r="BH130" t="s">
        <v>166</v>
      </c>
      <c r="BI130" t="s">
        <v>163</v>
      </c>
      <c r="BJ130" t="s">
        <v>174</v>
      </c>
      <c r="BK130" t="s">
        <v>166</v>
      </c>
      <c r="BL130" t="s">
        <v>174</v>
      </c>
      <c r="BM130" t="s">
        <v>166</v>
      </c>
      <c r="BN130" t="s">
        <v>632</v>
      </c>
      <c r="BO130" t="s">
        <v>166</v>
      </c>
      <c r="BP130" t="s">
        <v>628</v>
      </c>
      <c r="BQ130" t="s">
        <v>163</v>
      </c>
      <c r="BR130" t="s">
        <v>168</v>
      </c>
      <c r="BS130" t="s">
        <v>176</v>
      </c>
      <c r="BT130" t="s">
        <v>166</v>
      </c>
      <c r="BU130" s="1">
        <v>4.97</v>
      </c>
      <c r="BV130" t="s">
        <v>166</v>
      </c>
      <c r="BW130" t="s">
        <v>177</v>
      </c>
      <c r="BX130" t="s">
        <v>178</v>
      </c>
      <c r="BY130" t="s">
        <v>383</v>
      </c>
      <c r="BZ130" t="s">
        <v>166</v>
      </c>
      <c r="CG130" t="s">
        <v>166</v>
      </c>
      <c r="CH130" t="s">
        <v>166</v>
      </c>
      <c r="CL130" t="s">
        <v>166</v>
      </c>
      <c r="CN130" t="s">
        <v>166</v>
      </c>
      <c r="CO130" t="s">
        <v>166</v>
      </c>
      <c r="CP130" t="s">
        <v>355</v>
      </c>
      <c r="CQ130" t="s">
        <v>642</v>
      </c>
      <c r="CR130" t="s">
        <v>229</v>
      </c>
      <c r="CS130" t="s">
        <v>166</v>
      </c>
      <c r="CU130" t="s">
        <v>166</v>
      </c>
      <c r="CW130">
        <v>2</v>
      </c>
      <c r="CY130" t="s">
        <v>571</v>
      </c>
      <c r="DB130" t="s">
        <v>257</v>
      </c>
      <c r="DC130" t="s">
        <v>166</v>
      </c>
      <c r="DD130" t="s">
        <v>166</v>
      </c>
      <c r="DG130" t="s">
        <v>166</v>
      </c>
      <c r="DI130" t="s">
        <v>328</v>
      </c>
      <c r="DJ130" t="s">
        <v>166</v>
      </c>
      <c r="DL130" t="s">
        <v>329</v>
      </c>
      <c r="DQ130" t="s">
        <v>166</v>
      </c>
      <c r="DS130" t="s">
        <v>166</v>
      </c>
      <c r="DV130" t="s">
        <v>166</v>
      </c>
      <c r="DZ130" t="s">
        <v>166</v>
      </c>
      <c r="ED130" t="s">
        <v>166</v>
      </c>
    </row>
    <row r="131" spans="1:134" hidden="1" x14ac:dyDescent="0.25">
      <c r="A131">
        <v>130</v>
      </c>
      <c r="B131" t="s">
        <v>234</v>
      </c>
      <c r="C131" t="s">
        <v>657</v>
      </c>
      <c r="D131" t="s">
        <v>273</v>
      </c>
      <c r="E131" s="1">
        <v>1197</v>
      </c>
      <c r="F131">
        <v>4</v>
      </c>
      <c r="G131">
        <v>4</v>
      </c>
      <c r="H131" t="s">
        <v>195</v>
      </c>
      <c r="I131" t="s">
        <v>142</v>
      </c>
      <c r="J131" t="s">
        <v>196</v>
      </c>
      <c r="K131" t="s">
        <v>144</v>
      </c>
      <c r="L131">
        <v>37</v>
      </c>
      <c r="M131" t="s">
        <v>145</v>
      </c>
      <c r="N131">
        <v>1515</v>
      </c>
      <c r="O131">
        <v>3995</v>
      </c>
      <c r="P131">
        <v>1735</v>
      </c>
      <c r="Q131" t="s">
        <v>508</v>
      </c>
      <c r="R131">
        <v>4</v>
      </c>
      <c r="S131">
        <v>16.3</v>
      </c>
      <c r="T131" s="2" t="s">
        <v>147</v>
      </c>
      <c r="U131" t="s">
        <v>540</v>
      </c>
      <c r="W131" t="s">
        <v>400</v>
      </c>
      <c r="X131">
        <v>5</v>
      </c>
      <c r="Y131" t="s">
        <v>658</v>
      </c>
      <c r="Z131" t="s">
        <v>200</v>
      </c>
      <c r="AA131" t="s">
        <v>151</v>
      </c>
      <c r="AB131" t="s">
        <v>347</v>
      </c>
      <c r="AC131" t="s">
        <v>401</v>
      </c>
      <c r="AF131" t="s">
        <v>535</v>
      </c>
      <c r="AG131" t="s">
        <v>535</v>
      </c>
      <c r="AH131" t="s">
        <v>158</v>
      </c>
      <c r="AL131" t="s">
        <v>659</v>
      </c>
      <c r="AM131" t="s">
        <v>541</v>
      </c>
      <c r="AN131" t="s">
        <v>163</v>
      </c>
      <c r="AO131" t="s">
        <v>164</v>
      </c>
      <c r="AP131" t="s">
        <v>165</v>
      </c>
      <c r="AQ131" t="s">
        <v>166</v>
      </c>
      <c r="AR131">
        <v>5</v>
      </c>
      <c r="AS131" t="s">
        <v>167</v>
      </c>
      <c r="AT131" t="s">
        <v>168</v>
      </c>
      <c r="AU131" t="s">
        <v>589</v>
      </c>
      <c r="AV131" t="s">
        <v>535</v>
      </c>
      <c r="AX131" t="s">
        <v>166</v>
      </c>
      <c r="AY131" t="s">
        <v>165</v>
      </c>
      <c r="BA131" t="s">
        <v>166</v>
      </c>
      <c r="BB131" t="s">
        <v>250</v>
      </c>
      <c r="BD131" t="s">
        <v>173</v>
      </c>
      <c r="BE131">
        <v>378</v>
      </c>
      <c r="BH131" t="s">
        <v>166</v>
      </c>
      <c r="BI131" t="s">
        <v>163</v>
      </c>
      <c r="BJ131" t="s">
        <v>174</v>
      </c>
      <c r="BK131" t="s">
        <v>166</v>
      </c>
      <c r="BL131" t="s">
        <v>174</v>
      </c>
      <c r="BM131" t="s">
        <v>166</v>
      </c>
      <c r="BN131" t="s">
        <v>251</v>
      </c>
      <c r="BP131" t="s">
        <v>173</v>
      </c>
      <c r="BQ131" t="s">
        <v>164</v>
      </c>
      <c r="BR131" t="s">
        <v>168</v>
      </c>
      <c r="BS131" t="s">
        <v>176</v>
      </c>
      <c r="BT131" t="s">
        <v>166</v>
      </c>
      <c r="BU131" s="1">
        <v>4.8</v>
      </c>
      <c r="BV131" t="s">
        <v>166</v>
      </c>
      <c r="BW131" t="s">
        <v>177</v>
      </c>
      <c r="BX131" t="s">
        <v>178</v>
      </c>
      <c r="BY131" t="s">
        <v>179</v>
      </c>
      <c r="CG131" t="s">
        <v>166</v>
      </c>
      <c r="CN131" t="s">
        <v>166</v>
      </c>
      <c r="CO131" t="s">
        <v>166</v>
      </c>
      <c r="CP131" t="s">
        <v>223</v>
      </c>
      <c r="CQ131" t="s">
        <v>660</v>
      </c>
      <c r="CR131" t="s">
        <v>229</v>
      </c>
      <c r="CS131" t="s">
        <v>166</v>
      </c>
      <c r="CT131" t="s">
        <v>166</v>
      </c>
      <c r="CU131" t="s">
        <v>166</v>
      </c>
      <c r="CW131">
        <v>2</v>
      </c>
      <c r="CX131" t="s">
        <v>543</v>
      </c>
      <c r="CY131" t="s">
        <v>254</v>
      </c>
      <c r="DC131" t="s">
        <v>166</v>
      </c>
      <c r="DJ131" t="s">
        <v>166</v>
      </c>
      <c r="DK131" t="s">
        <v>166</v>
      </c>
      <c r="DW131" t="s">
        <v>166</v>
      </c>
    </row>
    <row r="132" spans="1:134" hidden="1" x14ac:dyDescent="0.25">
      <c r="A132">
        <v>131</v>
      </c>
      <c r="B132" t="s">
        <v>234</v>
      </c>
      <c r="C132" t="s">
        <v>657</v>
      </c>
      <c r="D132" t="s">
        <v>285</v>
      </c>
      <c r="E132" s="1">
        <v>1197</v>
      </c>
      <c r="F132">
        <v>4</v>
      </c>
      <c r="G132">
        <v>4</v>
      </c>
      <c r="H132" t="s">
        <v>195</v>
      </c>
      <c r="I132" t="s">
        <v>142</v>
      </c>
      <c r="J132" t="s">
        <v>196</v>
      </c>
      <c r="K132" t="s">
        <v>144</v>
      </c>
      <c r="L132">
        <v>37</v>
      </c>
      <c r="M132" t="s">
        <v>145</v>
      </c>
      <c r="N132">
        <v>1515</v>
      </c>
      <c r="O132">
        <v>3995</v>
      </c>
      <c r="P132">
        <v>1735</v>
      </c>
      <c r="Q132" t="s">
        <v>508</v>
      </c>
      <c r="R132">
        <v>4</v>
      </c>
      <c r="S132">
        <v>16.3</v>
      </c>
      <c r="T132" s="2" t="s">
        <v>147</v>
      </c>
      <c r="U132" t="s">
        <v>540</v>
      </c>
      <c r="W132" t="s">
        <v>661</v>
      </c>
      <c r="X132">
        <v>5</v>
      </c>
      <c r="Y132" t="s">
        <v>658</v>
      </c>
      <c r="Z132" t="s">
        <v>200</v>
      </c>
      <c r="AA132" t="s">
        <v>151</v>
      </c>
      <c r="AB132" t="s">
        <v>347</v>
      </c>
      <c r="AC132" t="s">
        <v>401</v>
      </c>
      <c r="AF132" t="s">
        <v>535</v>
      </c>
      <c r="AG132" t="s">
        <v>535</v>
      </c>
      <c r="AH132" t="s">
        <v>158</v>
      </c>
      <c r="AI132" t="s">
        <v>232</v>
      </c>
      <c r="AK132" t="s">
        <v>160</v>
      </c>
      <c r="AL132" t="s">
        <v>659</v>
      </c>
      <c r="AM132" t="s">
        <v>541</v>
      </c>
      <c r="AN132" t="s">
        <v>163</v>
      </c>
      <c r="AO132" t="s">
        <v>164</v>
      </c>
      <c r="AP132" t="s">
        <v>164</v>
      </c>
      <c r="AQ132" t="s">
        <v>166</v>
      </c>
      <c r="AR132">
        <v>5</v>
      </c>
      <c r="AS132" t="s">
        <v>167</v>
      </c>
      <c r="AT132" t="s">
        <v>168</v>
      </c>
      <c r="AU132" t="s">
        <v>589</v>
      </c>
      <c r="AV132" t="s">
        <v>535</v>
      </c>
      <c r="AX132" t="s">
        <v>166</v>
      </c>
      <c r="BA132" t="s">
        <v>166</v>
      </c>
      <c r="BB132" t="s">
        <v>250</v>
      </c>
      <c r="BD132" t="s">
        <v>173</v>
      </c>
      <c r="BE132">
        <v>378</v>
      </c>
      <c r="BF132" t="s">
        <v>166</v>
      </c>
      <c r="BG132" t="s">
        <v>166</v>
      </c>
      <c r="BH132" t="s">
        <v>166</v>
      </c>
      <c r="BI132" t="s">
        <v>163</v>
      </c>
      <c r="BJ132" t="s">
        <v>174</v>
      </c>
      <c r="BK132" t="s">
        <v>166</v>
      </c>
      <c r="BL132" t="s">
        <v>174</v>
      </c>
      <c r="BM132" t="s">
        <v>166</v>
      </c>
      <c r="BN132" t="s">
        <v>251</v>
      </c>
      <c r="BO132" t="s">
        <v>166</v>
      </c>
      <c r="BP132" t="s">
        <v>173</v>
      </c>
      <c r="BQ132" t="s">
        <v>164</v>
      </c>
      <c r="BR132" t="s">
        <v>168</v>
      </c>
      <c r="BS132" t="s">
        <v>176</v>
      </c>
      <c r="BT132" t="s">
        <v>166</v>
      </c>
      <c r="BU132" s="1">
        <v>4.8</v>
      </c>
      <c r="BV132" t="s">
        <v>166</v>
      </c>
      <c r="BW132" t="s">
        <v>177</v>
      </c>
      <c r="BX132" t="s">
        <v>178</v>
      </c>
      <c r="BY132" t="s">
        <v>179</v>
      </c>
      <c r="CG132" t="s">
        <v>166</v>
      </c>
      <c r="CK132" t="s">
        <v>166</v>
      </c>
      <c r="CN132" t="s">
        <v>166</v>
      </c>
      <c r="CO132" t="s">
        <v>166</v>
      </c>
      <c r="CP132" t="s">
        <v>355</v>
      </c>
      <c r="CQ132" t="s">
        <v>660</v>
      </c>
      <c r="CR132" t="s">
        <v>229</v>
      </c>
      <c r="CS132" t="s">
        <v>166</v>
      </c>
      <c r="CT132" t="s">
        <v>166</v>
      </c>
      <c r="CU132" t="s">
        <v>166</v>
      </c>
      <c r="CW132">
        <v>2</v>
      </c>
      <c r="CX132" t="s">
        <v>543</v>
      </c>
      <c r="CY132" t="s">
        <v>254</v>
      </c>
      <c r="DC132" t="s">
        <v>166</v>
      </c>
      <c r="DD132" t="s">
        <v>166</v>
      </c>
      <c r="DJ132" t="s">
        <v>166</v>
      </c>
      <c r="DK132" t="s">
        <v>166</v>
      </c>
      <c r="DN132" t="s">
        <v>166</v>
      </c>
      <c r="DP132" t="s">
        <v>166</v>
      </c>
      <c r="DW132" t="s">
        <v>166</v>
      </c>
    </row>
    <row r="133" spans="1:134" hidden="1" x14ac:dyDescent="0.25">
      <c r="A133">
        <v>132</v>
      </c>
      <c r="B133" t="s">
        <v>234</v>
      </c>
      <c r="C133" t="s">
        <v>657</v>
      </c>
      <c r="D133" t="s">
        <v>530</v>
      </c>
      <c r="E133" s="1">
        <v>1248</v>
      </c>
      <c r="F133">
        <v>4</v>
      </c>
      <c r="G133">
        <v>4</v>
      </c>
      <c r="H133" t="s">
        <v>195</v>
      </c>
      <c r="I133" t="s">
        <v>142</v>
      </c>
      <c r="J133" t="s">
        <v>196</v>
      </c>
      <c r="K133" t="s">
        <v>144</v>
      </c>
      <c r="L133">
        <v>37</v>
      </c>
      <c r="M133" t="s">
        <v>459</v>
      </c>
      <c r="N133">
        <v>1515</v>
      </c>
      <c r="O133">
        <v>3995</v>
      </c>
      <c r="P133">
        <v>1735</v>
      </c>
      <c r="Q133" t="s">
        <v>508</v>
      </c>
      <c r="R133">
        <v>4</v>
      </c>
      <c r="S133">
        <v>28.4</v>
      </c>
      <c r="T133" s="2" t="s">
        <v>147</v>
      </c>
      <c r="U133" t="s">
        <v>531</v>
      </c>
      <c r="W133" t="s">
        <v>662</v>
      </c>
      <c r="X133">
        <v>5</v>
      </c>
      <c r="Y133" t="s">
        <v>658</v>
      </c>
      <c r="Z133" t="s">
        <v>200</v>
      </c>
      <c r="AA133" t="s">
        <v>151</v>
      </c>
      <c r="AB133" t="s">
        <v>347</v>
      </c>
      <c r="AC133" t="s">
        <v>401</v>
      </c>
      <c r="AF133" t="s">
        <v>535</v>
      </c>
      <c r="AG133" t="s">
        <v>535</v>
      </c>
      <c r="AH133" t="s">
        <v>158</v>
      </c>
      <c r="AI133" t="s">
        <v>159</v>
      </c>
      <c r="AK133" t="s">
        <v>160</v>
      </c>
      <c r="AL133" t="s">
        <v>483</v>
      </c>
      <c r="AM133" t="s">
        <v>536</v>
      </c>
      <c r="AN133" t="s">
        <v>163</v>
      </c>
      <c r="AO133" t="s">
        <v>164</v>
      </c>
      <c r="AP133" t="s">
        <v>165</v>
      </c>
      <c r="AQ133" t="s">
        <v>166</v>
      </c>
      <c r="AR133">
        <v>5</v>
      </c>
      <c r="AS133" t="s">
        <v>167</v>
      </c>
      <c r="AT133" t="s">
        <v>168</v>
      </c>
      <c r="AU133" t="s">
        <v>589</v>
      </c>
      <c r="AV133" t="s">
        <v>535</v>
      </c>
      <c r="AX133" t="s">
        <v>166</v>
      </c>
      <c r="AY133" t="s">
        <v>165</v>
      </c>
      <c r="BA133" t="s">
        <v>166</v>
      </c>
      <c r="BB133" t="s">
        <v>250</v>
      </c>
      <c r="BD133" t="s">
        <v>173</v>
      </c>
      <c r="BE133">
        <v>378</v>
      </c>
      <c r="BG133" t="s">
        <v>166</v>
      </c>
      <c r="BH133" t="s">
        <v>166</v>
      </c>
      <c r="BI133" t="s">
        <v>163</v>
      </c>
      <c r="BJ133" t="s">
        <v>174</v>
      </c>
      <c r="BK133" t="s">
        <v>166</v>
      </c>
      <c r="BL133" t="s">
        <v>174</v>
      </c>
      <c r="BM133" t="s">
        <v>166</v>
      </c>
      <c r="BN133" t="s">
        <v>251</v>
      </c>
      <c r="BP133" t="s">
        <v>173</v>
      </c>
      <c r="BQ133" t="s">
        <v>164</v>
      </c>
      <c r="BR133" t="s">
        <v>168</v>
      </c>
      <c r="BS133" t="s">
        <v>176</v>
      </c>
      <c r="BT133" t="s">
        <v>166</v>
      </c>
      <c r="BU133" s="1">
        <v>4.8</v>
      </c>
      <c r="BV133" t="s">
        <v>166</v>
      </c>
      <c r="BW133" t="s">
        <v>177</v>
      </c>
      <c r="BX133" t="s">
        <v>178</v>
      </c>
      <c r="BY133" t="s">
        <v>179</v>
      </c>
      <c r="CG133" t="s">
        <v>166</v>
      </c>
      <c r="CN133" t="s">
        <v>166</v>
      </c>
      <c r="CO133" t="s">
        <v>166</v>
      </c>
      <c r="CP133" t="s">
        <v>223</v>
      </c>
      <c r="CQ133" t="s">
        <v>663</v>
      </c>
      <c r="CR133" t="s">
        <v>229</v>
      </c>
      <c r="CS133" t="s">
        <v>166</v>
      </c>
      <c r="CT133" t="s">
        <v>166</v>
      </c>
      <c r="CU133" t="s">
        <v>166</v>
      </c>
      <c r="CW133">
        <v>2</v>
      </c>
      <c r="CX133" t="s">
        <v>539</v>
      </c>
      <c r="CY133" t="s">
        <v>254</v>
      </c>
      <c r="DC133" t="s">
        <v>166</v>
      </c>
      <c r="DJ133" t="s">
        <v>166</v>
      </c>
      <c r="DK133" t="s">
        <v>166</v>
      </c>
      <c r="DV133" t="s">
        <v>166</v>
      </c>
      <c r="DW133" t="s">
        <v>166</v>
      </c>
    </row>
    <row r="134" spans="1:134" hidden="1" x14ac:dyDescent="0.25">
      <c r="A134">
        <v>133</v>
      </c>
      <c r="B134" t="s">
        <v>234</v>
      </c>
      <c r="C134" t="s">
        <v>657</v>
      </c>
      <c r="D134" t="s">
        <v>393</v>
      </c>
      <c r="E134" s="1">
        <v>1197</v>
      </c>
      <c r="F134">
        <v>4</v>
      </c>
      <c r="G134">
        <v>4</v>
      </c>
      <c r="H134" t="s">
        <v>195</v>
      </c>
      <c r="I134" t="s">
        <v>142</v>
      </c>
      <c r="J134" t="s">
        <v>196</v>
      </c>
      <c r="K134" t="s">
        <v>144</v>
      </c>
      <c r="L134">
        <v>37</v>
      </c>
      <c r="M134" t="s">
        <v>145</v>
      </c>
      <c r="N134">
        <v>1515</v>
      </c>
      <c r="O134">
        <v>3995</v>
      </c>
      <c r="P134">
        <v>1735</v>
      </c>
      <c r="Q134" t="s">
        <v>508</v>
      </c>
      <c r="R134">
        <v>4</v>
      </c>
      <c r="S134">
        <v>16.3</v>
      </c>
      <c r="T134" s="2" t="s">
        <v>147</v>
      </c>
      <c r="U134" t="s">
        <v>540</v>
      </c>
      <c r="W134" t="s">
        <v>664</v>
      </c>
      <c r="X134">
        <v>5</v>
      </c>
      <c r="Y134" t="s">
        <v>658</v>
      </c>
      <c r="Z134" t="s">
        <v>200</v>
      </c>
      <c r="AA134" t="s">
        <v>151</v>
      </c>
      <c r="AB134" t="s">
        <v>347</v>
      </c>
      <c r="AC134" t="s">
        <v>401</v>
      </c>
      <c r="AF134" t="s">
        <v>665</v>
      </c>
      <c r="AG134" t="s">
        <v>665</v>
      </c>
      <c r="AH134" t="s">
        <v>158</v>
      </c>
      <c r="AI134" t="s">
        <v>232</v>
      </c>
      <c r="AK134" t="s">
        <v>160</v>
      </c>
      <c r="AL134" t="s">
        <v>659</v>
      </c>
      <c r="AM134" t="s">
        <v>541</v>
      </c>
      <c r="AN134" t="s">
        <v>163</v>
      </c>
      <c r="AO134" t="s">
        <v>164</v>
      </c>
      <c r="AP134" t="s">
        <v>164</v>
      </c>
      <c r="AQ134" t="s">
        <v>166</v>
      </c>
      <c r="AR134">
        <v>5</v>
      </c>
      <c r="AS134" t="s">
        <v>167</v>
      </c>
      <c r="AT134" t="s">
        <v>168</v>
      </c>
      <c r="AU134" t="s">
        <v>589</v>
      </c>
      <c r="AV134" t="s">
        <v>665</v>
      </c>
      <c r="AW134" t="s">
        <v>166</v>
      </c>
      <c r="AX134" t="s">
        <v>166</v>
      </c>
      <c r="BA134" t="s">
        <v>166</v>
      </c>
      <c r="BB134" t="s">
        <v>250</v>
      </c>
      <c r="BC134" t="s">
        <v>166</v>
      </c>
      <c r="BD134" t="s">
        <v>173</v>
      </c>
      <c r="BE134">
        <v>378</v>
      </c>
      <c r="BF134" t="s">
        <v>166</v>
      </c>
      <c r="BG134" t="s">
        <v>166</v>
      </c>
      <c r="BH134" t="s">
        <v>166</v>
      </c>
      <c r="BI134" t="s">
        <v>163</v>
      </c>
      <c r="BJ134" t="s">
        <v>174</v>
      </c>
      <c r="BK134" t="s">
        <v>166</v>
      </c>
      <c r="BL134" t="s">
        <v>174</v>
      </c>
      <c r="BM134" t="s">
        <v>166</v>
      </c>
      <c r="BN134" t="s">
        <v>251</v>
      </c>
      <c r="BO134" t="s">
        <v>166</v>
      </c>
      <c r="BP134" t="s">
        <v>173</v>
      </c>
      <c r="BQ134" t="s">
        <v>164</v>
      </c>
      <c r="BR134" t="s">
        <v>168</v>
      </c>
      <c r="BS134" t="s">
        <v>176</v>
      </c>
      <c r="BT134" t="s">
        <v>166</v>
      </c>
      <c r="BU134" s="1">
        <v>4.8</v>
      </c>
      <c r="BV134" t="s">
        <v>166</v>
      </c>
      <c r="BW134" t="s">
        <v>177</v>
      </c>
      <c r="BX134" t="s">
        <v>178</v>
      </c>
      <c r="BY134" t="s">
        <v>383</v>
      </c>
      <c r="CG134" t="s">
        <v>166</v>
      </c>
      <c r="CK134" t="s">
        <v>166</v>
      </c>
      <c r="CN134" t="s">
        <v>166</v>
      </c>
      <c r="CO134" t="s">
        <v>166</v>
      </c>
      <c r="CP134" t="s">
        <v>355</v>
      </c>
      <c r="CQ134" t="s">
        <v>660</v>
      </c>
      <c r="CR134" t="s">
        <v>229</v>
      </c>
      <c r="CS134" t="s">
        <v>166</v>
      </c>
      <c r="CT134" t="s">
        <v>166</v>
      </c>
      <c r="CU134" t="s">
        <v>166</v>
      </c>
      <c r="CW134">
        <v>2</v>
      </c>
      <c r="CX134" t="s">
        <v>543</v>
      </c>
      <c r="CY134" t="s">
        <v>254</v>
      </c>
      <c r="DB134" t="s">
        <v>257</v>
      </c>
      <c r="DC134" t="s">
        <v>166</v>
      </c>
      <c r="DD134" t="s">
        <v>166</v>
      </c>
      <c r="DI134" t="s">
        <v>166</v>
      </c>
      <c r="DJ134" t="s">
        <v>166</v>
      </c>
      <c r="DK134" t="s">
        <v>166</v>
      </c>
      <c r="DL134" t="s">
        <v>329</v>
      </c>
      <c r="DP134" t="s">
        <v>166</v>
      </c>
      <c r="DW134" t="s">
        <v>166</v>
      </c>
    </row>
    <row r="135" spans="1:134" hidden="1" x14ac:dyDescent="0.25">
      <c r="A135">
        <v>134</v>
      </c>
      <c r="B135" t="s">
        <v>234</v>
      </c>
      <c r="C135" t="s">
        <v>657</v>
      </c>
      <c r="D135" t="s">
        <v>666</v>
      </c>
      <c r="E135" s="1">
        <v>1248</v>
      </c>
      <c r="F135">
        <v>4</v>
      </c>
      <c r="G135">
        <v>4</v>
      </c>
      <c r="H135" t="s">
        <v>195</v>
      </c>
      <c r="I135" t="s">
        <v>142</v>
      </c>
      <c r="J135" t="s">
        <v>196</v>
      </c>
      <c r="K135" t="s">
        <v>144</v>
      </c>
      <c r="L135">
        <v>37</v>
      </c>
      <c r="M135" t="s">
        <v>459</v>
      </c>
      <c r="N135">
        <v>1515</v>
      </c>
      <c r="O135">
        <v>3995</v>
      </c>
      <c r="P135">
        <v>1735</v>
      </c>
      <c r="Q135" t="s">
        <v>508</v>
      </c>
      <c r="R135">
        <v>4</v>
      </c>
      <c r="S135">
        <v>28.4</v>
      </c>
      <c r="T135" s="2" t="s">
        <v>147</v>
      </c>
      <c r="U135" t="s">
        <v>531</v>
      </c>
      <c r="W135" t="s">
        <v>667</v>
      </c>
      <c r="X135">
        <v>5</v>
      </c>
      <c r="Y135" t="s">
        <v>658</v>
      </c>
      <c r="Z135" t="s">
        <v>200</v>
      </c>
      <c r="AA135" t="s">
        <v>151</v>
      </c>
      <c r="AB135" t="s">
        <v>347</v>
      </c>
      <c r="AC135" t="s">
        <v>401</v>
      </c>
      <c r="AF135" t="s">
        <v>535</v>
      </c>
      <c r="AG135" t="s">
        <v>535</v>
      </c>
      <c r="AH135" t="s">
        <v>158</v>
      </c>
      <c r="AI135" t="s">
        <v>232</v>
      </c>
      <c r="AK135" t="s">
        <v>160</v>
      </c>
      <c r="AL135" t="s">
        <v>483</v>
      </c>
      <c r="AM135" t="s">
        <v>536</v>
      </c>
      <c r="AN135" t="s">
        <v>163</v>
      </c>
      <c r="AO135" t="s">
        <v>164</v>
      </c>
      <c r="AP135" t="s">
        <v>164</v>
      </c>
      <c r="AQ135" t="s">
        <v>166</v>
      </c>
      <c r="AR135">
        <v>5</v>
      </c>
      <c r="AS135" t="s">
        <v>167</v>
      </c>
      <c r="AT135" t="s">
        <v>168</v>
      </c>
      <c r="AU135" t="s">
        <v>589</v>
      </c>
      <c r="AV135" t="s">
        <v>535</v>
      </c>
      <c r="AX135" t="s">
        <v>166</v>
      </c>
      <c r="BA135" t="s">
        <v>166</v>
      </c>
      <c r="BB135" t="s">
        <v>250</v>
      </c>
      <c r="BD135" t="s">
        <v>173</v>
      </c>
      <c r="BE135">
        <v>378</v>
      </c>
      <c r="BF135" t="s">
        <v>166</v>
      </c>
      <c r="BG135" t="s">
        <v>166</v>
      </c>
      <c r="BH135" t="s">
        <v>166</v>
      </c>
      <c r="BI135" t="s">
        <v>163</v>
      </c>
      <c r="BJ135" t="s">
        <v>174</v>
      </c>
      <c r="BK135" t="s">
        <v>166</v>
      </c>
      <c r="BL135" t="s">
        <v>174</v>
      </c>
      <c r="BM135" t="s">
        <v>166</v>
      </c>
      <c r="BN135" t="s">
        <v>251</v>
      </c>
      <c r="BO135" t="s">
        <v>166</v>
      </c>
      <c r="BP135" t="s">
        <v>173</v>
      </c>
      <c r="BQ135" t="s">
        <v>164</v>
      </c>
      <c r="BR135" t="s">
        <v>168</v>
      </c>
      <c r="BS135" t="s">
        <v>176</v>
      </c>
      <c r="BT135" t="s">
        <v>166</v>
      </c>
      <c r="BU135" s="1">
        <v>4.8</v>
      </c>
      <c r="BV135" t="s">
        <v>166</v>
      </c>
      <c r="BW135" t="s">
        <v>177</v>
      </c>
      <c r="BX135" t="s">
        <v>178</v>
      </c>
      <c r="BY135" t="s">
        <v>179</v>
      </c>
      <c r="CG135" t="s">
        <v>166</v>
      </c>
      <c r="CK135" t="s">
        <v>166</v>
      </c>
      <c r="CN135" t="s">
        <v>166</v>
      </c>
      <c r="CO135" t="s">
        <v>166</v>
      </c>
      <c r="CP135" t="s">
        <v>355</v>
      </c>
      <c r="CQ135" t="s">
        <v>663</v>
      </c>
      <c r="CR135" t="s">
        <v>229</v>
      </c>
      <c r="CS135" t="s">
        <v>166</v>
      </c>
      <c r="CT135" t="s">
        <v>166</v>
      </c>
      <c r="CU135" t="s">
        <v>166</v>
      </c>
      <c r="CW135">
        <v>2</v>
      </c>
      <c r="CX135" t="s">
        <v>539</v>
      </c>
      <c r="CY135" t="s">
        <v>254</v>
      </c>
      <c r="DC135" t="s">
        <v>166</v>
      </c>
      <c r="DD135" t="s">
        <v>166</v>
      </c>
      <c r="DJ135" t="s">
        <v>166</v>
      </c>
      <c r="DK135" t="s">
        <v>166</v>
      </c>
      <c r="DN135" t="s">
        <v>166</v>
      </c>
      <c r="DP135" t="s">
        <v>166</v>
      </c>
      <c r="DV135" t="s">
        <v>166</v>
      </c>
      <c r="DW135" t="s">
        <v>166</v>
      </c>
    </row>
    <row r="136" spans="1:134" hidden="1" x14ac:dyDescent="0.25">
      <c r="A136">
        <v>135</v>
      </c>
      <c r="B136" t="s">
        <v>234</v>
      </c>
      <c r="C136" t="s">
        <v>657</v>
      </c>
      <c r="D136" t="s">
        <v>392</v>
      </c>
      <c r="E136" s="1">
        <v>1197</v>
      </c>
      <c r="F136">
        <v>4</v>
      </c>
      <c r="G136">
        <v>4</v>
      </c>
      <c r="H136" t="s">
        <v>195</v>
      </c>
      <c r="I136" t="s">
        <v>142</v>
      </c>
      <c r="J136" t="s">
        <v>196</v>
      </c>
      <c r="K136" t="s">
        <v>144</v>
      </c>
      <c r="L136">
        <v>37</v>
      </c>
      <c r="M136" t="s">
        <v>145</v>
      </c>
      <c r="N136">
        <v>1515</v>
      </c>
      <c r="O136">
        <v>3995</v>
      </c>
      <c r="P136">
        <v>1735</v>
      </c>
      <c r="Q136" t="s">
        <v>508</v>
      </c>
      <c r="R136">
        <v>4</v>
      </c>
      <c r="S136">
        <v>16.3</v>
      </c>
      <c r="T136" s="2" t="s">
        <v>147</v>
      </c>
      <c r="U136" t="s">
        <v>540</v>
      </c>
      <c r="W136" t="s">
        <v>661</v>
      </c>
      <c r="X136">
        <v>4</v>
      </c>
      <c r="Y136" t="s">
        <v>658</v>
      </c>
      <c r="Z136" t="s">
        <v>200</v>
      </c>
      <c r="AA136" t="s">
        <v>151</v>
      </c>
      <c r="AB136" t="s">
        <v>347</v>
      </c>
      <c r="AC136" t="s">
        <v>401</v>
      </c>
      <c r="AF136" t="s">
        <v>535</v>
      </c>
      <c r="AG136" t="s">
        <v>535</v>
      </c>
      <c r="AH136" t="s">
        <v>158</v>
      </c>
      <c r="AI136" t="s">
        <v>232</v>
      </c>
      <c r="AK136" t="s">
        <v>160</v>
      </c>
      <c r="AL136" t="s">
        <v>659</v>
      </c>
      <c r="AM136" t="s">
        <v>541</v>
      </c>
      <c r="AN136" t="s">
        <v>163</v>
      </c>
      <c r="AO136" t="s">
        <v>164</v>
      </c>
      <c r="AP136" t="s">
        <v>164</v>
      </c>
      <c r="AQ136" t="s">
        <v>166</v>
      </c>
      <c r="AR136">
        <v>5</v>
      </c>
      <c r="AS136" t="s">
        <v>167</v>
      </c>
      <c r="AT136" t="s">
        <v>189</v>
      </c>
      <c r="AU136" t="s">
        <v>589</v>
      </c>
      <c r="AV136" t="s">
        <v>535</v>
      </c>
      <c r="AX136" t="s">
        <v>166</v>
      </c>
      <c r="BA136" t="s">
        <v>166</v>
      </c>
      <c r="BB136" t="s">
        <v>250</v>
      </c>
      <c r="BD136" t="s">
        <v>173</v>
      </c>
      <c r="BE136">
        <v>378</v>
      </c>
      <c r="BF136" t="s">
        <v>166</v>
      </c>
      <c r="BG136" t="s">
        <v>166</v>
      </c>
      <c r="BH136" t="s">
        <v>166</v>
      </c>
      <c r="BI136" t="s">
        <v>163</v>
      </c>
      <c r="BJ136" t="s">
        <v>174</v>
      </c>
      <c r="BK136" t="s">
        <v>166</v>
      </c>
      <c r="BL136" t="s">
        <v>174</v>
      </c>
      <c r="BM136" t="s">
        <v>166</v>
      </c>
      <c r="BN136" t="s">
        <v>251</v>
      </c>
      <c r="BO136" t="s">
        <v>166</v>
      </c>
      <c r="BP136" t="s">
        <v>173</v>
      </c>
      <c r="BQ136" t="s">
        <v>164</v>
      </c>
      <c r="BR136" t="s">
        <v>168</v>
      </c>
      <c r="BS136" t="s">
        <v>176</v>
      </c>
      <c r="BT136" t="s">
        <v>166</v>
      </c>
      <c r="BU136" s="1">
        <v>4.8</v>
      </c>
      <c r="BV136" t="s">
        <v>166</v>
      </c>
      <c r="BW136" t="s">
        <v>177</v>
      </c>
      <c r="BX136" t="s">
        <v>178</v>
      </c>
      <c r="BY136" t="s">
        <v>179</v>
      </c>
      <c r="CG136" t="s">
        <v>166</v>
      </c>
      <c r="CK136" t="s">
        <v>166</v>
      </c>
      <c r="CN136" t="s">
        <v>166</v>
      </c>
      <c r="CO136" t="s">
        <v>166</v>
      </c>
      <c r="CP136" t="s">
        <v>355</v>
      </c>
      <c r="CQ136" t="s">
        <v>660</v>
      </c>
      <c r="CR136" t="s">
        <v>229</v>
      </c>
      <c r="CS136" t="s">
        <v>166</v>
      </c>
      <c r="CT136" t="s">
        <v>166</v>
      </c>
      <c r="CU136" t="s">
        <v>166</v>
      </c>
      <c r="CW136">
        <v>2</v>
      </c>
      <c r="CX136" t="s">
        <v>543</v>
      </c>
      <c r="CY136" t="s">
        <v>254</v>
      </c>
      <c r="DC136" t="s">
        <v>166</v>
      </c>
      <c r="DD136" t="s">
        <v>166</v>
      </c>
      <c r="DJ136" t="s">
        <v>166</v>
      </c>
      <c r="DK136" t="s">
        <v>166</v>
      </c>
      <c r="DN136" t="s">
        <v>166</v>
      </c>
      <c r="DP136" t="s">
        <v>166</v>
      </c>
      <c r="DW136" t="s">
        <v>166</v>
      </c>
    </row>
    <row r="137" spans="1:134" hidden="1" x14ac:dyDescent="0.25">
      <c r="A137">
        <v>136</v>
      </c>
      <c r="B137" t="s">
        <v>234</v>
      </c>
      <c r="C137" t="s">
        <v>657</v>
      </c>
      <c r="D137" t="s">
        <v>668</v>
      </c>
      <c r="E137" s="1">
        <v>1248</v>
      </c>
      <c r="F137">
        <v>4</v>
      </c>
      <c r="G137">
        <v>4</v>
      </c>
      <c r="H137" t="s">
        <v>195</v>
      </c>
      <c r="I137" t="s">
        <v>142</v>
      </c>
      <c r="J137" t="s">
        <v>196</v>
      </c>
      <c r="K137" t="s">
        <v>144</v>
      </c>
      <c r="L137">
        <v>37</v>
      </c>
      <c r="M137" t="s">
        <v>459</v>
      </c>
      <c r="N137">
        <v>1515</v>
      </c>
      <c r="O137">
        <v>3995</v>
      </c>
      <c r="P137">
        <v>1735</v>
      </c>
      <c r="Q137" t="s">
        <v>508</v>
      </c>
      <c r="R137">
        <v>4</v>
      </c>
      <c r="S137">
        <v>28.4</v>
      </c>
      <c r="T137" s="2" t="s">
        <v>147</v>
      </c>
      <c r="U137" t="s">
        <v>531</v>
      </c>
      <c r="W137" t="s">
        <v>669</v>
      </c>
      <c r="X137">
        <v>5</v>
      </c>
      <c r="Y137" t="s">
        <v>658</v>
      </c>
      <c r="Z137" t="s">
        <v>200</v>
      </c>
      <c r="AA137" t="s">
        <v>151</v>
      </c>
      <c r="AB137" t="s">
        <v>347</v>
      </c>
      <c r="AC137" t="s">
        <v>401</v>
      </c>
      <c r="AF137" t="s">
        <v>665</v>
      </c>
      <c r="AG137" t="s">
        <v>665</v>
      </c>
      <c r="AH137" t="s">
        <v>158</v>
      </c>
      <c r="AI137" t="s">
        <v>232</v>
      </c>
      <c r="AK137" t="s">
        <v>160</v>
      </c>
      <c r="AL137" t="s">
        <v>483</v>
      </c>
      <c r="AM137" t="s">
        <v>536</v>
      </c>
      <c r="AN137" t="s">
        <v>163</v>
      </c>
      <c r="AO137" t="s">
        <v>164</v>
      </c>
      <c r="AP137" t="s">
        <v>164</v>
      </c>
      <c r="AQ137" t="s">
        <v>166</v>
      </c>
      <c r="AR137">
        <v>5</v>
      </c>
      <c r="AS137" t="s">
        <v>167</v>
      </c>
      <c r="AT137" t="s">
        <v>189</v>
      </c>
      <c r="AU137" t="s">
        <v>589</v>
      </c>
      <c r="AV137" t="s">
        <v>665</v>
      </c>
      <c r="AW137" t="s">
        <v>166</v>
      </c>
      <c r="AX137" t="s">
        <v>166</v>
      </c>
      <c r="BA137" t="s">
        <v>166</v>
      </c>
      <c r="BB137" t="s">
        <v>250</v>
      </c>
      <c r="BC137" t="s">
        <v>166</v>
      </c>
      <c r="BD137" t="s">
        <v>173</v>
      </c>
      <c r="BE137">
        <v>378</v>
      </c>
      <c r="BF137" t="s">
        <v>166</v>
      </c>
      <c r="BG137" t="s">
        <v>166</v>
      </c>
      <c r="BH137" t="s">
        <v>166</v>
      </c>
      <c r="BI137" t="s">
        <v>163</v>
      </c>
      <c r="BJ137" t="s">
        <v>174</v>
      </c>
      <c r="BK137" t="s">
        <v>166</v>
      </c>
      <c r="BL137" t="s">
        <v>174</v>
      </c>
      <c r="BM137" t="s">
        <v>166</v>
      </c>
      <c r="BN137" t="s">
        <v>251</v>
      </c>
      <c r="BO137" t="s">
        <v>166</v>
      </c>
      <c r="BP137" t="s">
        <v>173</v>
      </c>
      <c r="BQ137" t="s">
        <v>164</v>
      </c>
      <c r="BR137" t="s">
        <v>168</v>
      </c>
      <c r="BS137" t="s">
        <v>176</v>
      </c>
      <c r="BT137" t="s">
        <v>166</v>
      </c>
      <c r="BU137" s="1">
        <v>4.8</v>
      </c>
      <c r="BV137" t="s">
        <v>166</v>
      </c>
      <c r="BW137" t="s">
        <v>177</v>
      </c>
      <c r="BX137" t="s">
        <v>178</v>
      </c>
      <c r="BY137" t="s">
        <v>383</v>
      </c>
      <c r="CG137" t="s">
        <v>166</v>
      </c>
      <c r="CK137" t="s">
        <v>166</v>
      </c>
      <c r="CN137" t="s">
        <v>166</v>
      </c>
      <c r="CO137" t="s">
        <v>166</v>
      </c>
      <c r="CP137" t="s">
        <v>355</v>
      </c>
      <c r="CQ137" t="s">
        <v>663</v>
      </c>
      <c r="CR137" t="s">
        <v>229</v>
      </c>
      <c r="CS137" t="s">
        <v>166</v>
      </c>
      <c r="CT137" t="s">
        <v>166</v>
      </c>
      <c r="CU137" t="s">
        <v>166</v>
      </c>
      <c r="CW137">
        <v>2</v>
      </c>
      <c r="CX137" t="s">
        <v>539</v>
      </c>
      <c r="CY137" t="s">
        <v>254</v>
      </c>
      <c r="DB137" t="s">
        <v>257</v>
      </c>
      <c r="DC137" t="s">
        <v>166</v>
      </c>
      <c r="DD137" t="s">
        <v>166</v>
      </c>
      <c r="DI137" t="s">
        <v>166</v>
      </c>
      <c r="DJ137" t="s">
        <v>166</v>
      </c>
      <c r="DK137" t="s">
        <v>166</v>
      </c>
      <c r="DL137" t="s">
        <v>329</v>
      </c>
      <c r="DP137" t="s">
        <v>166</v>
      </c>
      <c r="DV137" t="s">
        <v>166</v>
      </c>
      <c r="DW137" t="s">
        <v>166</v>
      </c>
    </row>
    <row r="138" spans="1:134" hidden="1" x14ac:dyDescent="0.25">
      <c r="A138">
        <v>137</v>
      </c>
      <c r="B138" t="s">
        <v>234</v>
      </c>
      <c r="C138" t="s">
        <v>657</v>
      </c>
      <c r="D138" t="s">
        <v>670</v>
      </c>
      <c r="E138" s="1">
        <v>1248</v>
      </c>
      <c r="F138">
        <v>4</v>
      </c>
      <c r="G138">
        <v>4</v>
      </c>
      <c r="H138" t="s">
        <v>195</v>
      </c>
      <c r="I138" t="s">
        <v>142</v>
      </c>
      <c r="J138" t="s">
        <v>196</v>
      </c>
      <c r="K138" t="s">
        <v>144</v>
      </c>
      <c r="L138">
        <v>37</v>
      </c>
      <c r="M138" t="s">
        <v>459</v>
      </c>
      <c r="N138">
        <v>1515</v>
      </c>
      <c r="O138">
        <v>3995</v>
      </c>
      <c r="P138">
        <v>1735</v>
      </c>
      <c r="Q138" t="s">
        <v>508</v>
      </c>
      <c r="R138">
        <v>4</v>
      </c>
      <c r="S138">
        <v>28.4</v>
      </c>
      <c r="T138" s="2" t="s">
        <v>147</v>
      </c>
      <c r="U138" t="s">
        <v>531</v>
      </c>
      <c r="W138" t="s">
        <v>669</v>
      </c>
      <c r="X138">
        <v>5</v>
      </c>
      <c r="Y138" t="s">
        <v>658</v>
      </c>
      <c r="Z138" t="s">
        <v>200</v>
      </c>
      <c r="AA138" t="s">
        <v>151</v>
      </c>
      <c r="AB138" t="s">
        <v>347</v>
      </c>
      <c r="AC138" t="s">
        <v>401</v>
      </c>
      <c r="AF138" t="s">
        <v>665</v>
      </c>
      <c r="AG138" t="s">
        <v>665</v>
      </c>
      <c r="AH138" t="s">
        <v>158</v>
      </c>
      <c r="AI138" t="s">
        <v>232</v>
      </c>
      <c r="AK138" t="s">
        <v>160</v>
      </c>
      <c r="AL138" t="s">
        <v>483</v>
      </c>
      <c r="AM138" t="s">
        <v>536</v>
      </c>
      <c r="AN138" t="s">
        <v>163</v>
      </c>
      <c r="AO138" t="s">
        <v>164</v>
      </c>
      <c r="AP138" t="s">
        <v>164</v>
      </c>
      <c r="AQ138" t="s">
        <v>166</v>
      </c>
      <c r="AR138">
        <v>5</v>
      </c>
      <c r="AS138" t="s">
        <v>167</v>
      </c>
      <c r="AT138" t="s">
        <v>168</v>
      </c>
      <c r="AU138" t="s">
        <v>589</v>
      </c>
      <c r="AV138" t="s">
        <v>665</v>
      </c>
      <c r="AW138" t="s">
        <v>166</v>
      </c>
      <c r="AX138" t="s">
        <v>166</v>
      </c>
      <c r="BA138" t="s">
        <v>166</v>
      </c>
      <c r="BB138" t="s">
        <v>250</v>
      </c>
      <c r="BC138" t="s">
        <v>166</v>
      </c>
      <c r="BD138" t="s">
        <v>173</v>
      </c>
      <c r="BE138">
        <v>378</v>
      </c>
      <c r="BF138" t="s">
        <v>166</v>
      </c>
      <c r="BG138" t="s">
        <v>166</v>
      </c>
      <c r="BH138" t="s">
        <v>166</v>
      </c>
      <c r="BI138" t="s">
        <v>163</v>
      </c>
      <c r="BJ138" t="s">
        <v>174</v>
      </c>
      <c r="BK138" t="s">
        <v>166</v>
      </c>
      <c r="BL138" t="s">
        <v>174</v>
      </c>
      <c r="BM138" t="s">
        <v>166</v>
      </c>
      <c r="BN138" t="s">
        <v>251</v>
      </c>
      <c r="BO138" t="s">
        <v>166</v>
      </c>
      <c r="BP138" t="s">
        <v>173</v>
      </c>
      <c r="BQ138" t="s">
        <v>164</v>
      </c>
      <c r="BR138" t="s">
        <v>168</v>
      </c>
      <c r="BS138" t="s">
        <v>176</v>
      </c>
      <c r="BT138" t="s">
        <v>166</v>
      </c>
      <c r="BU138" s="1">
        <v>4.8</v>
      </c>
      <c r="BV138" t="s">
        <v>166</v>
      </c>
      <c r="BW138" t="s">
        <v>177</v>
      </c>
      <c r="BX138" t="s">
        <v>178</v>
      </c>
      <c r="BY138" t="s">
        <v>383</v>
      </c>
      <c r="CG138" t="s">
        <v>166</v>
      </c>
      <c r="CK138" t="s">
        <v>166</v>
      </c>
      <c r="CN138" t="s">
        <v>166</v>
      </c>
      <c r="CO138" t="s">
        <v>166</v>
      </c>
      <c r="CP138" t="s">
        <v>355</v>
      </c>
      <c r="CQ138" t="s">
        <v>663</v>
      </c>
      <c r="CR138" t="s">
        <v>229</v>
      </c>
      <c r="CS138" t="s">
        <v>166</v>
      </c>
      <c r="CT138" t="s">
        <v>166</v>
      </c>
      <c r="CU138" t="s">
        <v>166</v>
      </c>
      <c r="CW138">
        <v>2</v>
      </c>
      <c r="CX138" t="s">
        <v>539</v>
      </c>
      <c r="CY138" t="s">
        <v>254</v>
      </c>
      <c r="DB138" t="s">
        <v>257</v>
      </c>
      <c r="DC138" t="s">
        <v>166</v>
      </c>
      <c r="DD138" t="s">
        <v>166</v>
      </c>
      <c r="DI138" t="s">
        <v>166</v>
      </c>
      <c r="DJ138" t="s">
        <v>166</v>
      </c>
      <c r="DL138" t="s">
        <v>329</v>
      </c>
      <c r="DP138" t="s">
        <v>166</v>
      </c>
      <c r="DV138" t="s">
        <v>166</v>
      </c>
    </row>
    <row r="139" spans="1:134" hidden="1" x14ac:dyDescent="0.25">
      <c r="A139">
        <v>138</v>
      </c>
      <c r="B139" t="s">
        <v>234</v>
      </c>
      <c r="C139" t="s">
        <v>657</v>
      </c>
      <c r="D139" t="s">
        <v>671</v>
      </c>
      <c r="E139" s="1">
        <v>1197</v>
      </c>
      <c r="F139">
        <v>4</v>
      </c>
      <c r="G139">
        <v>4</v>
      </c>
      <c r="H139" t="s">
        <v>195</v>
      </c>
      <c r="I139" t="s">
        <v>142</v>
      </c>
      <c r="J139" t="s">
        <v>196</v>
      </c>
      <c r="K139" t="s">
        <v>144</v>
      </c>
      <c r="L139">
        <v>37</v>
      </c>
      <c r="M139" t="s">
        <v>145</v>
      </c>
      <c r="N139">
        <v>1515</v>
      </c>
      <c r="O139">
        <v>3995</v>
      </c>
      <c r="P139">
        <v>1735</v>
      </c>
      <c r="Q139" t="s">
        <v>508</v>
      </c>
      <c r="R139">
        <v>4</v>
      </c>
      <c r="S139">
        <v>16.3</v>
      </c>
      <c r="T139" s="2" t="s">
        <v>147</v>
      </c>
      <c r="U139" t="s">
        <v>540</v>
      </c>
      <c r="W139" t="s">
        <v>447</v>
      </c>
      <c r="X139">
        <v>5</v>
      </c>
      <c r="Y139" t="s">
        <v>658</v>
      </c>
      <c r="Z139" t="s">
        <v>200</v>
      </c>
      <c r="AA139" t="s">
        <v>151</v>
      </c>
      <c r="AB139" t="s">
        <v>347</v>
      </c>
      <c r="AC139" t="s">
        <v>401</v>
      </c>
      <c r="AF139" t="s">
        <v>665</v>
      </c>
      <c r="AG139" t="s">
        <v>665</v>
      </c>
      <c r="AH139" t="s">
        <v>158</v>
      </c>
      <c r="AI139" t="s">
        <v>232</v>
      </c>
      <c r="AK139" t="s">
        <v>160</v>
      </c>
      <c r="AL139" t="s">
        <v>659</v>
      </c>
      <c r="AM139" t="s">
        <v>541</v>
      </c>
      <c r="AN139" t="s">
        <v>163</v>
      </c>
      <c r="AO139" t="s">
        <v>164</v>
      </c>
      <c r="AP139" t="s">
        <v>164</v>
      </c>
      <c r="AQ139" t="s">
        <v>166</v>
      </c>
      <c r="AR139">
        <v>5</v>
      </c>
      <c r="AS139" t="s">
        <v>167</v>
      </c>
      <c r="AT139" t="s">
        <v>168</v>
      </c>
      <c r="AU139" t="s">
        <v>589</v>
      </c>
      <c r="AV139" t="s">
        <v>665</v>
      </c>
      <c r="AW139" t="s">
        <v>166</v>
      </c>
      <c r="AX139" t="s">
        <v>166</v>
      </c>
      <c r="BA139" t="s">
        <v>166</v>
      </c>
      <c r="BB139" t="s">
        <v>250</v>
      </c>
      <c r="BC139" t="s">
        <v>166</v>
      </c>
      <c r="BD139" t="s">
        <v>173</v>
      </c>
      <c r="BE139">
        <v>378</v>
      </c>
      <c r="BF139" t="s">
        <v>166</v>
      </c>
      <c r="BG139" t="s">
        <v>166</v>
      </c>
      <c r="BH139" t="s">
        <v>166</v>
      </c>
      <c r="BI139" t="s">
        <v>163</v>
      </c>
      <c r="BJ139" t="s">
        <v>174</v>
      </c>
      <c r="BK139" t="s">
        <v>166</v>
      </c>
      <c r="BL139" t="s">
        <v>174</v>
      </c>
      <c r="BM139" t="s">
        <v>166</v>
      </c>
      <c r="BN139" t="s">
        <v>251</v>
      </c>
      <c r="BO139" t="s">
        <v>166</v>
      </c>
      <c r="BP139" t="s">
        <v>173</v>
      </c>
      <c r="BQ139" t="s">
        <v>164</v>
      </c>
      <c r="BR139" t="s">
        <v>168</v>
      </c>
      <c r="BS139" t="s">
        <v>176</v>
      </c>
      <c r="BT139" t="s">
        <v>166</v>
      </c>
      <c r="BU139" s="1">
        <v>4.8</v>
      </c>
      <c r="BV139" t="s">
        <v>166</v>
      </c>
      <c r="BW139" t="s">
        <v>177</v>
      </c>
      <c r="BX139" t="s">
        <v>178</v>
      </c>
      <c r="BY139" t="s">
        <v>383</v>
      </c>
      <c r="CG139" t="s">
        <v>166</v>
      </c>
      <c r="CK139" t="s">
        <v>166</v>
      </c>
      <c r="CN139" t="s">
        <v>166</v>
      </c>
      <c r="CO139" t="s">
        <v>166</v>
      </c>
      <c r="CP139" t="s">
        <v>355</v>
      </c>
      <c r="CQ139" t="s">
        <v>660</v>
      </c>
      <c r="CR139" t="s">
        <v>229</v>
      </c>
      <c r="CS139" t="s">
        <v>166</v>
      </c>
      <c r="CT139" t="s">
        <v>166</v>
      </c>
      <c r="CU139" t="s">
        <v>166</v>
      </c>
      <c r="CW139">
        <v>2</v>
      </c>
      <c r="CX139" t="s">
        <v>543</v>
      </c>
      <c r="CY139" t="s">
        <v>254</v>
      </c>
      <c r="DB139" t="s">
        <v>257</v>
      </c>
      <c r="DC139" t="s">
        <v>166</v>
      </c>
      <c r="DD139" t="s">
        <v>166</v>
      </c>
      <c r="DI139" t="s">
        <v>166</v>
      </c>
      <c r="DJ139" t="s">
        <v>166</v>
      </c>
      <c r="DK139" t="s">
        <v>166</v>
      </c>
      <c r="DL139" t="s">
        <v>329</v>
      </c>
      <c r="DP139" t="s">
        <v>166</v>
      </c>
      <c r="DW139" t="s">
        <v>166</v>
      </c>
    </row>
    <row r="140" spans="1:134" hidden="1" x14ac:dyDescent="0.25">
      <c r="A140">
        <v>139</v>
      </c>
      <c r="B140" t="s">
        <v>234</v>
      </c>
      <c r="C140" t="s">
        <v>657</v>
      </c>
      <c r="D140" t="s">
        <v>672</v>
      </c>
      <c r="E140" s="1">
        <v>1197</v>
      </c>
      <c r="F140">
        <v>4</v>
      </c>
      <c r="G140">
        <v>4</v>
      </c>
      <c r="H140" t="s">
        <v>195</v>
      </c>
      <c r="I140" t="s">
        <v>142</v>
      </c>
      <c r="J140" t="s">
        <v>196</v>
      </c>
      <c r="K140" t="s">
        <v>144</v>
      </c>
      <c r="L140">
        <v>37</v>
      </c>
      <c r="M140" t="s">
        <v>145</v>
      </c>
      <c r="N140">
        <v>1515</v>
      </c>
      <c r="O140">
        <v>3995</v>
      </c>
      <c r="P140">
        <v>1735</v>
      </c>
      <c r="Q140" t="s">
        <v>508</v>
      </c>
      <c r="R140">
        <v>4</v>
      </c>
      <c r="S140">
        <v>16.3</v>
      </c>
      <c r="T140" s="2" t="s">
        <v>147</v>
      </c>
      <c r="U140" t="s">
        <v>540</v>
      </c>
      <c r="W140" t="s">
        <v>664</v>
      </c>
      <c r="X140">
        <v>5</v>
      </c>
      <c r="Y140" t="s">
        <v>658</v>
      </c>
      <c r="Z140" t="s">
        <v>200</v>
      </c>
      <c r="AA140" t="s">
        <v>151</v>
      </c>
      <c r="AB140" t="s">
        <v>347</v>
      </c>
      <c r="AC140" t="s">
        <v>401</v>
      </c>
      <c r="AF140" t="s">
        <v>665</v>
      </c>
      <c r="AG140" t="s">
        <v>665</v>
      </c>
      <c r="AH140" t="s">
        <v>158</v>
      </c>
      <c r="AI140" t="s">
        <v>232</v>
      </c>
      <c r="AK140" t="s">
        <v>160</v>
      </c>
      <c r="AL140" t="s">
        <v>659</v>
      </c>
      <c r="AM140" t="s">
        <v>541</v>
      </c>
      <c r="AN140" t="s">
        <v>163</v>
      </c>
      <c r="AO140" t="s">
        <v>164</v>
      </c>
      <c r="AP140" t="s">
        <v>164</v>
      </c>
      <c r="AQ140" t="s">
        <v>166</v>
      </c>
      <c r="AR140">
        <v>5</v>
      </c>
      <c r="AS140" t="s">
        <v>167</v>
      </c>
      <c r="AT140" t="s">
        <v>189</v>
      </c>
      <c r="AU140" t="s">
        <v>589</v>
      </c>
      <c r="AV140" t="s">
        <v>665</v>
      </c>
      <c r="AW140" t="s">
        <v>166</v>
      </c>
      <c r="AX140" t="s">
        <v>166</v>
      </c>
      <c r="BA140" t="s">
        <v>166</v>
      </c>
      <c r="BB140" t="s">
        <v>250</v>
      </c>
      <c r="BC140" t="s">
        <v>166</v>
      </c>
      <c r="BD140" t="s">
        <v>173</v>
      </c>
      <c r="BE140">
        <v>378</v>
      </c>
      <c r="BF140" t="s">
        <v>166</v>
      </c>
      <c r="BG140" t="s">
        <v>166</v>
      </c>
      <c r="BH140" t="s">
        <v>166</v>
      </c>
      <c r="BI140" t="s">
        <v>163</v>
      </c>
      <c r="BJ140" t="s">
        <v>174</v>
      </c>
      <c r="BK140" t="s">
        <v>166</v>
      </c>
      <c r="BL140" t="s">
        <v>174</v>
      </c>
      <c r="BM140" t="s">
        <v>166</v>
      </c>
      <c r="BN140" t="s">
        <v>251</v>
      </c>
      <c r="BO140" t="s">
        <v>166</v>
      </c>
      <c r="BP140" t="s">
        <v>173</v>
      </c>
      <c r="BQ140" t="s">
        <v>164</v>
      </c>
      <c r="BR140" t="s">
        <v>168</v>
      </c>
      <c r="BS140" t="s">
        <v>176</v>
      </c>
      <c r="BT140" t="s">
        <v>166</v>
      </c>
      <c r="BU140" s="1">
        <v>4.8</v>
      </c>
      <c r="BV140" t="s">
        <v>166</v>
      </c>
      <c r="BW140" t="s">
        <v>177</v>
      </c>
      <c r="BX140" t="s">
        <v>178</v>
      </c>
      <c r="BY140" t="s">
        <v>383</v>
      </c>
      <c r="CG140" t="s">
        <v>166</v>
      </c>
      <c r="CK140" t="s">
        <v>166</v>
      </c>
      <c r="CN140" t="s">
        <v>166</v>
      </c>
      <c r="CO140" t="s">
        <v>166</v>
      </c>
      <c r="CP140" t="s">
        <v>355</v>
      </c>
      <c r="CQ140" t="s">
        <v>660</v>
      </c>
      <c r="CR140" t="s">
        <v>229</v>
      </c>
      <c r="CS140" t="s">
        <v>166</v>
      </c>
      <c r="CT140" t="s">
        <v>166</v>
      </c>
      <c r="CU140" t="s">
        <v>166</v>
      </c>
      <c r="CW140">
        <v>2</v>
      </c>
      <c r="CX140" t="s">
        <v>543</v>
      </c>
      <c r="CY140" t="s">
        <v>254</v>
      </c>
      <c r="DB140" t="s">
        <v>257</v>
      </c>
      <c r="DC140" t="s">
        <v>166</v>
      </c>
      <c r="DD140" t="s">
        <v>166</v>
      </c>
      <c r="DI140" t="s">
        <v>166</v>
      </c>
      <c r="DJ140" t="s">
        <v>166</v>
      </c>
      <c r="DK140" t="s">
        <v>166</v>
      </c>
      <c r="DL140" t="s">
        <v>329</v>
      </c>
      <c r="DP140" t="s">
        <v>166</v>
      </c>
      <c r="DW140" t="s">
        <v>166</v>
      </c>
    </row>
    <row r="141" spans="1:134" hidden="1" x14ac:dyDescent="0.25">
      <c r="A141">
        <v>140</v>
      </c>
      <c r="B141" t="s">
        <v>234</v>
      </c>
      <c r="C141" t="s">
        <v>657</v>
      </c>
      <c r="D141" t="s">
        <v>673</v>
      </c>
      <c r="E141" s="1">
        <v>1197</v>
      </c>
      <c r="F141">
        <v>4</v>
      </c>
      <c r="G141">
        <v>4</v>
      </c>
      <c r="H141" t="s">
        <v>195</v>
      </c>
      <c r="I141" t="s">
        <v>142</v>
      </c>
      <c r="J141" t="s">
        <v>196</v>
      </c>
      <c r="K141" t="s">
        <v>144</v>
      </c>
      <c r="L141">
        <v>37</v>
      </c>
      <c r="M141" t="s">
        <v>145</v>
      </c>
      <c r="N141">
        <v>1515</v>
      </c>
      <c r="O141">
        <v>3995</v>
      </c>
      <c r="P141">
        <v>1735</v>
      </c>
      <c r="Q141" t="s">
        <v>508</v>
      </c>
      <c r="R141">
        <v>4</v>
      </c>
      <c r="S141">
        <v>16.3</v>
      </c>
      <c r="T141" s="2" t="s">
        <v>147</v>
      </c>
      <c r="U141" t="s">
        <v>540</v>
      </c>
      <c r="W141" t="s">
        <v>674</v>
      </c>
      <c r="X141">
        <v>5</v>
      </c>
      <c r="Y141" t="s">
        <v>658</v>
      </c>
      <c r="Z141" t="s">
        <v>200</v>
      </c>
      <c r="AA141" t="s">
        <v>151</v>
      </c>
      <c r="AB141" t="s">
        <v>347</v>
      </c>
      <c r="AC141" t="s">
        <v>401</v>
      </c>
      <c r="AF141" t="s">
        <v>665</v>
      </c>
      <c r="AG141" t="s">
        <v>665</v>
      </c>
      <c r="AH141" t="s">
        <v>158</v>
      </c>
      <c r="AI141" t="s">
        <v>232</v>
      </c>
      <c r="AK141" t="s">
        <v>160</v>
      </c>
      <c r="AL141" t="s">
        <v>659</v>
      </c>
      <c r="AM141" t="s">
        <v>541</v>
      </c>
      <c r="AN141" t="s">
        <v>163</v>
      </c>
      <c r="AO141" t="s">
        <v>164</v>
      </c>
      <c r="AP141" t="s">
        <v>164</v>
      </c>
      <c r="AQ141" t="s">
        <v>166</v>
      </c>
      <c r="AR141">
        <v>5</v>
      </c>
      <c r="AS141" t="s">
        <v>167</v>
      </c>
      <c r="AT141" t="s">
        <v>189</v>
      </c>
      <c r="AU141" t="s">
        <v>589</v>
      </c>
      <c r="AV141" t="s">
        <v>665</v>
      </c>
      <c r="AW141" t="s">
        <v>166</v>
      </c>
      <c r="AX141" t="s">
        <v>166</v>
      </c>
      <c r="BA141" t="s">
        <v>166</v>
      </c>
      <c r="BB141" t="s">
        <v>250</v>
      </c>
      <c r="BC141" t="s">
        <v>166</v>
      </c>
      <c r="BD141" t="s">
        <v>173</v>
      </c>
      <c r="BE141">
        <v>378</v>
      </c>
      <c r="BF141" t="s">
        <v>166</v>
      </c>
      <c r="BG141" t="s">
        <v>166</v>
      </c>
      <c r="BH141" t="s">
        <v>166</v>
      </c>
      <c r="BI141" t="s">
        <v>163</v>
      </c>
      <c r="BJ141" t="s">
        <v>174</v>
      </c>
      <c r="BK141" t="s">
        <v>166</v>
      </c>
      <c r="BL141" t="s">
        <v>174</v>
      </c>
      <c r="BM141" t="s">
        <v>166</v>
      </c>
      <c r="BN141" t="s">
        <v>251</v>
      </c>
      <c r="BO141" t="s">
        <v>166</v>
      </c>
      <c r="BP141" t="s">
        <v>173</v>
      </c>
      <c r="BQ141" t="s">
        <v>164</v>
      </c>
      <c r="BR141" t="s">
        <v>168</v>
      </c>
      <c r="BS141" t="s">
        <v>176</v>
      </c>
      <c r="BT141" t="s">
        <v>166</v>
      </c>
      <c r="BU141" s="1">
        <v>4.8</v>
      </c>
      <c r="BV141" t="s">
        <v>166</v>
      </c>
      <c r="BW141" t="s">
        <v>177</v>
      </c>
      <c r="BX141" t="s">
        <v>178</v>
      </c>
      <c r="BY141" t="s">
        <v>383</v>
      </c>
      <c r="CG141" t="s">
        <v>166</v>
      </c>
      <c r="CK141" t="s">
        <v>166</v>
      </c>
      <c r="CN141" t="s">
        <v>166</v>
      </c>
      <c r="CO141" t="s">
        <v>166</v>
      </c>
      <c r="CP141" t="s">
        <v>355</v>
      </c>
      <c r="CQ141" t="s">
        <v>660</v>
      </c>
      <c r="CR141" t="s">
        <v>229</v>
      </c>
      <c r="CS141" t="s">
        <v>166</v>
      </c>
      <c r="CT141" t="s">
        <v>166</v>
      </c>
      <c r="CU141" t="s">
        <v>166</v>
      </c>
      <c r="CW141">
        <v>2</v>
      </c>
      <c r="CX141" t="s">
        <v>543</v>
      </c>
      <c r="CY141" t="s">
        <v>254</v>
      </c>
      <c r="DB141" t="s">
        <v>257</v>
      </c>
      <c r="DC141" t="s">
        <v>166</v>
      </c>
      <c r="DD141" t="s">
        <v>166</v>
      </c>
      <c r="DI141" t="s">
        <v>166</v>
      </c>
      <c r="DJ141" t="s">
        <v>166</v>
      </c>
      <c r="DL141" t="s">
        <v>329</v>
      </c>
      <c r="DP141" t="s">
        <v>166</v>
      </c>
    </row>
    <row r="142" spans="1:134" hidden="1" x14ac:dyDescent="0.25">
      <c r="A142">
        <v>141</v>
      </c>
      <c r="B142" t="s">
        <v>234</v>
      </c>
      <c r="C142" t="s">
        <v>657</v>
      </c>
      <c r="D142" t="s">
        <v>675</v>
      </c>
      <c r="E142" s="1">
        <v>1248</v>
      </c>
      <c r="F142">
        <v>4</v>
      </c>
      <c r="G142">
        <v>4</v>
      </c>
      <c r="H142" t="s">
        <v>195</v>
      </c>
      <c r="I142" t="s">
        <v>142</v>
      </c>
      <c r="J142" t="s">
        <v>196</v>
      </c>
      <c r="K142" t="s">
        <v>144</v>
      </c>
      <c r="L142">
        <v>37</v>
      </c>
      <c r="M142" t="s">
        <v>459</v>
      </c>
      <c r="N142">
        <v>1515</v>
      </c>
      <c r="O142">
        <v>3995</v>
      </c>
      <c r="P142">
        <v>1735</v>
      </c>
      <c r="Q142" t="s">
        <v>508</v>
      </c>
      <c r="R142">
        <v>4</v>
      </c>
      <c r="S142">
        <v>28.4</v>
      </c>
      <c r="T142" s="2" t="s">
        <v>147</v>
      </c>
      <c r="U142" t="s">
        <v>531</v>
      </c>
      <c r="W142" t="s">
        <v>447</v>
      </c>
      <c r="X142">
        <v>5</v>
      </c>
      <c r="Y142" t="s">
        <v>658</v>
      </c>
      <c r="Z142" t="s">
        <v>200</v>
      </c>
      <c r="AA142" t="s">
        <v>151</v>
      </c>
      <c r="AB142" t="s">
        <v>347</v>
      </c>
      <c r="AC142" t="s">
        <v>401</v>
      </c>
      <c r="AF142" t="s">
        <v>665</v>
      </c>
      <c r="AG142" t="s">
        <v>665</v>
      </c>
      <c r="AH142" t="s">
        <v>158</v>
      </c>
      <c r="AI142" t="s">
        <v>232</v>
      </c>
      <c r="AK142" t="s">
        <v>160</v>
      </c>
      <c r="AL142" t="s">
        <v>483</v>
      </c>
      <c r="AM142" t="s">
        <v>536</v>
      </c>
      <c r="AN142" t="s">
        <v>163</v>
      </c>
      <c r="AO142" t="s">
        <v>164</v>
      </c>
      <c r="AP142" t="s">
        <v>164</v>
      </c>
      <c r="AQ142" t="s">
        <v>166</v>
      </c>
      <c r="AR142">
        <v>5</v>
      </c>
      <c r="AS142" t="s">
        <v>167</v>
      </c>
      <c r="AT142" t="s">
        <v>168</v>
      </c>
      <c r="AU142" t="s">
        <v>589</v>
      </c>
      <c r="AV142" t="s">
        <v>665</v>
      </c>
      <c r="AW142" t="s">
        <v>166</v>
      </c>
      <c r="AX142" t="s">
        <v>166</v>
      </c>
      <c r="BA142" t="s">
        <v>166</v>
      </c>
      <c r="BB142" t="s">
        <v>250</v>
      </c>
      <c r="BC142" t="s">
        <v>166</v>
      </c>
      <c r="BD142" t="s">
        <v>173</v>
      </c>
      <c r="BE142">
        <v>378</v>
      </c>
      <c r="BF142" t="s">
        <v>166</v>
      </c>
      <c r="BG142" t="s">
        <v>166</v>
      </c>
      <c r="BH142" t="s">
        <v>166</v>
      </c>
      <c r="BI142" t="s">
        <v>163</v>
      </c>
      <c r="BJ142" t="s">
        <v>174</v>
      </c>
      <c r="BK142" t="s">
        <v>166</v>
      </c>
      <c r="BL142" t="s">
        <v>174</v>
      </c>
      <c r="BM142" t="s">
        <v>166</v>
      </c>
      <c r="BN142" t="s">
        <v>251</v>
      </c>
      <c r="BO142" t="s">
        <v>166</v>
      </c>
      <c r="BP142" t="s">
        <v>173</v>
      </c>
      <c r="BQ142" t="s">
        <v>164</v>
      </c>
      <c r="BR142" t="s">
        <v>168</v>
      </c>
      <c r="BS142" t="s">
        <v>176</v>
      </c>
      <c r="BT142" t="s">
        <v>166</v>
      </c>
      <c r="BU142" s="1">
        <v>4.8</v>
      </c>
      <c r="BV142" t="s">
        <v>166</v>
      </c>
      <c r="BW142" t="s">
        <v>177</v>
      </c>
      <c r="BX142" t="s">
        <v>178</v>
      </c>
      <c r="BY142" t="s">
        <v>383</v>
      </c>
      <c r="CG142" t="s">
        <v>166</v>
      </c>
      <c r="CK142" t="s">
        <v>166</v>
      </c>
      <c r="CN142" t="s">
        <v>166</v>
      </c>
      <c r="CO142" t="s">
        <v>166</v>
      </c>
      <c r="CP142" t="s">
        <v>355</v>
      </c>
      <c r="CQ142" t="s">
        <v>663</v>
      </c>
      <c r="CR142" t="s">
        <v>229</v>
      </c>
      <c r="CS142" t="s">
        <v>166</v>
      </c>
      <c r="CT142" t="s">
        <v>166</v>
      </c>
      <c r="CU142" t="s">
        <v>166</v>
      </c>
      <c r="CW142">
        <v>2</v>
      </c>
      <c r="CX142" t="s">
        <v>539</v>
      </c>
      <c r="CY142" t="s">
        <v>254</v>
      </c>
      <c r="DB142" t="s">
        <v>221</v>
      </c>
      <c r="DC142" t="s">
        <v>166</v>
      </c>
      <c r="DD142" t="s">
        <v>166</v>
      </c>
      <c r="DI142" t="s">
        <v>166</v>
      </c>
      <c r="DJ142" t="s">
        <v>166</v>
      </c>
      <c r="DK142" t="s">
        <v>166</v>
      </c>
      <c r="DL142" t="s">
        <v>329</v>
      </c>
      <c r="DP142" t="s">
        <v>166</v>
      </c>
      <c r="DV142" t="s">
        <v>166</v>
      </c>
      <c r="DW142" t="s">
        <v>166</v>
      </c>
    </row>
    <row r="143" spans="1:134" hidden="1" x14ac:dyDescent="0.25">
      <c r="A143">
        <v>142</v>
      </c>
      <c r="B143" t="s">
        <v>234</v>
      </c>
      <c r="C143" t="s">
        <v>657</v>
      </c>
      <c r="D143" t="s">
        <v>676</v>
      </c>
      <c r="E143" s="1">
        <v>1248</v>
      </c>
      <c r="F143">
        <v>4</v>
      </c>
      <c r="G143">
        <v>4</v>
      </c>
      <c r="H143" t="s">
        <v>195</v>
      </c>
      <c r="I143" t="s">
        <v>142</v>
      </c>
      <c r="J143" t="s">
        <v>196</v>
      </c>
      <c r="K143" t="s">
        <v>144</v>
      </c>
      <c r="L143">
        <v>37</v>
      </c>
      <c r="M143" t="s">
        <v>459</v>
      </c>
      <c r="N143">
        <v>1515</v>
      </c>
      <c r="O143">
        <v>3995</v>
      </c>
      <c r="P143">
        <v>1735</v>
      </c>
      <c r="Q143" t="s">
        <v>508</v>
      </c>
      <c r="R143">
        <v>4</v>
      </c>
      <c r="S143">
        <v>28.4</v>
      </c>
      <c r="T143" s="2" t="s">
        <v>147</v>
      </c>
      <c r="U143" t="s">
        <v>531</v>
      </c>
      <c r="W143" t="s">
        <v>667</v>
      </c>
      <c r="X143">
        <v>5</v>
      </c>
      <c r="Y143" t="s">
        <v>658</v>
      </c>
      <c r="Z143" t="s">
        <v>200</v>
      </c>
      <c r="AA143" t="s">
        <v>151</v>
      </c>
      <c r="AB143" t="s">
        <v>347</v>
      </c>
      <c r="AC143" t="s">
        <v>401</v>
      </c>
      <c r="AF143" t="s">
        <v>535</v>
      </c>
      <c r="AG143" t="s">
        <v>535</v>
      </c>
      <c r="AH143" t="s">
        <v>158</v>
      </c>
      <c r="AI143" t="s">
        <v>232</v>
      </c>
      <c r="AK143" t="s">
        <v>160</v>
      </c>
      <c r="AL143" t="s">
        <v>483</v>
      </c>
      <c r="AM143" t="s">
        <v>536</v>
      </c>
      <c r="AN143" t="s">
        <v>163</v>
      </c>
      <c r="AO143" t="s">
        <v>164</v>
      </c>
      <c r="AP143" t="s">
        <v>164</v>
      </c>
      <c r="AQ143" t="s">
        <v>166</v>
      </c>
      <c r="AR143">
        <v>5</v>
      </c>
      <c r="AS143" t="s">
        <v>167</v>
      </c>
      <c r="AT143" t="s">
        <v>189</v>
      </c>
      <c r="AU143" t="s">
        <v>589</v>
      </c>
      <c r="AV143" t="s">
        <v>535</v>
      </c>
      <c r="AX143" t="s">
        <v>166</v>
      </c>
      <c r="BA143" t="s">
        <v>166</v>
      </c>
      <c r="BB143" t="s">
        <v>250</v>
      </c>
      <c r="BD143" t="s">
        <v>173</v>
      </c>
      <c r="BE143">
        <v>378</v>
      </c>
      <c r="BF143" t="s">
        <v>166</v>
      </c>
      <c r="BG143" t="s">
        <v>166</v>
      </c>
      <c r="BH143" t="s">
        <v>166</v>
      </c>
      <c r="BI143" t="s">
        <v>163</v>
      </c>
      <c r="BJ143" t="s">
        <v>174</v>
      </c>
      <c r="BK143" t="s">
        <v>166</v>
      </c>
      <c r="BL143" t="s">
        <v>174</v>
      </c>
      <c r="BM143" t="s">
        <v>166</v>
      </c>
      <c r="BN143" t="s">
        <v>251</v>
      </c>
      <c r="BO143" t="s">
        <v>166</v>
      </c>
      <c r="BP143" t="s">
        <v>173</v>
      </c>
      <c r="BQ143" t="s">
        <v>164</v>
      </c>
      <c r="BR143" t="s">
        <v>168</v>
      </c>
      <c r="BS143" t="s">
        <v>176</v>
      </c>
      <c r="BT143" t="s">
        <v>166</v>
      </c>
      <c r="BU143" s="1">
        <v>4.8</v>
      </c>
      <c r="BV143" t="s">
        <v>166</v>
      </c>
      <c r="BW143" t="s">
        <v>177</v>
      </c>
      <c r="BX143" t="s">
        <v>178</v>
      </c>
      <c r="BY143" t="s">
        <v>179</v>
      </c>
      <c r="CG143" t="s">
        <v>166</v>
      </c>
      <c r="CK143" t="s">
        <v>166</v>
      </c>
      <c r="CN143" t="s">
        <v>166</v>
      </c>
      <c r="CO143" t="s">
        <v>166</v>
      </c>
      <c r="CP143" t="s">
        <v>355</v>
      </c>
      <c r="CQ143" t="s">
        <v>663</v>
      </c>
      <c r="CR143" t="s">
        <v>229</v>
      </c>
      <c r="CS143" t="s">
        <v>166</v>
      </c>
      <c r="CT143" t="s">
        <v>166</v>
      </c>
      <c r="CU143" t="s">
        <v>166</v>
      </c>
      <c r="CW143">
        <v>2</v>
      </c>
      <c r="CX143" t="s">
        <v>539</v>
      </c>
      <c r="CY143" t="s">
        <v>254</v>
      </c>
      <c r="DC143" t="s">
        <v>166</v>
      </c>
      <c r="DD143" t="s">
        <v>166</v>
      </c>
      <c r="DJ143" t="s">
        <v>166</v>
      </c>
      <c r="DK143" t="s">
        <v>166</v>
      </c>
      <c r="DN143" t="s">
        <v>166</v>
      </c>
      <c r="DP143" t="s">
        <v>166</v>
      </c>
      <c r="DV143" t="s">
        <v>166</v>
      </c>
    </row>
    <row r="144" spans="1:134" hidden="1" x14ac:dyDescent="0.25">
      <c r="A144">
        <v>143</v>
      </c>
      <c r="B144" t="s">
        <v>234</v>
      </c>
      <c r="C144" t="s">
        <v>657</v>
      </c>
      <c r="D144" t="s">
        <v>677</v>
      </c>
      <c r="E144" s="1">
        <v>1248</v>
      </c>
      <c r="F144">
        <v>4</v>
      </c>
      <c r="G144">
        <v>4</v>
      </c>
      <c r="H144" t="s">
        <v>195</v>
      </c>
      <c r="I144" t="s">
        <v>142</v>
      </c>
      <c r="J144" t="s">
        <v>196</v>
      </c>
      <c r="K144" t="s">
        <v>144</v>
      </c>
      <c r="L144">
        <v>37</v>
      </c>
      <c r="M144" t="s">
        <v>459</v>
      </c>
      <c r="N144">
        <v>1515</v>
      </c>
      <c r="O144">
        <v>3995</v>
      </c>
      <c r="P144">
        <v>1735</v>
      </c>
      <c r="Q144" t="s">
        <v>508</v>
      </c>
      <c r="R144">
        <v>4</v>
      </c>
      <c r="S144">
        <v>28.4</v>
      </c>
      <c r="T144" s="2" t="s">
        <v>147</v>
      </c>
      <c r="U144" t="s">
        <v>531</v>
      </c>
      <c r="W144" t="s">
        <v>674</v>
      </c>
      <c r="X144">
        <v>5</v>
      </c>
      <c r="Y144" t="s">
        <v>658</v>
      </c>
      <c r="Z144" t="s">
        <v>200</v>
      </c>
      <c r="AA144" t="s">
        <v>151</v>
      </c>
      <c r="AB144" t="s">
        <v>347</v>
      </c>
      <c r="AC144" t="s">
        <v>401</v>
      </c>
      <c r="AF144" t="s">
        <v>665</v>
      </c>
      <c r="AG144" t="s">
        <v>665</v>
      </c>
      <c r="AH144" t="s">
        <v>158</v>
      </c>
      <c r="AI144" t="s">
        <v>232</v>
      </c>
      <c r="AK144" t="s">
        <v>160</v>
      </c>
      <c r="AL144" t="s">
        <v>483</v>
      </c>
      <c r="AM144" t="s">
        <v>536</v>
      </c>
      <c r="AN144" t="s">
        <v>163</v>
      </c>
      <c r="AO144" t="s">
        <v>164</v>
      </c>
      <c r="AP144" t="s">
        <v>164</v>
      </c>
      <c r="AQ144" t="s">
        <v>166</v>
      </c>
      <c r="AR144">
        <v>5</v>
      </c>
      <c r="AS144" t="s">
        <v>167</v>
      </c>
      <c r="AT144" t="s">
        <v>189</v>
      </c>
      <c r="AU144" t="s">
        <v>589</v>
      </c>
      <c r="AV144" t="s">
        <v>665</v>
      </c>
      <c r="AW144" t="s">
        <v>166</v>
      </c>
      <c r="AX144" t="s">
        <v>166</v>
      </c>
      <c r="BA144" t="s">
        <v>166</v>
      </c>
      <c r="BB144" t="s">
        <v>250</v>
      </c>
      <c r="BC144" t="s">
        <v>166</v>
      </c>
      <c r="BD144" t="s">
        <v>173</v>
      </c>
      <c r="BE144">
        <v>378</v>
      </c>
      <c r="BF144" t="s">
        <v>166</v>
      </c>
      <c r="BG144" t="s">
        <v>166</v>
      </c>
      <c r="BH144" t="s">
        <v>166</v>
      </c>
      <c r="BI144" t="s">
        <v>163</v>
      </c>
      <c r="BJ144" t="s">
        <v>174</v>
      </c>
      <c r="BK144" t="s">
        <v>166</v>
      </c>
      <c r="BL144" t="s">
        <v>174</v>
      </c>
      <c r="BM144" t="s">
        <v>166</v>
      </c>
      <c r="BN144" t="s">
        <v>251</v>
      </c>
      <c r="BO144" t="s">
        <v>166</v>
      </c>
      <c r="BP144" t="s">
        <v>173</v>
      </c>
      <c r="BQ144" t="s">
        <v>164</v>
      </c>
      <c r="BR144" t="s">
        <v>168</v>
      </c>
      <c r="BS144" t="s">
        <v>176</v>
      </c>
      <c r="BT144" t="s">
        <v>166</v>
      </c>
      <c r="BU144" s="1">
        <v>4.8</v>
      </c>
      <c r="BV144" t="s">
        <v>166</v>
      </c>
      <c r="BW144" t="s">
        <v>177</v>
      </c>
      <c r="BX144" t="s">
        <v>178</v>
      </c>
      <c r="BY144" t="s">
        <v>383</v>
      </c>
      <c r="CG144" t="s">
        <v>166</v>
      </c>
      <c r="CK144" t="s">
        <v>166</v>
      </c>
      <c r="CN144" t="s">
        <v>166</v>
      </c>
      <c r="CO144" t="s">
        <v>166</v>
      </c>
      <c r="CP144" t="s">
        <v>355</v>
      </c>
      <c r="CQ144" t="s">
        <v>663</v>
      </c>
      <c r="CR144" t="s">
        <v>229</v>
      </c>
      <c r="CS144" t="s">
        <v>166</v>
      </c>
      <c r="CT144" t="s">
        <v>166</v>
      </c>
      <c r="CU144" t="s">
        <v>166</v>
      </c>
      <c r="CW144">
        <v>2</v>
      </c>
      <c r="CX144" t="s">
        <v>539</v>
      </c>
      <c r="CY144" t="s">
        <v>254</v>
      </c>
      <c r="DB144" t="s">
        <v>221</v>
      </c>
      <c r="DC144" t="s">
        <v>166</v>
      </c>
      <c r="DD144" t="s">
        <v>166</v>
      </c>
      <c r="DI144" t="s">
        <v>166</v>
      </c>
      <c r="DJ144" t="s">
        <v>166</v>
      </c>
      <c r="DK144" t="s">
        <v>166</v>
      </c>
      <c r="DL144" t="s">
        <v>329</v>
      </c>
      <c r="DP144" t="s">
        <v>166</v>
      </c>
      <c r="DV144" t="s">
        <v>166</v>
      </c>
      <c r="DW144" t="s">
        <v>166</v>
      </c>
    </row>
    <row r="145" spans="1:139" x14ac:dyDescent="0.25">
      <c r="A145" s="33">
        <v>144</v>
      </c>
      <c r="B145" s="33" t="s">
        <v>678</v>
      </c>
      <c r="C145" s="33" t="s">
        <v>679</v>
      </c>
      <c r="D145" s="33" t="s">
        <v>680</v>
      </c>
      <c r="E145" s="35">
        <v>1498</v>
      </c>
      <c r="F145" s="33">
        <v>4</v>
      </c>
      <c r="G145" s="33">
        <v>4</v>
      </c>
      <c r="H145" s="33" t="s">
        <v>195</v>
      </c>
      <c r="I145" s="33" t="s">
        <v>142</v>
      </c>
      <c r="J145" s="33" t="s">
        <v>196</v>
      </c>
      <c r="K145" s="33" t="s">
        <v>144</v>
      </c>
      <c r="L145" s="33">
        <v>40</v>
      </c>
      <c r="M145" s="33" t="s">
        <v>459</v>
      </c>
      <c r="N145" s="33">
        <v>1570</v>
      </c>
      <c r="O145" s="33">
        <v>3954</v>
      </c>
      <c r="P145" s="33">
        <v>1737</v>
      </c>
      <c r="Q145" s="33" t="s">
        <v>681</v>
      </c>
      <c r="R145" s="33">
        <v>5</v>
      </c>
      <c r="S145" s="33"/>
      <c r="T145" s="87" t="s">
        <v>147</v>
      </c>
      <c r="U145" s="33" t="s">
        <v>682</v>
      </c>
      <c r="V145" s="33"/>
      <c r="W145" s="33" t="s">
        <v>683</v>
      </c>
      <c r="X145" s="33">
        <v>5</v>
      </c>
      <c r="Y145" s="33" t="s">
        <v>684</v>
      </c>
      <c r="Z145" s="33" t="s">
        <v>200</v>
      </c>
      <c r="AA145" s="33" t="s">
        <v>151</v>
      </c>
      <c r="AB145" s="33" t="s">
        <v>685</v>
      </c>
      <c r="AC145" s="33" t="s">
        <v>364</v>
      </c>
      <c r="AD145" s="33"/>
      <c r="AE145" s="33"/>
      <c r="AF145" s="33" t="s">
        <v>464</v>
      </c>
      <c r="AG145" s="33" t="s">
        <v>464</v>
      </c>
      <c r="AH145" s="33" t="s">
        <v>158</v>
      </c>
      <c r="AI145" s="33" t="s">
        <v>159</v>
      </c>
      <c r="AJ145" s="33"/>
      <c r="AK145" s="33" t="s">
        <v>166</v>
      </c>
      <c r="AL145" s="33" t="s">
        <v>686</v>
      </c>
      <c r="AM145" s="33" t="s">
        <v>687</v>
      </c>
      <c r="AN145" s="33" t="s">
        <v>163</v>
      </c>
      <c r="AO145" s="33" t="s">
        <v>164</v>
      </c>
      <c r="AP145" s="33" t="s">
        <v>165</v>
      </c>
      <c r="AQ145" s="33" t="s">
        <v>166</v>
      </c>
      <c r="AR145" s="33">
        <v>5</v>
      </c>
      <c r="AS145" s="33" t="s">
        <v>167</v>
      </c>
      <c r="AT145" s="33" t="s">
        <v>168</v>
      </c>
      <c r="AU145" s="33" t="s">
        <v>688</v>
      </c>
      <c r="AV145" s="33" t="s">
        <v>464</v>
      </c>
      <c r="AW145" s="33"/>
      <c r="AX145" s="33" t="s">
        <v>166</v>
      </c>
      <c r="AY145" s="33" t="s">
        <v>165</v>
      </c>
      <c r="AZ145" s="33"/>
      <c r="BA145" s="33"/>
      <c r="BB145" s="33" t="s">
        <v>689</v>
      </c>
      <c r="BC145" s="33"/>
      <c r="BD145" s="33" t="s">
        <v>173</v>
      </c>
      <c r="BE145" s="33">
        <v>257</v>
      </c>
      <c r="BF145" s="33"/>
      <c r="BG145" s="33"/>
      <c r="BH145" s="33" t="s">
        <v>166</v>
      </c>
      <c r="BI145" s="33" t="s">
        <v>163</v>
      </c>
      <c r="BJ145" s="33" t="s">
        <v>174</v>
      </c>
      <c r="BK145" s="33" t="s">
        <v>166</v>
      </c>
      <c r="BL145" s="33" t="s">
        <v>174</v>
      </c>
      <c r="BM145" s="33" t="s">
        <v>166</v>
      </c>
      <c r="BN145" s="33"/>
      <c r="BO145" s="33"/>
      <c r="BP145" s="33" t="s">
        <v>173</v>
      </c>
      <c r="BQ145" s="33" t="s">
        <v>164</v>
      </c>
      <c r="BR145" s="33" t="s">
        <v>168</v>
      </c>
      <c r="BS145" s="33" t="s">
        <v>176</v>
      </c>
      <c r="BT145" s="33" t="s">
        <v>166</v>
      </c>
      <c r="BU145" s="33">
        <v>5</v>
      </c>
      <c r="BV145" s="33" t="s">
        <v>166</v>
      </c>
      <c r="BW145" s="33" t="s">
        <v>177</v>
      </c>
      <c r="BX145" s="33" t="s">
        <v>178</v>
      </c>
      <c r="BY145" s="33" t="s">
        <v>179</v>
      </c>
      <c r="BZ145" s="33"/>
      <c r="CA145" s="33"/>
      <c r="CB145" s="33"/>
      <c r="CC145" s="33"/>
      <c r="CD145" s="33"/>
      <c r="CE145" s="33"/>
      <c r="CF145" s="33"/>
      <c r="CG145" s="33" t="s">
        <v>166</v>
      </c>
      <c r="CH145" s="33"/>
      <c r="CI145" s="33"/>
      <c r="CJ145" s="33"/>
      <c r="CK145" s="33" t="s">
        <v>166</v>
      </c>
      <c r="CL145" s="33"/>
      <c r="CM145" s="33"/>
      <c r="CN145" s="33" t="s">
        <v>166</v>
      </c>
      <c r="CO145" s="33" t="s">
        <v>166</v>
      </c>
      <c r="CP145" s="33" t="s">
        <v>223</v>
      </c>
      <c r="CQ145" s="33"/>
      <c r="CR145" s="33" t="s">
        <v>229</v>
      </c>
      <c r="CS145" s="33" t="s">
        <v>166</v>
      </c>
      <c r="CT145" s="33" t="s">
        <v>166</v>
      </c>
      <c r="CU145" s="33" t="s">
        <v>166</v>
      </c>
      <c r="CV145" s="33"/>
      <c r="CW145" s="33">
        <v>2</v>
      </c>
      <c r="CX145" s="88">
        <v>0.66736111111111107</v>
      </c>
      <c r="CY145" s="33" t="s">
        <v>254</v>
      </c>
      <c r="CZ145" s="33"/>
      <c r="DA145" s="33"/>
      <c r="DB145" s="33" t="s">
        <v>257</v>
      </c>
      <c r="DC145" s="33" t="s">
        <v>166</v>
      </c>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c r="EA145" s="33"/>
      <c r="EB145" s="33"/>
      <c r="EC145" s="33"/>
      <c r="ED145" s="33"/>
      <c r="EE145" s="33"/>
      <c r="EF145" s="33"/>
      <c r="EG145" s="33"/>
      <c r="EH145" s="33"/>
      <c r="EI145" s="33"/>
    </row>
    <row r="146" spans="1:139" x14ac:dyDescent="0.25">
      <c r="A146" s="33">
        <v>145</v>
      </c>
      <c r="B146" s="33" t="s">
        <v>678</v>
      </c>
      <c r="C146" s="33" t="s">
        <v>679</v>
      </c>
      <c r="D146" s="33" t="s">
        <v>690</v>
      </c>
      <c r="E146" s="35">
        <v>1498</v>
      </c>
      <c r="F146" s="33">
        <v>4</v>
      </c>
      <c r="G146" s="33">
        <v>4</v>
      </c>
      <c r="H146" s="33" t="s">
        <v>195</v>
      </c>
      <c r="I146" s="33" t="s">
        <v>142</v>
      </c>
      <c r="J146" s="33" t="s">
        <v>196</v>
      </c>
      <c r="K146" s="33" t="s">
        <v>144</v>
      </c>
      <c r="L146" s="33">
        <v>40</v>
      </c>
      <c r="M146" s="33" t="s">
        <v>459</v>
      </c>
      <c r="N146" s="33">
        <v>1570</v>
      </c>
      <c r="O146" s="33">
        <v>3954</v>
      </c>
      <c r="P146" s="33">
        <v>1737</v>
      </c>
      <c r="Q146" s="33" t="s">
        <v>146</v>
      </c>
      <c r="R146" s="33">
        <v>5</v>
      </c>
      <c r="S146" s="33"/>
      <c r="T146" s="87" t="s">
        <v>147</v>
      </c>
      <c r="U146" s="33" t="s">
        <v>682</v>
      </c>
      <c r="V146" s="33"/>
      <c r="W146" s="33" t="s">
        <v>691</v>
      </c>
      <c r="X146" s="33">
        <v>5</v>
      </c>
      <c r="Y146" s="33" t="s">
        <v>684</v>
      </c>
      <c r="Z146" s="33" t="s">
        <v>200</v>
      </c>
      <c r="AA146" s="33" t="s">
        <v>151</v>
      </c>
      <c r="AB146" s="33" t="s">
        <v>692</v>
      </c>
      <c r="AC146" s="33" t="s">
        <v>693</v>
      </c>
      <c r="AD146" s="33"/>
      <c r="AE146" s="33"/>
      <c r="AF146" s="33" t="s">
        <v>450</v>
      </c>
      <c r="AG146" s="33" t="s">
        <v>450</v>
      </c>
      <c r="AH146" s="33" t="s">
        <v>158</v>
      </c>
      <c r="AI146" s="33" t="s">
        <v>232</v>
      </c>
      <c r="AJ146" s="33"/>
      <c r="AK146" s="33" t="s">
        <v>160</v>
      </c>
      <c r="AL146" s="33" t="s">
        <v>686</v>
      </c>
      <c r="AM146" s="33" t="s">
        <v>687</v>
      </c>
      <c r="AN146" s="33" t="s">
        <v>163</v>
      </c>
      <c r="AO146" s="33" t="s">
        <v>164</v>
      </c>
      <c r="AP146" s="33" t="s">
        <v>164</v>
      </c>
      <c r="AQ146" s="33" t="s">
        <v>166</v>
      </c>
      <c r="AR146" s="33">
        <v>5</v>
      </c>
      <c r="AS146" s="33" t="s">
        <v>167</v>
      </c>
      <c r="AT146" s="33" t="s">
        <v>168</v>
      </c>
      <c r="AU146" s="33" t="s">
        <v>688</v>
      </c>
      <c r="AV146" s="33" t="s">
        <v>450</v>
      </c>
      <c r="AW146" s="33" t="s">
        <v>166</v>
      </c>
      <c r="AX146" s="33" t="s">
        <v>166</v>
      </c>
      <c r="AY146" s="33" t="s">
        <v>171</v>
      </c>
      <c r="AZ146" s="33" t="s">
        <v>166</v>
      </c>
      <c r="BA146" s="33"/>
      <c r="BB146" s="33" t="s">
        <v>689</v>
      </c>
      <c r="BC146" s="33" t="s">
        <v>166</v>
      </c>
      <c r="BD146" s="33" t="s">
        <v>173</v>
      </c>
      <c r="BE146" s="33">
        <v>257</v>
      </c>
      <c r="BF146" s="33" t="s">
        <v>166</v>
      </c>
      <c r="BG146" s="33" t="s">
        <v>166</v>
      </c>
      <c r="BH146" s="33" t="s">
        <v>166</v>
      </c>
      <c r="BI146" s="33" t="s">
        <v>163</v>
      </c>
      <c r="BJ146" s="33" t="s">
        <v>174</v>
      </c>
      <c r="BK146" s="33" t="s">
        <v>166</v>
      </c>
      <c r="BL146" s="33" t="s">
        <v>174</v>
      </c>
      <c r="BM146" s="33" t="s">
        <v>166</v>
      </c>
      <c r="BN146" s="33"/>
      <c r="BO146" s="33" t="s">
        <v>166</v>
      </c>
      <c r="BP146" s="33" t="s">
        <v>173</v>
      </c>
      <c r="BQ146" s="33" t="s">
        <v>164</v>
      </c>
      <c r="BR146" s="33" t="s">
        <v>168</v>
      </c>
      <c r="BS146" s="33" t="s">
        <v>176</v>
      </c>
      <c r="BT146" s="33" t="s">
        <v>166</v>
      </c>
      <c r="BU146" s="33">
        <v>5</v>
      </c>
      <c r="BV146" s="33" t="s">
        <v>166</v>
      </c>
      <c r="BW146" s="33" t="s">
        <v>177</v>
      </c>
      <c r="BX146" s="33" t="s">
        <v>178</v>
      </c>
      <c r="BY146" s="33" t="s">
        <v>383</v>
      </c>
      <c r="BZ146" s="33"/>
      <c r="CA146" s="33" t="s">
        <v>166</v>
      </c>
      <c r="CB146" s="33" t="s">
        <v>166</v>
      </c>
      <c r="CC146" s="33"/>
      <c r="CD146" s="33"/>
      <c r="CE146" s="33"/>
      <c r="CF146" s="33"/>
      <c r="CG146" s="33" t="s">
        <v>166</v>
      </c>
      <c r="CH146" s="33"/>
      <c r="CI146" s="33"/>
      <c r="CJ146" s="33"/>
      <c r="CK146" s="33" t="s">
        <v>166</v>
      </c>
      <c r="CL146" s="33"/>
      <c r="CM146" s="33"/>
      <c r="CN146" s="33" t="s">
        <v>166</v>
      </c>
      <c r="CO146" s="33" t="s">
        <v>166</v>
      </c>
      <c r="CP146" s="33" t="s">
        <v>223</v>
      </c>
      <c r="CQ146" s="33"/>
      <c r="CR146" s="33" t="s">
        <v>229</v>
      </c>
      <c r="CS146" s="33" t="s">
        <v>166</v>
      </c>
      <c r="CT146" s="33" t="s">
        <v>166</v>
      </c>
      <c r="CU146" s="33" t="s">
        <v>166</v>
      </c>
      <c r="CV146" s="33"/>
      <c r="CW146" s="33">
        <v>2</v>
      </c>
      <c r="CX146" s="33">
        <v>16.100000000000001</v>
      </c>
      <c r="CY146" s="33" t="s">
        <v>254</v>
      </c>
      <c r="CZ146" s="33"/>
      <c r="DA146" s="33"/>
      <c r="DB146" s="33" t="s">
        <v>221</v>
      </c>
      <c r="DC146" s="33" t="s">
        <v>166</v>
      </c>
      <c r="DD146" s="33" t="s">
        <v>166</v>
      </c>
      <c r="DE146" s="33"/>
      <c r="DF146" s="33"/>
      <c r="DG146" s="33"/>
      <c r="DH146" s="33" t="s">
        <v>216</v>
      </c>
      <c r="DI146" s="33" t="s">
        <v>328</v>
      </c>
      <c r="DJ146" s="33"/>
      <c r="DK146" s="33"/>
      <c r="DL146" s="33" t="s">
        <v>329</v>
      </c>
      <c r="DM146" s="33"/>
      <c r="DN146" s="33"/>
      <c r="DO146" s="33"/>
      <c r="DP146" s="33"/>
      <c r="DQ146" s="33"/>
      <c r="DR146" s="33" t="s">
        <v>166</v>
      </c>
      <c r="DS146" s="33"/>
      <c r="DT146" s="33"/>
      <c r="DU146" s="33"/>
      <c r="DV146" s="33"/>
      <c r="DW146" s="33"/>
      <c r="DX146" s="33"/>
      <c r="DY146" s="33"/>
      <c r="DZ146" s="33"/>
      <c r="EA146" s="33"/>
      <c r="EB146" s="33"/>
      <c r="EC146" s="33" t="s">
        <v>166</v>
      </c>
      <c r="ED146" s="33"/>
      <c r="EE146" s="33"/>
      <c r="EF146" s="33"/>
      <c r="EG146" s="33"/>
      <c r="EH146" s="33"/>
      <c r="EI146" s="33"/>
    </row>
    <row r="147" spans="1:139" x14ac:dyDescent="0.25">
      <c r="A147" s="33">
        <v>146</v>
      </c>
      <c r="B147" s="33" t="s">
        <v>678</v>
      </c>
      <c r="C147" s="33" t="s">
        <v>679</v>
      </c>
      <c r="D147" s="33" t="s">
        <v>694</v>
      </c>
      <c r="E147" s="35">
        <v>1498</v>
      </c>
      <c r="F147" s="33">
        <v>4</v>
      </c>
      <c r="G147" s="33">
        <v>4</v>
      </c>
      <c r="H147" s="33" t="s">
        <v>195</v>
      </c>
      <c r="I147" s="33" t="s">
        <v>142</v>
      </c>
      <c r="J147" s="33" t="s">
        <v>196</v>
      </c>
      <c r="K147" s="33" t="s">
        <v>144</v>
      </c>
      <c r="L147" s="33">
        <v>40</v>
      </c>
      <c r="M147" s="33" t="s">
        <v>459</v>
      </c>
      <c r="N147" s="33">
        <v>1570</v>
      </c>
      <c r="O147" s="33">
        <v>3954</v>
      </c>
      <c r="P147" s="33">
        <v>1737</v>
      </c>
      <c r="Q147" s="33" t="s">
        <v>146</v>
      </c>
      <c r="R147" s="33">
        <v>5</v>
      </c>
      <c r="S147" s="33"/>
      <c r="T147" s="87" t="s">
        <v>147</v>
      </c>
      <c r="U147" s="33" t="s">
        <v>682</v>
      </c>
      <c r="V147" s="33"/>
      <c r="W147" s="33" t="s">
        <v>695</v>
      </c>
      <c r="X147" s="33">
        <v>5</v>
      </c>
      <c r="Y147" s="33" t="s">
        <v>684</v>
      </c>
      <c r="Z147" s="33" t="s">
        <v>200</v>
      </c>
      <c r="AA147" s="33" t="s">
        <v>151</v>
      </c>
      <c r="AB147" s="33" t="s">
        <v>696</v>
      </c>
      <c r="AC147" s="33" t="s">
        <v>697</v>
      </c>
      <c r="AD147" s="33"/>
      <c r="AE147" s="33"/>
      <c r="AF147" s="33" t="s">
        <v>450</v>
      </c>
      <c r="AG147" s="33" t="s">
        <v>450</v>
      </c>
      <c r="AH147" s="33" t="s">
        <v>158</v>
      </c>
      <c r="AI147" s="33" t="s">
        <v>232</v>
      </c>
      <c r="AJ147" s="33"/>
      <c r="AK147" s="33" t="s">
        <v>166</v>
      </c>
      <c r="AL147" s="33" t="s">
        <v>686</v>
      </c>
      <c r="AM147" s="33" t="s">
        <v>687</v>
      </c>
      <c r="AN147" s="33" t="s">
        <v>163</v>
      </c>
      <c r="AO147" s="33" t="s">
        <v>164</v>
      </c>
      <c r="AP147" s="33" t="s">
        <v>164</v>
      </c>
      <c r="AQ147" s="33" t="s">
        <v>166</v>
      </c>
      <c r="AR147" s="33">
        <v>5</v>
      </c>
      <c r="AS147" s="33" t="s">
        <v>167</v>
      </c>
      <c r="AT147" s="33" t="s">
        <v>168</v>
      </c>
      <c r="AU147" s="33" t="s">
        <v>688</v>
      </c>
      <c r="AV147" s="33" t="s">
        <v>450</v>
      </c>
      <c r="AW147" s="33" t="s">
        <v>166</v>
      </c>
      <c r="AX147" s="33" t="s">
        <v>166</v>
      </c>
      <c r="AY147" s="33" t="s">
        <v>171</v>
      </c>
      <c r="AZ147" s="33" t="s">
        <v>166</v>
      </c>
      <c r="BA147" s="33"/>
      <c r="BB147" s="33" t="s">
        <v>689</v>
      </c>
      <c r="BC147" s="33" t="s">
        <v>166</v>
      </c>
      <c r="BD147" s="33" t="s">
        <v>327</v>
      </c>
      <c r="BE147" s="33">
        <v>257</v>
      </c>
      <c r="BF147" s="33" t="s">
        <v>166</v>
      </c>
      <c r="BG147" s="33" t="s">
        <v>166</v>
      </c>
      <c r="BH147" s="33" t="s">
        <v>166</v>
      </c>
      <c r="BI147" s="33" t="s">
        <v>163</v>
      </c>
      <c r="BJ147" s="33" t="s">
        <v>174</v>
      </c>
      <c r="BK147" s="33" t="s">
        <v>166</v>
      </c>
      <c r="BL147" s="33" t="s">
        <v>174</v>
      </c>
      <c r="BM147" s="33" t="s">
        <v>166</v>
      </c>
      <c r="BN147" s="33"/>
      <c r="BO147" s="33" t="s">
        <v>166</v>
      </c>
      <c r="BP147" s="33" t="s">
        <v>173</v>
      </c>
      <c r="BQ147" s="33" t="s">
        <v>164</v>
      </c>
      <c r="BR147" s="33" t="s">
        <v>168</v>
      </c>
      <c r="BS147" s="33" t="s">
        <v>176</v>
      </c>
      <c r="BT147" s="33" t="s">
        <v>166</v>
      </c>
      <c r="BU147" s="33">
        <v>5</v>
      </c>
      <c r="BV147" s="33" t="s">
        <v>166</v>
      </c>
      <c r="BW147" s="33" t="s">
        <v>177</v>
      </c>
      <c r="BX147" s="33" t="s">
        <v>178</v>
      </c>
      <c r="BY147" s="33" t="s">
        <v>383</v>
      </c>
      <c r="BZ147" s="33"/>
      <c r="CA147" s="33" t="s">
        <v>166</v>
      </c>
      <c r="CB147" s="33" t="s">
        <v>166</v>
      </c>
      <c r="CC147" s="33"/>
      <c r="CD147" s="33"/>
      <c r="CE147" s="33"/>
      <c r="CF147" s="33"/>
      <c r="CG147" s="33" t="s">
        <v>166</v>
      </c>
      <c r="CH147" s="33"/>
      <c r="CI147" s="33"/>
      <c r="CJ147" s="33"/>
      <c r="CK147" s="33" t="s">
        <v>166</v>
      </c>
      <c r="CL147" s="33"/>
      <c r="CM147" s="33"/>
      <c r="CN147" s="33" t="s">
        <v>166</v>
      </c>
      <c r="CO147" s="33" t="s">
        <v>166</v>
      </c>
      <c r="CP147" s="33" t="s">
        <v>223</v>
      </c>
      <c r="CQ147" s="33"/>
      <c r="CR147" s="33" t="s">
        <v>698</v>
      </c>
      <c r="CS147" s="33" t="s">
        <v>166</v>
      </c>
      <c r="CT147" s="33" t="s">
        <v>166</v>
      </c>
      <c r="CU147" s="33" t="s">
        <v>166</v>
      </c>
      <c r="CV147" s="33"/>
      <c r="CW147" s="33">
        <v>6</v>
      </c>
      <c r="CX147" s="88">
        <v>0.66736111111111107</v>
      </c>
      <c r="CY147" s="33" t="s">
        <v>254</v>
      </c>
      <c r="CZ147" s="33"/>
      <c r="DA147" s="33"/>
      <c r="DB147" s="33" t="s">
        <v>221</v>
      </c>
      <c r="DC147" s="33" t="s">
        <v>166</v>
      </c>
      <c r="DD147" s="33" t="s">
        <v>166</v>
      </c>
      <c r="DE147" s="33"/>
      <c r="DF147" s="33"/>
      <c r="DG147" s="33"/>
      <c r="DH147" s="33" t="s">
        <v>216</v>
      </c>
      <c r="DI147" s="33" t="s">
        <v>328</v>
      </c>
      <c r="DJ147" s="33"/>
      <c r="DK147" s="33"/>
      <c r="DL147" s="33" t="s">
        <v>329</v>
      </c>
      <c r="DM147" s="33"/>
      <c r="DN147" s="33"/>
      <c r="DO147" s="33"/>
      <c r="DP147" s="33"/>
      <c r="DQ147" s="33"/>
      <c r="DR147" s="33" t="s">
        <v>166</v>
      </c>
      <c r="DS147" s="33"/>
      <c r="DT147" s="33"/>
      <c r="DU147" s="33"/>
      <c r="DV147" s="33"/>
      <c r="DW147" s="33"/>
      <c r="DX147" s="33" t="s">
        <v>166</v>
      </c>
      <c r="DY147" s="33"/>
      <c r="DZ147" s="33"/>
      <c r="EA147" s="33" t="s">
        <v>166</v>
      </c>
      <c r="EB147" s="33"/>
      <c r="EC147" s="33" t="s">
        <v>166</v>
      </c>
      <c r="ED147" s="33"/>
      <c r="EE147" s="33"/>
      <c r="EF147" s="33"/>
      <c r="EG147" s="33"/>
      <c r="EH147" s="33"/>
      <c r="EI147" s="33"/>
    </row>
    <row r="148" spans="1:139" x14ac:dyDescent="0.25">
      <c r="A148" s="33">
        <v>147</v>
      </c>
      <c r="B148" s="33" t="s">
        <v>678</v>
      </c>
      <c r="C148" s="33" t="s">
        <v>679</v>
      </c>
      <c r="D148" s="33" t="s">
        <v>699</v>
      </c>
      <c r="E148" s="35">
        <v>1194</v>
      </c>
      <c r="F148" s="33">
        <v>3</v>
      </c>
      <c r="G148" s="33">
        <v>4</v>
      </c>
      <c r="H148" s="33" t="s">
        <v>195</v>
      </c>
      <c r="I148" s="33" t="s">
        <v>142</v>
      </c>
      <c r="J148" s="33" t="s">
        <v>196</v>
      </c>
      <c r="K148" s="33" t="s">
        <v>144</v>
      </c>
      <c r="L148" s="33">
        <v>42</v>
      </c>
      <c r="M148" s="33" t="s">
        <v>145</v>
      </c>
      <c r="N148" s="33">
        <v>1570</v>
      </c>
      <c r="O148" s="33">
        <v>3954</v>
      </c>
      <c r="P148" s="33">
        <v>1737</v>
      </c>
      <c r="Q148" s="33" t="s">
        <v>146</v>
      </c>
      <c r="R148" s="33">
        <v>5</v>
      </c>
      <c r="S148" s="33"/>
      <c r="T148" s="87" t="s">
        <v>147</v>
      </c>
      <c r="U148" s="33" t="s">
        <v>700</v>
      </c>
      <c r="V148" s="33"/>
      <c r="W148" s="33" t="s">
        <v>701</v>
      </c>
      <c r="X148" s="33">
        <v>5</v>
      </c>
      <c r="Y148" s="33" t="s">
        <v>684</v>
      </c>
      <c r="Z148" s="33" t="s">
        <v>200</v>
      </c>
      <c r="AA148" s="33" t="s">
        <v>151</v>
      </c>
      <c r="AB148" s="33" t="s">
        <v>685</v>
      </c>
      <c r="AC148" s="33" t="s">
        <v>364</v>
      </c>
      <c r="AD148" s="33"/>
      <c r="AE148" s="33"/>
      <c r="AF148" s="33" t="s">
        <v>464</v>
      </c>
      <c r="AG148" s="33" t="s">
        <v>464</v>
      </c>
      <c r="AH148" s="33" t="s">
        <v>158</v>
      </c>
      <c r="AI148" s="33" t="s">
        <v>159</v>
      </c>
      <c r="AJ148" s="33"/>
      <c r="AK148" s="33"/>
      <c r="AL148" s="33" t="s">
        <v>702</v>
      </c>
      <c r="AM148" s="33" t="s">
        <v>703</v>
      </c>
      <c r="AN148" s="33" t="s">
        <v>163</v>
      </c>
      <c r="AO148" s="33" t="s">
        <v>164</v>
      </c>
      <c r="AP148" s="33" t="s">
        <v>165</v>
      </c>
      <c r="AQ148" s="33" t="s">
        <v>166</v>
      </c>
      <c r="AR148" s="33">
        <v>5</v>
      </c>
      <c r="AS148" s="33" t="s">
        <v>167</v>
      </c>
      <c r="AT148" s="33" t="s">
        <v>168</v>
      </c>
      <c r="AU148" s="33" t="s">
        <v>688</v>
      </c>
      <c r="AV148" s="33" t="s">
        <v>464</v>
      </c>
      <c r="AW148" s="33"/>
      <c r="AX148" s="33" t="s">
        <v>166</v>
      </c>
      <c r="AY148" s="33"/>
      <c r="AZ148" s="33"/>
      <c r="BA148" s="33"/>
      <c r="BB148" s="33" t="s">
        <v>689</v>
      </c>
      <c r="BC148" s="33"/>
      <c r="BD148" s="33" t="s">
        <v>173</v>
      </c>
      <c r="BE148" s="33">
        <v>257</v>
      </c>
      <c r="BF148" s="33"/>
      <c r="BG148" s="33"/>
      <c r="BH148" s="33" t="s">
        <v>166</v>
      </c>
      <c r="BI148" s="33" t="s">
        <v>163</v>
      </c>
      <c r="BJ148" s="33" t="s">
        <v>174</v>
      </c>
      <c r="BK148" s="33" t="s">
        <v>166</v>
      </c>
      <c r="BL148" s="33" t="s">
        <v>174</v>
      </c>
      <c r="BM148" s="33" t="s">
        <v>166</v>
      </c>
      <c r="BN148" s="33"/>
      <c r="BO148" s="33"/>
      <c r="BP148" s="33" t="s">
        <v>173</v>
      </c>
      <c r="BQ148" s="33" t="s">
        <v>164</v>
      </c>
      <c r="BR148" s="33" t="s">
        <v>168</v>
      </c>
      <c r="BS148" s="33" t="s">
        <v>176</v>
      </c>
      <c r="BT148" s="33" t="s">
        <v>166</v>
      </c>
      <c r="BU148" s="33">
        <v>5</v>
      </c>
      <c r="BV148" s="33" t="s">
        <v>166</v>
      </c>
      <c r="BW148" s="33" t="s">
        <v>177</v>
      </c>
      <c r="BX148" s="33"/>
      <c r="BY148" s="33" t="s">
        <v>179</v>
      </c>
      <c r="BZ148" s="33"/>
      <c r="CA148" s="33"/>
      <c r="CB148" s="33"/>
      <c r="CC148" s="33"/>
      <c r="CD148" s="33"/>
      <c r="CE148" s="33"/>
      <c r="CF148" s="33"/>
      <c r="CG148" s="33" t="s">
        <v>166</v>
      </c>
      <c r="CH148" s="33"/>
      <c r="CI148" s="33"/>
      <c r="CJ148" s="33"/>
      <c r="CK148" s="33"/>
      <c r="CL148" s="33"/>
      <c r="CM148" s="33"/>
      <c r="CN148" s="33"/>
      <c r="CO148" s="33" t="s">
        <v>166</v>
      </c>
      <c r="CP148" s="33" t="s">
        <v>223</v>
      </c>
      <c r="CQ148" s="33"/>
      <c r="CR148" s="33" t="s">
        <v>229</v>
      </c>
      <c r="CS148" s="33" t="s">
        <v>166</v>
      </c>
      <c r="CT148" s="33"/>
      <c r="CU148" s="33"/>
      <c r="CV148" s="33"/>
      <c r="CW148" s="33">
        <v>2</v>
      </c>
      <c r="CX148" s="33" t="s">
        <v>704</v>
      </c>
      <c r="CY148" s="33" t="s">
        <v>254</v>
      </c>
      <c r="CZ148" s="33"/>
      <c r="DA148" s="33"/>
      <c r="DB148" s="33"/>
      <c r="DC148" s="33" t="s">
        <v>166</v>
      </c>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c r="EA148" s="33"/>
      <c r="EB148" s="33"/>
      <c r="EC148" s="33"/>
      <c r="ED148" s="33"/>
      <c r="EE148" s="33"/>
      <c r="EF148" s="33"/>
      <c r="EG148" s="33"/>
      <c r="EH148" s="33"/>
      <c r="EI148" s="33"/>
    </row>
    <row r="149" spans="1:139" x14ac:dyDescent="0.25">
      <c r="A149" s="33">
        <v>148</v>
      </c>
      <c r="B149" s="33" t="s">
        <v>678</v>
      </c>
      <c r="C149" s="33" t="s">
        <v>679</v>
      </c>
      <c r="D149" s="33" t="s">
        <v>705</v>
      </c>
      <c r="E149" s="35">
        <v>1194</v>
      </c>
      <c r="F149" s="33">
        <v>3</v>
      </c>
      <c r="G149" s="33">
        <v>4</v>
      </c>
      <c r="H149" s="33" t="s">
        <v>195</v>
      </c>
      <c r="I149" s="33" t="s">
        <v>142</v>
      </c>
      <c r="J149" s="33" t="s">
        <v>196</v>
      </c>
      <c r="K149" s="33" t="s">
        <v>144</v>
      </c>
      <c r="L149" s="33">
        <v>42</v>
      </c>
      <c r="M149" s="33" t="s">
        <v>145</v>
      </c>
      <c r="N149" s="33">
        <v>1570</v>
      </c>
      <c r="O149" s="33">
        <v>3954</v>
      </c>
      <c r="P149" s="33">
        <v>1737</v>
      </c>
      <c r="Q149" s="33" t="s">
        <v>146</v>
      </c>
      <c r="R149" s="33">
        <v>5</v>
      </c>
      <c r="S149" s="33"/>
      <c r="T149" s="87" t="s">
        <v>147</v>
      </c>
      <c r="U149" s="33" t="s">
        <v>700</v>
      </c>
      <c r="V149" s="33"/>
      <c r="W149" s="33" t="s">
        <v>706</v>
      </c>
      <c r="X149" s="33">
        <v>5</v>
      </c>
      <c r="Y149" s="33" t="s">
        <v>684</v>
      </c>
      <c r="Z149" s="33" t="s">
        <v>200</v>
      </c>
      <c r="AA149" s="33" t="s">
        <v>151</v>
      </c>
      <c r="AB149" s="33" t="s">
        <v>685</v>
      </c>
      <c r="AC149" s="33" t="s">
        <v>364</v>
      </c>
      <c r="AD149" s="33"/>
      <c r="AE149" s="33"/>
      <c r="AF149" s="33" t="s">
        <v>464</v>
      </c>
      <c r="AG149" s="33" t="s">
        <v>464</v>
      </c>
      <c r="AH149" s="33" t="s">
        <v>158</v>
      </c>
      <c r="AI149" s="33" t="s">
        <v>232</v>
      </c>
      <c r="AJ149" s="33"/>
      <c r="AK149" s="33" t="s">
        <v>160</v>
      </c>
      <c r="AL149" s="33" t="s">
        <v>702</v>
      </c>
      <c r="AM149" s="33" t="s">
        <v>703</v>
      </c>
      <c r="AN149" s="33" t="s">
        <v>163</v>
      </c>
      <c r="AO149" s="33" t="s">
        <v>164</v>
      </c>
      <c r="AP149" s="33" t="s">
        <v>164</v>
      </c>
      <c r="AQ149" s="33" t="s">
        <v>166</v>
      </c>
      <c r="AR149" s="33">
        <v>5</v>
      </c>
      <c r="AS149" s="33" t="s">
        <v>167</v>
      </c>
      <c r="AT149" s="33" t="s">
        <v>168</v>
      </c>
      <c r="AU149" s="33" t="s">
        <v>688</v>
      </c>
      <c r="AV149" s="33" t="s">
        <v>464</v>
      </c>
      <c r="AW149" s="33" t="s">
        <v>166</v>
      </c>
      <c r="AX149" s="33" t="s">
        <v>166</v>
      </c>
      <c r="AY149" s="33" t="s">
        <v>171</v>
      </c>
      <c r="AZ149" s="33" t="s">
        <v>166</v>
      </c>
      <c r="BA149" s="33"/>
      <c r="BB149" s="33" t="s">
        <v>689</v>
      </c>
      <c r="BC149" s="33" t="s">
        <v>166</v>
      </c>
      <c r="BD149" s="33" t="s">
        <v>173</v>
      </c>
      <c r="BE149" s="33">
        <v>257</v>
      </c>
      <c r="BF149" s="33"/>
      <c r="BG149" s="33" t="s">
        <v>166</v>
      </c>
      <c r="BH149" s="33" t="s">
        <v>166</v>
      </c>
      <c r="BI149" s="33" t="s">
        <v>163</v>
      </c>
      <c r="BJ149" s="33" t="s">
        <v>174</v>
      </c>
      <c r="BK149" s="33" t="s">
        <v>166</v>
      </c>
      <c r="BL149" s="33" t="s">
        <v>174</v>
      </c>
      <c r="BM149" s="33" t="s">
        <v>166</v>
      </c>
      <c r="BN149" s="33"/>
      <c r="BO149" s="33" t="s">
        <v>166</v>
      </c>
      <c r="BP149" s="33" t="s">
        <v>173</v>
      </c>
      <c r="BQ149" s="33" t="s">
        <v>164</v>
      </c>
      <c r="BR149" s="33" t="s">
        <v>168</v>
      </c>
      <c r="BS149" s="33" t="s">
        <v>176</v>
      </c>
      <c r="BT149" s="33" t="s">
        <v>166</v>
      </c>
      <c r="BU149" s="33">
        <v>5</v>
      </c>
      <c r="BV149" s="33" t="s">
        <v>166</v>
      </c>
      <c r="BW149" s="33" t="s">
        <v>177</v>
      </c>
      <c r="BX149" s="33" t="s">
        <v>178</v>
      </c>
      <c r="BY149" s="33" t="s">
        <v>383</v>
      </c>
      <c r="BZ149" s="33"/>
      <c r="CA149" s="33" t="s">
        <v>166</v>
      </c>
      <c r="CB149" s="33" t="s">
        <v>166</v>
      </c>
      <c r="CC149" s="33"/>
      <c r="CD149" s="33"/>
      <c r="CE149" s="33"/>
      <c r="CF149" s="33"/>
      <c r="CG149" s="33" t="s">
        <v>166</v>
      </c>
      <c r="CH149" s="33"/>
      <c r="CI149" s="33"/>
      <c r="CJ149" s="33"/>
      <c r="CK149" s="33" t="s">
        <v>166</v>
      </c>
      <c r="CL149" s="33"/>
      <c r="CM149" s="33"/>
      <c r="CN149" s="33" t="s">
        <v>166</v>
      </c>
      <c r="CO149" s="33" t="s">
        <v>166</v>
      </c>
      <c r="CP149" s="33" t="s">
        <v>223</v>
      </c>
      <c r="CQ149" s="33"/>
      <c r="CR149" s="33" t="s">
        <v>358</v>
      </c>
      <c r="CS149" s="33" t="s">
        <v>166</v>
      </c>
      <c r="CT149" s="33" t="s">
        <v>166</v>
      </c>
      <c r="CU149" s="33" t="s">
        <v>166</v>
      </c>
      <c r="CV149" s="33"/>
      <c r="CW149" s="33">
        <v>2</v>
      </c>
      <c r="CX149" s="33" t="s">
        <v>704</v>
      </c>
      <c r="CY149" s="33" t="s">
        <v>254</v>
      </c>
      <c r="CZ149" s="33"/>
      <c r="DA149" s="33"/>
      <c r="DB149" s="33" t="s">
        <v>221</v>
      </c>
      <c r="DC149" s="33" t="s">
        <v>166</v>
      </c>
      <c r="DD149" s="33" t="s">
        <v>166</v>
      </c>
      <c r="DE149" s="33"/>
      <c r="DF149" s="33"/>
      <c r="DG149" s="33"/>
      <c r="DH149" s="33" t="s">
        <v>216</v>
      </c>
      <c r="DI149" s="33" t="s">
        <v>328</v>
      </c>
      <c r="DJ149" s="33"/>
      <c r="DK149" s="33"/>
      <c r="DL149" s="33" t="s">
        <v>329</v>
      </c>
      <c r="DM149" s="33" t="s">
        <v>166</v>
      </c>
      <c r="DN149" s="33"/>
      <c r="DO149" s="33"/>
      <c r="DP149" s="33"/>
      <c r="DQ149" s="33"/>
      <c r="DR149" s="33" t="s">
        <v>166</v>
      </c>
      <c r="DS149" s="33"/>
      <c r="DT149" s="33"/>
      <c r="DU149" s="33"/>
      <c r="DV149" s="33"/>
      <c r="DW149" s="33"/>
      <c r="DX149" s="33"/>
      <c r="DY149" s="33"/>
      <c r="DZ149" s="33"/>
      <c r="EA149" s="33"/>
      <c r="EB149" s="33"/>
      <c r="EC149" s="33" t="s">
        <v>166</v>
      </c>
      <c r="ED149" s="33"/>
      <c r="EE149" s="33"/>
      <c r="EF149" s="33"/>
      <c r="EG149" s="33"/>
      <c r="EH149" s="33"/>
      <c r="EI149" s="33"/>
    </row>
    <row r="150" spans="1:139" x14ac:dyDescent="0.25">
      <c r="A150" s="33">
        <v>149</v>
      </c>
      <c r="B150" s="33" t="s">
        <v>678</v>
      </c>
      <c r="C150" s="33" t="s">
        <v>679</v>
      </c>
      <c r="D150" s="33" t="s">
        <v>707</v>
      </c>
      <c r="E150" s="35">
        <v>1194</v>
      </c>
      <c r="F150" s="33">
        <v>3</v>
      </c>
      <c r="G150" s="33">
        <v>4</v>
      </c>
      <c r="H150" s="33" t="s">
        <v>195</v>
      </c>
      <c r="I150" s="33" t="s">
        <v>142</v>
      </c>
      <c r="J150" s="33" t="s">
        <v>196</v>
      </c>
      <c r="K150" s="33" t="s">
        <v>144</v>
      </c>
      <c r="L150" s="33">
        <v>42</v>
      </c>
      <c r="M150" s="33" t="s">
        <v>145</v>
      </c>
      <c r="N150" s="33">
        <v>1570</v>
      </c>
      <c r="O150" s="33">
        <v>3954</v>
      </c>
      <c r="P150" s="33">
        <v>1737</v>
      </c>
      <c r="Q150" s="33" t="s">
        <v>146</v>
      </c>
      <c r="R150" s="33">
        <v>5</v>
      </c>
      <c r="S150" s="33"/>
      <c r="T150" s="87" t="s">
        <v>147</v>
      </c>
      <c r="U150" s="33" t="s">
        <v>700</v>
      </c>
      <c r="V150" s="33"/>
      <c r="W150" s="33" t="s">
        <v>708</v>
      </c>
      <c r="X150" s="33">
        <v>5</v>
      </c>
      <c r="Y150" s="33" t="s">
        <v>684</v>
      </c>
      <c r="Z150" s="33" t="s">
        <v>200</v>
      </c>
      <c r="AA150" s="33" t="s">
        <v>151</v>
      </c>
      <c r="AB150" s="33" t="s">
        <v>685</v>
      </c>
      <c r="AC150" s="33" t="s">
        <v>364</v>
      </c>
      <c r="AD150" s="33"/>
      <c r="AE150" s="33"/>
      <c r="AF150" s="33" t="s">
        <v>464</v>
      </c>
      <c r="AG150" s="33" t="s">
        <v>464</v>
      </c>
      <c r="AH150" s="33" t="s">
        <v>158</v>
      </c>
      <c r="AI150" s="33" t="s">
        <v>232</v>
      </c>
      <c r="AJ150" s="33"/>
      <c r="AK150" s="33" t="s">
        <v>166</v>
      </c>
      <c r="AL150" s="33" t="s">
        <v>702</v>
      </c>
      <c r="AM150" s="33" t="s">
        <v>703</v>
      </c>
      <c r="AN150" s="33" t="s">
        <v>163</v>
      </c>
      <c r="AO150" s="33" t="s">
        <v>164</v>
      </c>
      <c r="AP150" s="33" t="s">
        <v>164</v>
      </c>
      <c r="AQ150" s="33" t="s">
        <v>166</v>
      </c>
      <c r="AR150" s="33">
        <v>5</v>
      </c>
      <c r="AS150" s="33" t="s">
        <v>167</v>
      </c>
      <c r="AT150" s="33" t="s">
        <v>168</v>
      </c>
      <c r="AU150" s="33" t="s">
        <v>688</v>
      </c>
      <c r="AV150" s="33" t="s">
        <v>464</v>
      </c>
      <c r="AW150" s="33" t="s">
        <v>166</v>
      </c>
      <c r="AX150" s="33" t="s">
        <v>166</v>
      </c>
      <c r="AY150" s="33" t="s">
        <v>171</v>
      </c>
      <c r="AZ150" s="33" t="s">
        <v>166</v>
      </c>
      <c r="BA150" s="33"/>
      <c r="BB150" s="33" t="s">
        <v>689</v>
      </c>
      <c r="BC150" s="33" t="s">
        <v>166</v>
      </c>
      <c r="BD150" s="33" t="s">
        <v>337</v>
      </c>
      <c r="BE150" s="33">
        <v>257</v>
      </c>
      <c r="BF150" s="33" t="s">
        <v>166</v>
      </c>
      <c r="BG150" s="33" t="s">
        <v>166</v>
      </c>
      <c r="BH150" s="33" t="s">
        <v>166</v>
      </c>
      <c r="BI150" s="33" t="s">
        <v>163</v>
      </c>
      <c r="BJ150" s="33" t="s">
        <v>174</v>
      </c>
      <c r="BK150" s="33" t="s">
        <v>166</v>
      </c>
      <c r="BL150" s="33" t="s">
        <v>174</v>
      </c>
      <c r="BM150" s="33" t="s">
        <v>166</v>
      </c>
      <c r="BN150" s="33"/>
      <c r="BO150" s="33" t="s">
        <v>166</v>
      </c>
      <c r="BP150" s="33" t="s">
        <v>173</v>
      </c>
      <c r="BQ150" s="33" t="s">
        <v>164</v>
      </c>
      <c r="BR150" s="33" t="s">
        <v>168</v>
      </c>
      <c r="BS150" s="33" t="s">
        <v>176</v>
      </c>
      <c r="BT150" s="33" t="s">
        <v>166</v>
      </c>
      <c r="BU150" s="33">
        <v>5</v>
      </c>
      <c r="BV150" s="33" t="s">
        <v>166</v>
      </c>
      <c r="BW150" s="33" t="s">
        <v>177</v>
      </c>
      <c r="BX150" s="33" t="s">
        <v>178</v>
      </c>
      <c r="BY150" s="33" t="s">
        <v>383</v>
      </c>
      <c r="BZ150" s="33"/>
      <c r="CA150" s="33" t="s">
        <v>166</v>
      </c>
      <c r="CB150" s="33" t="s">
        <v>166</v>
      </c>
      <c r="CC150" s="33"/>
      <c r="CD150" s="33"/>
      <c r="CE150" s="33"/>
      <c r="CF150" s="33"/>
      <c r="CG150" s="33" t="s">
        <v>166</v>
      </c>
      <c r="CH150" s="33"/>
      <c r="CI150" s="33"/>
      <c r="CJ150" s="33"/>
      <c r="CK150" s="33" t="s">
        <v>166</v>
      </c>
      <c r="CL150" s="33"/>
      <c r="CM150" s="33"/>
      <c r="CN150" s="33" t="s">
        <v>166</v>
      </c>
      <c r="CO150" s="33" t="s">
        <v>166</v>
      </c>
      <c r="CP150" s="33" t="s">
        <v>223</v>
      </c>
      <c r="CQ150" s="33"/>
      <c r="CR150" s="33" t="s">
        <v>698</v>
      </c>
      <c r="CS150" s="33" t="s">
        <v>166</v>
      </c>
      <c r="CT150" s="33" t="s">
        <v>166</v>
      </c>
      <c r="CU150" s="33" t="s">
        <v>166</v>
      </c>
      <c r="CV150" s="33"/>
      <c r="CW150" s="33">
        <v>6</v>
      </c>
      <c r="CX150" s="33" t="s">
        <v>704</v>
      </c>
      <c r="CY150" s="33" t="s">
        <v>254</v>
      </c>
      <c r="CZ150" s="33"/>
      <c r="DA150" s="33"/>
      <c r="DB150" s="33" t="s">
        <v>221</v>
      </c>
      <c r="DC150" s="33" t="s">
        <v>166</v>
      </c>
      <c r="DD150" s="33" t="s">
        <v>166</v>
      </c>
      <c r="DE150" s="33"/>
      <c r="DF150" s="33"/>
      <c r="DG150" s="33"/>
      <c r="DH150" s="33" t="s">
        <v>216</v>
      </c>
      <c r="DI150" s="33" t="s">
        <v>328</v>
      </c>
      <c r="DJ150" s="33"/>
      <c r="DK150" s="33"/>
      <c r="DL150" s="33" t="s">
        <v>329</v>
      </c>
      <c r="DM150" s="33"/>
      <c r="DN150" s="33"/>
      <c r="DO150" s="33"/>
      <c r="DP150" s="33"/>
      <c r="DQ150" s="33"/>
      <c r="DR150" s="33" t="s">
        <v>166</v>
      </c>
      <c r="DS150" s="33"/>
      <c r="DT150" s="33"/>
      <c r="DU150" s="33"/>
      <c r="DV150" s="33"/>
      <c r="DW150" s="33"/>
      <c r="DX150" s="33" t="s">
        <v>166</v>
      </c>
      <c r="DY150" s="33"/>
      <c r="DZ150" s="33"/>
      <c r="EA150" s="33" t="s">
        <v>166</v>
      </c>
      <c r="EB150" s="33"/>
      <c r="EC150" s="33" t="s">
        <v>166</v>
      </c>
      <c r="ED150" s="33"/>
      <c r="EE150" s="33"/>
      <c r="EF150" s="33"/>
      <c r="EG150" s="33"/>
      <c r="EH150" s="33"/>
      <c r="EI150" s="33"/>
    </row>
    <row r="151" spans="1:139" x14ac:dyDescent="0.25">
      <c r="A151" s="33">
        <v>150</v>
      </c>
      <c r="B151" s="33" t="s">
        <v>678</v>
      </c>
      <c r="C151" s="33" t="s">
        <v>679</v>
      </c>
      <c r="D151" s="33" t="s">
        <v>709</v>
      </c>
      <c r="E151" s="35">
        <v>1194</v>
      </c>
      <c r="F151" s="33">
        <v>3</v>
      </c>
      <c r="G151" s="33">
        <v>4</v>
      </c>
      <c r="H151" s="33" t="s">
        <v>195</v>
      </c>
      <c r="I151" s="33" t="s">
        <v>142</v>
      </c>
      <c r="J151" s="33" t="s">
        <v>196</v>
      </c>
      <c r="K151" s="33" t="s">
        <v>144</v>
      </c>
      <c r="L151" s="33">
        <v>42</v>
      </c>
      <c r="M151" s="33" t="s">
        <v>145</v>
      </c>
      <c r="N151" s="33">
        <v>1570</v>
      </c>
      <c r="O151" s="33">
        <v>3954</v>
      </c>
      <c r="P151" s="33">
        <v>1737</v>
      </c>
      <c r="Q151" s="33" t="s">
        <v>681</v>
      </c>
      <c r="R151" s="33">
        <v>5</v>
      </c>
      <c r="S151" s="33"/>
      <c r="T151" s="87" t="s">
        <v>147</v>
      </c>
      <c r="U151" s="33" t="s">
        <v>700</v>
      </c>
      <c r="V151" s="33"/>
      <c r="W151" s="33" t="s">
        <v>710</v>
      </c>
      <c r="X151" s="33">
        <v>5</v>
      </c>
      <c r="Y151" s="33" t="s">
        <v>684</v>
      </c>
      <c r="Z151" s="33" t="s">
        <v>200</v>
      </c>
      <c r="AA151" s="33" t="s">
        <v>151</v>
      </c>
      <c r="AB151" s="33" t="s">
        <v>685</v>
      </c>
      <c r="AC151" s="33" t="s">
        <v>364</v>
      </c>
      <c r="AD151" s="33"/>
      <c r="AE151" s="33"/>
      <c r="AF151" s="33" t="s">
        <v>464</v>
      </c>
      <c r="AG151" s="33" t="s">
        <v>464</v>
      </c>
      <c r="AH151" s="33" t="s">
        <v>158</v>
      </c>
      <c r="AI151" s="33" t="s">
        <v>232</v>
      </c>
      <c r="AJ151" s="33"/>
      <c r="AK151" s="33" t="s">
        <v>160</v>
      </c>
      <c r="AL151" s="33" t="s">
        <v>702</v>
      </c>
      <c r="AM151" s="33" t="s">
        <v>703</v>
      </c>
      <c r="AN151" s="33" t="s">
        <v>163</v>
      </c>
      <c r="AO151" s="33" t="s">
        <v>164</v>
      </c>
      <c r="AP151" s="33" t="s">
        <v>164</v>
      </c>
      <c r="AQ151" s="33" t="s">
        <v>166</v>
      </c>
      <c r="AR151" s="33">
        <v>5</v>
      </c>
      <c r="AS151" s="33" t="s">
        <v>167</v>
      </c>
      <c r="AT151" s="33" t="s">
        <v>168</v>
      </c>
      <c r="AU151" s="33" t="s">
        <v>688</v>
      </c>
      <c r="AV151" s="33" t="s">
        <v>464</v>
      </c>
      <c r="AW151" s="33"/>
      <c r="AX151" s="33" t="s">
        <v>166</v>
      </c>
      <c r="AY151" s="33" t="s">
        <v>171</v>
      </c>
      <c r="AZ151" s="33" t="s">
        <v>166</v>
      </c>
      <c r="BA151" s="33"/>
      <c r="BB151" s="33" t="s">
        <v>689</v>
      </c>
      <c r="BC151" s="33" t="s">
        <v>166</v>
      </c>
      <c r="BD151" s="33" t="s">
        <v>337</v>
      </c>
      <c r="BE151" s="33">
        <v>257</v>
      </c>
      <c r="BF151" s="33" t="s">
        <v>166</v>
      </c>
      <c r="BG151" s="33" t="s">
        <v>166</v>
      </c>
      <c r="BH151" s="33" t="s">
        <v>166</v>
      </c>
      <c r="BI151" s="33" t="s">
        <v>163</v>
      </c>
      <c r="BJ151" s="33" t="s">
        <v>174</v>
      </c>
      <c r="BK151" s="33" t="s">
        <v>166</v>
      </c>
      <c r="BL151" s="33" t="s">
        <v>174</v>
      </c>
      <c r="BM151" s="33" t="s">
        <v>166</v>
      </c>
      <c r="BN151" s="33"/>
      <c r="BO151" s="33" t="s">
        <v>166</v>
      </c>
      <c r="BP151" s="33" t="s">
        <v>173</v>
      </c>
      <c r="BQ151" s="33" t="s">
        <v>164</v>
      </c>
      <c r="BR151" s="33" t="s">
        <v>168</v>
      </c>
      <c r="BS151" s="33" t="s">
        <v>176</v>
      </c>
      <c r="BT151" s="33" t="s">
        <v>166</v>
      </c>
      <c r="BU151" s="33">
        <v>5</v>
      </c>
      <c r="BV151" s="33" t="s">
        <v>166</v>
      </c>
      <c r="BW151" s="33" t="s">
        <v>177</v>
      </c>
      <c r="BX151" s="33" t="s">
        <v>178</v>
      </c>
      <c r="BY151" s="33" t="s">
        <v>179</v>
      </c>
      <c r="BZ151" s="33" t="s">
        <v>166</v>
      </c>
      <c r="CA151" s="33"/>
      <c r="CB151" s="33" t="s">
        <v>166</v>
      </c>
      <c r="CC151" s="33"/>
      <c r="CD151" s="33"/>
      <c r="CE151" s="33"/>
      <c r="CF151" s="33"/>
      <c r="CG151" s="33" t="s">
        <v>166</v>
      </c>
      <c r="CH151" s="33"/>
      <c r="CI151" s="33"/>
      <c r="CJ151" s="33"/>
      <c r="CK151" s="33" t="s">
        <v>166</v>
      </c>
      <c r="CL151" s="33"/>
      <c r="CM151" s="33"/>
      <c r="CN151" s="33" t="s">
        <v>166</v>
      </c>
      <c r="CO151" s="33" t="s">
        <v>166</v>
      </c>
      <c r="CP151" s="33" t="s">
        <v>223</v>
      </c>
      <c r="CQ151" s="33"/>
      <c r="CR151" s="33" t="s">
        <v>229</v>
      </c>
      <c r="CS151" s="33" t="s">
        <v>166</v>
      </c>
      <c r="CT151" s="33" t="s">
        <v>166</v>
      </c>
      <c r="CU151" s="33" t="s">
        <v>166</v>
      </c>
      <c r="CV151" s="33"/>
      <c r="CW151" s="33">
        <v>2</v>
      </c>
      <c r="CX151" s="33" t="s">
        <v>704</v>
      </c>
      <c r="CY151" s="33" t="s">
        <v>254</v>
      </c>
      <c r="CZ151" s="33"/>
      <c r="DA151" s="33"/>
      <c r="DB151" s="33" t="s">
        <v>221</v>
      </c>
      <c r="DC151" s="33" t="s">
        <v>166</v>
      </c>
      <c r="DD151" s="33" t="s">
        <v>166</v>
      </c>
      <c r="DE151" s="33"/>
      <c r="DF151" s="33"/>
      <c r="DG151" s="33"/>
      <c r="DH151" s="33" t="s">
        <v>216</v>
      </c>
      <c r="DI151" s="33" t="s">
        <v>328</v>
      </c>
      <c r="DJ151" s="33"/>
      <c r="DK151" s="33"/>
      <c r="DL151" s="33"/>
      <c r="DM151" s="33" t="s">
        <v>166</v>
      </c>
      <c r="DN151" s="33"/>
      <c r="DO151" s="33"/>
      <c r="DP151" s="33"/>
      <c r="DQ151" s="33"/>
      <c r="DR151" s="33"/>
      <c r="DS151" s="33"/>
      <c r="DT151" s="33"/>
      <c r="DU151" s="33"/>
      <c r="DV151" s="33"/>
      <c r="DW151" s="33"/>
      <c r="DX151" s="33"/>
      <c r="DY151" s="33"/>
      <c r="DZ151" s="33"/>
      <c r="EA151" s="33"/>
      <c r="EB151" s="33"/>
      <c r="EC151" s="33"/>
      <c r="ED151" s="33"/>
      <c r="EE151" s="33"/>
      <c r="EF151" s="33"/>
      <c r="EG151" s="33"/>
      <c r="EH151" s="33"/>
      <c r="EI151" s="33"/>
    </row>
    <row r="152" spans="1:139" x14ac:dyDescent="0.25">
      <c r="A152" s="33">
        <v>151</v>
      </c>
      <c r="B152" s="33" t="s">
        <v>678</v>
      </c>
      <c r="C152" s="33" t="s">
        <v>679</v>
      </c>
      <c r="D152" s="33" t="s">
        <v>711</v>
      </c>
      <c r="E152" s="35">
        <v>1498</v>
      </c>
      <c r="F152" s="33">
        <v>3</v>
      </c>
      <c r="G152" s="33">
        <v>4</v>
      </c>
      <c r="H152" s="33" t="s">
        <v>195</v>
      </c>
      <c r="I152" s="33" t="s">
        <v>142</v>
      </c>
      <c r="J152" s="33" t="s">
        <v>196</v>
      </c>
      <c r="K152" s="33" t="s">
        <v>144</v>
      </c>
      <c r="L152" s="33">
        <v>42</v>
      </c>
      <c r="M152" s="33" t="s">
        <v>459</v>
      </c>
      <c r="N152" s="33">
        <v>1570</v>
      </c>
      <c r="O152" s="33">
        <v>3954</v>
      </c>
      <c r="P152" s="33">
        <v>1737</v>
      </c>
      <c r="Q152" s="33" t="s">
        <v>681</v>
      </c>
      <c r="R152" s="33">
        <v>5</v>
      </c>
      <c r="S152" s="33"/>
      <c r="T152" s="87" t="s">
        <v>147</v>
      </c>
      <c r="U152" s="33" t="s">
        <v>682</v>
      </c>
      <c r="V152" s="33"/>
      <c r="W152" s="33" t="s">
        <v>712</v>
      </c>
      <c r="X152" s="33">
        <v>5</v>
      </c>
      <c r="Y152" s="33" t="s">
        <v>684</v>
      </c>
      <c r="Z152" s="33" t="s">
        <v>200</v>
      </c>
      <c r="AA152" s="33" t="s">
        <v>151</v>
      </c>
      <c r="AB152" s="33" t="s">
        <v>685</v>
      </c>
      <c r="AC152" s="33" t="s">
        <v>364</v>
      </c>
      <c r="AD152" s="33"/>
      <c r="AE152" s="33"/>
      <c r="AF152" s="33" t="s">
        <v>450</v>
      </c>
      <c r="AG152" s="33" t="s">
        <v>450</v>
      </c>
      <c r="AH152" s="33" t="s">
        <v>158</v>
      </c>
      <c r="AI152" s="33" t="s">
        <v>232</v>
      </c>
      <c r="AJ152" s="33"/>
      <c r="AK152" s="33" t="s">
        <v>160</v>
      </c>
      <c r="AL152" s="33" t="s">
        <v>686</v>
      </c>
      <c r="AM152" s="33" t="s">
        <v>687</v>
      </c>
      <c r="AN152" s="33" t="s">
        <v>163</v>
      </c>
      <c r="AO152" s="33" t="s">
        <v>164</v>
      </c>
      <c r="AP152" s="33" t="s">
        <v>164</v>
      </c>
      <c r="AQ152" s="33" t="s">
        <v>166</v>
      </c>
      <c r="AR152" s="33">
        <v>5</v>
      </c>
      <c r="AS152" s="33" t="s">
        <v>167</v>
      </c>
      <c r="AT152" s="33" t="s">
        <v>168</v>
      </c>
      <c r="AU152" s="33" t="s">
        <v>688</v>
      </c>
      <c r="AV152" s="33" t="s">
        <v>450</v>
      </c>
      <c r="AW152" s="33"/>
      <c r="AX152" s="33" t="s">
        <v>166</v>
      </c>
      <c r="AY152" s="33" t="s">
        <v>171</v>
      </c>
      <c r="AZ152" s="33" t="s">
        <v>166</v>
      </c>
      <c r="BA152" s="33"/>
      <c r="BB152" s="33" t="s">
        <v>689</v>
      </c>
      <c r="BC152" s="33" t="s">
        <v>166</v>
      </c>
      <c r="BD152" s="33" t="s">
        <v>327</v>
      </c>
      <c r="BE152" s="33">
        <v>257</v>
      </c>
      <c r="BF152" s="33" t="s">
        <v>166</v>
      </c>
      <c r="BG152" s="33" t="s">
        <v>166</v>
      </c>
      <c r="BH152" s="33" t="s">
        <v>166</v>
      </c>
      <c r="BI152" s="33" t="s">
        <v>163</v>
      </c>
      <c r="BJ152" s="33" t="s">
        <v>174</v>
      </c>
      <c r="BK152" s="33" t="s">
        <v>166</v>
      </c>
      <c r="BL152" s="33" t="s">
        <v>174</v>
      </c>
      <c r="BM152" s="33" t="s">
        <v>166</v>
      </c>
      <c r="BN152" s="33"/>
      <c r="BO152" s="33" t="s">
        <v>166</v>
      </c>
      <c r="BP152" s="33" t="s">
        <v>173</v>
      </c>
      <c r="BQ152" s="33" t="s">
        <v>164</v>
      </c>
      <c r="BR152" s="33" t="s">
        <v>168</v>
      </c>
      <c r="BS152" s="33" t="s">
        <v>176</v>
      </c>
      <c r="BT152" s="33" t="s">
        <v>166</v>
      </c>
      <c r="BU152" s="33">
        <v>5</v>
      </c>
      <c r="BV152" s="33" t="s">
        <v>166</v>
      </c>
      <c r="BW152" s="33" t="s">
        <v>177</v>
      </c>
      <c r="BX152" s="33" t="s">
        <v>178</v>
      </c>
      <c r="BY152" s="33" t="s">
        <v>179</v>
      </c>
      <c r="BZ152" s="33" t="s">
        <v>166</v>
      </c>
      <c r="CA152" s="33"/>
      <c r="CB152" s="33" t="s">
        <v>166</v>
      </c>
      <c r="CC152" s="33"/>
      <c r="CD152" s="33"/>
      <c r="CE152" s="33"/>
      <c r="CF152" s="33"/>
      <c r="CG152" s="33" t="s">
        <v>166</v>
      </c>
      <c r="CH152" s="33"/>
      <c r="CI152" s="33"/>
      <c r="CJ152" s="33"/>
      <c r="CK152" s="33" t="s">
        <v>166</v>
      </c>
      <c r="CL152" s="33"/>
      <c r="CM152" s="33"/>
      <c r="CN152" s="33" t="s">
        <v>166</v>
      </c>
      <c r="CO152" s="33" t="s">
        <v>166</v>
      </c>
      <c r="CP152" s="33" t="s">
        <v>223</v>
      </c>
      <c r="CQ152" s="33"/>
      <c r="CR152" s="33" t="s">
        <v>229</v>
      </c>
      <c r="CS152" s="33" t="s">
        <v>166</v>
      </c>
      <c r="CT152" s="33" t="s">
        <v>166</v>
      </c>
      <c r="CU152" s="33" t="s">
        <v>166</v>
      </c>
      <c r="CV152" s="33"/>
      <c r="CW152" s="33">
        <v>2</v>
      </c>
      <c r="CX152" s="88">
        <v>0.66736111111111107</v>
      </c>
      <c r="CY152" s="33" t="s">
        <v>254</v>
      </c>
      <c r="CZ152" s="33"/>
      <c r="DA152" s="33"/>
      <c r="DB152" s="33" t="s">
        <v>221</v>
      </c>
      <c r="DC152" s="33" t="s">
        <v>166</v>
      </c>
      <c r="DD152" s="33" t="s">
        <v>166</v>
      </c>
      <c r="DE152" s="33"/>
      <c r="DF152" s="33"/>
      <c r="DG152" s="33"/>
      <c r="DH152" s="33" t="s">
        <v>216</v>
      </c>
      <c r="DI152" s="33" t="s">
        <v>328</v>
      </c>
      <c r="DJ152" s="33"/>
      <c r="DK152" s="33"/>
      <c r="DL152" s="33"/>
      <c r="DM152" s="33" t="s">
        <v>166</v>
      </c>
      <c r="DN152" s="33"/>
      <c r="DO152" s="33"/>
      <c r="DP152" s="33"/>
      <c r="DQ152" s="33"/>
      <c r="DR152" s="33"/>
      <c r="DS152" s="33"/>
      <c r="DT152" s="33"/>
      <c r="DU152" s="33"/>
      <c r="DV152" s="33"/>
      <c r="DW152" s="33"/>
      <c r="DX152" s="33"/>
      <c r="DY152" s="33"/>
      <c r="DZ152" s="33"/>
      <c r="EA152" s="33"/>
      <c r="EB152" s="33"/>
      <c r="EC152" s="33"/>
      <c r="ED152" s="33"/>
      <c r="EE152" s="33"/>
      <c r="EF152" s="33"/>
      <c r="EG152" s="33"/>
      <c r="EH152" s="33"/>
      <c r="EI152" s="33"/>
    </row>
    <row r="153" spans="1:139" hidden="1" x14ac:dyDescent="0.25">
      <c r="A153">
        <v>152</v>
      </c>
      <c r="B153" t="s">
        <v>614</v>
      </c>
      <c r="C153" t="s">
        <v>713</v>
      </c>
      <c r="D153" t="s">
        <v>714</v>
      </c>
      <c r="E153" s="1">
        <v>1498</v>
      </c>
      <c r="G153">
        <v>4</v>
      </c>
      <c r="H153" t="s">
        <v>195</v>
      </c>
      <c r="I153" t="s">
        <v>142</v>
      </c>
      <c r="J153" t="s">
        <v>237</v>
      </c>
      <c r="K153" t="s">
        <v>144</v>
      </c>
      <c r="L153">
        <v>45</v>
      </c>
      <c r="M153" t="s">
        <v>459</v>
      </c>
      <c r="N153">
        <v>1483</v>
      </c>
      <c r="O153">
        <v>3995</v>
      </c>
      <c r="P153">
        <v>1682</v>
      </c>
      <c r="Q153" t="s">
        <v>508</v>
      </c>
      <c r="R153">
        <v>4</v>
      </c>
      <c r="S153">
        <v>15.3</v>
      </c>
      <c r="T153" s="1">
        <v>21.66</v>
      </c>
      <c r="U153" t="s">
        <v>715</v>
      </c>
      <c r="W153" t="s">
        <v>708</v>
      </c>
      <c r="Y153" t="s">
        <v>303</v>
      </c>
      <c r="Z153" t="s">
        <v>200</v>
      </c>
      <c r="AA153" t="s">
        <v>151</v>
      </c>
      <c r="AB153" t="s">
        <v>347</v>
      </c>
      <c r="AC153" t="s">
        <v>716</v>
      </c>
      <c r="AD153" t="s">
        <v>412</v>
      </c>
      <c r="AE153" t="s">
        <v>621</v>
      </c>
      <c r="AF153" t="s">
        <v>717</v>
      </c>
      <c r="AG153" t="s">
        <v>717</v>
      </c>
      <c r="AH153" t="s">
        <v>158</v>
      </c>
      <c r="AI153" t="s">
        <v>159</v>
      </c>
      <c r="AL153" t="s">
        <v>655</v>
      </c>
      <c r="AM153" t="s">
        <v>656</v>
      </c>
      <c r="AN153" t="s">
        <v>163</v>
      </c>
      <c r="AO153" t="s">
        <v>164</v>
      </c>
      <c r="AP153" t="s">
        <v>164</v>
      </c>
      <c r="AR153">
        <v>5</v>
      </c>
      <c r="AS153" t="s">
        <v>167</v>
      </c>
      <c r="AT153" t="s">
        <v>168</v>
      </c>
      <c r="AU153" t="s">
        <v>486</v>
      </c>
      <c r="AV153" t="s">
        <v>718</v>
      </c>
      <c r="AX153" t="s">
        <v>166</v>
      </c>
      <c r="AY153" t="s">
        <v>165</v>
      </c>
      <c r="AZ153" t="s">
        <v>166</v>
      </c>
      <c r="BA153" t="s">
        <v>166</v>
      </c>
      <c r="BD153" t="s">
        <v>168</v>
      </c>
      <c r="BE153">
        <v>330</v>
      </c>
      <c r="BG153" t="s">
        <v>166</v>
      </c>
      <c r="BH153" t="s">
        <v>166</v>
      </c>
      <c r="BI153" t="s">
        <v>163</v>
      </c>
      <c r="BJ153" t="s">
        <v>166</v>
      </c>
      <c r="BL153" t="s">
        <v>174</v>
      </c>
      <c r="BO153" t="s">
        <v>166</v>
      </c>
      <c r="BP153" t="s">
        <v>628</v>
      </c>
      <c r="BQ153" t="s">
        <v>164</v>
      </c>
      <c r="BR153" t="s">
        <v>168</v>
      </c>
      <c r="BS153" t="s">
        <v>164</v>
      </c>
      <c r="BT153" t="s">
        <v>166</v>
      </c>
      <c r="BU153" t="s">
        <v>147</v>
      </c>
      <c r="BV153" t="s">
        <v>166</v>
      </c>
      <c r="BW153" t="s">
        <v>177</v>
      </c>
      <c r="BX153" t="s">
        <v>178</v>
      </c>
      <c r="BY153" t="s">
        <v>186</v>
      </c>
      <c r="CG153" t="s">
        <v>166</v>
      </c>
      <c r="CN153" t="s">
        <v>166</v>
      </c>
      <c r="CO153" t="s">
        <v>166</v>
      </c>
      <c r="CP153" t="s">
        <v>355</v>
      </c>
      <c r="CQ153" t="s">
        <v>719</v>
      </c>
      <c r="CR153" t="s">
        <v>229</v>
      </c>
      <c r="CS153" t="s">
        <v>166</v>
      </c>
      <c r="CU153" t="s">
        <v>166</v>
      </c>
      <c r="CW153">
        <v>2</v>
      </c>
      <c r="CX153" t="s">
        <v>720</v>
      </c>
      <c r="CY153" t="s">
        <v>571</v>
      </c>
      <c r="DB153" t="s">
        <v>257</v>
      </c>
      <c r="DD153" t="s">
        <v>166</v>
      </c>
      <c r="DG153" t="s">
        <v>166</v>
      </c>
      <c r="DJ153" t="s">
        <v>166</v>
      </c>
      <c r="DM153" t="s">
        <v>166</v>
      </c>
      <c r="DS153" t="s">
        <v>166</v>
      </c>
    </row>
    <row r="154" spans="1:139" hidden="1" x14ac:dyDescent="0.25">
      <c r="A154">
        <v>153</v>
      </c>
      <c r="B154" t="s">
        <v>614</v>
      </c>
      <c r="C154" t="s">
        <v>713</v>
      </c>
      <c r="D154" t="s">
        <v>721</v>
      </c>
      <c r="E154" s="1">
        <v>1498</v>
      </c>
      <c r="G154">
        <v>4</v>
      </c>
      <c r="H154" t="s">
        <v>195</v>
      </c>
      <c r="I154" t="s">
        <v>142</v>
      </c>
      <c r="J154" t="s">
        <v>196</v>
      </c>
      <c r="K154" t="s">
        <v>144</v>
      </c>
      <c r="L154">
        <v>45</v>
      </c>
      <c r="M154" t="s">
        <v>459</v>
      </c>
      <c r="N154">
        <v>1483</v>
      </c>
      <c r="O154">
        <v>3995</v>
      </c>
      <c r="P154">
        <v>1682</v>
      </c>
      <c r="Q154" t="s">
        <v>508</v>
      </c>
      <c r="R154">
        <v>4</v>
      </c>
      <c r="S154">
        <v>15.3</v>
      </c>
      <c r="T154" s="1">
        <v>21.66</v>
      </c>
      <c r="U154" t="s">
        <v>715</v>
      </c>
      <c r="W154" t="s">
        <v>708</v>
      </c>
      <c r="Y154" t="s">
        <v>303</v>
      </c>
      <c r="Z154" t="s">
        <v>200</v>
      </c>
      <c r="AA154" t="s">
        <v>151</v>
      </c>
      <c r="AB154" t="s">
        <v>347</v>
      </c>
      <c r="AC154" t="s">
        <v>716</v>
      </c>
      <c r="AD154" t="s">
        <v>412</v>
      </c>
      <c r="AE154" t="s">
        <v>621</v>
      </c>
      <c r="AF154" t="s">
        <v>717</v>
      </c>
      <c r="AG154" t="s">
        <v>717</v>
      </c>
      <c r="AH154" t="s">
        <v>158</v>
      </c>
      <c r="AI154" t="s">
        <v>232</v>
      </c>
      <c r="AL154" t="s">
        <v>655</v>
      </c>
      <c r="AM154" t="s">
        <v>656</v>
      </c>
      <c r="AN154" t="s">
        <v>164</v>
      </c>
      <c r="AO154" t="s">
        <v>163</v>
      </c>
      <c r="AP154" t="s">
        <v>166</v>
      </c>
      <c r="AQ154" t="s">
        <v>166</v>
      </c>
      <c r="AR154">
        <v>5</v>
      </c>
      <c r="AS154" t="s">
        <v>167</v>
      </c>
      <c r="AT154" t="s">
        <v>168</v>
      </c>
      <c r="AU154" t="s">
        <v>486</v>
      </c>
      <c r="AV154" t="s">
        <v>718</v>
      </c>
      <c r="AX154" t="s">
        <v>166</v>
      </c>
      <c r="AY154" t="s">
        <v>171</v>
      </c>
      <c r="AZ154" t="s">
        <v>166</v>
      </c>
      <c r="BA154" t="s">
        <v>166</v>
      </c>
      <c r="BC154" t="s">
        <v>166</v>
      </c>
      <c r="BD154" t="s">
        <v>168</v>
      </c>
      <c r="BE154">
        <v>330</v>
      </c>
      <c r="BF154" t="s">
        <v>166</v>
      </c>
      <c r="BG154" t="s">
        <v>166</v>
      </c>
      <c r="BH154" t="s">
        <v>166</v>
      </c>
      <c r="BI154" t="s">
        <v>163</v>
      </c>
      <c r="BJ154" t="s">
        <v>174</v>
      </c>
      <c r="BL154" t="s">
        <v>174</v>
      </c>
      <c r="BO154" t="s">
        <v>166</v>
      </c>
      <c r="BP154" t="s">
        <v>628</v>
      </c>
      <c r="BQ154" t="s">
        <v>164</v>
      </c>
      <c r="BR154" t="s">
        <v>168</v>
      </c>
      <c r="BS154" t="s">
        <v>164</v>
      </c>
      <c r="BT154" t="s">
        <v>166</v>
      </c>
      <c r="BU154" t="s">
        <v>147</v>
      </c>
      <c r="BV154" t="s">
        <v>166</v>
      </c>
      <c r="BW154" t="s">
        <v>177</v>
      </c>
      <c r="BX154" t="s">
        <v>178</v>
      </c>
      <c r="BY154" t="s">
        <v>383</v>
      </c>
      <c r="CG154" t="s">
        <v>166</v>
      </c>
      <c r="CN154" t="s">
        <v>166</v>
      </c>
      <c r="CO154" t="s">
        <v>166</v>
      </c>
      <c r="CP154" t="s">
        <v>355</v>
      </c>
      <c r="CQ154" t="s">
        <v>719</v>
      </c>
      <c r="CR154" t="s">
        <v>229</v>
      </c>
      <c r="CS154" t="s">
        <v>166</v>
      </c>
      <c r="CU154" t="s">
        <v>166</v>
      </c>
      <c r="CW154">
        <v>2</v>
      </c>
      <c r="CX154" t="s">
        <v>720</v>
      </c>
      <c r="CY154" t="s">
        <v>722</v>
      </c>
      <c r="DB154" t="s">
        <v>257</v>
      </c>
      <c r="DC154" t="s">
        <v>166</v>
      </c>
      <c r="DD154" t="s">
        <v>166</v>
      </c>
      <c r="DG154" t="s">
        <v>166</v>
      </c>
      <c r="DJ154" t="s">
        <v>166</v>
      </c>
      <c r="DL154" t="s">
        <v>329</v>
      </c>
      <c r="DM154" t="s">
        <v>166</v>
      </c>
      <c r="DQ154" t="s">
        <v>166</v>
      </c>
      <c r="DS154" t="s">
        <v>166</v>
      </c>
      <c r="EC154" t="s">
        <v>166</v>
      </c>
      <c r="ED154" t="s">
        <v>166</v>
      </c>
    </row>
    <row r="155" spans="1:139" hidden="1" x14ac:dyDescent="0.25">
      <c r="A155">
        <v>154</v>
      </c>
      <c r="B155" t="s">
        <v>614</v>
      </c>
      <c r="C155" t="s">
        <v>713</v>
      </c>
      <c r="D155" t="s">
        <v>723</v>
      </c>
      <c r="E155" s="1">
        <v>1498</v>
      </c>
      <c r="H155" t="s">
        <v>195</v>
      </c>
      <c r="I155" t="s">
        <v>142</v>
      </c>
      <c r="J155" t="s">
        <v>237</v>
      </c>
      <c r="K155" t="s">
        <v>144</v>
      </c>
      <c r="L155">
        <v>45</v>
      </c>
      <c r="M155" t="s">
        <v>459</v>
      </c>
      <c r="N155">
        <v>1483</v>
      </c>
      <c r="O155">
        <v>3995</v>
      </c>
      <c r="P155">
        <v>1682</v>
      </c>
      <c r="Q155" t="s">
        <v>508</v>
      </c>
      <c r="R155">
        <v>4</v>
      </c>
      <c r="S155">
        <v>15.3</v>
      </c>
      <c r="T155" s="1">
        <v>21.73</v>
      </c>
      <c r="U155" t="s">
        <v>724</v>
      </c>
      <c r="W155" t="s">
        <v>725</v>
      </c>
      <c r="X155">
        <v>7</v>
      </c>
      <c r="Y155" t="s">
        <v>303</v>
      </c>
      <c r="Z155" t="s">
        <v>200</v>
      </c>
      <c r="AA155" t="s">
        <v>151</v>
      </c>
      <c r="AB155" t="s">
        <v>347</v>
      </c>
      <c r="AC155" t="s">
        <v>716</v>
      </c>
      <c r="AD155" t="s">
        <v>412</v>
      </c>
      <c r="AE155" t="s">
        <v>621</v>
      </c>
      <c r="AF155" t="s">
        <v>726</v>
      </c>
      <c r="AG155" t="s">
        <v>726</v>
      </c>
      <c r="AH155" t="s">
        <v>158</v>
      </c>
      <c r="AI155" t="s">
        <v>232</v>
      </c>
      <c r="AL155" t="s">
        <v>655</v>
      </c>
      <c r="AM155" t="s">
        <v>656</v>
      </c>
      <c r="AN155" t="s">
        <v>164</v>
      </c>
      <c r="AO155" t="s">
        <v>163</v>
      </c>
      <c r="AP155" t="s">
        <v>164</v>
      </c>
      <c r="AQ155" t="s">
        <v>166</v>
      </c>
      <c r="AR155">
        <v>5</v>
      </c>
      <c r="AS155" t="s">
        <v>167</v>
      </c>
      <c r="AT155" t="s">
        <v>189</v>
      </c>
      <c r="AU155" t="s">
        <v>486</v>
      </c>
      <c r="AV155" t="s">
        <v>727</v>
      </c>
      <c r="AX155" t="s">
        <v>166</v>
      </c>
      <c r="AY155" t="s">
        <v>171</v>
      </c>
      <c r="AZ155" t="s">
        <v>166</v>
      </c>
      <c r="BA155" t="s">
        <v>166</v>
      </c>
      <c r="BC155" t="s">
        <v>166</v>
      </c>
      <c r="BD155" t="s">
        <v>168</v>
      </c>
      <c r="BE155">
        <v>330</v>
      </c>
      <c r="BF155" t="s">
        <v>166</v>
      </c>
      <c r="BG155" t="s">
        <v>166</v>
      </c>
      <c r="BH155" t="s">
        <v>166</v>
      </c>
      <c r="BI155" t="s">
        <v>163</v>
      </c>
      <c r="BJ155" t="s">
        <v>174</v>
      </c>
      <c r="BL155" t="s">
        <v>166</v>
      </c>
      <c r="BO155" t="s">
        <v>166</v>
      </c>
      <c r="BP155" t="s">
        <v>628</v>
      </c>
      <c r="BQ155" t="s">
        <v>166</v>
      </c>
      <c r="BR155" t="s">
        <v>168</v>
      </c>
      <c r="BS155" t="s">
        <v>164</v>
      </c>
      <c r="BT155" t="s">
        <v>166</v>
      </c>
      <c r="BU155" t="s">
        <v>147</v>
      </c>
      <c r="BV155" t="s">
        <v>166</v>
      </c>
      <c r="BW155" t="s">
        <v>177</v>
      </c>
      <c r="BX155" t="s">
        <v>178</v>
      </c>
      <c r="BY155" t="s">
        <v>383</v>
      </c>
      <c r="BZ155" t="s">
        <v>166</v>
      </c>
      <c r="CA155" t="s">
        <v>166</v>
      </c>
      <c r="CG155" t="s">
        <v>166</v>
      </c>
      <c r="CN155" t="s">
        <v>166</v>
      </c>
      <c r="CO155" t="s">
        <v>166</v>
      </c>
      <c r="CP155" t="s">
        <v>355</v>
      </c>
      <c r="CQ155" t="s">
        <v>728</v>
      </c>
      <c r="CR155" t="s">
        <v>229</v>
      </c>
      <c r="CS155" t="s">
        <v>166</v>
      </c>
      <c r="CT155" t="s">
        <v>166</v>
      </c>
      <c r="CU155" t="s">
        <v>166</v>
      </c>
      <c r="CW155">
        <v>2</v>
      </c>
      <c r="CX155" t="s">
        <v>720</v>
      </c>
      <c r="CY155" t="s">
        <v>571</v>
      </c>
      <c r="DB155" t="s">
        <v>221</v>
      </c>
      <c r="DC155" t="s">
        <v>166</v>
      </c>
      <c r="DD155" t="s">
        <v>166</v>
      </c>
      <c r="DG155" t="s">
        <v>166</v>
      </c>
      <c r="DH155" t="s">
        <v>216</v>
      </c>
      <c r="DJ155" t="s">
        <v>166</v>
      </c>
      <c r="DL155" t="s">
        <v>329</v>
      </c>
      <c r="DM155" t="s">
        <v>166</v>
      </c>
      <c r="DP155" t="s">
        <v>166</v>
      </c>
      <c r="DQ155" t="s">
        <v>166</v>
      </c>
      <c r="DR155" t="s">
        <v>166</v>
      </c>
      <c r="DS155" t="s">
        <v>166</v>
      </c>
      <c r="DZ155" t="s">
        <v>166</v>
      </c>
      <c r="ED155" t="s">
        <v>166</v>
      </c>
    </row>
    <row r="156" spans="1:139" hidden="1" x14ac:dyDescent="0.25">
      <c r="A156">
        <v>155</v>
      </c>
      <c r="B156" t="s">
        <v>614</v>
      </c>
      <c r="C156" t="s">
        <v>713</v>
      </c>
      <c r="D156" t="s">
        <v>729</v>
      </c>
      <c r="E156" s="1">
        <v>1498</v>
      </c>
      <c r="G156">
        <v>4</v>
      </c>
      <c r="H156" t="s">
        <v>195</v>
      </c>
      <c r="I156" t="s">
        <v>142</v>
      </c>
      <c r="J156" t="s">
        <v>237</v>
      </c>
      <c r="K156" t="s">
        <v>144</v>
      </c>
      <c r="L156">
        <v>45</v>
      </c>
      <c r="M156" t="s">
        <v>459</v>
      </c>
      <c r="N156">
        <v>1483</v>
      </c>
      <c r="O156">
        <v>3995</v>
      </c>
      <c r="P156">
        <v>1682</v>
      </c>
      <c r="Q156" t="s">
        <v>508</v>
      </c>
      <c r="R156">
        <v>4</v>
      </c>
      <c r="S156">
        <v>15.3</v>
      </c>
      <c r="T156" s="1">
        <v>21.66</v>
      </c>
      <c r="U156" t="s">
        <v>715</v>
      </c>
      <c r="W156" t="s">
        <v>708</v>
      </c>
      <c r="Y156" t="s">
        <v>303</v>
      </c>
      <c r="Z156" t="s">
        <v>200</v>
      </c>
      <c r="AA156" t="s">
        <v>151</v>
      </c>
      <c r="AB156" t="s">
        <v>347</v>
      </c>
      <c r="AC156" t="s">
        <v>716</v>
      </c>
      <c r="AD156" t="s">
        <v>412</v>
      </c>
      <c r="AE156" t="s">
        <v>621</v>
      </c>
      <c r="AF156" t="s">
        <v>726</v>
      </c>
      <c r="AG156" t="s">
        <v>726</v>
      </c>
      <c r="AH156" t="s">
        <v>158</v>
      </c>
      <c r="AI156" t="s">
        <v>232</v>
      </c>
      <c r="AL156" t="s">
        <v>655</v>
      </c>
      <c r="AM156" t="s">
        <v>656</v>
      </c>
      <c r="AN156" t="s">
        <v>164</v>
      </c>
      <c r="AO156" t="s">
        <v>163</v>
      </c>
      <c r="AP156" t="s">
        <v>166</v>
      </c>
      <c r="AQ156" t="s">
        <v>166</v>
      </c>
      <c r="AR156">
        <v>5</v>
      </c>
      <c r="AS156" t="s">
        <v>167</v>
      </c>
      <c r="AT156" t="s">
        <v>168</v>
      </c>
      <c r="AU156" t="s">
        <v>486</v>
      </c>
      <c r="AV156" t="s">
        <v>727</v>
      </c>
      <c r="AX156" t="s">
        <v>166</v>
      </c>
      <c r="AY156" t="s">
        <v>171</v>
      </c>
      <c r="AZ156" t="s">
        <v>166</v>
      </c>
      <c r="BA156" t="s">
        <v>166</v>
      </c>
      <c r="BC156" t="s">
        <v>166</v>
      </c>
      <c r="BD156" t="s">
        <v>168</v>
      </c>
      <c r="BE156">
        <v>330</v>
      </c>
      <c r="BF156" t="s">
        <v>166</v>
      </c>
      <c r="BG156" t="s">
        <v>166</v>
      </c>
      <c r="BH156" t="s">
        <v>166</v>
      </c>
      <c r="BI156" t="s">
        <v>163</v>
      </c>
      <c r="BJ156" t="s">
        <v>166</v>
      </c>
      <c r="BL156" t="s">
        <v>174</v>
      </c>
      <c r="BO156" t="s">
        <v>166</v>
      </c>
      <c r="BP156" t="s">
        <v>628</v>
      </c>
      <c r="BQ156" t="s">
        <v>164</v>
      </c>
      <c r="BR156" t="s">
        <v>168</v>
      </c>
      <c r="BS156" t="s">
        <v>164</v>
      </c>
      <c r="BT156" t="s">
        <v>166</v>
      </c>
      <c r="BU156" t="s">
        <v>147</v>
      </c>
      <c r="BV156" t="s">
        <v>166</v>
      </c>
      <c r="BW156" t="s">
        <v>177</v>
      </c>
      <c r="BX156" t="s">
        <v>178</v>
      </c>
      <c r="BY156" t="s">
        <v>186</v>
      </c>
      <c r="BZ156" t="s">
        <v>166</v>
      </c>
      <c r="CG156" t="s">
        <v>166</v>
      </c>
      <c r="CN156" t="s">
        <v>166</v>
      </c>
      <c r="CO156" t="s">
        <v>166</v>
      </c>
      <c r="CP156" t="s">
        <v>355</v>
      </c>
      <c r="CQ156" t="s">
        <v>719</v>
      </c>
      <c r="CR156" t="s">
        <v>229</v>
      </c>
      <c r="CS156" t="s">
        <v>166</v>
      </c>
      <c r="CU156" t="s">
        <v>166</v>
      </c>
      <c r="CW156">
        <v>2</v>
      </c>
      <c r="CX156" t="s">
        <v>720</v>
      </c>
      <c r="CY156" t="s">
        <v>571</v>
      </c>
      <c r="DB156" t="s">
        <v>257</v>
      </c>
      <c r="DC156" t="s">
        <v>166</v>
      </c>
      <c r="DD156" t="s">
        <v>166</v>
      </c>
      <c r="DG156" t="s">
        <v>166</v>
      </c>
      <c r="DH156" t="s">
        <v>216</v>
      </c>
      <c r="DJ156" t="s">
        <v>166</v>
      </c>
      <c r="DL156" t="s">
        <v>329</v>
      </c>
      <c r="DM156" t="s">
        <v>166</v>
      </c>
      <c r="DN156" t="s">
        <v>166</v>
      </c>
      <c r="DQ156" t="s">
        <v>166</v>
      </c>
      <c r="DS156" t="s">
        <v>166</v>
      </c>
      <c r="DZ156" t="s">
        <v>166</v>
      </c>
      <c r="ED156" t="s">
        <v>166</v>
      </c>
    </row>
    <row r="157" spans="1:139" hidden="1" x14ac:dyDescent="0.25">
      <c r="A157">
        <v>156</v>
      </c>
      <c r="B157" t="s">
        <v>614</v>
      </c>
      <c r="C157" t="s">
        <v>713</v>
      </c>
      <c r="D157" t="s">
        <v>730</v>
      </c>
      <c r="E157" s="1">
        <v>999</v>
      </c>
      <c r="F157">
        <v>3</v>
      </c>
      <c r="G157">
        <v>4</v>
      </c>
      <c r="H157" t="s">
        <v>195</v>
      </c>
      <c r="I157" t="s">
        <v>142</v>
      </c>
      <c r="J157" t="s">
        <v>196</v>
      </c>
      <c r="K157" t="s">
        <v>144</v>
      </c>
      <c r="L157">
        <v>45</v>
      </c>
      <c r="M157" t="s">
        <v>145</v>
      </c>
      <c r="N157">
        <v>1483</v>
      </c>
      <c r="O157">
        <v>3995</v>
      </c>
      <c r="P157">
        <v>1682</v>
      </c>
      <c r="Q157" t="s">
        <v>508</v>
      </c>
      <c r="R157">
        <v>4</v>
      </c>
      <c r="T157" s="2" t="s">
        <v>147</v>
      </c>
      <c r="U157" t="s">
        <v>700</v>
      </c>
      <c r="W157" t="s">
        <v>731</v>
      </c>
      <c r="X157">
        <v>5</v>
      </c>
      <c r="Y157" t="s">
        <v>303</v>
      </c>
      <c r="Z157" t="s">
        <v>200</v>
      </c>
      <c r="AA157" t="s">
        <v>151</v>
      </c>
      <c r="AB157" t="s">
        <v>347</v>
      </c>
      <c r="AC157" t="s">
        <v>716</v>
      </c>
      <c r="AD157" t="s">
        <v>412</v>
      </c>
      <c r="AE157" t="s">
        <v>621</v>
      </c>
      <c r="AF157" t="s">
        <v>732</v>
      </c>
      <c r="AG157" t="s">
        <v>732</v>
      </c>
      <c r="AH157" t="s">
        <v>158</v>
      </c>
      <c r="AI157" t="s">
        <v>159</v>
      </c>
      <c r="AK157" t="s">
        <v>166</v>
      </c>
      <c r="AL157" t="s">
        <v>623</v>
      </c>
      <c r="AM157" t="s">
        <v>624</v>
      </c>
      <c r="AN157" t="s">
        <v>163</v>
      </c>
      <c r="AO157" t="s">
        <v>164</v>
      </c>
      <c r="AP157" t="s">
        <v>164</v>
      </c>
      <c r="AR157">
        <v>5</v>
      </c>
      <c r="AS157" t="s">
        <v>167</v>
      </c>
      <c r="AT157" t="s">
        <v>168</v>
      </c>
      <c r="AU157" t="s">
        <v>486</v>
      </c>
      <c r="AV157" t="s">
        <v>732</v>
      </c>
      <c r="AY157" t="s">
        <v>165</v>
      </c>
      <c r="BA157" t="s">
        <v>166</v>
      </c>
      <c r="BD157" t="s">
        <v>168</v>
      </c>
      <c r="BE157">
        <v>330</v>
      </c>
      <c r="BG157" t="s">
        <v>166</v>
      </c>
      <c r="BH157" t="s">
        <v>166</v>
      </c>
      <c r="BI157" t="s">
        <v>163</v>
      </c>
      <c r="BJ157" t="s">
        <v>310</v>
      </c>
      <c r="BL157" t="s">
        <v>310</v>
      </c>
      <c r="BM157" t="s">
        <v>166</v>
      </c>
      <c r="BO157" t="s">
        <v>166</v>
      </c>
      <c r="BP157" t="s">
        <v>173</v>
      </c>
      <c r="BQ157" t="s">
        <v>164</v>
      </c>
      <c r="BR157" t="s">
        <v>168</v>
      </c>
      <c r="BS157" t="s">
        <v>176</v>
      </c>
      <c r="BT157" t="s">
        <v>166</v>
      </c>
      <c r="BU157" t="s">
        <v>147</v>
      </c>
      <c r="BV157" t="s">
        <v>166</v>
      </c>
      <c r="BW157" t="s">
        <v>177</v>
      </c>
      <c r="BX157" t="s">
        <v>178</v>
      </c>
      <c r="BY157" t="s">
        <v>186</v>
      </c>
      <c r="CG157" t="s">
        <v>166</v>
      </c>
      <c r="CN157" t="s">
        <v>166</v>
      </c>
      <c r="CO157" t="s">
        <v>166</v>
      </c>
      <c r="CQ157" t="s">
        <v>719</v>
      </c>
      <c r="CR157" t="s">
        <v>358</v>
      </c>
      <c r="CS157" t="s">
        <v>166</v>
      </c>
      <c r="CT157" t="s">
        <v>166</v>
      </c>
      <c r="CU157" t="s">
        <v>166</v>
      </c>
      <c r="CW157">
        <v>2</v>
      </c>
      <c r="CX157" t="s">
        <v>456</v>
      </c>
      <c r="CY157" t="s">
        <v>571</v>
      </c>
    </row>
    <row r="158" spans="1:139" hidden="1" x14ac:dyDescent="0.25">
      <c r="A158">
        <v>157</v>
      </c>
      <c r="B158" t="s">
        <v>614</v>
      </c>
      <c r="C158" t="s">
        <v>713</v>
      </c>
      <c r="D158" t="s">
        <v>733</v>
      </c>
      <c r="E158" s="1">
        <v>999</v>
      </c>
      <c r="F158">
        <v>3</v>
      </c>
      <c r="G158">
        <v>4</v>
      </c>
      <c r="H158" t="s">
        <v>195</v>
      </c>
      <c r="I158" t="s">
        <v>142</v>
      </c>
      <c r="J158" t="s">
        <v>196</v>
      </c>
      <c r="K158" t="s">
        <v>144</v>
      </c>
      <c r="L158">
        <v>45</v>
      </c>
      <c r="M158" t="s">
        <v>145</v>
      </c>
      <c r="N158">
        <v>1483</v>
      </c>
      <c r="O158">
        <v>3995</v>
      </c>
      <c r="P158">
        <v>1682</v>
      </c>
      <c r="Q158" t="s">
        <v>508</v>
      </c>
      <c r="R158">
        <v>4</v>
      </c>
      <c r="T158" s="2" t="s">
        <v>147</v>
      </c>
      <c r="U158" t="s">
        <v>700</v>
      </c>
      <c r="W158" t="s">
        <v>734</v>
      </c>
      <c r="X158">
        <v>5</v>
      </c>
      <c r="Y158" t="s">
        <v>303</v>
      </c>
      <c r="Z158" t="s">
        <v>200</v>
      </c>
      <c r="AA158" t="s">
        <v>151</v>
      </c>
      <c r="AB158" t="s">
        <v>347</v>
      </c>
      <c r="AC158" t="s">
        <v>716</v>
      </c>
      <c r="AD158" t="s">
        <v>412</v>
      </c>
      <c r="AE158" t="s">
        <v>621</v>
      </c>
      <c r="AF158" t="s">
        <v>717</v>
      </c>
      <c r="AG158" t="s">
        <v>717</v>
      </c>
      <c r="AH158" t="s">
        <v>158</v>
      </c>
      <c r="AI158" t="s">
        <v>232</v>
      </c>
      <c r="AK158" t="s">
        <v>166</v>
      </c>
      <c r="AL158" t="s">
        <v>623</v>
      </c>
      <c r="AM158" t="s">
        <v>624</v>
      </c>
      <c r="AN158" t="s">
        <v>163</v>
      </c>
      <c r="AO158" t="s">
        <v>164</v>
      </c>
      <c r="AP158" t="s">
        <v>164</v>
      </c>
      <c r="AR158">
        <v>5</v>
      </c>
      <c r="AS158" t="s">
        <v>167</v>
      </c>
      <c r="AT158" t="s">
        <v>168</v>
      </c>
      <c r="AU158" t="s">
        <v>486</v>
      </c>
      <c r="AV158" t="s">
        <v>717</v>
      </c>
      <c r="AY158" t="s">
        <v>436</v>
      </c>
      <c r="AZ158" t="s">
        <v>166</v>
      </c>
      <c r="BA158" t="s">
        <v>166</v>
      </c>
      <c r="BC158" t="s">
        <v>166</v>
      </c>
      <c r="BD158" t="s">
        <v>168</v>
      </c>
      <c r="BE158">
        <v>330</v>
      </c>
      <c r="BG158" t="s">
        <v>166</v>
      </c>
      <c r="BH158" t="s">
        <v>166</v>
      </c>
      <c r="BI158" t="s">
        <v>163</v>
      </c>
      <c r="BJ158" t="s">
        <v>310</v>
      </c>
      <c r="BL158" t="s">
        <v>310</v>
      </c>
      <c r="BM158" t="s">
        <v>166</v>
      </c>
      <c r="BO158" t="s">
        <v>166</v>
      </c>
      <c r="BP158" t="s">
        <v>173</v>
      </c>
      <c r="BQ158" t="s">
        <v>164</v>
      </c>
      <c r="BR158" t="s">
        <v>168</v>
      </c>
      <c r="BS158" t="s">
        <v>176</v>
      </c>
      <c r="BT158" t="s">
        <v>166</v>
      </c>
      <c r="BU158" t="s">
        <v>147</v>
      </c>
      <c r="BV158" t="s">
        <v>166</v>
      </c>
      <c r="BW158" t="s">
        <v>177</v>
      </c>
      <c r="BX158" t="s">
        <v>178</v>
      </c>
      <c r="BY158" t="s">
        <v>186</v>
      </c>
      <c r="BZ158" t="s">
        <v>166</v>
      </c>
      <c r="CG158" t="s">
        <v>166</v>
      </c>
      <c r="CN158" t="s">
        <v>166</v>
      </c>
      <c r="CO158" t="s">
        <v>166</v>
      </c>
      <c r="CP158" t="s">
        <v>223</v>
      </c>
      <c r="CQ158" t="s">
        <v>719</v>
      </c>
      <c r="CR158" t="s">
        <v>358</v>
      </c>
      <c r="CS158" t="s">
        <v>166</v>
      </c>
      <c r="CT158" t="s">
        <v>166</v>
      </c>
      <c r="CU158" t="s">
        <v>166</v>
      </c>
      <c r="CW158">
        <v>2</v>
      </c>
      <c r="CX158" t="s">
        <v>456</v>
      </c>
      <c r="CY158" t="s">
        <v>571</v>
      </c>
    </row>
    <row r="159" spans="1:139" hidden="1" x14ac:dyDescent="0.25">
      <c r="A159">
        <v>158</v>
      </c>
      <c r="B159" t="s">
        <v>614</v>
      </c>
      <c r="C159" t="s">
        <v>713</v>
      </c>
      <c r="D159" t="s">
        <v>735</v>
      </c>
      <c r="E159" s="1">
        <v>999</v>
      </c>
      <c r="F159">
        <v>3</v>
      </c>
      <c r="G159">
        <v>4</v>
      </c>
      <c r="H159" t="s">
        <v>195</v>
      </c>
      <c r="I159" t="s">
        <v>142</v>
      </c>
      <c r="J159" t="s">
        <v>196</v>
      </c>
      <c r="K159" t="s">
        <v>144</v>
      </c>
      <c r="L159">
        <v>45</v>
      </c>
      <c r="M159" t="s">
        <v>145</v>
      </c>
      <c r="N159">
        <v>1483</v>
      </c>
      <c r="O159">
        <v>3995</v>
      </c>
      <c r="P159">
        <v>1682</v>
      </c>
      <c r="Q159" t="s">
        <v>508</v>
      </c>
      <c r="R159">
        <v>4</v>
      </c>
      <c r="T159" s="2" t="s">
        <v>147</v>
      </c>
      <c r="U159" t="s">
        <v>700</v>
      </c>
      <c r="W159" t="s">
        <v>266</v>
      </c>
      <c r="X159">
        <v>5</v>
      </c>
      <c r="Y159" t="s">
        <v>303</v>
      </c>
      <c r="Z159" t="s">
        <v>200</v>
      </c>
      <c r="AA159" t="s">
        <v>151</v>
      </c>
      <c r="AB159" t="s">
        <v>347</v>
      </c>
      <c r="AC159" t="s">
        <v>716</v>
      </c>
      <c r="AD159" t="s">
        <v>412</v>
      </c>
      <c r="AE159" t="s">
        <v>621</v>
      </c>
      <c r="AF159" t="s">
        <v>736</v>
      </c>
      <c r="AG159" t="s">
        <v>736</v>
      </c>
      <c r="AH159" t="s">
        <v>158</v>
      </c>
      <c r="AI159" t="s">
        <v>232</v>
      </c>
      <c r="AK159" t="s">
        <v>166</v>
      </c>
      <c r="AL159" t="s">
        <v>623</v>
      </c>
      <c r="AM159" t="s">
        <v>624</v>
      </c>
      <c r="AN159" t="s">
        <v>163</v>
      </c>
      <c r="AO159" t="s">
        <v>164</v>
      </c>
      <c r="AP159" t="s">
        <v>164</v>
      </c>
      <c r="AR159">
        <v>5</v>
      </c>
      <c r="AS159" t="s">
        <v>167</v>
      </c>
      <c r="AT159" t="s">
        <v>168</v>
      </c>
      <c r="AU159" t="s">
        <v>486</v>
      </c>
      <c r="AV159" t="s">
        <v>726</v>
      </c>
      <c r="AY159" t="s">
        <v>436</v>
      </c>
      <c r="AZ159" t="s">
        <v>166</v>
      </c>
      <c r="BA159" t="s">
        <v>166</v>
      </c>
      <c r="BC159" t="s">
        <v>166</v>
      </c>
      <c r="BD159" t="s">
        <v>168</v>
      </c>
      <c r="BE159">
        <v>330</v>
      </c>
      <c r="BG159" t="s">
        <v>166</v>
      </c>
      <c r="BH159" t="s">
        <v>166</v>
      </c>
      <c r="BI159" t="s">
        <v>163</v>
      </c>
      <c r="BJ159" t="s">
        <v>310</v>
      </c>
      <c r="BL159" t="s">
        <v>310</v>
      </c>
      <c r="BM159" t="s">
        <v>166</v>
      </c>
      <c r="BO159" t="s">
        <v>166</v>
      </c>
      <c r="BP159" t="s">
        <v>173</v>
      </c>
      <c r="BQ159" t="s">
        <v>164</v>
      </c>
      <c r="BR159" t="s">
        <v>168</v>
      </c>
      <c r="BS159" t="s">
        <v>176</v>
      </c>
      <c r="BT159" t="s">
        <v>166</v>
      </c>
      <c r="BU159" t="s">
        <v>147</v>
      </c>
      <c r="BV159" t="s">
        <v>166</v>
      </c>
      <c r="BW159" t="s">
        <v>177</v>
      </c>
      <c r="BX159" t="s">
        <v>178</v>
      </c>
      <c r="BY159" t="s">
        <v>186</v>
      </c>
      <c r="CG159" t="s">
        <v>166</v>
      </c>
      <c r="CN159" t="s">
        <v>166</v>
      </c>
      <c r="CO159" t="s">
        <v>166</v>
      </c>
      <c r="CP159" t="s">
        <v>355</v>
      </c>
      <c r="CQ159" t="s">
        <v>719</v>
      </c>
      <c r="CR159" t="s">
        <v>229</v>
      </c>
      <c r="CS159" t="s">
        <v>166</v>
      </c>
      <c r="CT159" t="s">
        <v>166</v>
      </c>
      <c r="CU159" t="s">
        <v>166</v>
      </c>
      <c r="CW159">
        <v>2</v>
      </c>
      <c r="CX159" t="s">
        <v>456</v>
      </c>
      <c r="CY159" t="s">
        <v>722</v>
      </c>
      <c r="DB159" t="s">
        <v>221</v>
      </c>
      <c r="DD159" t="s">
        <v>166</v>
      </c>
      <c r="DH159" t="s">
        <v>216</v>
      </c>
      <c r="DQ159" t="s">
        <v>166</v>
      </c>
      <c r="DX159" t="s">
        <v>166</v>
      </c>
      <c r="ED159" t="s">
        <v>166</v>
      </c>
    </row>
    <row r="160" spans="1:139" hidden="1" x14ac:dyDescent="0.25">
      <c r="A160">
        <v>159</v>
      </c>
      <c r="B160" t="s">
        <v>614</v>
      </c>
      <c r="C160" t="s">
        <v>713</v>
      </c>
      <c r="D160" t="s">
        <v>737</v>
      </c>
      <c r="E160" s="1">
        <v>1498</v>
      </c>
      <c r="H160" t="s">
        <v>195</v>
      </c>
      <c r="I160" t="s">
        <v>142</v>
      </c>
      <c r="J160" t="s">
        <v>237</v>
      </c>
      <c r="K160" t="s">
        <v>144</v>
      </c>
      <c r="L160">
        <v>45</v>
      </c>
      <c r="M160" t="s">
        <v>459</v>
      </c>
      <c r="N160">
        <v>1483</v>
      </c>
      <c r="O160">
        <v>3995</v>
      </c>
      <c r="P160">
        <v>1682</v>
      </c>
      <c r="Q160" t="s">
        <v>508</v>
      </c>
      <c r="R160">
        <v>4</v>
      </c>
      <c r="S160">
        <v>15.3</v>
      </c>
      <c r="T160" s="1">
        <v>21.73</v>
      </c>
      <c r="U160" t="s">
        <v>724</v>
      </c>
      <c r="W160" t="s">
        <v>725</v>
      </c>
      <c r="X160">
        <v>7</v>
      </c>
      <c r="Y160" t="s">
        <v>303</v>
      </c>
      <c r="Z160" t="s">
        <v>200</v>
      </c>
      <c r="AA160" t="s">
        <v>151</v>
      </c>
      <c r="AB160" t="s">
        <v>619</v>
      </c>
      <c r="AC160" t="s">
        <v>620</v>
      </c>
      <c r="AD160" t="s">
        <v>412</v>
      </c>
      <c r="AE160" t="s">
        <v>621</v>
      </c>
      <c r="AF160" t="s">
        <v>726</v>
      </c>
      <c r="AG160" t="s">
        <v>726</v>
      </c>
      <c r="AH160" t="s">
        <v>158</v>
      </c>
      <c r="AI160" t="s">
        <v>232</v>
      </c>
      <c r="AL160" t="s">
        <v>655</v>
      </c>
      <c r="AM160" t="s">
        <v>656</v>
      </c>
      <c r="AN160" t="s">
        <v>164</v>
      </c>
      <c r="AO160" t="s">
        <v>163</v>
      </c>
      <c r="AP160" t="s">
        <v>164</v>
      </c>
      <c r="AQ160" t="s">
        <v>166</v>
      </c>
      <c r="AR160">
        <v>5</v>
      </c>
      <c r="AS160" t="s">
        <v>167</v>
      </c>
      <c r="AT160" t="s">
        <v>189</v>
      </c>
      <c r="AU160" t="s">
        <v>486</v>
      </c>
      <c r="AV160" t="s">
        <v>727</v>
      </c>
      <c r="AX160" t="s">
        <v>166</v>
      </c>
      <c r="AY160" t="s">
        <v>171</v>
      </c>
      <c r="AZ160" t="s">
        <v>166</v>
      </c>
      <c r="BA160" t="s">
        <v>166</v>
      </c>
      <c r="BC160" t="s">
        <v>166</v>
      </c>
      <c r="BD160" t="s">
        <v>168</v>
      </c>
      <c r="BE160">
        <v>330</v>
      </c>
      <c r="BF160" t="s">
        <v>166</v>
      </c>
      <c r="BG160" t="s">
        <v>166</v>
      </c>
      <c r="BH160" t="s">
        <v>166</v>
      </c>
      <c r="BI160" t="s">
        <v>163</v>
      </c>
      <c r="BJ160" t="s">
        <v>174</v>
      </c>
      <c r="BL160" t="s">
        <v>166</v>
      </c>
      <c r="BO160" t="s">
        <v>166</v>
      </c>
      <c r="BP160" t="s">
        <v>628</v>
      </c>
      <c r="BQ160" t="s">
        <v>166</v>
      </c>
      <c r="BR160" t="s">
        <v>168</v>
      </c>
      <c r="BS160" t="s">
        <v>164</v>
      </c>
      <c r="BT160" t="s">
        <v>166</v>
      </c>
      <c r="BU160" t="s">
        <v>147</v>
      </c>
      <c r="BV160" t="s">
        <v>166</v>
      </c>
      <c r="BW160" t="s">
        <v>177</v>
      </c>
      <c r="BX160" t="s">
        <v>178</v>
      </c>
      <c r="BY160" t="s">
        <v>383</v>
      </c>
      <c r="BZ160" t="s">
        <v>166</v>
      </c>
      <c r="CA160" t="s">
        <v>166</v>
      </c>
      <c r="CG160" t="s">
        <v>166</v>
      </c>
      <c r="CN160" t="s">
        <v>166</v>
      </c>
      <c r="CO160" t="s">
        <v>166</v>
      </c>
      <c r="CP160" t="s">
        <v>355</v>
      </c>
      <c r="CQ160" t="s">
        <v>728</v>
      </c>
      <c r="CR160" t="s">
        <v>229</v>
      </c>
      <c r="CS160" t="s">
        <v>166</v>
      </c>
      <c r="CT160" t="s">
        <v>166</v>
      </c>
      <c r="CU160" t="s">
        <v>166</v>
      </c>
      <c r="CW160">
        <v>2</v>
      </c>
      <c r="CX160" t="s">
        <v>720</v>
      </c>
      <c r="CY160" t="s">
        <v>571</v>
      </c>
      <c r="DB160" t="s">
        <v>221</v>
      </c>
      <c r="DC160" t="s">
        <v>166</v>
      </c>
      <c r="DD160" t="s">
        <v>166</v>
      </c>
      <c r="DG160" t="s">
        <v>166</v>
      </c>
      <c r="DH160" t="s">
        <v>216</v>
      </c>
      <c r="DJ160" t="s">
        <v>166</v>
      </c>
      <c r="DL160" t="s">
        <v>329</v>
      </c>
      <c r="DM160" t="s">
        <v>166</v>
      </c>
      <c r="DP160" t="s">
        <v>166</v>
      </c>
      <c r="DQ160" t="s">
        <v>166</v>
      </c>
      <c r="DR160" t="s">
        <v>166</v>
      </c>
      <c r="DS160" t="s">
        <v>166</v>
      </c>
      <c r="DZ160" t="s">
        <v>166</v>
      </c>
      <c r="ED160" t="s">
        <v>166</v>
      </c>
    </row>
    <row r="161" spans="1:139" x14ac:dyDescent="0.25">
      <c r="A161" s="33">
        <v>160</v>
      </c>
      <c r="B161" s="33" t="s">
        <v>678</v>
      </c>
      <c r="C161" s="33" t="s">
        <v>738</v>
      </c>
      <c r="D161" s="33" t="s">
        <v>739</v>
      </c>
      <c r="E161" s="35">
        <v>1194</v>
      </c>
      <c r="F161" s="33">
        <v>4</v>
      </c>
      <c r="G161" s="33">
        <v>4</v>
      </c>
      <c r="H161" s="33" t="s">
        <v>195</v>
      </c>
      <c r="I161" s="33" t="s">
        <v>142</v>
      </c>
      <c r="J161" s="33" t="s">
        <v>196</v>
      </c>
      <c r="K161" s="33" t="s">
        <v>144</v>
      </c>
      <c r="L161" s="33">
        <v>42</v>
      </c>
      <c r="M161" s="33" t="s">
        <v>145</v>
      </c>
      <c r="N161" s="33">
        <v>1525</v>
      </c>
      <c r="O161" s="33">
        <v>3995</v>
      </c>
      <c r="P161" s="33">
        <v>1704</v>
      </c>
      <c r="Q161" s="33" t="s">
        <v>508</v>
      </c>
      <c r="R161" s="33">
        <v>4</v>
      </c>
      <c r="S161" s="33"/>
      <c r="T161" s="87" t="s">
        <v>147</v>
      </c>
      <c r="U161" s="33" t="s">
        <v>610</v>
      </c>
      <c r="V161" s="33"/>
      <c r="W161" s="33" t="s">
        <v>740</v>
      </c>
      <c r="X161" s="33">
        <v>5</v>
      </c>
      <c r="Y161" s="33"/>
      <c r="Z161" s="33" t="s">
        <v>200</v>
      </c>
      <c r="AA161" s="33" t="s">
        <v>151</v>
      </c>
      <c r="AB161" s="33" t="s">
        <v>685</v>
      </c>
      <c r="AC161" s="33" t="s">
        <v>693</v>
      </c>
      <c r="AD161" s="33"/>
      <c r="AE161" s="33"/>
      <c r="AF161" s="33" t="s">
        <v>450</v>
      </c>
      <c r="AG161" s="33" t="s">
        <v>450</v>
      </c>
      <c r="AH161" s="33" t="s">
        <v>158</v>
      </c>
      <c r="AI161" s="33" t="s">
        <v>159</v>
      </c>
      <c r="AJ161" s="33"/>
      <c r="AK161" s="33" t="s">
        <v>160</v>
      </c>
      <c r="AL161" s="33" t="s">
        <v>702</v>
      </c>
      <c r="AM161" s="33" t="s">
        <v>703</v>
      </c>
      <c r="AN161" s="33" t="s">
        <v>163</v>
      </c>
      <c r="AO161" s="33" t="s">
        <v>164</v>
      </c>
      <c r="AP161" s="33" t="s">
        <v>165</v>
      </c>
      <c r="AQ161" s="33" t="s">
        <v>166</v>
      </c>
      <c r="AR161" s="33">
        <v>5</v>
      </c>
      <c r="AS161" s="33" t="s">
        <v>167</v>
      </c>
      <c r="AT161" s="33" t="s">
        <v>168</v>
      </c>
      <c r="AU161" s="33" t="s">
        <v>688</v>
      </c>
      <c r="AV161" s="33" t="s">
        <v>450</v>
      </c>
      <c r="AW161" s="33"/>
      <c r="AX161" s="33" t="s">
        <v>166</v>
      </c>
      <c r="AY161" s="33" t="s">
        <v>165</v>
      </c>
      <c r="AZ161" s="33"/>
      <c r="BA161" s="33"/>
      <c r="BB161" s="33" t="s">
        <v>689</v>
      </c>
      <c r="BC161" s="33"/>
      <c r="BD161" s="33" t="s">
        <v>327</v>
      </c>
      <c r="BE161" s="33"/>
      <c r="BF161" s="33"/>
      <c r="BG161" s="33" t="s">
        <v>166</v>
      </c>
      <c r="BH161" s="33" t="s">
        <v>166</v>
      </c>
      <c r="BI161" s="33" t="s">
        <v>163</v>
      </c>
      <c r="BJ161" s="33" t="s">
        <v>174</v>
      </c>
      <c r="BK161" s="33" t="s">
        <v>166</v>
      </c>
      <c r="BL161" s="33" t="s">
        <v>174</v>
      </c>
      <c r="BM161" s="33" t="s">
        <v>166</v>
      </c>
      <c r="BN161" s="33"/>
      <c r="BO161" s="33"/>
      <c r="BP161" s="33" t="s">
        <v>173</v>
      </c>
      <c r="BQ161" s="33" t="s">
        <v>164</v>
      </c>
      <c r="BR161" s="33" t="s">
        <v>168</v>
      </c>
      <c r="BS161" s="33" t="s">
        <v>176</v>
      </c>
      <c r="BT161" s="33" t="s">
        <v>166</v>
      </c>
      <c r="BU161" s="33" t="s">
        <v>147</v>
      </c>
      <c r="BV161" s="33" t="s">
        <v>166</v>
      </c>
      <c r="BW161" s="33" t="s">
        <v>177</v>
      </c>
      <c r="BX161" s="33"/>
      <c r="BY161" s="33" t="s">
        <v>179</v>
      </c>
      <c r="BZ161" s="33"/>
      <c r="CA161" s="33"/>
      <c r="CB161" s="33" t="s">
        <v>166</v>
      </c>
      <c r="CC161" s="33"/>
      <c r="CD161" s="33"/>
      <c r="CE161" s="33"/>
      <c r="CF161" s="33"/>
      <c r="CG161" s="33" t="s">
        <v>166</v>
      </c>
      <c r="CH161" s="33"/>
      <c r="CI161" s="33"/>
      <c r="CJ161" s="33"/>
      <c r="CK161" s="33"/>
      <c r="CL161" s="33"/>
      <c r="CM161" s="33"/>
      <c r="CN161" s="33" t="s">
        <v>166</v>
      </c>
      <c r="CO161" s="33" t="s">
        <v>166</v>
      </c>
      <c r="CP161" s="33" t="s">
        <v>355</v>
      </c>
      <c r="CQ161" s="33"/>
      <c r="CR161" s="33" t="s">
        <v>229</v>
      </c>
      <c r="CS161" s="33" t="s">
        <v>166</v>
      </c>
      <c r="CT161" s="33" t="s">
        <v>166</v>
      </c>
      <c r="CU161" s="33" t="s">
        <v>166</v>
      </c>
      <c r="CV161" s="33" t="s">
        <v>166</v>
      </c>
      <c r="CW161" s="33">
        <v>2</v>
      </c>
      <c r="CX161" s="33"/>
      <c r="CY161" s="33" t="s">
        <v>254</v>
      </c>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row>
    <row r="162" spans="1:139" x14ac:dyDescent="0.25">
      <c r="A162" s="33">
        <v>161</v>
      </c>
      <c r="B162" s="33" t="s">
        <v>678</v>
      </c>
      <c r="C162" s="33" t="s">
        <v>738</v>
      </c>
      <c r="D162" s="33" t="s">
        <v>741</v>
      </c>
      <c r="E162" s="35">
        <v>1194</v>
      </c>
      <c r="F162" s="33">
        <v>4</v>
      </c>
      <c r="G162" s="33"/>
      <c r="H162" s="33" t="s">
        <v>195</v>
      </c>
      <c r="I162" s="33" t="s">
        <v>142</v>
      </c>
      <c r="J162" s="33" t="s">
        <v>196</v>
      </c>
      <c r="K162" s="33" t="s">
        <v>144</v>
      </c>
      <c r="L162" s="33">
        <v>42</v>
      </c>
      <c r="M162" s="33" t="s">
        <v>145</v>
      </c>
      <c r="N162" s="33">
        <v>1525</v>
      </c>
      <c r="O162" s="33">
        <v>3995</v>
      </c>
      <c r="P162" s="33">
        <v>1704</v>
      </c>
      <c r="Q162" s="33" t="s">
        <v>508</v>
      </c>
      <c r="R162" s="33">
        <v>4</v>
      </c>
      <c r="S162" s="33"/>
      <c r="T162" s="87" t="s">
        <v>147</v>
      </c>
      <c r="U162" s="33" t="s">
        <v>610</v>
      </c>
      <c r="V162" s="33"/>
      <c r="W162" s="33" t="s">
        <v>740</v>
      </c>
      <c r="X162" s="33">
        <v>5</v>
      </c>
      <c r="Y162" s="33"/>
      <c r="Z162" s="33" t="s">
        <v>200</v>
      </c>
      <c r="AA162" s="33" t="s">
        <v>151</v>
      </c>
      <c r="AB162" s="33" t="s">
        <v>685</v>
      </c>
      <c r="AC162" s="33" t="s">
        <v>693</v>
      </c>
      <c r="AD162" s="33"/>
      <c r="AE162" s="33"/>
      <c r="AF162" s="33" t="s">
        <v>450</v>
      </c>
      <c r="AG162" s="33" t="s">
        <v>450</v>
      </c>
      <c r="AH162" s="33" t="s">
        <v>158</v>
      </c>
      <c r="AI162" s="33" t="s">
        <v>232</v>
      </c>
      <c r="AJ162" s="33"/>
      <c r="AK162" s="33" t="s">
        <v>160</v>
      </c>
      <c r="AL162" s="33" t="s">
        <v>702</v>
      </c>
      <c r="AM162" s="33" t="s">
        <v>703</v>
      </c>
      <c r="AN162" s="33" t="s">
        <v>163</v>
      </c>
      <c r="AO162" s="33" t="s">
        <v>164</v>
      </c>
      <c r="AP162" s="33" t="s">
        <v>164</v>
      </c>
      <c r="AQ162" s="33" t="s">
        <v>166</v>
      </c>
      <c r="AR162" s="33">
        <v>5</v>
      </c>
      <c r="AS162" s="33" t="s">
        <v>167</v>
      </c>
      <c r="AT162" s="33" t="s">
        <v>168</v>
      </c>
      <c r="AU162" s="33" t="s">
        <v>688</v>
      </c>
      <c r="AV162" s="33" t="s">
        <v>450</v>
      </c>
      <c r="AW162" s="33"/>
      <c r="AX162" s="33" t="s">
        <v>166</v>
      </c>
      <c r="AY162" s="33" t="s">
        <v>171</v>
      </c>
      <c r="AZ162" s="33"/>
      <c r="BA162" s="33"/>
      <c r="BB162" s="33"/>
      <c r="BC162" s="33" t="s">
        <v>166</v>
      </c>
      <c r="BD162" s="33" t="s">
        <v>168</v>
      </c>
      <c r="BE162" s="33"/>
      <c r="BF162" s="33" t="s">
        <v>166</v>
      </c>
      <c r="BG162" s="33" t="s">
        <v>166</v>
      </c>
      <c r="BH162" s="33" t="s">
        <v>166</v>
      </c>
      <c r="BI162" s="33" t="s">
        <v>163</v>
      </c>
      <c r="BJ162" s="33" t="s">
        <v>166</v>
      </c>
      <c r="BK162" s="33" t="s">
        <v>166</v>
      </c>
      <c r="BL162" s="33" t="s">
        <v>174</v>
      </c>
      <c r="BM162" s="33" t="s">
        <v>166</v>
      </c>
      <c r="BN162" s="33"/>
      <c r="BO162" s="33"/>
      <c r="BP162" s="33" t="s">
        <v>173</v>
      </c>
      <c r="BQ162" s="33" t="s">
        <v>164</v>
      </c>
      <c r="BR162" s="33" t="s">
        <v>168</v>
      </c>
      <c r="BS162" s="33" t="s">
        <v>176</v>
      </c>
      <c r="BT162" s="33" t="s">
        <v>166</v>
      </c>
      <c r="BU162" s="33" t="s">
        <v>147</v>
      </c>
      <c r="BV162" s="33" t="s">
        <v>166</v>
      </c>
      <c r="BW162" s="33" t="s">
        <v>177</v>
      </c>
      <c r="BX162" s="33" t="s">
        <v>178</v>
      </c>
      <c r="BY162" s="33" t="s">
        <v>383</v>
      </c>
      <c r="BZ162" s="33"/>
      <c r="CA162" s="33"/>
      <c r="CB162" s="33" t="s">
        <v>166</v>
      </c>
      <c r="CC162" s="33"/>
      <c r="CD162" s="33"/>
      <c r="CE162" s="33"/>
      <c r="CF162" s="33"/>
      <c r="CG162" s="33" t="s">
        <v>166</v>
      </c>
      <c r="CH162" s="33"/>
      <c r="CI162" s="33"/>
      <c r="CJ162" s="33"/>
      <c r="CK162" s="33" t="s">
        <v>166</v>
      </c>
      <c r="CL162" s="33"/>
      <c r="CM162" s="33"/>
      <c r="CN162" s="33" t="s">
        <v>166</v>
      </c>
      <c r="CO162" s="33" t="s">
        <v>166</v>
      </c>
      <c r="CP162" s="33" t="s">
        <v>355</v>
      </c>
      <c r="CQ162" s="33"/>
      <c r="CR162" s="33" t="s">
        <v>229</v>
      </c>
      <c r="CS162" s="33" t="s">
        <v>166</v>
      </c>
      <c r="CT162" s="33" t="s">
        <v>166</v>
      </c>
      <c r="CU162" s="33" t="s">
        <v>166</v>
      </c>
      <c r="CV162" s="33" t="s">
        <v>166</v>
      </c>
      <c r="CW162" s="33">
        <v>2</v>
      </c>
      <c r="CX162" s="33"/>
      <c r="CY162" s="33" t="s">
        <v>254</v>
      </c>
      <c r="CZ162" s="33"/>
      <c r="DA162" s="33"/>
      <c r="DB162" s="33" t="s">
        <v>742</v>
      </c>
      <c r="DC162" s="33"/>
      <c r="DD162" s="33" t="s">
        <v>166</v>
      </c>
      <c r="DE162" s="33"/>
      <c r="DF162" s="33"/>
      <c r="DG162" s="33"/>
      <c r="DH162" s="33" t="s">
        <v>166</v>
      </c>
      <c r="DI162" s="33" t="s">
        <v>166</v>
      </c>
      <c r="DJ162" s="33"/>
      <c r="DK162" s="33"/>
      <c r="DL162" s="33"/>
      <c r="DM162" s="33" t="s">
        <v>166</v>
      </c>
      <c r="DN162" s="33"/>
      <c r="DO162" s="33"/>
      <c r="DP162" s="33" t="s">
        <v>166</v>
      </c>
      <c r="DQ162" s="33"/>
      <c r="DR162" s="33"/>
      <c r="DS162" s="33"/>
      <c r="DT162" s="33"/>
      <c r="DU162" s="33"/>
      <c r="DV162" s="33"/>
      <c r="DW162" s="33"/>
      <c r="DX162" s="33"/>
      <c r="DY162" s="33"/>
      <c r="DZ162" s="33"/>
      <c r="EA162" s="33"/>
      <c r="EB162" s="33"/>
      <c r="EC162" s="33"/>
      <c r="ED162" s="33"/>
      <c r="EE162" s="33"/>
      <c r="EF162" s="33"/>
      <c r="EG162" s="33"/>
      <c r="EH162" s="33"/>
      <c r="EI162" s="33"/>
    </row>
    <row r="163" spans="1:139" x14ac:dyDescent="0.25">
      <c r="A163" s="33">
        <v>162</v>
      </c>
      <c r="B163" s="33" t="s">
        <v>678</v>
      </c>
      <c r="C163" s="33" t="s">
        <v>738</v>
      </c>
      <c r="D163" s="33" t="s">
        <v>743</v>
      </c>
      <c r="E163" s="35">
        <v>1194</v>
      </c>
      <c r="F163" s="33">
        <v>4</v>
      </c>
      <c r="G163" s="33">
        <v>4</v>
      </c>
      <c r="H163" s="33" t="s">
        <v>195</v>
      </c>
      <c r="I163" s="33" t="s">
        <v>142</v>
      </c>
      <c r="J163" s="33" t="s">
        <v>196</v>
      </c>
      <c r="K163" s="33" t="s">
        <v>144</v>
      </c>
      <c r="L163" s="33">
        <v>42</v>
      </c>
      <c r="M163" s="33" t="s">
        <v>145</v>
      </c>
      <c r="N163" s="33">
        <v>1525</v>
      </c>
      <c r="O163" s="33">
        <v>3995</v>
      </c>
      <c r="P163" s="33">
        <v>1704</v>
      </c>
      <c r="Q163" s="33" t="s">
        <v>508</v>
      </c>
      <c r="R163" s="33">
        <v>4</v>
      </c>
      <c r="S163" s="33"/>
      <c r="T163" s="87" t="s">
        <v>147</v>
      </c>
      <c r="U163" s="33" t="s">
        <v>610</v>
      </c>
      <c r="V163" s="33"/>
      <c r="W163" s="33" t="s">
        <v>740</v>
      </c>
      <c r="X163" s="33">
        <v>5</v>
      </c>
      <c r="Y163" s="33"/>
      <c r="Z163" s="33" t="s">
        <v>200</v>
      </c>
      <c r="AA163" s="33" t="s">
        <v>151</v>
      </c>
      <c r="AB163" s="33" t="s">
        <v>685</v>
      </c>
      <c r="AC163" s="33" t="s">
        <v>693</v>
      </c>
      <c r="AD163" s="33"/>
      <c r="AE163" s="33"/>
      <c r="AF163" s="33" t="s">
        <v>450</v>
      </c>
      <c r="AG163" s="33" t="s">
        <v>450</v>
      </c>
      <c r="AH163" s="33" t="s">
        <v>158</v>
      </c>
      <c r="AI163" s="33" t="s">
        <v>232</v>
      </c>
      <c r="AJ163" s="33"/>
      <c r="AK163" s="33" t="s">
        <v>160</v>
      </c>
      <c r="AL163" s="33" t="s">
        <v>702</v>
      </c>
      <c r="AM163" s="33" t="s">
        <v>703</v>
      </c>
      <c r="AN163" s="33" t="s">
        <v>163</v>
      </c>
      <c r="AO163" s="33" t="s">
        <v>164</v>
      </c>
      <c r="AP163" s="33" t="s">
        <v>164</v>
      </c>
      <c r="AQ163" s="33" t="s">
        <v>166</v>
      </c>
      <c r="AR163" s="33">
        <v>5</v>
      </c>
      <c r="AS163" s="33" t="s">
        <v>167</v>
      </c>
      <c r="AT163" s="33" t="s">
        <v>168</v>
      </c>
      <c r="AU163" s="33" t="s">
        <v>688</v>
      </c>
      <c r="AV163" s="33" t="s">
        <v>450</v>
      </c>
      <c r="AW163" s="33"/>
      <c r="AX163" s="33" t="s">
        <v>166</v>
      </c>
      <c r="AY163" s="33" t="s">
        <v>171</v>
      </c>
      <c r="AZ163" s="33" t="s">
        <v>166</v>
      </c>
      <c r="BA163" s="33"/>
      <c r="BB163" s="33" t="s">
        <v>689</v>
      </c>
      <c r="BC163" s="33" t="s">
        <v>166</v>
      </c>
      <c r="BD163" s="33" t="s">
        <v>337</v>
      </c>
      <c r="BE163" s="33"/>
      <c r="BF163" s="33"/>
      <c r="BG163" s="33" t="s">
        <v>166</v>
      </c>
      <c r="BH163" s="33" t="s">
        <v>166</v>
      </c>
      <c r="BI163" s="33" t="s">
        <v>163</v>
      </c>
      <c r="BJ163" s="33" t="s">
        <v>174</v>
      </c>
      <c r="BK163" s="33" t="s">
        <v>166</v>
      </c>
      <c r="BL163" s="33" t="s">
        <v>174</v>
      </c>
      <c r="BM163" s="33" t="s">
        <v>166</v>
      </c>
      <c r="BN163" s="33"/>
      <c r="BO163" s="33" t="s">
        <v>166</v>
      </c>
      <c r="BP163" s="33" t="s">
        <v>173</v>
      </c>
      <c r="BQ163" s="33" t="s">
        <v>164</v>
      </c>
      <c r="BR163" s="33" t="s">
        <v>168</v>
      </c>
      <c r="BS163" s="33" t="s">
        <v>176</v>
      </c>
      <c r="BT163" s="33" t="s">
        <v>166</v>
      </c>
      <c r="BU163" s="33" t="s">
        <v>147</v>
      </c>
      <c r="BV163" s="33" t="s">
        <v>166</v>
      </c>
      <c r="BW163" s="33" t="s">
        <v>177</v>
      </c>
      <c r="BX163" s="33" t="s">
        <v>178</v>
      </c>
      <c r="BY163" s="33" t="s">
        <v>179</v>
      </c>
      <c r="BZ163" s="33"/>
      <c r="CA163" s="33"/>
      <c r="CB163" s="33" t="s">
        <v>166</v>
      </c>
      <c r="CC163" s="33"/>
      <c r="CD163" s="33"/>
      <c r="CE163" s="33"/>
      <c r="CF163" s="33"/>
      <c r="CG163" s="33" t="s">
        <v>166</v>
      </c>
      <c r="CH163" s="33"/>
      <c r="CI163" s="33"/>
      <c r="CJ163" s="33"/>
      <c r="CK163" s="33"/>
      <c r="CL163" s="33"/>
      <c r="CM163" s="33"/>
      <c r="CN163" s="33" t="s">
        <v>166</v>
      </c>
      <c r="CO163" s="33" t="s">
        <v>166</v>
      </c>
      <c r="CP163" s="33" t="s">
        <v>355</v>
      </c>
      <c r="CQ163" s="33"/>
      <c r="CR163" s="33" t="s">
        <v>229</v>
      </c>
      <c r="CS163" s="33" t="s">
        <v>166</v>
      </c>
      <c r="CT163" s="33" t="s">
        <v>166</v>
      </c>
      <c r="CU163" s="33" t="s">
        <v>166</v>
      </c>
      <c r="CV163" s="33" t="s">
        <v>166</v>
      </c>
      <c r="CW163" s="33">
        <v>2</v>
      </c>
      <c r="CX163" s="33"/>
      <c r="CY163" s="33" t="s">
        <v>254</v>
      </c>
      <c r="CZ163" s="33"/>
      <c r="DA163" s="33"/>
      <c r="DB163" s="33" t="s">
        <v>742</v>
      </c>
      <c r="DC163" s="33"/>
      <c r="DD163" s="33" t="s">
        <v>166</v>
      </c>
      <c r="DE163" s="33"/>
      <c r="DF163" s="33"/>
      <c r="DG163" s="33"/>
      <c r="DH163" s="33"/>
      <c r="DI163" s="33" t="s">
        <v>166</v>
      </c>
      <c r="DJ163" s="33"/>
      <c r="DK163" s="33"/>
      <c r="DL163" s="33"/>
      <c r="DM163" s="33"/>
      <c r="DN163" s="33"/>
      <c r="DO163" s="33"/>
      <c r="DP163" s="33" t="s">
        <v>166</v>
      </c>
      <c r="DQ163" s="33"/>
      <c r="DR163" s="33"/>
      <c r="DS163" s="33"/>
      <c r="DT163" s="33"/>
      <c r="DU163" s="33"/>
      <c r="DV163" s="33"/>
      <c r="DW163" s="33"/>
      <c r="DX163" s="33"/>
      <c r="DY163" s="33"/>
      <c r="DZ163" s="33"/>
      <c r="EA163" s="33"/>
      <c r="EB163" s="33"/>
      <c r="EC163" s="33"/>
      <c r="ED163" s="33"/>
      <c r="EE163" s="33"/>
      <c r="EF163" s="33"/>
      <c r="EG163" s="33"/>
      <c r="EH163" s="33"/>
      <c r="EI163" s="33"/>
    </row>
    <row r="164" spans="1:139" x14ac:dyDescent="0.25">
      <c r="A164" s="33">
        <v>163</v>
      </c>
      <c r="B164" s="33" t="s">
        <v>678</v>
      </c>
      <c r="C164" s="33" t="s">
        <v>738</v>
      </c>
      <c r="D164" s="33" t="s">
        <v>744</v>
      </c>
      <c r="E164" s="35">
        <v>1498</v>
      </c>
      <c r="F164" s="33">
        <v>4</v>
      </c>
      <c r="G164" s="33">
        <v>4</v>
      </c>
      <c r="H164" s="33" t="s">
        <v>195</v>
      </c>
      <c r="I164" s="33" t="s">
        <v>142</v>
      </c>
      <c r="J164" s="33" t="s">
        <v>196</v>
      </c>
      <c r="K164" s="33" t="s">
        <v>144</v>
      </c>
      <c r="L164" s="33">
        <v>40</v>
      </c>
      <c r="M164" s="33" t="s">
        <v>459</v>
      </c>
      <c r="N164" s="33">
        <v>1525</v>
      </c>
      <c r="O164" s="33">
        <v>3995</v>
      </c>
      <c r="P164" s="33">
        <v>1704</v>
      </c>
      <c r="Q164" s="33" t="s">
        <v>508</v>
      </c>
      <c r="R164" s="33">
        <v>4</v>
      </c>
      <c r="S164" s="33"/>
      <c r="T164" s="87" t="s">
        <v>147</v>
      </c>
      <c r="U164" s="33" t="s">
        <v>745</v>
      </c>
      <c r="V164" s="33"/>
      <c r="W164" s="33" t="s">
        <v>746</v>
      </c>
      <c r="X164" s="33">
        <v>5</v>
      </c>
      <c r="Y164" s="33"/>
      <c r="Z164" s="33" t="s">
        <v>200</v>
      </c>
      <c r="AA164" s="33" t="s">
        <v>151</v>
      </c>
      <c r="AB164" s="33" t="s">
        <v>685</v>
      </c>
      <c r="AC164" s="33" t="s">
        <v>693</v>
      </c>
      <c r="AD164" s="33"/>
      <c r="AE164" s="33"/>
      <c r="AF164" s="33" t="s">
        <v>450</v>
      </c>
      <c r="AG164" s="33" t="s">
        <v>450</v>
      </c>
      <c r="AH164" s="33" t="s">
        <v>158</v>
      </c>
      <c r="AI164" s="33" t="s">
        <v>159</v>
      </c>
      <c r="AJ164" s="33"/>
      <c r="AK164" s="33" t="s">
        <v>160</v>
      </c>
      <c r="AL164" s="33" t="s">
        <v>686</v>
      </c>
      <c r="AM164" s="33" t="s">
        <v>687</v>
      </c>
      <c r="AN164" s="33" t="s">
        <v>163</v>
      </c>
      <c r="AO164" s="33" t="s">
        <v>164</v>
      </c>
      <c r="AP164" s="33" t="s">
        <v>165</v>
      </c>
      <c r="AQ164" s="33" t="s">
        <v>166</v>
      </c>
      <c r="AR164" s="33">
        <v>5</v>
      </c>
      <c r="AS164" s="33" t="s">
        <v>167</v>
      </c>
      <c r="AT164" s="33" t="s">
        <v>168</v>
      </c>
      <c r="AU164" s="33" t="s">
        <v>688</v>
      </c>
      <c r="AV164" s="33" t="s">
        <v>450</v>
      </c>
      <c r="AW164" s="33"/>
      <c r="AX164" s="33" t="s">
        <v>166</v>
      </c>
      <c r="AY164" s="33" t="s">
        <v>165</v>
      </c>
      <c r="AZ164" s="33"/>
      <c r="BA164" s="33"/>
      <c r="BB164" s="33" t="s">
        <v>689</v>
      </c>
      <c r="BC164" s="33"/>
      <c r="BD164" s="33" t="s">
        <v>327</v>
      </c>
      <c r="BE164" s="33"/>
      <c r="BF164" s="33"/>
      <c r="BG164" s="33" t="s">
        <v>166</v>
      </c>
      <c r="BH164" s="33" t="s">
        <v>166</v>
      </c>
      <c r="BI164" s="33" t="s">
        <v>163</v>
      </c>
      <c r="BJ164" s="33" t="s">
        <v>174</v>
      </c>
      <c r="BK164" s="33" t="s">
        <v>166</v>
      </c>
      <c r="BL164" s="33" t="s">
        <v>174</v>
      </c>
      <c r="BM164" s="33" t="s">
        <v>166</v>
      </c>
      <c r="BN164" s="33"/>
      <c r="BO164" s="33"/>
      <c r="BP164" s="33" t="s">
        <v>173</v>
      </c>
      <c r="BQ164" s="33" t="s">
        <v>164</v>
      </c>
      <c r="BR164" s="33" t="s">
        <v>168</v>
      </c>
      <c r="BS164" s="33" t="s">
        <v>176</v>
      </c>
      <c r="BT164" s="33" t="s">
        <v>166</v>
      </c>
      <c r="BU164" s="33" t="s">
        <v>147</v>
      </c>
      <c r="BV164" s="33" t="s">
        <v>166</v>
      </c>
      <c r="BW164" s="33" t="s">
        <v>177</v>
      </c>
      <c r="BX164" s="33" t="s">
        <v>178</v>
      </c>
      <c r="BY164" s="33" t="s">
        <v>179</v>
      </c>
      <c r="BZ164" s="33"/>
      <c r="CA164" s="33"/>
      <c r="CB164" s="33" t="s">
        <v>166</v>
      </c>
      <c r="CC164" s="33"/>
      <c r="CD164" s="33"/>
      <c r="CE164" s="33"/>
      <c r="CF164" s="33"/>
      <c r="CG164" s="33" t="s">
        <v>166</v>
      </c>
      <c r="CH164" s="33"/>
      <c r="CI164" s="33"/>
      <c r="CJ164" s="33"/>
      <c r="CK164" s="33"/>
      <c r="CL164" s="33"/>
      <c r="CM164" s="33"/>
      <c r="CN164" s="33" t="s">
        <v>166</v>
      </c>
      <c r="CO164" s="33" t="s">
        <v>166</v>
      </c>
      <c r="CP164" s="33" t="s">
        <v>355</v>
      </c>
      <c r="CQ164" s="33"/>
      <c r="CR164" s="33" t="s">
        <v>229</v>
      </c>
      <c r="CS164" s="33" t="s">
        <v>166</v>
      </c>
      <c r="CT164" s="33" t="s">
        <v>166</v>
      </c>
      <c r="CU164" s="33" t="s">
        <v>166</v>
      </c>
      <c r="CV164" s="33" t="s">
        <v>166</v>
      </c>
      <c r="CW164" s="33">
        <v>2</v>
      </c>
      <c r="CX164" s="33"/>
      <c r="CY164" s="33" t="s">
        <v>254</v>
      </c>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c r="EA164" s="33"/>
      <c r="EB164" s="33"/>
      <c r="EC164" s="33"/>
      <c r="ED164" s="33"/>
      <c r="EE164" s="33"/>
      <c r="EF164" s="33"/>
      <c r="EG164" s="33"/>
      <c r="EH164" s="33"/>
      <c r="EI164" s="33"/>
    </row>
    <row r="165" spans="1:139" x14ac:dyDescent="0.25">
      <c r="A165" s="33">
        <v>164</v>
      </c>
      <c r="B165" s="33" t="s">
        <v>678</v>
      </c>
      <c r="C165" s="33" t="s">
        <v>738</v>
      </c>
      <c r="D165" s="33" t="s">
        <v>747</v>
      </c>
      <c r="E165" s="35">
        <v>1498</v>
      </c>
      <c r="F165" s="33">
        <v>4</v>
      </c>
      <c r="G165" s="33">
        <v>4</v>
      </c>
      <c r="H165" s="33" t="s">
        <v>195</v>
      </c>
      <c r="I165" s="33" t="s">
        <v>142</v>
      </c>
      <c r="J165" s="33" t="s">
        <v>196</v>
      </c>
      <c r="K165" s="33" t="s">
        <v>144</v>
      </c>
      <c r="L165" s="33">
        <v>40</v>
      </c>
      <c r="M165" s="33" t="s">
        <v>459</v>
      </c>
      <c r="N165" s="33">
        <v>1525</v>
      </c>
      <c r="O165" s="33">
        <v>3995</v>
      </c>
      <c r="P165" s="33">
        <v>1704</v>
      </c>
      <c r="Q165" s="33" t="s">
        <v>508</v>
      </c>
      <c r="R165" s="33">
        <v>4</v>
      </c>
      <c r="S165" s="33"/>
      <c r="T165" s="87" t="s">
        <v>147</v>
      </c>
      <c r="U165" s="33" t="s">
        <v>745</v>
      </c>
      <c r="V165" s="33"/>
      <c r="W165" s="33" t="s">
        <v>746</v>
      </c>
      <c r="X165" s="33">
        <v>5</v>
      </c>
      <c r="Y165" s="33"/>
      <c r="Z165" s="33" t="s">
        <v>200</v>
      </c>
      <c r="AA165" s="33" t="s">
        <v>151</v>
      </c>
      <c r="AB165" s="33" t="s">
        <v>685</v>
      </c>
      <c r="AC165" s="33" t="s">
        <v>693</v>
      </c>
      <c r="AD165" s="33"/>
      <c r="AE165" s="33"/>
      <c r="AF165" s="33" t="s">
        <v>450</v>
      </c>
      <c r="AG165" s="33" t="s">
        <v>450</v>
      </c>
      <c r="AH165" s="33" t="s">
        <v>158</v>
      </c>
      <c r="AI165" s="33" t="s">
        <v>232</v>
      </c>
      <c r="AJ165" s="33"/>
      <c r="AK165" s="33" t="s">
        <v>160</v>
      </c>
      <c r="AL165" s="33" t="s">
        <v>686</v>
      </c>
      <c r="AM165" s="33" t="s">
        <v>687</v>
      </c>
      <c r="AN165" s="33" t="s">
        <v>163</v>
      </c>
      <c r="AO165" s="33" t="s">
        <v>164</v>
      </c>
      <c r="AP165" s="33" t="s">
        <v>164</v>
      </c>
      <c r="AQ165" s="33" t="s">
        <v>166</v>
      </c>
      <c r="AR165" s="33">
        <v>5</v>
      </c>
      <c r="AS165" s="33" t="s">
        <v>167</v>
      </c>
      <c r="AT165" s="33" t="s">
        <v>168</v>
      </c>
      <c r="AU165" s="33" t="s">
        <v>688</v>
      </c>
      <c r="AV165" s="33" t="s">
        <v>450</v>
      </c>
      <c r="AW165" s="33"/>
      <c r="AX165" s="33" t="s">
        <v>166</v>
      </c>
      <c r="AY165" s="33" t="s">
        <v>171</v>
      </c>
      <c r="AZ165" s="33" t="s">
        <v>166</v>
      </c>
      <c r="BA165" s="33"/>
      <c r="BB165" s="33" t="s">
        <v>689</v>
      </c>
      <c r="BC165" s="33" t="s">
        <v>166</v>
      </c>
      <c r="BD165" s="33" t="s">
        <v>337</v>
      </c>
      <c r="BE165" s="33"/>
      <c r="BF165" s="33"/>
      <c r="BG165" s="33"/>
      <c r="BH165" s="33"/>
      <c r="BI165" s="33" t="s">
        <v>163</v>
      </c>
      <c r="BJ165" s="33" t="s">
        <v>174</v>
      </c>
      <c r="BK165" s="33" t="s">
        <v>166</v>
      </c>
      <c r="BL165" s="33" t="s">
        <v>174</v>
      </c>
      <c r="BM165" s="33" t="s">
        <v>166</v>
      </c>
      <c r="BN165" s="33"/>
      <c r="BO165" s="33" t="s">
        <v>166</v>
      </c>
      <c r="BP165" s="33" t="s">
        <v>173</v>
      </c>
      <c r="BQ165" s="33" t="s">
        <v>164</v>
      </c>
      <c r="BR165" s="33" t="s">
        <v>168</v>
      </c>
      <c r="BS165" s="33" t="s">
        <v>176</v>
      </c>
      <c r="BT165" s="33" t="s">
        <v>166</v>
      </c>
      <c r="BU165" s="33" t="s">
        <v>147</v>
      </c>
      <c r="BV165" s="33" t="s">
        <v>166</v>
      </c>
      <c r="BW165" s="33" t="s">
        <v>177</v>
      </c>
      <c r="BX165" s="33" t="s">
        <v>178</v>
      </c>
      <c r="BY165" s="33" t="s">
        <v>179</v>
      </c>
      <c r="BZ165" s="33"/>
      <c r="CA165" s="33"/>
      <c r="CB165" s="33" t="s">
        <v>166</v>
      </c>
      <c r="CC165" s="33"/>
      <c r="CD165" s="33"/>
      <c r="CE165" s="33"/>
      <c r="CF165" s="33"/>
      <c r="CG165" s="33" t="s">
        <v>166</v>
      </c>
      <c r="CH165" s="33"/>
      <c r="CI165" s="33"/>
      <c r="CJ165" s="33"/>
      <c r="CK165" s="33"/>
      <c r="CL165" s="33"/>
      <c r="CM165" s="33"/>
      <c r="CN165" s="33" t="s">
        <v>166</v>
      </c>
      <c r="CO165" s="33" t="s">
        <v>166</v>
      </c>
      <c r="CP165" s="33" t="s">
        <v>355</v>
      </c>
      <c r="CQ165" s="33"/>
      <c r="CR165" s="33" t="s">
        <v>229</v>
      </c>
      <c r="CS165" s="33" t="s">
        <v>166</v>
      </c>
      <c r="CT165" s="33" t="s">
        <v>166</v>
      </c>
      <c r="CU165" s="33"/>
      <c r="CV165" s="33" t="s">
        <v>166</v>
      </c>
      <c r="CW165" s="33">
        <v>2</v>
      </c>
      <c r="CX165" s="33"/>
      <c r="CY165" s="33" t="s">
        <v>254</v>
      </c>
      <c r="CZ165" s="33"/>
      <c r="DA165" s="33"/>
      <c r="DB165" s="33" t="s">
        <v>742</v>
      </c>
      <c r="DC165" s="33"/>
      <c r="DD165" s="33" t="s">
        <v>166</v>
      </c>
      <c r="DE165" s="33"/>
      <c r="DF165" s="33"/>
      <c r="DG165" s="33"/>
      <c r="DH165" s="33" t="s">
        <v>166</v>
      </c>
      <c r="DI165" s="33" t="s">
        <v>166</v>
      </c>
      <c r="DJ165" s="33"/>
      <c r="DK165" s="33"/>
      <c r="DL165" s="33"/>
      <c r="DM165" s="33"/>
      <c r="DN165" s="33"/>
      <c r="DO165" s="33"/>
      <c r="DP165" s="33" t="s">
        <v>166</v>
      </c>
      <c r="DQ165" s="33"/>
      <c r="DR165" s="33"/>
      <c r="DS165" s="33"/>
      <c r="DT165" s="33"/>
      <c r="DU165" s="33"/>
      <c r="DV165" s="33"/>
      <c r="DW165" s="33"/>
      <c r="DX165" s="33"/>
      <c r="DY165" s="33"/>
      <c r="DZ165" s="33"/>
      <c r="EA165" s="33"/>
      <c r="EB165" s="33"/>
      <c r="EC165" s="33"/>
      <c r="ED165" s="33"/>
      <c r="EE165" s="33"/>
      <c r="EF165" s="33"/>
      <c r="EG165" s="33"/>
      <c r="EH165" s="33"/>
      <c r="EI165" s="33"/>
    </row>
    <row r="166" spans="1:139" x14ac:dyDescent="0.25">
      <c r="A166" s="33">
        <v>165</v>
      </c>
      <c r="B166" s="33" t="s">
        <v>678</v>
      </c>
      <c r="C166" s="33" t="s">
        <v>738</v>
      </c>
      <c r="D166" s="33" t="s">
        <v>748</v>
      </c>
      <c r="E166" s="35">
        <v>1498</v>
      </c>
      <c r="F166" s="33">
        <v>4</v>
      </c>
      <c r="G166" s="33">
        <v>4</v>
      </c>
      <c r="H166" s="33" t="s">
        <v>195</v>
      </c>
      <c r="I166" s="33" t="s">
        <v>142</v>
      </c>
      <c r="J166" s="33" t="s">
        <v>196</v>
      </c>
      <c r="K166" s="33" t="s">
        <v>144</v>
      </c>
      <c r="L166" s="33">
        <v>40</v>
      </c>
      <c r="M166" s="33" t="s">
        <v>459</v>
      </c>
      <c r="N166" s="33">
        <v>1525</v>
      </c>
      <c r="O166" s="33">
        <v>3995</v>
      </c>
      <c r="P166" s="33">
        <v>1705</v>
      </c>
      <c r="Q166" s="33" t="s">
        <v>508</v>
      </c>
      <c r="R166" s="33">
        <v>4</v>
      </c>
      <c r="S166" s="33"/>
      <c r="T166" s="87" t="s">
        <v>147</v>
      </c>
      <c r="U166" s="33" t="s">
        <v>745</v>
      </c>
      <c r="V166" s="33"/>
      <c r="W166" s="33" t="s">
        <v>746</v>
      </c>
      <c r="X166" s="33">
        <v>5</v>
      </c>
      <c r="Y166" s="33"/>
      <c r="Z166" s="33" t="s">
        <v>200</v>
      </c>
      <c r="AA166" s="33" t="s">
        <v>151</v>
      </c>
      <c r="AB166" s="33" t="s">
        <v>685</v>
      </c>
      <c r="AC166" s="33" t="s">
        <v>693</v>
      </c>
      <c r="AD166" s="33"/>
      <c r="AE166" s="33"/>
      <c r="AF166" s="33" t="s">
        <v>450</v>
      </c>
      <c r="AG166" s="33" t="s">
        <v>450</v>
      </c>
      <c r="AH166" s="33" t="s">
        <v>158</v>
      </c>
      <c r="AI166" s="33" t="s">
        <v>232</v>
      </c>
      <c r="AJ166" s="33"/>
      <c r="AK166" s="33" t="s">
        <v>160</v>
      </c>
      <c r="AL166" s="33" t="s">
        <v>686</v>
      </c>
      <c r="AM166" s="33" t="s">
        <v>687</v>
      </c>
      <c r="AN166" s="33" t="s">
        <v>163</v>
      </c>
      <c r="AO166" s="33" t="s">
        <v>164</v>
      </c>
      <c r="AP166" s="33" t="s">
        <v>164</v>
      </c>
      <c r="AQ166" s="33" t="s">
        <v>166</v>
      </c>
      <c r="AR166" s="33">
        <v>5</v>
      </c>
      <c r="AS166" s="33" t="s">
        <v>167</v>
      </c>
      <c r="AT166" s="33" t="s">
        <v>168</v>
      </c>
      <c r="AU166" s="33" t="s">
        <v>688</v>
      </c>
      <c r="AV166" s="33" t="s">
        <v>450</v>
      </c>
      <c r="AW166" s="33"/>
      <c r="AX166" s="33" t="s">
        <v>166</v>
      </c>
      <c r="AY166" s="33" t="s">
        <v>171</v>
      </c>
      <c r="AZ166" s="33" t="s">
        <v>166</v>
      </c>
      <c r="BA166" s="33"/>
      <c r="BB166" s="33" t="s">
        <v>689</v>
      </c>
      <c r="BC166" s="33" t="s">
        <v>166</v>
      </c>
      <c r="BD166" s="33" t="s">
        <v>337</v>
      </c>
      <c r="BE166" s="33"/>
      <c r="BF166" s="33"/>
      <c r="BG166" s="33"/>
      <c r="BH166" s="33"/>
      <c r="BI166" s="33" t="s">
        <v>163</v>
      </c>
      <c r="BJ166" s="33" t="s">
        <v>174</v>
      </c>
      <c r="BK166" s="33" t="s">
        <v>166</v>
      </c>
      <c r="BL166" s="33" t="s">
        <v>174</v>
      </c>
      <c r="BM166" s="33" t="s">
        <v>166</v>
      </c>
      <c r="BN166" s="33"/>
      <c r="BO166" s="33" t="s">
        <v>166</v>
      </c>
      <c r="BP166" s="33" t="s">
        <v>173</v>
      </c>
      <c r="BQ166" s="33" t="s">
        <v>164</v>
      </c>
      <c r="BR166" s="33" t="s">
        <v>168</v>
      </c>
      <c r="BS166" s="33" t="s">
        <v>176</v>
      </c>
      <c r="BT166" s="33" t="s">
        <v>166</v>
      </c>
      <c r="BU166" s="33" t="s">
        <v>147</v>
      </c>
      <c r="BV166" s="33" t="s">
        <v>166</v>
      </c>
      <c r="BW166" s="33" t="s">
        <v>177</v>
      </c>
      <c r="BX166" s="33" t="s">
        <v>178</v>
      </c>
      <c r="BY166" s="33" t="s">
        <v>383</v>
      </c>
      <c r="BZ166" s="33"/>
      <c r="CA166" s="33"/>
      <c r="CB166" s="33" t="s">
        <v>166</v>
      </c>
      <c r="CC166" s="33"/>
      <c r="CD166" s="33"/>
      <c r="CE166" s="33"/>
      <c r="CF166" s="33"/>
      <c r="CG166" s="33" t="s">
        <v>166</v>
      </c>
      <c r="CH166" s="33"/>
      <c r="CI166" s="33"/>
      <c r="CJ166" s="33"/>
      <c r="CK166" s="33"/>
      <c r="CL166" s="33"/>
      <c r="CM166" s="33"/>
      <c r="CN166" s="33" t="s">
        <v>166</v>
      </c>
      <c r="CO166" s="33" t="s">
        <v>166</v>
      </c>
      <c r="CP166" s="33" t="s">
        <v>355</v>
      </c>
      <c r="CQ166" s="33"/>
      <c r="CR166" s="33" t="s">
        <v>229</v>
      </c>
      <c r="CS166" s="33" t="s">
        <v>166</v>
      </c>
      <c r="CT166" s="33" t="s">
        <v>166</v>
      </c>
      <c r="CU166" s="33" t="s">
        <v>166</v>
      </c>
      <c r="CV166" s="33" t="s">
        <v>166</v>
      </c>
      <c r="CW166" s="33">
        <v>2</v>
      </c>
      <c r="CX166" s="33"/>
      <c r="CY166" s="33" t="s">
        <v>254</v>
      </c>
      <c r="CZ166" s="33"/>
      <c r="DA166" s="33"/>
      <c r="DB166" s="33" t="s">
        <v>257</v>
      </c>
      <c r="DC166" s="33"/>
      <c r="DD166" s="33" t="s">
        <v>166</v>
      </c>
      <c r="DE166" s="33"/>
      <c r="DF166" s="33"/>
      <c r="DG166" s="33"/>
      <c r="DH166" s="33"/>
      <c r="DI166" s="33" t="s">
        <v>166</v>
      </c>
      <c r="DJ166" s="33"/>
      <c r="DK166" s="33"/>
      <c r="DL166" s="33"/>
      <c r="DM166" s="33" t="s">
        <v>166</v>
      </c>
      <c r="DN166" s="33"/>
      <c r="DO166" s="33"/>
      <c r="DP166" s="33" t="s">
        <v>166</v>
      </c>
      <c r="DQ166" s="33"/>
      <c r="DR166" s="33"/>
      <c r="DS166" s="33"/>
      <c r="DT166" s="33"/>
      <c r="DU166" s="33"/>
      <c r="DV166" s="33"/>
      <c r="DW166" s="33"/>
      <c r="DX166" s="33"/>
      <c r="DY166" s="33"/>
      <c r="DZ166" s="33"/>
      <c r="EA166" s="33"/>
      <c r="EB166" s="33"/>
      <c r="EC166" s="33"/>
      <c r="ED166" s="33"/>
      <c r="EE166" s="33"/>
      <c r="EF166" s="33"/>
      <c r="EG166" s="33"/>
      <c r="EH166" s="33"/>
      <c r="EI166" s="33"/>
    </row>
    <row r="167" spans="1:139" x14ac:dyDescent="0.25">
      <c r="A167" s="33">
        <v>166</v>
      </c>
      <c r="B167" s="33" t="s">
        <v>678</v>
      </c>
      <c r="C167" s="33" t="s">
        <v>738</v>
      </c>
      <c r="D167" s="33" t="s">
        <v>749</v>
      </c>
      <c r="E167" s="35">
        <v>1498</v>
      </c>
      <c r="F167" s="33">
        <v>4</v>
      </c>
      <c r="G167" s="33">
        <v>4</v>
      </c>
      <c r="H167" s="33" t="s">
        <v>195</v>
      </c>
      <c r="I167" s="33" t="s">
        <v>142</v>
      </c>
      <c r="J167" s="33" t="s">
        <v>196</v>
      </c>
      <c r="K167" s="33" t="s">
        <v>144</v>
      </c>
      <c r="L167" s="33">
        <v>40</v>
      </c>
      <c r="M167" s="33" t="s">
        <v>459</v>
      </c>
      <c r="N167" s="33">
        <v>1525</v>
      </c>
      <c r="O167" s="33">
        <v>3995</v>
      </c>
      <c r="P167" s="33">
        <v>1704</v>
      </c>
      <c r="Q167" s="33" t="s">
        <v>508</v>
      </c>
      <c r="R167" s="33">
        <v>4</v>
      </c>
      <c r="S167" s="33"/>
      <c r="T167" s="87" t="s">
        <v>147</v>
      </c>
      <c r="U167" s="33" t="s">
        <v>745</v>
      </c>
      <c r="V167" s="33"/>
      <c r="W167" s="33" t="s">
        <v>746</v>
      </c>
      <c r="X167" s="33">
        <v>5</v>
      </c>
      <c r="Y167" s="33"/>
      <c r="Z167" s="33" t="s">
        <v>200</v>
      </c>
      <c r="AA167" s="33" t="s">
        <v>151</v>
      </c>
      <c r="AB167" s="33" t="s">
        <v>750</v>
      </c>
      <c r="AC167" s="33" t="s">
        <v>693</v>
      </c>
      <c r="AD167" s="33"/>
      <c r="AE167" s="33"/>
      <c r="AF167" s="33" t="s">
        <v>751</v>
      </c>
      <c r="AG167" s="33" t="s">
        <v>751</v>
      </c>
      <c r="AH167" s="33" t="s">
        <v>158</v>
      </c>
      <c r="AI167" s="33" t="s">
        <v>232</v>
      </c>
      <c r="AJ167" s="33"/>
      <c r="AK167" s="33" t="s">
        <v>160</v>
      </c>
      <c r="AL167" s="33" t="s">
        <v>686</v>
      </c>
      <c r="AM167" s="33" t="s">
        <v>687</v>
      </c>
      <c r="AN167" s="33" t="s">
        <v>163</v>
      </c>
      <c r="AO167" s="33" t="s">
        <v>164</v>
      </c>
      <c r="AP167" s="33" t="s">
        <v>164</v>
      </c>
      <c r="AQ167" s="33" t="s">
        <v>166</v>
      </c>
      <c r="AR167" s="33">
        <v>5</v>
      </c>
      <c r="AS167" s="33" t="s">
        <v>167</v>
      </c>
      <c r="AT167" s="33" t="s">
        <v>168</v>
      </c>
      <c r="AU167" s="33" t="s">
        <v>688</v>
      </c>
      <c r="AV167" s="33" t="s">
        <v>751</v>
      </c>
      <c r="AW167" s="33"/>
      <c r="AX167" s="33" t="s">
        <v>166</v>
      </c>
      <c r="AY167" s="33" t="s">
        <v>171</v>
      </c>
      <c r="AZ167" s="33" t="s">
        <v>166</v>
      </c>
      <c r="BA167" s="33"/>
      <c r="BB167" s="33" t="s">
        <v>689</v>
      </c>
      <c r="BC167" s="33" t="s">
        <v>166</v>
      </c>
      <c r="BD167" s="33" t="s">
        <v>327</v>
      </c>
      <c r="BE167" s="33"/>
      <c r="BF167" s="33"/>
      <c r="BG167" s="33" t="s">
        <v>166</v>
      </c>
      <c r="BH167" s="33" t="s">
        <v>166</v>
      </c>
      <c r="BI167" s="33" t="s">
        <v>163</v>
      </c>
      <c r="BJ167" s="33" t="s">
        <v>174</v>
      </c>
      <c r="BK167" s="33" t="s">
        <v>166</v>
      </c>
      <c r="BL167" s="33" t="s">
        <v>174</v>
      </c>
      <c r="BM167" s="33" t="s">
        <v>166</v>
      </c>
      <c r="BN167" s="33"/>
      <c r="BO167" s="33" t="s">
        <v>166</v>
      </c>
      <c r="BP167" s="33" t="s">
        <v>173</v>
      </c>
      <c r="BQ167" s="33" t="s">
        <v>164</v>
      </c>
      <c r="BR167" s="33" t="s">
        <v>168</v>
      </c>
      <c r="BS167" s="33" t="s">
        <v>176</v>
      </c>
      <c r="BT167" s="33" t="s">
        <v>166</v>
      </c>
      <c r="BU167" s="33" t="s">
        <v>147</v>
      </c>
      <c r="BV167" s="33" t="s">
        <v>166</v>
      </c>
      <c r="BW167" s="33" t="s">
        <v>177</v>
      </c>
      <c r="BX167" s="33" t="s">
        <v>178</v>
      </c>
      <c r="BY167" s="33" t="s">
        <v>383</v>
      </c>
      <c r="BZ167" s="33"/>
      <c r="CA167" s="33"/>
      <c r="CB167" s="33" t="s">
        <v>166</v>
      </c>
      <c r="CC167" s="33"/>
      <c r="CD167" s="33"/>
      <c r="CE167" s="33"/>
      <c r="CF167" s="33"/>
      <c r="CG167" s="33" t="s">
        <v>166</v>
      </c>
      <c r="CH167" s="33"/>
      <c r="CI167" s="33"/>
      <c r="CJ167" s="33"/>
      <c r="CK167" s="33"/>
      <c r="CL167" s="33"/>
      <c r="CM167" s="33"/>
      <c r="CN167" s="33" t="s">
        <v>166</v>
      </c>
      <c r="CO167" s="33" t="s">
        <v>166</v>
      </c>
      <c r="CP167" s="33" t="s">
        <v>355</v>
      </c>
      <c r="CQ167" s="33"/>
      <c r="CR167" s="33" t="s">
        <v>229</v>
      </c>
      <c r="CS167" s="33" t="s">
        <v>166</v>
      </c>
      <c r="CT167" s="33" t="s">
        <v>166</v>
      </c>
      <c r="CU167" s="33" t="s">
        <v>166</v>
      </c>
      <c r="CV167" s="33" t="s">
        <v>166</v>
      </c>
      <c r="CW167" s="33">
        <v>2</v>
      </c>
      <c r="CX167" s="33"/>
      <c r="CY167" s="33" t="s">
        <v>254</v>
      </c>
      <c r="CZ167" s="33"/>
      <c r="DA167" s="33"/>
      <c r="DB167" s="33" t="s">
        <v>257</v>
      </c>
      <c r="DC167" s="33"/>
      <c r="DD167" s="33" t="s">
        <v>166</v>
      </c>
      <c r="DE167" s="33"/>
      <c r="DF167" s="33"/>
      <c r="DG167" s="33"/>
      <c r="DH167" s="33"/>
      <c r="DI167" s="33" t="s">
        <v>166</v>
      </c>
      <c r="DJ167" s="33"/>
      <c r="DK167" s="33"/>
      <c r="DL167" s="33" t="s">
        <v>329</v>
      </c>
      <c r="DM167" s="33" t="s">
        <v>166</v>
      </c>
      <c r="DN167" s="33"/>
      <c r="DO167" s="33"/>
      <c r="DP167" s="33" t="s">
        <v>166</v>
      </c>
      <c r="DQ167" s="33"/>
      <c r="DR167" s="33"/>
      <c r="DS167" s="33"/>
      <c r="DT167" s="33"/>
      <c r="DU167" s="33"/>
      <c r="DV167" s="33"/>
      <c r="DW167" s="33"/>
      <c r="DX167" s="33"/>
      <c r="DY167" s="33"/>
      <c r="DZ167" s="33"/>
      <c r="EA167" s="33"/>
      <c r="EB167" s="33"/>
      <c r="EC167" s="33"/>
      <c r="ED167" s="33"/>
      <c r="EE167" s="33"/>
      <c r="EF167" s="33"/>
      <c r="EG167" s="33"/>
      <c r="EH167" s="33"/>
      <c r="EI167" s="33"/>
    </row>
    <row r="168" spans="1:139" x14ac:dyDescent="0.25">
      <c r="A168" s="33">
        <v>167</v>
      </c>
      <c r="B168" s="33" t="s">
        <v>678</v>
      </c>
      <c r="C168" s="33" t="s">
        <v>738</v>
      </c>
      <c r="D168" s="33" t="s">
        <v>752</v>
      </c>
      <c r="E168" s="35">
        <v>1498</v>
      </c>
      <c r="F168" s="33">
        <v>4</v>
      </c>
      <c r="G168" s="33">
        <v>4</v>
      </c>
      <c r="H168" s="33" t="s">
        <v>195</v>
      </c>
      <c r="I168" s="33" t="s">
        <v>142</v>
      </c>
      <c r="J168" s="33" t="s">
        <v>196</v>
      </c>
      <c r="K168" s="33" t="s">
        <v>144</v>
      </c>
      <c r="L168" s="33">
        <v>40</v>
      </c>
      <c r="M168" s="33" t="s">
        <v>459</v>
      </c>
      <c r="N168" s="33">
        <v>1525</v>
      </c>
      <c r="O168" s="33">
        <v>3995</v>
      </c>
      <c r="P168" s="33">
        <v>1704</v>
      </c>
      <c r="Q168" s="33" t="s">
        <v>508</v>
      </c>
      <c r="R168" s="33">
        <v>4</v>
      </c>
      <c r="S168" s="33"/>
      <c r="T168" s="87" t="s">
        <v>147</v>
      </c>
      <c r="U168" s="33" t="s">
        <v>745</v>
      </c>
      <c r="V168" s="33"/>
      <c r="W168" s="33" t="s">
        <v>746</v>
      </c>
      <c r="X168" s="33">
        <v>5</v>
      </c>
      <c r="Y168" s="33"/>
      <c r="Z168" s="33" t="s">
        <v>200</v>
      </c>
      <c r="AA168" s="33" t="s">
        <v>151</v>
      </c>
      <c r="AB168" s="33" t="s">
        <v>685</v>
      </c>
      <c r="AC168" s="33" t="s">
        <v>693</v>
      </c>
      <c r="AD168" s="33"/>
      <c r="AE168" s="33"/>
      <c r="AF168" s="33" t="s">
        <v>751</v>
      </c>
      <c r="AG168" s="33" t="s">
        <v>751</v>
      </c>
      <c r="AH168" s="33" t="s">
        <v>158</v>
      </c>
      <c r="AI168" s="33" t="s">
        <v>232</v>
      </c>
      <c r="AJ168" s="33"/>
      <c r="AK168" s="33" t="s">
        <v>160</v>
      </c>
      <c r="AL168" s="33" t="s">
        <v>753</v>
      </c>
      <c r="AM168" s="33" t="s">
        <v>687</v>
      </c>
      <c r="AN168" s="33" t="s">
        <v>163</v>
      </c>
      <c r="AO168" s="33" t="s">
        <v>164</v>
      </c>
      <c r="AP168" s="33" t="s">
        <v>164</v>
      </c>
      <c r="AQ168" s="33" t="s">
        <v>166</v>
      </c>
      <c r="AR168" s="33">
        <v>5</v>
      </c>
      <c r="AS168" s="33" t="s">
        <v>597</v>
      </c>
      <c r="AT168" s="33" t="s">
        <v>168</v>
      </c>
      <c r="AU168" s="33" t="s">
        <v>688</v>
      </c>
      <c r="AV168" s="33" t="s">
        <v>751</v>
      </c>
      <c r="AW168" s="33"/>
      <c r="AX168" s="33" t="s">
        <v>166</v>
      </c>
      <c r="AY168" s="33" t="s">
        <v>171</v>
      </c>
      <c r="AZ168" s="33" t="s">
        <v>166</v>
      </c>
      <c r="BA168" s="33"/>
      <c r="BB168" s="33" t="s">
        <v>689</v>
      </c>
      <c r="BC168" s="33" t="s">
        <v>166</v>
      </c>
      <c r="BD168" s="33" t="s">
        <v>327</v>
      </c>
      <c r="BE168" s="33"/>
      <c r="BF168" s="33" t="s">
        <v>166</v>
      </c>
      <c r="BG168" s="33" t="s">
        <v>166</v>
      </c>
      <c r="BH168" s="33" t="s">
        <v>166</v>
      </c>
      <c r="BI168" s="33" t="s">
        <v>163</v>
      </c>
      <c r="BJ168" s="33" t="s">
        <v>174</v>
      </c>
      <c r="BK168" s="33" t="s">
        <v>166</v>
      </c>
      <c r="BL168" s="33" t="s">
        <v>174</v>
      </c>
      <c r="BM168" s="33" t="s">
        <v>166</v>
      </c>
      <c r="BN168" s="33"/>
      <c r="BO168" s="33" t="s">
        <v>166</v>
      </c>
      <c r="BP168" s="33" t="s">
        <v>173</v>
      </c>
      <c r="BQ168" s="33" t="s">
        <v>164</v>
      </c>
      <c r="BR168" s="33" t="s">
        <v>168</v>
      </c>
      <c r="BS168" s="33" t="s">
        <v>176</v>
      </c>
      <c r="BT168" s="33" t="s">
        <v>166</v>
      </c>
      <c r="BU168" s="33" t="s">
        <v>147</v>
      </c>
      <c r="BV168" s="33" t="s">
        <v>166</v>
      </c>
      <c r="BW168" s="33" t="s">
        <v>177</v>
      </c>
      <c r="BX168" s="33" t="s">
        <v>178</v>
      </c>
      <c r="BY168" s="33" t="s">
        <v>383</v>
      </c>
      <c r="BZ168" s="33"/>
      <c r="CA168" s="33"/>
      <c r="CB168" s="33" t="s">
        <v>166</v>
      </c>
      <c r="CC168" s="33"/>
      <c r="CD168" s="33"/>
      <c r="CE168" s="33"/>
      <c r="CF168" s="33"/>
      <c r="CG168" s="33" t="s">
        <v>166</v>
      </c>
      <c r="CH168" s="33"/>
      <c r="CI168" s="33"/>
      <c r="CJ168" s="33"/>
      <c r="CK168" s="33"/>
      <c r="CL168" s="33"/>
      <c r="CM168" s="33"/>
      <c r="CN168" s="33" t="s">
        <v>166</v>
      </c>
      <c r="CO168" s="33" t="s">
        <v>166</v>
      </c>
      <c r="CP168" s="33" t="s">
        <v>355</v>
      </c>
      <c r="CQ168" s="33"/>
      <c r="CR168" s="33" t="s">
        <v>698</v>
      </c>
      <c r="CS168" s="33" t="s">
        <v>166</v>
      </c>
      <c r="CT168" s="33" t="s">
        <v>166</v>
      </c>
      <c r="CU168" s="33" t="s">
        <v>166</v>
      </c>
      <c r="CV168" s="33" t="s">
        <v>166</v>
      </c>
      <c r="CW168" s="33">
        <v>6</v>
      </c>
      <c r="CX168" s="33"/>
      <c r="CY168" s="33" t="s">
        <v>254</v>
      </c>
      <c r="CZ168" s="33"/>
      <c r="DA168" s="33"/>
      <c r="DB168" s="33"/>
      <c r="DC168" s="33"/>
      <c r="DD168" s="33" t="s">
        <v>166</v>
      </c>
      <c r="DE168" s="33"/>
      <c r="DF168" s="33"/>
      <c r="DG168" s="33"/>
      <c r="DH168" s="33" t="s">
        <v>216</v>
      </c>
      <c r="DI168" s="33" t="s">
        <v>166</v>
      </c>
      <c r="DJ168" s="33"/>
      <c r="DK168" s="33"/>
      <c r="DL168" s="33" t="s">
        <v>329</v>
      </c>
      <c r="DM168" s="33" t="s">
        <v>166</v>
      </c>
      <c r="DN168" s="33"/>
      <c r="DO168" s="33"/>
      <c r="DP168" s="33" t="s">
        <v>166</v>
      </c>
      <c r="DQ168" s="33"/>
      <c r="DR168" s="33"/>
      <c r="DS168" s="33"/>
      <c r="DT168" s="33"/>
      <c r="DU168" s="33"/>
      <c r="DV168" s="33"/>
      <c r="DW168" s="33"/>
      <c r="DX168" s="33" t="s">
        <v>166</v>
      </c>
      <c r="DY168" s="33"/>
      <c r="DZ168" s="33"/>
      <c r="EA168" s="33" t="s">
        <v>166</v>
      </c>
      <c r="EB168" s="33"/>
      <c r="EC168" s="33"/>
      <c r="ED168" s="33"/>
      <c r="EE168" s="33"/>
      <c r="EF168" s="33"/>
      <c r="EG168" s="33"/>
      <c r="EH168" s="33"/>
      <c r="EI168" s="33"/>
    </row>
    <row r="169" spans="1:139" x14ac:dyDescent="0.25">
      <c r="A169" s="33">
        <v>168</v>
      </c>
      <c r="B169" s="33" t="s">
        <v>678</v>
      </c>
      <c r="C169" s="33" t="s">
        <v>738</v>
      </c>
      <c r="D169" s="33" t="s">
        <v>754</v>
      </c>
      <c r="E169" s="35">
        <v>1194</v>
      </c>
      <c r="F169" s="33">
        <v>4</v>
      </c>
      <c r="G169" s="33">
        <v>4</v>
      </c>
      <c r="H169" s="33" t="s">
        <v>195</v>
      </c>
      <c r="I169" s="33" t="s">
        <v>142</v>
      </c>
      <c r="J169" s="33" t="s">
        <v>196</v>
      </c>
      <c r="K169" s="33" t="s">
        <v>144</v>
      </c>
      <c r="L169" s="33">
        <v>42</v>
      </c>
      <c r="M169" s="33" t="s">
        <v>145</v>
      </c>
      <c r="N169" s="33">
        <v>1525</v>
      </c>
      <c r="O169" s="33">
        <v>3995</v>
      </c>
      <c r="P169" s="33">
        <v>1704</v>
      </c>
      <c r="Q169" s="33" t="s">
        <v>508</v>
      </c>
      <c r="R169" s="33">
        <v>4</v>
      </c>
      <c r="S169" s="33"/>
      <c r="T169" s="87" t="s">
        <v>147</v>
      </c>
      <c r="U169" s="33" t="s">
        <v>755</v>
      </c>
      <c r="V169" s="33"/>
      <c r="W169" s="33"/>
      <c r="X169" s="33">
        <v>5</v>
      </c>
      <c r="Y169" s="33"/>
      <c r="Z169" s="33" t="s">
        <v>200</v>
      </c>
      <c r="AA169" s="33" t="s">
        <v>151</v>
      </c>
      <c r="AB169" s="33" t="s">
        <v>750</v>
      </c>
      <c r="AC169" s="33" t="s">
        <v>693</v>
      </c>
      <c r="AD169" s="33"/>
      <c r="AE169" s="33"/>
      <c r="AF169" s="33" t="s">
        <v>751</v>
      </c>
      <c r="AG169" s="33" t="s">
        <v>751</v>
      </c>
      <c r="AH169" s="33" t="s">
        <v>158</v>
      </c>
      <c r="AI169" s="33" t="s">
        <v>232</v>
      </c>
      <c r="AJ169" s="33"/>
      <c r="AK169" s="33" t="s">
        <v>160</v>
      </c>
      <c r="AL169" s="33" t="s">
        <v>702</v>
      </c>
      <c r="AM169" s="33" t="s">
        <v>703</v>
      </c>
      <c r="AN169" s="33" t="s">
        <v>163</v>
      </c>
      <c r="AO169" s="33" t="s">
        <v>164</v>
      </c>
      <c r="AP169" s="33" t="s">
        <v>164</v>
      </c>
      <c r="AQ169" s="33" t="s">
        <v>166</v>
      </c>
      <c r="AR169" s="33">
        <v>5</v>
      </c>
      <c r="AS169" s="33" t="s">
        <v>597</v>
      </c>
      <c r="AT169" s="33" t="s">
        <v>168</v>
      </c>
      <c r="AU169" s="33" t="s">
        <v>688</v>
      </c>
      <c r="AV169" s="33" t="s">
        <v>751</v>
      </c>
      <c r="AW169" s="33"/>
      <c r="AX169" s="33" t="s">
        <v>166</v>
      </c>
      <c r="AY169" s="33" t="s">
        <v>171</v>
      </c>
      <c r="AZ169" s="33" t="s">
        <v>166</v>
      </c>
      <c r="BA169" s="33"/>
      <c r="BB169" s="33" t="s">
        <v>689</v>
      </c>
      <c r="BC169" s="33" t="s">
        <v>166</v>
      </c>
      <c r="BD169" s="33" t="s">
        <v>327</v>
      </c>
      <c r="BE169" s="33"/>
      <c r="BF169" s="33" t="s">
        <v>166</v>
      </c>
      <c r="BG169" s="33" t="s">
        <v>166</v>
      </c>
      <c r="BH169" s="33" t="s">
        <v>166</v>
      </c>
      <c r="BI169" s="33" t="s">
        <v>163</v>
      </c>
      <c r="BJ169" s="33" t="s">
        <v>174</v>
      </c>
      <c r="BK169" s="33" t="s">
        <v>166</v>
      </c>
      <c r="BL169" s="33" t="s">
        <v>174</v>
      </c>
      <c r="BM169" s="33" t="s">
        <v>166</v>
      </c>
      <c r="BN169" s="33"/>
      <c r="BO169" s="33" t="s">
        <v>166</v>
      </c>
      <c r="BP169" s="33" t="s">
        <v>173</v>
      </c>
      <c r="BQ169" s="33" t="s">
        <v>164</v>
      </c>
      <c r="BR169" s="33" t="s">
        <v>168</v>
      </c>
      <c r="BS169" s="33" t="s">
        <v>176</v>
      </c>
      <c r="BT169" s="33" t="s">
        <v>166</v>
      </c>
      <c r="BU169" s="33" t="s">
        <v>147</v>
      </c>
      <c r="BV169" s="33" t="s">
        <v>166</v>
      </c>
      <c r="BW169" s="33" t="s">
        <v>177</v>
      </c>
      <c r="BX169" s="33" t="s">
        <v>178</v>
      </c>
      <c r="BY169" s="33" t="s">
        <v>383</v>
      </c>
      <c r="BZ169" s="33"/>
      <c r="CA169" s="33" t="s">
        <v>166</v>
      </c>
      <c r="CB169" s="33" t="s">
        <v>166</v>
      </c>
      <c r="CC169" s="33"/>
      <c r="CD169" s="33"/>
      <c r="CE169" s="33"/>
      <c r="CF169" s="33"/>
      <c r="CG169" s="33" t="s">
        <v>166</v>
      </c>
      <c r="CH169" s="33"/>
      <c r="CI169" s="33"/>
      <c r="CJ169" s="33"/>
      <c r="CK169" s="33"/>
      <c r="CL169" s="33"/>
      <c r="CM169" s="33"/>
      <c r="CN169" s="33" t="s">
        <v>166</v>
      </c>
      <c r="CO169" s="33" t="s">
        <v>166</v>
      </c>
      <c r="CP169" s="33" t="s">
        <v>355</v>
      </c>
      <c r="CQ169" s="33"/>
      <c r="CR169" s="33" t="s">
        <v>756</v>
      </c>
      <c r="CS169" s="33" t="s">
        <v>166</v>
      </c>
      <c r="CT169" s="33" t="s">
        <v>166</v>
      </c>
      <c r="CU169" s="33" t="s">
        <v>166</v>
      </c>
      <c r="CV169" s="33" t="s">
        <v>166</v>
      </c>
      <c r="CW169" s="33">
        <v>6</v>
      </c>
      <c r="CX169" s="33"/>
      <c r="CY169" s="33" t="s">
        <v>254</v>
      </c>
      <c r="CZ169" s="33"/>
      <c r="DA169" s="33"/>
      <c r="DB169" s="33" t="s">
        <v>257</v>
      </c>
      <c r="DC169" s="33"/>
      <c r="DD169" s="33" t="s">
        <v>166</v>
      </c>
      <c r="DE169" s="33"/>
      <c r="DF169" s="33"/>
      <c r="DG169" s="33"/>
      <c r="DH169" s="33" t="s">
        <v>216</v>
      </c>
      <c r="DI169" s="33" t="s">
        <v>328</v>
      </c>
      <c r="DJ169" s="33"/>
      <c r="DK169" s="33"/>
      <c r="DL169" s="33" t="s">
        <v>329</v>
      </c>
      <c r="DM169" s="33" t="s">
        <v>166</v>
      </c>
      <c r="DN169" s="33"/>
      <c r="DO169" s="33"/>
      <c r="DP169" s="33" t="s">
        <v>166</v>
      </c>
      <c r="DQ169" s="33"/>
      <c r="DR169" s="33"/>
      <c r="DS169" s="33"/>
      <c r="DT169" s="33"/>
      <c r="DU169" s="33"/>
      <c r="DV169" s="33"/>
      <c r="DW169" s="33"/>
      <c r="DX169" s="33" t="s">
        <v>166</v>
      </c>
      <c r="DY169" s="33"/>
      <c r="DZ169" s="33"/>
      <c r="EA169" s="33" t="s">
        <v>166</v>
      </c>
      <c r="EB169" s="33"/>
      <c r="EC169" s="33"/>
      <c r="ED169" s="33"/>
      <c r="EE169" s="33"/>
      <c r="EF169" s="33"/>
      <c r="EG169" s="33"/>
      <c r="EH169" s="33"/>
      <c r="EI169" s="33"/>
    </row>
    <row r="170" spans="1:139" x14ac:dyDescent="0.25">
      <c r="A170" s="33">
        <v>169</v>
      </c>
      <c r="B170" s="33" t="s">
        <v>678</v>
      </c>
      <c r="C170" s="33" t="s">
        <v>738</v>
      </c>
      <c r="D170" s="33" t="s">
        <v>757</v>
      </c>
      <c r="E170" s="35">
        <v>1194</v>
      </c>
      <c r="F170" s="33">
        <v>4</v>
      </c>
      <c r="G170" s="33">
        <v>4</v>
      </c>
      <c r="H170" s="33" t="s">
        <v>195</v>
      </c>
      <c r="I170" s="33" t="s">
        <v>142</v>
      </c>
      <c r="J170" s="33" t="s">
        <v>196</v>
      </c>
      <c r="K170" s="33" t="s">
        <v>144</v>
      </c>
      <c r="L170" s="33">
        <v>42</v>
      </c>
      <c r="M170" s="33" t="s">
        <v>145</v>
      </c>
      <c r="N170" s="33">
        <v>1525</v>
      </c>
      <c r="O170" s="33">
        <v>3995</v>
      </c>
      <c r="P170" s="33">
        <v>1704</v>
      </c>
      <c r="Q170" s="33" t="s">
        <v>508</v>
      </c>
      <c r="R170" s="33">
        <v>4</v>
      </c>
      <c r="S170" s="33"/>
      <c r="T170" s="87" t="s">
        <v>147</v>
      </c>
      <c r="U170" s="33" t="s">
        <v>755</v>
      </c>
      <c r="V170" s="33"/>
      <c r="W170" s="33" t="s">
        <v>740</v>
      </c>
      <c r="X170" s="33">
        <v>5</v>
      </c>
      <c r="Y170" s="33"/>
      <c r="Z170" s="33" t="s">
        <v>200</v>
      </c>
      <c r="AA170" s="33" t="s">
        <v>151</v>
      </c>
      <c r="AB170" s="33" t="s">
        <v>750</v>
      </c>
      <c r="AC170" s="33" t="s">
        <v>693</v>
      </c>
      <c r="AD170" s="33"/>
      <c r="AE170" s="33"/>
      <c r="AF170" s="33" t="s">
        <v>751</v>
      </c>
      <c r="AG170" s="33" t="s">
        <v>751</v>
      </c>
      <c r="AH170" s="33" t="s">
        <v>158</v>
      </c>
      <c r="AI170" s="33" t="s">
        <v>232</v>
      </c>
      <c r="AJ170" s="33"/>
      <c r="AK170" s="33" t="s">
        <v>160</v>
      </c>
      <c r="AL170" s="33" t="s">
        <v>702</v>
      </c>
      <c r="AM170" s="33" t="s">
        <v>703</v>
      </c>
      <c r="AN170" s="33" t="s">
        <v>163</v>
      </c>
      <c r="AO170" s="33" t="s">
        <v>164</v>
      </c>
      <c r="AP170" s="33" t="s">
        <v>164</v>
      </c>
      <c r="AQ170" s="33" t="s">
        <v>166</v>
      </c>
      <c r="AR170" s="33">
        <v>5</v>
      </c>
      <c r="AS170" s="33" t="s">
        <v>167</v>
      </c>
      <c r="AT170" s="33" t="s">
        <v>168</v>
      </c>
      <c r="AU170" s="33" t="s">
        <v>688</v>
      </c>
      <c r="AV170" s="33" t="s">
        <v>751</v>
      </c>
      <c r="AW170" s="33"/>
      <c r="AX170" s="33" t="s">
        <v>166</v>
      </c>
      <c r="AY170" s="33" t="s">
        <v>171</v>
      </c>
      <c r="AZ170" s="33" t="s">
        <v>166</v>
      </c>
      <c r="BA170" s="33"/>
      <c r="BB170" s="33" t="s">
        <v>689</v>
      </c>
      <c r="BC170" s="33" t="s">
        <v>166</v>
      </c>
      <c r="BD170" s="33" t="s">
        <v>327</v>
      </c>
      <c r="BE170" s="33"/>
      <c r="BF170" s="33"/>
      <c r="BG170" s="33" t="s">
        <v>166</v>
      </c>
      <c r="BH170" s="33" t="s">
        <v>166</v>
      </c>
      <c r="BI170" s="33" t="s">
        <v>163</v>
      </c>
      <c r="BJ170" s="33" t="s">
        <v>174</v>
      </c>
      <c r="BK170" s="33" t="s">
        <v>166</v>
      </c>
      <c r="BL170" s="33" t="s">
        <v>174</v>
      </c>
      <c r="BM170" s="33" t="s">
        <v>166</v>
      </c>
      <c r="BN170" s="33"/>
      <c r="BO170" s="33" t="s">
        <v>166</v>
      </c>
      <c r="BP170" s="33" t="s">
        <v>173</v>
      </c>
      <c r="BQ170" s="33" t="s">
        <v>164</v>
      </c>
      <c r="BR170" s="33" t="s">
        <v>168</v>
      </c>
      <c r="BS170" s="33" t="s">
        <v>176</v>
      </c>
      <c r="BT170" s="33" t="s">
        <v>166</v>
      </c>
      <c r="BU170" s="33" t="s">
        <v>147</v>
      </c>
      <c r="BV170" s="33" t="s">
        <v>166</v>
      </c>
      <c r="BW170" s="33" t="s">
        <v>177</v>
      </c>
      <c r="BX170" s="33" t="s">
        <v>178</v>
      </c>
      <c r="BY170" s="33" t="s">
        <v>383</v>
      </c>
      <c r="BZ170" s="33"/>
      <c r="CA170" s="33" t="s">
        <v>166</v>
      </c>
      <c r="CB170" s="33" t="s">
        <v>166</v>
      </c>
      <c r="CC170" s="33"/>
      <c r="CD170" s="33"/>
      <c r="CE170" s="33"/>
      <c r="CF170" s="33"/>
      <c r="CG170" s="33" t="s">
        <v>166</v>
      </c>
      <c r="CH170" s="33"/>
      <c r="CI170" s="33"/>
      <c r="CJ170" s="33"/>
      <c r="CK170" s="33"/>
      <c r="CL170" s="33"/>
      <c r="CM170" s="33"/>
      <c r="CN170" s="33" t="s">
        <v>166</v>
      </c>
      <c r="CO170" s="33" t="s">
        <v>166</v>
      </c>
      <c r="CP170" s="33" t="s">
        <v>355</v>
      </c>
      <c r="CQ170" s="33"/>
      <c r="CR170" s="33" t="s">
        <v>229</v>
      </c>
      <c r="CS170" s="33" t="s">
        <v>166</v>
      </c>
      <c r="CT170" s="33" t="s">
        <v>166</v>
      </c>
      <c r="CU170" s="33" t="s">
        <v>166</v>
      </c>
      <c r="CV170" s="33" t="s">
        <v>166</v>
      </c>
      <c r="CW170" s="33">
        <v>2</v>
      </c>
      <c r="CX170" s="33"/>
      <c r="CY170" s="33" t="s">
        <v>254</v>
      </c>
      <c r="CZ170" s="33"/>
      <c r="DA170" s="33"/>
      <c r="DB170" s="33" t="s">
        <v>257</v>
      </c>
      <c r="DC170" s="33"/>
      <c r="DD170" s="33" t="s">
        <v>166</v>
      </c>
      <c r="DE170" s="33"/>
      <c r="DF170" s="33"/>
      <c r="DG170" s="33"/>
      <c r="DH170" s="33" t="s">
        <v>216</v>
      </c>
      <c r="DI170" s="33" t="s">
        <v>166</v>
      </c>
      <c r="DJ170" s="33"/>
      <c r="DK170" s="33"/>
      <c r="DL170" s="33" t="s">
        <v>329</v>
      </c>
      <c r="DM170" s="33" t="s">
        <v>166</v>
      </c>
      <c r="DN170" s="33"/>
      <c r="DO170" s="33"/>
      <c r="DP170" s="33" t="s">
        <v>166</v>
      </c>
      <c r="DQ170" s="33"/>
      <c r="DR170" s="33"/>
      <c r="DS170" s="33"/>
      <c r="DT170" s="33"/>
      <c r="DU170" s="33"/>
      <c r="DV170" s="33"/>
      <c r="DW170" s="33"/>
      <c r="DX170" s="33"/>
      <c r="DY170" s="33"/>
      <c r="DZ170" s="33"/>
      <c r="EA170" s="33"/>
      <c r="EB170" s="33"/>
      <c r="EC170" s="33"/>
      <c r="ED170" s="33"/>
      <c r="EE170" s="33"/>
      <c r="EF170" s="33"/>
      <c r="EG170" s="33"/>
      <c r="EH170" s="33"/>
      <c r="EI170" s="33"/>
    </row>
    <row r="171" spans="1:139" x14ac:dyDescent="0.25">
      <c r="A171" s="33">
        <v>170</v>
      </c>
      <c r="B171" s="33" t="s">
        <v>678</v>
      </c>
      <c r="C171" s="33" t="s">
        <v>738</v>
      </c>
      <c r="D171" s="33" t="s">
        <v>758</v>
      </c>
      <c r="E171" s="35">
        <v>1194</v>
      </c>
      <c r="F171" s="33">
        <v>4</v>
      </c>
      <c r="G171" s="33"/>
      <c r="H171" s="33" t="s">
        <v>195</v>
      </c>
      <c r="I171" s="33" t="s">
        <v>142</v>
      </c>
      <c r="J171" s="33" t="s">
        <v>196</v>
      </c>
      <c r="K171" s="33" t="s">
        <v>144</v>
      </c>
      <c r="L171" s="33">
        <v>42</v>
      </c>
      <c r="M171" s="33" t="s">
        <v>183</v>
      </c>
      <c r="N171" s="33">
        <v>1525</v>
      </c>
      <c r="O171" s="33">
        <v>3995</v>
      </c>
      <c r="P171" s="33">
        <v>1704</v>
      </c>
      <c r="Q171" s="33" t="s">
        <v>508</v>
      </c>
      <c r="R171" s="33">
        <v>4</v>
      </c>
      <c r="S171" s="33"/>
      <c r="T171" s="87" t="s">
        <v>147</v>
      </c>
      <c r="U171" s="33"/>
      <c r="V171" s="33" t="s">
        <v>759</v>
      </c>
      <c r="W171" s="33" t="s">
        <v>740</v>
      </c>
      <c r="X171" s="33">
        <v>5</v>
      </c>
      <c r="Y171" s="33"/>
      <c r="Z171" s="33" t="s">
        <v>200</v>
      </c>
      <c r="AA171" s="33" t="s">
        <v>151</v>
      </c>
      <c r="AB171" s="33" t="s">
        <v>685</v>
      </c>
      <c r="AC171" s="33" t="s">
        <v>693</v>
      </c>
      <c r="AD171" s="33"/>
      <c r="AE171" s="33"/>
      <c r="AF171" s="33" t="s">
        <v>450</v>
      </c>
      <c r="AG171" s="33" t="s">
        <v>450</v>
      </c>
      <c r="AH171" s="33" t="s">
        <v>158</v>
      </c>
      <c r="AI171" s="33" t="s">
        <v>232</v>
      </c>
      <c r="AJ171" s="33"/>
      <c r="AK171" s="33" t="s">
        <v>160</v>
      </c>
      <c r="AL171" s="33" t="s">
        <v>760</v>
      </c>
      <c r="AM171" s="33" t="s">
        <v>703</v>
      </c>
      <c r="AN171" s="33" t="s">
        <v>163</v>
      </c>
      <c r="AO171" s="33" t="s">
        <v>164</v>
      </c>
      <c r="AP171" s="33" t="s">
        <v>164</v>
      </c>
      <c r="AQ171" s="33" t="s">
        <v>166</v>
      </c>
      <c r="AR171" s="33">
        <v>5</v>
      </c>
      <c r="AS171" s="33" t="s">
        <v>167</v>
      </c>
      <c r="AT171" s="33" t="s">
        <v>168</v>
      </c>
      <c r="AU171" s="33" t="s">
        <v>688</v>
      </c>
      <c r="AV171" s="33" t="s">
        <v>450</v>
      </c>
      <c r="AW171" s="33"/>
      <c r="AX171" s="33" t="s">
        <v>166</v>
      </c>
      <c r="AY171" s="33" t="s">
        <v>171</v>
      </c>
      <c r="AZ171" s="33"/>
      <c r="BA171" s="33"/>
      <c r="BB171" s="33"/>
      <c r="BC171" s="33" t="s">
        <v>166</v>
      </c>
      <c r="BD171" s="33" t="s">
        <v>168</v>
      </c>
      <c r="BE171" s="33"/>
      <c r="BF171" s="33" t="s">
        <v>166</v>
      </c>
      <c r="BG171" s="33" t="s">
        <v>166</v>
      </c>
      <c r="BH171" s="33" t="s">
        <v>166</v>
      </c>
      <c r="BI171" s="33" t="s">
        <v>163</v>
      </c>
      <c r="BJ171" s="33" t="s">
        <v>166</v>
      </c>
      <c r="BK171" s="33" t="s">
        <v>166</v>
      </c>
      <c r="BL171" s="33" t="s">
        <v>174</v>
      </c>
      <c r="BM171" s="33" t="s">
        <v>166</v>
      </c>
      <c r="BN171" s="33"/>
      <c r="BO171" s="33"/>
      <c r="BP171" s="33" t="s">
        <v>173</v>
      </c>
      <c r="BQ171" s="33" t="s">
        <v>164</v>
      </c>
      <c r="BR171" s="33" t="s">
        <v>168</v>
      </c>
      <c r="BS171" s="33" t="s">
        <v>176</v>
      </c>
      <c r="BT171" s="33" t="s">
        <v>166</v>
      </c>
      <c r="BU171" s="33" t="s">
        <v>147</v>
      </c>
      <c r="BV171" s="33" t="s">
        <v>166</v>
      </c>
      <c r="BW171" s="33" t="s">
        <v>177</v>
      </c>
      <c r="BX171" s="33" t="s">
        <v>178</v>
      </c>
      <c r="BY171" s="33" t="s">
        <v>383</v>
      </c>
      <c r="BZ171" s="33" t="s">
        <v>166</v>
      </c>
      <c r="CA171" s="33"/>
      <c r="CB171" s="33" t="s">
        <v>166</v>
      </c>
      <c r="CC171" s="33"/>
      <c r="CD171" s="33"/>
      <c r="CE171" s="33"/>
      <c r="CF171" s="33"/>
      <c r="CG171" s="33" t="s">
        <v>166</v>
      </c>
      <c r="CH171" s="33"/>
      <c r="CI171" s="33"/>
      <c r="CJ171" s="33"/>
      <c r="CK171" s="33" t="s">
        <v>166</v>
      </c>
      <c r="CL171" s="33"/>
      <c r="CM171" s="33"/>
      <c r="CN171" s="33" t="s">
        <v>166</v>
      </c>
      <c r="CO171" s="33" t="s">
        <v>166</v>
      </c>
      <c r="CP171" s="33" t="s">
        <v>355</v>
      </c>
      <c r="CQ171" s="33"/>
      <c r="CR171" s="33" t="s">
        <v>229</v>
      </c>
      <c r="CS171" s="33" t="s">
        <v>166</v>
      </c>
      <c r="CT171" s="33" t="s">
        <v>166</v>
      </c>
      <c r="CU171" s="33" t="s">
        <v>166</v>
      </c>
      <c r="CV171" s="33" t="s">
        <v>166</v>
      </c>
      <c r="CW171" s="33">
        <v>2</v>
      </c>
      <c r="CX171" s="33"/>
      <c r="CY171" s="33" t="s">
        <v>254</v>
      </c>
      <c r="CZ171" s="33"/>
      <c r="DA171" s="33"/>
      <c r="DB171" s="33" t="s">
        <v>761</v>
      </c>
      <c r="DC171" s="33"/>
      <c r="DD171" s="33" t="s">
        <v>166</v>
      </c>
      <c r="DE171" s="33"/>
      <c r="DF171" s="33"/>
      <c r="DG171" s="33"/>
      <c r="DH171" s="33" t="s">
        <v>166</v>
      </c>
      <c r="DI171" s="33" t="s">
        <v>166</v>
      </c>
      <c r="DJ171" s="33"/>
      <c r="DK171" s="33"/>
      <c r="DL171" s="33"/>
      <c r="DM171" s="33" t="s">
        <v>166</v>
      </c>
      <c r="DN171" s="33"/>
      <c r="DO171" s="33"/>
      <c r="DP171" s="33" t="s">
        <v>166</v>
      </c>
      <c r="DQ171" s="33"/>
      <c r="DR171" s="33"/>
      <c r="DS171" s="33"/>
      <c r="DT171" s="33"/>
      <c r="DU171" s="33"/>
      <c r="DV171" s="33"/>
      <c r="DW171" s="33"/>
      <c r="DX171" s="33"/>
      <c r="DY171" s="33"/>
      <c r="DZ171" s="33"/>
      <c r="EA171" s="33"/>
      <c r="EB171" s="33"/>
      <c r="EC171" s="33"/>
      <c r="ED171" s="33"/>
      <c r="EE171" s="33"/>
      <c r="EF171" s="33"/>
      <c r="EG171" s="33"/>
      <c r="EH171" s="33"/>
      <c r="EI171" s="33"/>
    </row>
    <row r="172" spans="1:139" x14ac:dyDescent="0.25">
      <c r="A172" s="33">
        <v>171</v>
      </c>
      <c r="B172" s="33" t="s">
        <v>678</v>
      </c>
      <c r="C172" s="33" t="s">
        <v>738</v>
      </c>
      <c r="D172" s="33" t="s">
        <v>762</v>
      </c>
      <c r="E172" s="35">
        <v>1194</v>
      </c>
      <c r="F172" s="33">
        <v>4</v>
      </c>
      <c r="G172" s="33">
        <v>4</v>
      </c>
      <c r="H172" s="33" t="s">
        <v>195</v>
      </c>
      <c r="I172" s="33" t="s">
        <v>142</v>
      </c>
      <c r="J172" s="33" t="s">
        <v>196</v>
      </c>
      <c r="K172" s="33" t="s">
        <v>144</v>
      </c>
      <c r="L172" s="33">
        <v>42</v>
      </c>
      <c r="M172" s="33" t="s">
        <v>145</v>
      </c>
      <c r="N172" s="33">
        <v>1525</v>
      </c>
      <c r="O172" s="33">
        <v>3995</v>
      </c>
      <c r="P172" s="33">
        <v>1704</v>
      </c>
      <c r="Q172" s="33" t="s">
        <v>508</v>
      </c>
      <c r="R172" s="33">
        <v>4</v>
      </c>
      <c r="S172" s="33"/>
      <c r="T172" s="87" t="s">
        <v>147</v>
      </c>
      <c r="U172" s="33" t="s">
        <v>755</v>
      </c>
      <c r="V172" s="33"/>
      <c r="W172" s="33" t="s">
        <v>740</v>
      </c>
      <c r="X172" s="33">
        <v>5</v>
      </c>
      <c r="Y172" s="33"/>
      <c r="Z172" s="33" t="s">
        <v>200</v>
      </c>
      <c r="AA172" s="33" t="s">
        <v>151</v>
      </c>
      <c r="AB172" s="33" t="s">
        <v>750</v>
      </c>
      <c r="AC172" s="33" t="s">
        <v>693</v>
      </c>
      <c r="AD172" s="33"/>
      <c r="AE172" s="33"/>
      <c r="AF172" s="33" t="s">
        <v>751</v>
      </c>
      <c r="AG172" s="33" t="s">
        <v>751</v>
      </c>
      <c r="AH172" s="33" t="s">
        <v>158</v>
      </c>
      <c r="AI172" s="33" t="s">
        <v>232</v>
      </c>
      <c r="AJ172" s="33"/>
      <c r="AK172" s="33" t="s">
        <v>160</v>
      </c>
      <c r="AL172" s="33" t="s">
        <v>702</v>
      </c>
      <c r="AM172" s="33" t="s">
        <v>703</v>
      </c>
      <c r="AN172" s="33" t="s">
        <v>163</v>
      </c>
      <c r="AO172" s="33" t="s">
        <v>164</v>
      </c>
      <c r="AP172" s="33" t="s">
        <v>164</v>
      </c>
      <c r="AQ172" s="33" t="s">
        <v>166</v>
      </c>
      <c r="AR172" s="33">
        <v>5</v>
      </c>
      <c r="AS172" s="33" t="s">
        <v>167</v>
      </c>
      <c r="AT172" s="33" t="s">
        <v>168</v>
      </c>
      <c r="AU172" s="33" t="s">
        <v>688</v>
      </c>
      <c r="AV172" s="33" t="s">
        <v>751</v>
      </c>
      <c r="AW172" s="33" t="s">
        <v>166</v>
      </c>
      <c r="AX172" s="33" t="s">
        <v>166</v>
      </c>
      <c r="AY172" s="33" t="s">
        <v>171</v>
      </c>
      <c r="AZ172" s="33" t="s">
        <v>166</v>
      </c>
      <c r="BA172" s="33"/>
      <c r="BB172" s="33" t="s">
        <v>689</v>
      </c>
      <c r="BC172" s="33" t="s">
        <v>166</v>
      </c>
      <c r="BD172" s="33" t="s">
        <v>327</v>
      </c>
      <c r="BE172" s="33"/>
      <c r="BF172" s="33"/>
      <c r="BG172" s="33" t="s">
        <v>166</v>
      </c>
      <c r="BH172" s="33" t="s">
        <v>166</v>
      </c>
      <c r="BI172" s="33" t="s">
        <v>163</v>
      </c>
      <c r="BJ172" s="33" t="s">
        <v>174</v>
      </c>
      <c r="BK172" s="33" t="s">
        <v>166</v>
      </c>
      <c r="BL172" s="33" t="s">
        <v>174</v>
      </c>
      <c r="BM172" s="33" t="s">
        <v>166</v>
      </c>
      <c r="BN172" s="33"/>
      <c r="BO172" s="33" t="s">
        <v>166</v>
      </c>
      <c r="BP172" s="33" t="s">
        <v>173</v>
      </c>
      <c r="BQ172" s="33" t="s">
        <v>164</v>
      </c>
      <c r="BR172" s="33" t="s">
        <v>168</v>
      </c>
      <c r="BS172" s="33" t="s">
        <v>176</v>
      </c>
      <c r="BT172" s="33" t="s">
        <v>166</v>
      </c>
      <c r="BU172" s="33" t="s">
        <v>147</v>
      </c>
      <c r="BV172" s="33" t="s">
        <v>166</v>
      </c>
      <c r="BW172" s="33" t="s">
        <v>177</v>
      </c>
      <c r="BX172" s="33" t="s">
        <v>178</v>
      </c>
      <c r="BY172" s="33" t="s">
        <v>383</v>
      </c>
      <c r="BZ172" s="33" t="s">
        <v>166</v>
      </c>
      <c r="CA172" s="33" t="s">
        <v>166</v>
      </c>
      <c r="CB172" s="33" t="s">
        <v>166</v>
      </c>
      <c r="CC172" s="33"/>
      <c r="CD172" s="33"/>
      <c r="CE172" s="33" t="s">
        <v>166</v>
      </c>
      <c r="CF172" s="33"/>
      <c r="CG172" s="33" t="s">
        <v>166</v>
      </c>
      <c r="CH172" s="33"/>
      <c r="CI172" s="33"/>
      <c r="CJ172" s="33"/>
      <c r="CK172" s="33"/>
      <c r="CL172" s="33"/>
      <c r="CM172" s="33"/>
      <c r="CN172" s="33" t="s">
        <v>166</v>
      </c>
      <c r="CO172" s="33" t="s">
        <v>166</v>
      </c>
      <c r="CP172" s="33" t="s">
        <v>355</v>
      </c>
      <c r="CQ172" s="33"/>
      <c r="CR172" s="33" t="s">
        <v>229</v>
      </c>
      <c r="CS172" s="33" t="s">
        <v>166</v>
      </c>
      <c r="CT172" s="33" t="s">
        <v>166</v>
      </c>
      <c r="CU172" s="33" t="s">
        <v>166</v>
      </c>
      <c r="CV172" s="33" t="s">
        <v>166</v>
      </c>
      <c r="CW172" s="33">
        <v>2</v>
      </c>
      <c r="CX172" s="33"/>
      <c r="CY172" s="33" t="s">
        <v>254</v>
      </c>
      <c r="CZ172" s="33"/>
      <c r="DA172" s="33"/>
      <c r="DB172" s="33" t="s">
        <v>257</v>
      </c>
      <c r="DC172" s="33"/>
      <c r="DD172" s="33" t="s">
        <v>166</v>
      </c>
      <c r="DE172" s="33" t="s">
        <v>166</v>
      </c>
      <c r="DF172" s="33" t="s">
        <v>166</v>
      </c>
      <c r="DG172" s="33"/>
      <c r="DH172" s="33" t="s">
        <v>216</v>
      </c>
      <c r="DI172" s="33" t="s">
        <v>166</v>
      </c>
      <c r="DJ172" s="33"/>
      <c r="DK172" s="33"/>
      <c r="DL172" s="33" t="s">
        <v>329</v>
      </c>
      <c r="DM172" s="33" t="s">
        <v>166</v>
      </c>
      <c r="DN172" s="33"/>
      <c r="DO172" s="33"/>
      <c r="DP172" s="33" t="s">
        <v>166</v>
      </c>
      <c r="DQ172" s="33"/>
      <c r="DR172" s="33"/>
      <c r="DS172" s="33"/>
      <c r="DT172" s="33"/>
      <c r="DU172" s="33"/>
      <c r="DV172" s="33"/>
      <c r="DW172" s="33"/>
      <c r="DX172" s="33"/>
      <c r="DY172" s="33"/>
      <c r="DZ172" s="33" t="s">
        <v>166</v>
      </c>
      <c r="EA172" s="33"/>
      <c r="EB172" s="33"/>
      <c r="EC172" s="33"/>
      <c r="ED172" s="33"/>
      <c r="EE172" s="33"/>
      <c r="EF172" s="33"/>
      <c r="EG172" s="33"/>
      <c r="EH172" s="33"/>
      <c r="EI172" s="33"/>
    </row>
    <row r="173" spans="1:139" x14ac:dyDescent="0.25">
      <c r="A173" s="33">
        <v>172</v>
      </c>
      <c r="B173" s="33" t="s">
        <v>678</v>
      </c>
      <c r="C173" s="33" t="s">
        <v>738</v>
      </c>
      <c r="D173" s="33" t="s">
        <v>763</v>
      </c>
      <c r="E173" s="35">
        <v>1498</v>
      </c>
      <c r="F173" s="33">
        <v>4</v>
      </c>
      <c r="G173" s="33">
        <v>4</v>
      </c>
      <c r="H173" s="33" t="s">
        <v>195</v>
      </c>
      <c r="I173" s="33" t="s">
        <v>142</v>
      </c>
      <c r="J173" s="33" t="s">
        <v>196</v>
      </c>
      <c r="K173" s="33" t="s">
        <v>144</v>
      </c>
      <c r="L173" s="33">
        <v>40</v>
      </c>
      <c r="M173" s="33" t="s">
        <v>459</v>
      </c>
      <c r="N173" s="33">
        <v>1525</v>
      </c>
      <c r="O173" s="33">
        <v>3995</v>
      </c>
      <c r="P173" s="33">
        <v>1704</v>
      </c>
      <c r="Q173" s="33" t="s">
        <v>508</v>
      </c>
      <c r="R173" s="33">
        <v>4</v>
      </c>
      <c r="S173" s="33"/>
      <c r="T173" s="87" t="s">
        <v>147</v>
      </c>
      <c r="U173" s="33" t="s">
        <v>745</v>
      </c>
      <c r="V173" s="33"/>
      <c r="W173" s="33" t="s">
        <v>746</v>
      </c>
      <c r="X173" s="33">
        <v>5</v>
      </c>
      <c r="Y173" s="33"/>
      <c r="Z173" s="33" t="s">
        <v>200</v>
      </c>
      <c r="AA173" s="33" t="s">
        <v>151</v>
      </c>
      <c r="AB173" s="33" t="s">
        <v>750</v>
      </c>
      <c r="AC173" s="33" t="s">
        <v>693</v>
      </c>
      <c r="AD173" s="33"/>
      <c r="AE173" s="33"/>
      <c r="AF173" s="33" t="s">
        <v>751</v>
      </c>
      <c r="AG173" s="33" t="s">
        <v>751</v>
      </c>
      <c r="AH173" s="33" t="s">
        <v>158</v>
      </c>
      <c r="AI173" s="33" t="s">
        <v>232</v>
      </c>
      <c r="AJ173" s="33"/>
      <c r="AK173" s="33" t="s">
        <v>160</v>
      </c>
      <c r="AL173" s="33" t="s">
        <v>686</v>
      </c>
      <c r="AM173" s="33" t="s">
        <v>687</v>
      </c>
      <c r="AN173" s="33" t="s">
        <v>163</v>
      </c>
      <c r="AO173" s="33" t="s">
        <v>164</v>
      </c>
      <c r="AP173" s="33" t="s">
        <v>164</v>
      </c>
      <c r="AQ173" s="33" t="s">
        <v>166</v>
      </c>
      <c r="AR173" s="33">
        <v>5</v>
      </c>
      <c r="AS173" s="33" t="s">
        <v>167</v>
      </c>
      <c r="AT173" s="33" t="s">
        <v>168</v>
      </c>
      <c r="AU173" s="33" t="s">
        <v>688</v>
      </c>
      <c r="AV173" s="33" t="s">
        <v>751</v>
      </c>
      <c r="AW173" s="33" t="s">
        <v>166</v>
      </c>
      <c r="AX173" s="33" t="s">
        <v>166</v>
      </c>
      <c r="AY173" s="33" t="s">
        <v>171</v>
      </c>
      <c r="AZ173" s="33" t="s">
        <v>166</v>
      </c>
      <c r="BA173" s="33"/>
      <c r="BB173" s="33" t="s">
        <v>689</v>
      </c>
      <c r="BC173" s="33" t="s">
        <v>166</v>
      </c>
      <c r="BD173" s="33" t="s">
        <v>327</v>
      </c>
      <c r="BE173" s="33"/>
      <c r="BF173" s="33"/>
      <c r="BG173" s="33" t="s">
        <v>166</v>
      </c>
      <c r="BH173" s="33" t="s">
        <v>166</v>
      </c>
      <c r="BI173" s="33" t="s">
        <v>163</v>
      </c>
      <c r="BJ173" s="33" t="s">
        <v>174</v>
      </c>
      <c r="BK173" s="33" t="s">
        <v>166</v>
      </c>
      <c r="BL173" s="33" t="s">
        <v>174</v>
      </c>
      <c r="BM173" s="33" t="s">
        <v>166</v>
      </c>
      <c r="BN173" s="33"/>
      <c r="BO173" s="33" t="s">
        <v>166</v>
      </c>
      <c r="BP173" s="33" t="s">
        <v>173</v>
      </c>
      <c r="BQ173" s="33" t="s">
        <v>164</v>
      </c>
      <c r="BR173" s="33" t="s">
        <v>168</v>
      </c>
      <c r="BS173" s="33" t="s">
        <v>176</v>
      </c>
      <c r="BT173" s="33" t="s">
        <v>166</v>
      </c>
      <c r="BU173" s="33" t="s">
        <v>147</v>
      </c>
      <c r="BV173" s="33" t="s">
        <v>166</v>
      </c>
      <c r="BW173" s="33" t="s">
        <v>177</v>
      </c>
      <c r="BX173" s="33" t="s">
        <v>178</v>
      </c>
      <c r="BY173" s="33" t="s">
        <v>383</v>
      </c>
      <c r="BZ173" s="33" t="s">
        <v>166</v>
      </c>
      <c r="CA173" s="33"/>
      <c r="CB173" s="33" t="s">
        <v>166</v>
      </c>
      <c r="CC173" s="33"/>
      <c r="CD173" s="33"/>
      <c r="CE173" s="33"/>
      <c r="CF173" s="33"/>
      <c r="CG173" s="33" t="s">
        <v>166</v>
      </c>
      <c r="CH173" s="33"/>
      <c r="CI173" s="33"/>
      <c r="CJ173" s="33"/>
      <c r="CK173" s="33"/>
      <c r="CL173" s="33"/>
      <c r="CM173" s="33"/>
      <c r="CN173" s="33" t="s">
        <v>166</v>
      </c>
      <c r="CO173" s="33" t="s">
        <v>166</v>
      </c>
      <c r="CP173" s="33" t="s">
        <v>355</v>
      </c>
      <c r="CQ173" s="33"/>
      <c r="CR173" s="33" t="s">
        <v>358</v>
      </c>
      <c r="CS173" s="33" t="s">
        <v>166</v>
      </c>
      <c r="CT173" s="33" t="s">
        <v>166</v>
      </c>
      <c r="CU173" s="33" t="s">
        <v>166</v>
      </c>
      <c r="CV173" s="33" t="s">
        <v>166</v>
      </c>
      <c r="CW173" s="33">
        <v>2</v>
      </c>
      <c r="CX173" s="33"/>
      <c r="CY173" s="33" t="s">
        <v>254</v>
      </c>
      <c r="CZ173" s="33"/>
      <c r="DA173" s="33"/>
      <c r="DB173" s="33" t="s">
        <v>257</v>
      </c>
      <c r="DC173" s="33"/>
      <c r="DD173" s="33" t="s">
        <v>166</v>
      </c>
      <c r="DE173" s="33" t="s">
        <v>166</v>
      </c>
      <c r="DF173" s="33" t="s">
        <v>166</v>
      </c>
      <c r="DG173" s="33"/>
      <c r="DH173" s="33" t="s">
        <v>216</v>
      </c>
      <c r="DI173" s="33" t="s">
        <v>166</v>
      </c>
      <c r="DJ173" s="33"/>
      <c r="DK173" s="33"/>
      <c r="DL173" s="33" t="s">
        <v>329</v>
      </c>
      <c r="DM173" s="33" t="s">
        <v>166</v>
      </c>
      <c r="DN173" s="33"/>
      <c r="DO173" s="33"/>
      <c r="DP173" s="33" t="s">
        <v>166</v>
      </c>
      <c r="DQ173" s="33"/>
      <c r="DR173" s="33"/>
      <c r="DS173" s="33"/>
      <c r="DT173" s="33"/>
      <c r="DU173" s="33"/>
      <c r="DV173" s="33"/>
      <c r="DW173" s="33"/>
      <c r="DX173" s="33"/>
      <c r="DY173" s="33"/>
      <c r="DZ173" s="33" t="s">
        <v>166</v>
      </c>
      <c r="EA173" s="33"/>
      <c r="EB173" s="33"/>
      <c r="EC173" s="33"/>
      <c r="ED173" s="33"/>
      <c r="EE173" s="33"/>
      <c r="EF173" s="33"/>
      <c r="EG173" s="33"/>
      <c r="EH173" s="33"/>
      <c r="EI173" s="33"/>
    </row>
    <row r="174" spans="1:139" x14ac:dyDescent="0.25">
      <c r="A174" s="33">
        <v>173</v>
      </c>
      <c r="B174" s="33" t="s">
        <v>443</v>
      </c>
      <c r="C174" s="33" t="s">
        <v>764</v>
      </c>
      <c r="D174" s="33" t="s">
        <v>445</v>
      </c>
      <c r="E174" s="35">
        <v>1496</v>
      </c>
      <c r="F174" s="33">
        <v>4</v>
      </c>
      <c r="G174" s="33">
        <v>4</v>
      </c>
      <c r="H174" s="33" t="s">
        <v>195</v>
      </c>
      <c r="I174" s="33" t="s">
        <v>142</v>
      </c>
      <c r="J174" s="33" t="s">
        <v>196</v>
      </c>
      <c r="K174" s="33" t="s">
        <v>144</v>
      </c>
      <c r="L174" s="33">
        <v>45</v>
      </c>
      <c r="M174" s="33" t="s">
        <v>145</v>
      </c>
      <c r="N174" s="33">
        <v>1510</v>
      </c>
      <c r="O174" s="33">
        <v>4369</v>
      </c>
      <c r="P174" s="33">
        <v>1695</v>
      </c>
      <c r="Q174" s="33" t="s">
        <v>508</v>
      </c>
      <c r="R174" s="33">
        <v>4</v>
      </c>
      <c r="S174" s="33">
        <v>13.6</v>
      </c>
      <c r="T174" s="35">
        <v>16.3</v>
      </c>
      <c r="U174" s="33" t="s">
        <v>765</v>
      </c>
      <c r="V174" s="33"/>
      <c r="W174" s="33" t="s">
        <v>362</v>
      </c>
      <c r="X174" s="33">
        <v>5</v>
      </c>
      <c r="Y174" s="33" t="s">
        <v>371</v>
      </c>
      <c r="Z174" s="33" t="s">
        <v>200</v>
      </c>
      <c r="AA174" s="33" t="s">
        <v>151</v>
      </c>
      <c r="AB174" s="33" t="s">
        <v>347</v>
      </c>
      <c r="AC174" s="33" t="s">
        <v>401</v>
      </c>
      <c r="AD174" s="33" t="s">
        <v>766</v>
      </c>
      <c r="AE174" s="33" t="s">
        <v>533</v>
      </c>
      <c r="AF174" s="33" t="s">
        <v>767</v>
      </c>
      <c r="AG174" s="33" t="s">
        <v>767</v>
      </c>
      <c r="AH174" s="33" t="s">
        <v>158</v>
      </c>
      <c r="AI174" s="33" t="s">
        <v>232</v>
      </c>
      <c r="AJ174" s="33"/>
      <c r="AK174" s="33" t="s">
        <v>160</v>
      </c>
      <c r="AL174" s="33" t="s">
        <v>768</v>
      </c>
      <c r="AM174" s="33" t="s">
        <v>769</v>
      </c>
      <c r="AN174" s="33" t="s">
        <v>163</v>
      </c>
      <c r="AO174" s="33" t="s">
        <v>164</v>
      </c>
      <c r="AP174" s="33" t="s">
        <v>163</v>
      </c>
      <c r="AQ174" s="33" t="s">
        <v>166</v>
      </c>
      <c r="AR174" s="33">
        <v>5</v>
      </c>
      <c r="AS174" s="33" t="s">
        <v>167</v>
      </c>
      <c r="AT174" s="33" t="s">
        <v>168</v>
      </c>
      <c r="AU174" s="33" t="s">
        <v>770</v>
      </c>
      <c r="AV174" s="33" t="s">
        <v>767</v>
      </c>
      <c r="AW174" s="33"/>
      <c r="AX174" s="33" t="s">
        <v>166</v>
      </c>
      <c r="AY174" s="33" t="s">
        <v>165</v>
      </c>
      <c r="AZ174" s="33"/>
      <c r="BA174" s="33"/>
      <c r="BB174" s="33" t="s">
        <v>454</v>
      </c>
      <c r="BC174" s="33"/>
      <c r="BD174" s="33" t="s">
        <v>173</v>
      </c>
      <c r="BE174" s="33">
        <v>592</v>
      </c>
      <c r="BF174" s="33"/>
      <c r="BG174" s="33" t="s">
        <v>166</v>
      </c>
      <c r="BH174" s="33" t="s">
        <v>166</v>
      </c>
      <c r="BI174" s="33" t="s">
        <v>163</v>
      </c>
      <c r="BJ174" s="33" t="s">
        <v>174</v>
      </c>
      <c r="BK174" s="33"/>
      <c r="BL174" s="33" t="s">
        <v>310</v>
      </c>
      <c r="BM174" s="33" t="s">
        <v>166</v>
      </c>
      <c r="BN174" s="33"/>
      <c r="BO174" s="33"/>
      <c r="BP174" s="33" t="s">
        <v>406</v>
      </c>
      <c r="BQ174" s="33" t="s">
        <v>163</v>
      </c>
      <c r="BR174" s="33" t="s">
        <v>168</v>
      </c>
      <c r="BS174" s="33" t="s">
        <v>176</v>
      </c>
      <c r="BT174" s="33" t="s">
        <v>166</v>
      </c>
      <c r="BU174" s="35">
        <v>4.9000000000000004</v>
      </c>
      <c r="BV174" s="33" t="s">
        <v>166</v>
      </c>
      <c r="BW174" s="33" t="s">
        <v>177</v>
      </c>
      <c r="BX174" s="33" t="s">
        <v>178</v>
      </c>
      <c r="BY174" s="33" t="s">
        <v>179</v>
      </c>
      <c r="BZ174" s="33"/>
      <c r="CA174" s="33"/>
      <c r="CB174" s="33"/>
      <c r="CC174" s="33"/>
      <c r="CD174" s="33"/>
      <c r="CE174" s="33"/>
      <c r="CF174" s="33"/>
      <c r="CG174" s="33" t="s">
        <v>166</v>
      </c>
      <c r="CH174" s="33"/>
      <c r="CI174" s="33"/>
      <c r="CJ174" s="33"/>
      <c r="CK174" s="33" t="s">
        <v>166</v>
      </c>
      <c r="CL174" s="33"/>
      <c r="CM174" s="33"/>
      <c r="CN174" s="33" t="s">
        <v>166</v>
      </c>
      <c r="CO174" s="33" t="s">
        <v>166</v>
      </c>
      <c r="CP174" s="33" t="s">
        <v>223</v>
      </c>
      <c r="CQ174" s="33" t="s">
        <v>771</v>
      </c>
      <c r="CR174" s="33" t="s">
        <v>229</v>
      </c>
      <c r="CS174" s="33" t="s">
        <v>166</v>
      </c>
      <c r="CT174" s="33" t="s">
        <v>166</v>
      </c>
      <c r="CU174" s="33" t="s">
        <v>166</v>
      </c>
      <c r="CV174" s="33"/>
      <c r="CW174" s="33">
        <v>2</v>
      </c>
      <c r="CX174" s="33" t="s">
        <v>720</v>
      </c>
      <c r="CY174" s="33" t="s">
        <v>254</v>
      </c>
      <c r="CZ174" s="33"/>
      <c r="DA174" s="33"/>
      <c r="DB174" s="33"/>
      <c r="DC174" s="33" t="s">
        <v>166</v>
      </c>
      <c r="DD174" s="33"/>
      <c r="DE174" s="33"/>
      <c r="DF174" s="33"/>
      <c r="DG174" s="33"/>
      <c r="DH174" s="33"/>
      <c r="DI174" s="33"/>
      <c r="DJ174" s="33"/>
      <c r="DK174" s="33"/>
      <c r="DL174" s="33" t="s">
        <v>329</v>
      </c>
      <c r="DM174" s="33"/>
      <c r="DN174" s="33"/>
      <c r="DO174" s="33"/>
      <c r="DP174" s="33" t="s">
        <v>166</v>
      </c>
      <c r="DQ174" s="33"/>
      <c r="DR174" s="33"/>
      <c r="DS174" s="33" t="s">
        <v>166</v>
      </c>
      <c r="DT174" s="33"/>
      <c r="DU174" s="33"/>
      <c r="DV174" s="33"/>
      <c r="DW174" s="33" t="s">
        <v>166</v>
      </c>
      <c r="DX174" s="33"/>
      <c r="DY174" s="33"/>
      <c r="DZ174" s="33"/>
      <c r="EA174" s="33"/>
      <c r="EB174" s="33"/>
      <c r="EC174" s="33"/>
      <c r="ED174" s="33"/>
      <c r="EE174" s="33"/>
      <c r="EF174" s="33"/>
      <c r="EG174" s="33"/>
      <c r="EH174" s="33"/>
      <c r="EI174" s="33"/>
    </row>
    <row r="175" spans="1:139" x14ac:dyDescent="0.25">
      <c r="A175" s="33">
        <v>174</v>
      </c>
      <c r="B175" s="33" t="s">
        <v>443</v>
      </c>
      <c r="C175" s="33" t="s">
        <v>764</v>
      </c>
      <c r="D175" s="33" t="s">
        <v>457</v>
      </c>
      <c r="E175" s="35">
        <v>1496</v>
      </c>
      <c r="F175" s="33">
        <v>4</v>
      </c>
      <c r="G175" s="33">
        <v>4</v>
      </c>
      <c r="H175" s="33" t="s">
        <v>195</v>
      </c>
      <c r="I175" s="33" t="s">
        <v>142</v>
      </c>
      <c r="J175" s="33" t="s">
        <v>196</v>
      </c>
      <c r="K175" s="33" t="s">
        <v>144</v>
      </c>
      <c r="L175" s="33">
        <v>45</v>
      </c>
      <c r="M175" s="33" t="s">
        <v>145</v>
      </c>
      <c r="N175" s="33">
        <v>1510</v>
      </c>
      <c r="O175" s="33">
        <v>4369</v>
      </c>
      <c r="P175" s="33">
        <v>1695</v>
      </c>
      <c r="Q175" s="33" t="s">
        <v>508</v>
      </c>
      <c r="R175" s="33">
        <v>4</v>
      </c>
      <c r="S175" s="33">
        <v>13.6</v>
      </c>
      <c r="T175" s="35">
        <v>16.7</v>
      </c>
      <c r="U175" s="33" t="s">
        <v>765</v>
      </c>
      <c r="V175" s="33"/>
      <c r="W175" s="33" t="s">
        <v>362</v>
      </c>
      <c r="X175" s="33">
        <v>5</v>
      </c>
      <c r="Y175" s="33" t="s">
        <v>371</v>
      </c>
      <c r="Z175" s="33" t="s">
        <v>200</v>
      </c>
      <c r="AA175" s="33" t="s">
        <v>151</v>
      </c>
      <c r="AB175" s="33" t="s">
        <v>347</v>
      </c>
      <c r="AC175" s="33" t="s">
        <v>401</v>
      </c>
      <c r="AD175" s="33" t="s">
        <v>766</v>
      </c>
      <c r="AE175" s="33" t="s">
        <v>533</v>
      </c>
      <c r="AF175" s="33" t="s">
        <v>464</v>
      </c>
      <c r="AG175" s="33" t="s">
        <v>464</v>
      </c>
      <c r="AH175" s="33" t="s">
        <v>158</v>
      </c>
      <c r="AI175" s="33" t="s">
        <v>232</v>
      </c>
      <c r="AJ175" s="33"/>
      <c r="AK175" s="33" t="s">
        <v>160</v>
      </c>
      <c r="AL175" s="33" t="s">
        <v>768</v>
      </c>
      <c r="AM175" s="33" t="s">
        <v>769</v>
      </c>
      <c r="AN175" s="33" t="s">
        <v>163</v>
      </c>
      <c r="AO175" s="33" t="s">
        <v>164</v>
      </c>
      <c r="AP175" s="33" t="s">
        <v>163</v>
      </c>
      <c r="AQ175" s="33" t="s">
        <v>166</v>
      </c>
      <c r="AR175" s="33">
        <v>5</v>
      </c>
      <c r="AS175" s="33" t="s">
        <v>167</v>
      </c>
      <c r="AT175" s="33" t="s">
        <v>168</v>
      </c>
      <c r="AU175" s="33" t="s">
        <v>770</v>
      </c>
      <c r="AV175" s="33" t="s">
        <v>464</v>
      </c>
      <c r="AW175" s="33"/>
      <c r="AX175" s="33" t="s">
        <v>166</v>
      </c>
      <c r="AY175" s="33" t="s">
        <v>171</v>
      </c>
      <c r="AZ175" s="33" t="s">
        <v>166</v>
      </c>
      <c r="BA175" s="33"/>
      <c r="BB175" s="33" t="s">
        <v>454</v>
      </c>
      <c r="BC175" s="33" t="s">
        <v>166</v>
      </c>
      <c r="BD175" s="33" t="s">
        <v>173</v>
      </c>
      <c r="BE175" s="33">
        <v>592</v>
      </c>
      <c r="BF175" s="33" t="s">
        <v>166</v>
      </c>
      <c r="BG175" s="33" t="s">
        <v>166</v>
      </c>
      <c r="BH175" s="33" t="s">
        <v>166</v>
      </c>
      <c r="BI175" s="33" t="s">
        <v>163</v>
      </c>
      <c r="BJ175" s="33" t="s">
        <v>174</v>
      </c>
      <c r="BK175" s="33"/>
      <c r="BL175" s="33" t="s">
        <v>310</v>
      </c>
      <c r="BM175" s="33" t="s">
        <v>166</v>
      </c>
      <c r="BN175" s="33"/>
      <c r="BO175" s="33" t="s">
        <v>166</v>
      </c>
      <c r="BP175" s="33" t="s">
        <v>406</v>
      </c>
      <c r="BQ175" s="33" t="s">
        <v>163</v>
      </c>
      <c r="BR175" s="33" t="s">
        <v>168</v>
      </c>
      <c r="BS175" s="33" t="s">
        <v>176</v>
      </c>
      <c r="BT175" s="33" t="s">
        <v>166</v>
      </c>
      <c r="BU175" s="35">
        <v>4.9000000000000004</v>
      </c>
      <c r="BV175" s="33" t="s">
        <v>166</v>
      </c>
      <c r="BW175" s="33" t="s">
        <v>177</v>
      </c>
      <c r="BX175" s="33" t="s">
        <v>178</v>
      </c>
      <c r="BY175" s="33" t="s">
        <v>179</v>
      </c>
      <c r="BZ175" s="33"/>
      <c r="CA175" s="33"/>
      <c r="CB175" s="33"/>
      <c r="CC175" s="33"/>
      <c r="CD175" s="33"/>
      <c r="CE175" s="33"/>
      <c r="CF175" s="33"/>
      <c r="CG175" s="33" t="s">
        <v>166</v>
      </c>
      <c r="CH175" s="33"/>
      <c r="CI175" s="33"/>
      <c r="CJ175" s="33"/>
      <c r="CK175" s="33" t="s">
        <v>166</v>
      </c>
      <c r="CL175" s="33"/>
      <c r="CM175" s="33"/>
      <c r="CN175" s="33" t="s">
        <v>166</v>
      </c>
      <c r="CO175" s="33" t="s">
        <v>166</v>
      </c>
      <c r="CP175" s="33" t="s">
        <v>223</v>
      </c>
      <c r="CQ175" s="33" t="s">
        <v>771</v>
      </c>
      <c r="CR175" s="33" t="s">
        <v>229</v>
      </c>
      <c r="CS175" s="33" t="s">
        <v>166</v>
      </c>
      <c r="CT175" s="33" t="s">
        <v>166</v>
      </c>
      <c r="CU175" s="33" t="s">
        <v>166</v>
      </c>
      <c r="CV175" s="33"/>
      <c r="CW175" s="33">
        <v>2</v>
      </c>
      <c r="CX175" s="33" t="s">
        <v>720</v>
      </c>
      <c r="CY175" s="33" t="s">
        <v>254</v>
      </c>
      <c r="CZ175" s="33"/>
      <c r="DA175" s="33"/>
      <c r="DB175" s="33"/>
      <c r="DC175" s="33" t="s">
        <v>166</v>
      </c>
      <c r="DD175" s="33" t="s">
        <v>166</v>
      </c>
      <c r="DE175" s="33"/>
      <c r="DF175" s="33"/>
      <c r="DG175" s="33"/>
      <c r="DH175" s="33"/>
      <c r="DI175" s="33"/>
      <c r="DJ175" s="33"/>
      <c r="DK175" s="33"/>
      <c r="DL175" s="33" t="s">
        <v>329</v>
      </c>
      <c r="DM175" s="33"/>
      <c r="DN175" s="33"/>
      <c r="DO175" s="33"/>
      <c r="DP175" s="33" t="s">
        <v>166</v>
      </c>
      <c r="DQ175" s="33"/>
      <c r="DR175" s="33"/>
      <c r="DS175" s="33" t="s">
        <v>166</v>
      </c>
      <c r="DT175" s="33"/>
      <c r="DU175" s="33"/>
      <c r="DV175" s="33"/>
      <c r="DW175" s="33" t="s">
        <v>166</v>
      </c>
      <c r="DX175" s="33"/>
      <c r="DY175" s="33"/>
      <c r="DZ175" s="33"/>
      <c r="EA175" s="33"/>
      <c r="EB175" s="33"/>
      <c r="EC175" s="33"/>
      <c r="ED175" s="33"/>
      <c r="EE175" s="33"/>
      <c r="EF175" s="33"/>
      <c r="EG175" s="33"/>
      <c r="EH175" s="33"/>
      <c r="EI175" s="33"/>
    </row>
    <row r="176" spans="1:139" x14ac:dyDescent="0.25">
      <c r="A176" s="33">
        <v>175</v>
      </c>
      <c r="B176" s="33" t="s">
        <v>443</v>
      </c>
      <c r="C176" s="33" t="s">
        <v>764</v>
      </c>
      <c r="D176" s="33" t="s">
        <v>458</v>
      </c>
      <c r="E176" s="35">
        <v>1364</v>
      </c>
      <c r="F176" s="33">
        <v>4</v>
      </c>
      <c r="G176" s="33">
        <v>2</v>
      </c>
      <c r="H176" s="33" t="s">
        <v>195</v>
      </c>
      <c r="I176" s="33" t="s">
        <v>142</v>
      </c>
      <c r="J176" s="33" t="s">
        <v>196</v>
      </c>
      <c r="K176" s="33" t="s">
        <v>144</v>
      </c>
      <c r="L176" s="33">
        <v>45</v>
      </c>
      <c r="M176" s="33" t="s">
        <v>459</v>
      </c>
      <c r="N176" s="33">
        <v>1510</v>
      </c>
      <c r="O176" s="33">
        <v>4369</v>
      </c>
      <c r="P176" s="33">
        <v>1695</v>
      </c>
      <c r="Q176" s="33" t="s">
        <v>508</v>
      </c>
      <c r="R176" s="33">
        <v>4</v>
      </c>
      <c r="S176" s="33">
        <v>20.32</v>
      </c>
      <c r="T176" s="35">
        <v>23.59</v>
      </c>
      <c r="U176" s="33" t="s">
        <v>460</v>
      </c>
      <c r="V176" s="33"/>
      <c r="W176" s="33" t="s">
        <v>772</v>
      </c>
      <c r="X176" s="33">
        <v>5</v>
      </c>
      <c r="Y176" s="33" t="s">
        <v>371</v>
      </c>
      <c r="Z176" s="33" t="s">
        <v>200</v>
      </c>
      <c r="AA176" s="33" t="s">
        <v>151</v>
      </c>
      <c r="AB176" s="33" t="s">
        <v>347</v>
      </c>
      <c r="AC176" s="33" t="s">
        <v>401</v>
      </c>
      <c r="AD176" s="33" t="s">
        <v>766</v>
      </c>
      <c r="AE176" s="33" t="s">
        <v>533</v>
      </c>
      <c r="AF176" s="33" t="s">
        <v>767</v>
      </c>
      <c r="AG176" s="33" t="s">
        <v>767</v>
      </c>
      <c r="AH176" s="33" t="s">
        <v>158</v>
      </c>
      <c r="AI176" s="33" t="s">
        <v>232</v>
      </c>
      <c r="AJ176" s="33"/>
      <c r="AK176" s="33" t="s">
        <v>160</v>
      </c>
      <c r="AL176" s="33" t="s">
        <v>461</v>
      </c>
      <c r="AM176" s="33" t="s">
        <v>462</v>
      </c>
      <c r="AN176" s="33" t="s">
        <v>163</v>
      </c>
      <c r="AO176" s="33" t="s">
        <v>164</v>
      </c>
      <c r="AP176" s="33" t="s">
        <v>163</v>
      </c>
      <c r="AQ176" s="33" t="s">
        <v>166</v>
      </c>
      <c r="AR176" s="33">
        <v>5</v>
      </c>
      <c r="AS176" s="33" t="s">
        <v>167</v>
      </c>
      <c r="AT176" s="33" t="s">
        <v>168</v>
      </c>
      <c r="AU176" s="33" t="s">
        <v>770</v>
      </c>
      <c r="AV176" s="33" t="s">
        <v>767</v>
      </c>
      <c r="AW176" s="33"/>
      <c r="AX176" s="33" t="s">
        <v>166</v>
      </c>
      <c r="AY176" s="33" t="s">
        <v>165</v>
      </c>
      <c r="AZ176" s="33"/>
      <c r="BA176" s="33"/>
      <c r="BB176" s="33" t="s">
        <v>454</v>
      </c>
      <c r="BC176" s="33"/>
      <c r="BD176" s="33" t="s">
        <v>173</v>
      </c>
      <c r="BE176" s="33">
        <v>592</v>
      </c>
      <c r="BF176" s="33"/>
      <c r="BG176" s="33" t="s">
        <v>166</v>
      </c>
      <c r="BH176" s="33" t="s">
        <v>166</v>
      </c>
      <c r="BI176" s="33" t="s">
        <v>163</v>
      </c>
      <c r="BJ176" s="33" t="s">
        <v>174</v>
      </c>
      <c r="BK176" s="33"/>
      <c r="BL176" s="33" t="s">
        <v>310</v>
      </c>
      <c r="BM176" s="33" t="s">
        <v>166</v>
      </c>
      <c r="BN176" s="33"/>
      <c r="BO176" s="33"/>
      <c r="BP176" s="33" t="s">
        <v>406</v>
      </c>
      <c r="BQ176" s="33" t="s">
        <v>163</v>
      </c>
      <c r="BR176" s="33" t="s">
        <v>168</v>
      </c>
      <c r="BS176" s="33" t="s">
        <v>176</v>
      </c>
      <c r="BT176" s="33" t="s">
        <v>166</v>
      </c>
      <c r="BU176" s="35">
        <v>4.9000000000000004</v>
      </c>
      <c r="BV176" s="33" t="s">
        <v>166</v>
      </c>
      <c r="BW176" s="33" t="s">
        <v>177</v>
      </c>
      <c r="BX176" s="33" t="s">
        <v>178</v>
      </c>
      <c r="BY176" s="33" t="s">
        <v>179</v>
      </c>
      <c r="BZ176" s="33"/>
      <c r="CA176" s="33"/>
      <c r="CB176" s="33"/>
      <c r="CC176" s="33"/>
      <c r="CD176" s="33"/>
      <c r="CE176" s="33"/>
      <c r="CF176" s="33"/>
      <c r="CG176" s="33" t="s">
        <v>166</v>
      </c>
      <c r="CH176" s="33"/>
      <c r="CI176" s="33"/>
      <c r="CJ176" s="33"/>
      <c r="CK176" s="33" t="s">
        <v>166</v>
      </c>
      <c r="CL176" s="33"/>
      <c r="CM176" s="33"/>
      <c r="CN176" s="33" t="s">
        <v>166</v>
      </c>
      <c r="CO176" s="33" t="s">
        <v>166</v>
      </c>
      <c r="CP176" s="33" t="s">
        <v>223</v>
      </c>
      <c r="CQ176" s="33" t="s">
        <v>773</v>
      </c>
      <c r="CR176" s="33" t="s">
        <v>229</v>
      </c>
      <c r="CS176" s="33" t="s">
        <v>166</v>
      </c>
      <c r="CT176" s="33" t="s">
        <v>166</v>
      </c>
      <c r="CU176" s="33" t="s">
        <v>166</v>
      </c>
      <c r="CV176" s="33"/>
      <c r="CW176" s="33">
        <v>2</v>
      </c>
      <c r="CX176" s="33" t="s">
        <v>720</v>
      </c>
      <c r="CY176" s="33" t="s">
        <v>254</v>
      </c>
      <c r="CZ176" s="33"/>
      <c r="DA176" s="33"/>
      <c r="DB176" s="33"/>
      <c r="DC176" s="33" t="s">
        <v>166</v>
      </c>
      <c r="DD176" s="33"/>
      <c r="DE176" s="33"/>
      <c r="DF176" s="33"/>
      <c r="DG176" s="33"/>
      <c r="DH176" s="33"/>
      <c r="DI176" s="33"/>
      <c r="DJ176" s="33"/>
      <c r="DK176" s="33"/>
      <c r="DL176" s="33" t="s">
        <v>329</v>
      </c>
      <c r="DM176" s="33"/>
      <c r="DN176" s="33"/>
      <c r="DO176" s="33"/>
      <c r="DP176" s="33"/>
      <c r="DQ176" s="33"/>
      <c r="DR176" s="33"/>
      <c r="DS176" s="33" t="s">
        <v>166</v>
      </c>
      <c r="DT176" s="33"/>
      <c r="DU176" s="33"/>
      <c r="DV176" s="33" t="s">
        <v>166</v>
      </c>
      <c r="DW176" s="33" t="s">
        <v>166</v>
      </c>
      <c r="DX176" s="33"/>
      <c r="DY176" s="33"/>
      <c r="DZ176" s="33"/>
      <c r="EA176" s="33"/>
      <c r="EB176" s="33"/>
      <c r="EC176" s="33"/>
      <c r="ED176" s="33"/>
      <c r="EE176" s="33"/>
      <c r="EF176" s="33"/>
      <c r="EG176" s="33"/>
      <c r="EH176" s="33"/>
      <c r="EI176" s="33"/>
    </row>
    <row r="177" spans="1:139" x14ac:dyDescent="0.25">
      <c r="A177" s="33">
        <v>176</v>
      </c>
      <c r="B177" s="33" t="s">
        <v>443</v>
      </c>
      <c r="C177" s="33" t="s">
        <v>764</v>
      </c>
      <c r="D177" s="33" t="s">
        <v>467</v>
      </c>
      <c r="E177" s="35">
        <v>1364</v>
      </c>
      <c r="F177" s="33">
        <v>4</v>
      </c>
      <c r="G177" s="33">
        <v>2</v>
      </c>
      <c r="H177" s="33" t="s">
        <v>195</v>
      </c>
      <c r="I177" s="33" t="s">
        <v>142</v>
      </c>
      <c r="J177" s="33" t="s">
        <v>196</v>
      </c>
      <c r="K177" s="33" t="s">
        <v>144</v>
      </c>
      <c r="L177" s="33">
        <v>45</v>
      </c>
      <c r="M177" s="33" t="s">
        <v>459</v>
      </c>
      <c r="N177" s="33">
        <v>1510</v>
      </c>
      <c r="O177" s="33">
        <v>4369</v>
      </c>
      <c r="P177" s="33">
        <v>1695</v>
      </c>
      <c r="Q177" s="33" t="s">
        <v>508</v>
      </c>
      <c r="R177" s="33">
        <v>4</v>
      </c>
      <c r="S177" s="33">
        <v>20.3</v>
      </c>
      <c r="T177" s="35">
        <v>23.6</v>
      </c>
      <c r="U177" s="33" t="s">
        <v>460</v>
      </c>
      <c r="V177" s="33"/>
      <c r="W177" s="33" t="s">
        <v>772</v>
      </c>
      <c r="X177" s="33">
        <v>5</v>
      </c>
      <c r="Y177" s="33" t="s">
        <v>371</v>
      </c>
      <c r="Z177" s="33" t="s">
        <v>200</v>
      </c>
      <c r="AA177" s="33" t="s">
        <v>151</v>
      </c>
      <c r="AB177" s="33" t="s">
        <v>347</v>
      </c>
      <c r="AC177" s="33" t="s">
        <v>401</v>
      </c>
      <c r="AD177" s="33" t="s">
        <v>766</v>
      </c>
      <c r="AE177" s="33" t="s">
        <v>533</v>
      </c>
      <c r="AF177" s="33" t="s">
        <v>464</v>
      </c>
      <c r="AG177" s="33" t="s">
        <v>464</v>
      </c>
      <c r="AH177" s="33" t="s">
        <v>158</v>
      </c>
      <c r="AI177" s="33" t="s">
        <v>232</v>
      </c>
      <c r="AJ177" s="33"/>
      <c r="AK177" s="33" t="s">
        <v>160</v>
      </c>
      <c r="AL177" s="33" t="s">
        <v>461</v>
      </c>
      <c r="AM177" s="33" t="s">
        <v>462</v>
      </c>
      <c r="AN177" s="33" t="s">
        <v>163</v>
      </c>
      <c r="AO177" s="33" t="s">
        <v>164</v>
      </c>
      <c r="AP177" s="33" t="s">
        <v>163</v>
      </c>
      <c r="AQ177" s="33" t="s">
        <v>166</v>
      </c>
      <c r="AR177" s="33">
        <v>5</v>
      </c>
      <c r="AS177" s="33" t="s">
        <v>167</v>
      </c>
      <c r="AT177" s="33" t="s">
        <v>168</v>
      </c>
      <c r="AU177" s="33" t="s">
        <v>770</v>
      </c>
      <c r="AV177" s="33" t="s">
        <v>464</v>
      </c>
      <c r="AW177" s="33"/>
      <c r="AX177" s="33" t="s">
        <v>166</v>
      </c>
      <c r="AY177" s="33" t="s">
        <v>171</v>
      </c>
      <c r="AZ177" s="33" t="s">
        <v>166</v>
      </c>
      <c r="BA177" s="33"/>
      <c r="BB177" s="33" t="s">
        <v>454</v>
      </c>
      <c r="BC177" s="33" t="s">
        <v>166</v>
      </c>
      <c r="BD177" s="33" t="s">
        <v>173</v>
      </c>
      <c r="BE177" s="33">
        <v>592</v>
      </c>
      <c r="BF177" s="33" t="s">
        <v>166</v>
      </c>
      <c r="BG177" s="33" t="s">
        <v>166</v>
      </c>
      <c r="BH177" s="33" t="s">
        <v>166</v>
      </c>
      <c r="BI177" s="33" t="s">
        <v>163</v>
      </c>
      <c r="BJ177" s="33" t="s">
        <v>174</v>
      </c>
      <c r="BK177" s="33"/>
      <c r="BL177" s="33" t="s">
        <v>310</v>
      </c>
      <c r="BM177" s="33" t="s">
        <v>166</v>
      </c>
      <c r="BN177" s="33"/>
      <c r="BO177" s="33" t="s">
        <v>166</v>
      </c>
      <c r="BP177" s="33" t="s">
        <v>406</v>
      </c>
      <c r="BQ177" s="33" t="s">
        <v>163</v>
      </c>
      <c r="BR177" s="33" t="s">
        <v>168</v>
      </c>
      <c r="BS177" s="33" t="s">
        <v>176</v>
      </c>
      <c r="BT177" s="33" t="s">
        <v>166</v>
      </c>
      <c r="BU177" s="35">
        <v>4.8</v>
      </c>
      <c r="BV177" s="33" t="s">
        <v>166</v>
      </c>
      <c r="BW177" s="33" t="s">
        <v>177</v>
      </c>
      <c r="BX177" s="33" t="s">
        <v>178</v>
      </c>
      <c r="BY177" s="33" t="s">
        <v>179</v>
      </c>
      <c r="BZ177" s="33"/>
      <c r="CA177" s="33"/>
      <c r="CB177" s="33"/>
      <c r="CC177" s="33"/>
      <c r="CD177" s="33"/>
      <c r="CE177" s="33"/>
      <c r="CF177" s="33"/>
      <c r="CG177" s="33" t="s">
        <v>166</v>
      </c>
      <c r="CH177" s="33"/>
      <c r="CI177" s="33"/>
      <c r="CJ177" s="33"/>
      <c r="CK177" s="33" t="s">
        <v>166</v>
      </c>
      <c r="CL177" s="33"/>
      <c r="CM177" s="33"/>
      <c r="CN177" s="33" t="s">
        <v>166</v>
      </c>
      <c r="CO177" s="33" t="s">
        <v>166</v>
      </c>
      <c r="CP177" s="33" t="s">
        <v>223</v>
      </c>
      <c r="CQ177" s="33" t="s">
        <v>773</v>
      </c>
      <c r="CR177" s="33" t="s">
        <v>229</v>
      </c>
      <c r="CS177" s="33" t="s">
        <v>166</v>
      </c>
      <c r="CT177" s="33" t="s">
        <v>166</v>
      </c>
      <c r="CU177" s="33" t="s">
        <v>166</v>
      </c>
      <c r="CV177" s="33"/>
      <c r="CW177" s="33">
        <v>2</v>
      </c>
      <c r="CX177" s="33" t="s">
        <v>720</v>
      </c>
      <c r="CY177" s="33" t="s">
        <v>254</v>
      </c>
      <c r="CZ177" s="33"/>
      <c r="DA177" s="33"/>
      <c r="DB177" s="33"/>
      <c r="DC177" s="33" t="s">
        <v>166</v>
      </c>
      <c r="DD177" s="33" t="s">
        <v>166</v>
      </c>
      <c r="DE177" s="33"/>
      <c r="DF177" s="33"/>
      <c r="DG177" s="33"/>
      <c r="DH177" s="33"/>
      <c r="DI177" s="33"/>
      <c r="DJ177" s="33"/>
      <c r="DK177" s="33"/>
      <c r="DL177" s="33" t="s">
        <v>329</v>
      </c>
      <c r="DM177" s="33"/>
      <c r="DN177" s="33"/>
      <c r="DO177" s="33"/>
      <c r="DP177" s="33"/>
      <c r="DQ177" s="33"/>
      <c r="DR177" s="33"/>
      <c r="DS177" s="33" t="s">
        <v>166</v>
      </c>
      <c r="DT177" s="33"/>
      <c r="DU177" s="33"/>
      <c r="DV177" s="33" t="s">
        <v>166</v>
      </c>
      <c r="DW177" s="33" t="s">
        <v>166</v>
      </c>
      <c r="DX177" s="33"/>
      <c r="DY177" s="33"/>
      <c r="DZ177" s="33"/>
      <c r="EA177" s="33"/>
      <c r="EB177" s="33"/>
      <c r="EC177" s="33"/>
      <c r="ED177" s="33"/>
      <c r="EE177" s="33"/>
      <c r="EF177" s="33"/>
      <c r="EG177" s="33"/>
      <c r="EH177" s="33"/>
      <c r="EI177" s="33"/>
    </row>
    <row r="178" spans="1:139" x14ac:dyDescent="0.25">
      <c r="A178" s="33">
        <v>177</v>
      </c>
      <c r="B178" s="33" t="s">
        <v>443</v>
      </c>
      <c r="C178" s="33" t="s">
        <v>764</v>
      </c>
      <c r="D178" s="33" t="s">
        <v>465</v>
      </c>
      <c r="E178" s="35">
        <v>1364</v>
      </c>
      <c r="F178" s="33">
        <v>4</v>
      </c>
      <c r="G178" s="33">
        <v>2</v>
      </c>
      <c r="H178" s="33" t="s">
        <v>195</v>
      </c>
      <c r="I178" s="33" t="s">
        <v>142</v>
      </c>
      <c r="J178" s="33" t="s">
        <v>196</v>
      </c>
      <c r="K178" s="33" t="s">
        <v>144</v>
      </c>
      <c r="L178" s="33">
        <v>45</v>
      </c>
      <c r="M178" s="33" t="s">
        <v>459</v>
      </c>
      <c r="N178" s="33">
        <v>1510</v>
      </c>
      <c r="O178" s="33">
        <v>4369</v>
      </c>
      <c r="P178" s="33">
        <v>1695</v>
      </c>
      <c r="Q178" s="33" t="s">
        <v>508</v>
      </c>
      <c r="R178" s="33">
        <v>4</v>
      </c>
      <c r="S178" s="33">
        <v>20.32</v>
      </c>
      <c r="T178" s="35">
        <v>23.08</v>
      </c>
      <c r="U178" s="33" t="s">
        <v>460</v>
      </c>
      <c r="V178" s="33"/>
      <c r="W178" s="33" t="s">
        <v>772</v>
      </c>
      <c r="X178" s="33">
        <v>5</v>
      </c>
      <c r="Y178" s="33" t="s">
        <v>371</v>
      </c>
      <c r="Z178" s="33" t="s">
        <v>200</v>
      </c>
      <c r="AA178" s="33" t="s">
        <v>151</v>
      </c>
      <c r="AB178" s="33" t="s">
        <v>347</v>
      </c>
      <c r="AC178" s="33" t="s">
        <v>401</v>
      </c>
      <c r="AD178" s="33"/>
      <c r="AE178" s="33"/>
      <c r="AF178" s="33" t="s">
        <v>464</v>
      </c>
      <c r="AG178" s="33" t="s">
        <v>464</v>
      </c>
      <c r="AH178" s="33" t="s">
        <v>158</v>
      </c>
      <c r="AI178" s="33" t="s">
        <v>232</v>
      </c>
      <c r="AJ178" s="33"/>
      <c r="AK178" s="33" t="s">
        <v>160</v>
      </c>
      <c r="AL178" s="33" t="s">
        <v>461</v>
      </c>
      <c r="AM178" s="33" t="s">
        <v>462</v>
      </c>
      <c r="AN178" s="33" t="s">
        <v>163</v>
      </c>
      <c r="AO178" s="33" t="s">
        <v>164</v>
      </c>
      <c r="AP178" s="33" t="s">
        <v>164</v>
      </c>
      <c r="AQ178" s="33" t="s">
        <v>166</v>
      </c>
      <c r="AR178" s="33">
        <v>5</v>
      </c>
      <c r="AS178" s="33" t="s">
        <v>167</v>
      </c>
      <c r="AT178" s="33" t="s">
        <v>168</v>
      </c>
      <c r="AU178" s="33" t="s">
        <v>770</v>
      </c>
      <c r="AV178" s="33" t="s">
        <v>464</v>
      </c>
      <c r="AW178" s="33"/>
      <c r="AX178" s="33" t="s">
        <v>166</v>
      </c>
      <c r="AY178" s="33" t="s">
        <v>171</v>
      </c>
      <c r="AZ178" s="33" t="s">
        <v>166</v>
      </c>
      <c r="BA178" s="33"/>
      <c r="BB178" s="33" t="s">
        <v>454</v>
      </c>
      <c r="BC178" s="33" t="s">
        <v>166</v>
      </c>
      <c r="BD178" s="33" t="s">
        <v>173</v>
      </c>
      <c r="BE178" s="33">
        <v>592</v>
      </c>
      <c r="BF178" s="33" t="s">
        <v>166</v>
      </c>
      <c r="BG178" s="33" t="s">
        <v>166</v>
      </c>
      <c r="BH178" s="33" t="s">
        <v>166</v>
      </c>
      <c r="BI178" s="33" t="s">
        <v>163</v>
      </c>
      <c r="BJ178" s="33" t="s">
        <v>174</v>
      </c>
      <c r="BK178" s="33"/>
      <c r="BL178" s="33" t="s">
        <v>310</v>
      </c>
      <c r="BM178" s="33" t="s">
        <v>166</v>
      </c>
      <c r="BN178" s="33"/>
      <c r="BO178" s="33" t="s">
        <v>166</v>
      </c>
      <c r="BP178" s="33" t="s">
        <v>173</v>
      </c>
      <c r="BQ178" s="33" t="s">
        <v>163</v>
      </c>
      <c r="BR178" s="33" t="s">
        <v>168</v>
      </c>
      <c r="BS178" s="33" t="s">
        <v>176</v>
      </c>
      <c r="BT178" s="33" t="s">
        <v>166</v>
      </c>
      <c r="BU178" s="35">
        <v>4.9000000000000004</v>
      </c>
      <c r="BV178" s="33" t="s">
        <v>166</v>
      </c>
      <c r="BW178" s="33" t="s">
        <v>177</v>
      </c>
      <c r="BX178" s="33" t="s">
        <v>178</v>
      </c>
      <c r="BY178" s="33" t="s">
        <v>179</v>
      </c>
      <c r="BZ178" s="33"/>
      <c r="CA178" s="33"/>
      <c r="CB178" s="33"/>
      <c r="CC178" s="33"/>
      <c r="CD178" s="33"/>
      <c r="CE178" s="33"/>
      <c r="CF178" s="33"/>
      <c r="CG178" s="33" t="s">
        <v>166</v>
      </c>
      <c r="CH178" s="33"/>
      <c r="CI178" s="33"/>
      <c r="CJ178" s="33"/>
      <c r="CK178" s="33" t="s">
        <v>166</v>
      </c>
      <c r="CL178" s="33"/>
      <c r="CM178" s="33"/>
      <c r="CN178" s="33" t="s">
        <v>166</v>
      </c>
      <c r="CO178" s="33" t="s">
        <v>166</v>
      </c>
      <c r="CP178" s="33" t="s">
        <v>223</v>
      </c>
      <c r="CQ178" s="33"/>
      <c r="CR178" s="33" t="s">
        <v>229</v>
      </c>
      <c r="CS178" s="33" t="s">
        <v>166</v>
      </c>
      <c r="CT178" s="33" t="s">
        <v>166</v>
      </c>
      <c r="CU178" s="33" t="s">
        <v>166</v>
      </c>
      <c r="CV178" s="33"/>
      <c r="CW178" s="33">
        <v>2</v>
      </c>
      <c r="CX178" s="33"/>
      <c r="CY178" s="33" t="s">
        <v>254</v>
      </c>
      <c r="CZ178" s="33"/>
      <c r="DA178" s="33"/>
      <c r="DB178" s="33" t="s">
        <v>257</v>
      </c>
      <c r="DC178" s="33" t="s">
        <v>166</v>
      </c>
      <c r="DD178" s="33" t="s">
        <v>166</v>
      </c>
      <c r="DE178" s="33"/>
      <c r="DF178" s="33"/>
      <c r="DG178" s="33"/>
      <c r="DH178" s="33"/>
      <c r="DI178" s="33" t="s">
        <v>328</v>
      </c>
      <c r="DJ178" s="33"/>
      <c r="DK178" s="33"/>
      <c r="DL178" s="33" t="s">
        <v>329</v>
      </c>
      <c r="DM178" s="33"/>
      <c r="DN178" s="33"/>
      <c r="DO178" s="33"/>
      <c r="DP178" s="33" t="s">
        <v>166</v>
      </c>
      <c r="DQ178" s="33"/>
      <c r="DR178" s="33"/>
      <c r="DS178" s="33" t="s">
        <v>166</v>
      </c>
      <c r="DT178" s="33"/>
      <c r="DU178" s="33"/>
      <c r="DV178" s="33" t="s">
        <v>166</v>
      </c>
      <c r="DW178" s="33"/>
      <c r="DX178" s="33"/>
      <c r="DY178" s="33"/>
      <c r="DZ178" s="33" t="s">
        <v>166</v>
      </c>
      <c r="EA178" s="33"/>
      <c r="EB178" s="33"/>
      <c r="EC178" s="33"/>
      <c r="ED178" s="33"/>
      <c r="EE178" s="33"/>
      <c r="EF178" s="33"/>
      <c r="EG178" s="33"/>
      <c r="EH178" s="33"/>
      <c r="EI178" s="33"/>
    </row>
    <row r="179" spans="1:139" x14ac:dyDescent="0.25">
      <c r="A179" s="33">
        <v>178</v>
      </c>
      <c r="B179" s="33" t="s">
        <v>443</v>
      </c>
      <c r="C179" s="33" t="s">
        <v>764</v>
      </c>
      <c r="D179" s="33" t="s">
        <v>463</v>
      </c>
      <c r="E179" s="35">
        <v>1496</v>
      </c>
      <c r="F179" s="33">
        <v>4</v>
      </c>
      <c r="G179" s="33">
        <v>4</v>
      </c>
      <c r="H179" s="33" t="s">
        <v>195</v>
      </c>
      <c r="I179" s="33" t="s">
        <v>142</v>
      </c>
      <c r="J179" s="33" t="s">
        <v>237</v>
      </c>
      <c r="K179" s="33" t="s">
        <v>144</v>
      </c>
      <c r="L179" s="33">
        <v>45</v>
      </c>
      <c r="M179" s="33" t="s">
        <v>145</v>
      </c>
      <c r="N179" s="33">
        <v>1510</v>
      </c>
      <c r="O179" s="33">
        <v>4369</v>
      </c>
      <c r="P179" s="33">
        <v>1695</v>
      </c>
      <c r="Q179" s="33" t="s">
        <v>508</v>
      </c>
      <c r="R179" s="33">
        <v>4</v>
      </c>
      <c r="S179" s="33">
        <v>13.6</v>
      </c>
      <c r="T179" s="35">
        <v>16.3</v>
      </c>
      <c r="U179" s="33" t="s">
        <v>765</v>
      </c>
      <c r="V179" s="33"/>
      <c r="W179" s="33" t="s">
        <v>674</v>
      </c>
      <c r="X179" s="33">
        <v>5</v>
      </c>
      <c r="Y179" s="33" t="s">
        <v>371</v>
      </c>
      <c r="Z179" s="33" t="s">
        <v>200</v>
      </c>
      <c r="AA179" s="33" t="s">
        <v>151</v>
      </c>
      <c r="AB179" s="33" t="s">
        <v>347</v>
      </c>
      <c r="AC179" s="33" t="s">
        <v>401</v>
      </c>
      <c r="AD179" s="33"/>
      <c r="AE179" s="33"/>
      <c r="AF179" s="33" t="s">
        <v>464</v>
      </c>
      <c r="AG179" s="33" t="s">
        <v>464</v>
      </c>
      <c r="AH179" s="33" t="s">
        <v>774</v>
      </c>
      <c r="AI179" s="33" t="s">
        <v>232</v>
      </c>
      <c r="AJ179" s="33"/>
      <c r="AK179" s="33" t="s">
        <v>166</v>
      </c>
      <c r="AL179" s="33" t="s">
        <v>768</v>
      </c>
      <c r="AM179" s="33" t="s">
        <v>769</v>
      </c>
      <c r="AN179" s="33" t="s">
        <v>163</v>
      </c>
      <c r="AO179" s="33" t="s">
        <v>164</v>
      </c>
      <c r="AP179" s="33" t="s">
        <v>163</v>
      </c>
      <c r="AQ179" s="33" t="s">
        <v>166</v>
      </c>
      <c r="AR179" s="33">
        <v>5</v>
      </c>
      <c r="AS179" s="33" t="s">
        <v>167</v>
      </c>
      <c r="AT179" s="33" t="s">
        <v>168</v>
      </c>
      <c r="AU179" s="33" t="s">
        <v>770</v>
      </c>
      <c r="AV179" s="33" t="s">
        <v>464</v>
      </c>
      <c r="AW179" s="33"/>
      <c r="AX179" s="33" t="s">
        <v>166</v>
      </c>
      <c r="AY179" s="33" t="s">
        <v>171</v>
      </c>
      <c r="AZ179" s="33" t="s">
        <v>166</v>
      </c>
      <c r="BA179" s="33"/>
      <c r="BB179" s="33"/>
      <c r="BC179" s="33" t="s">
        <v>166</v>
      </c>
      <c r="BD179" s="33" t="s">
        <v>173</v>
      </c>
      <c r="BE179" s="33">
        <v>592</v>
      </c>
      <c r="BF179" s="33" t="s">
        <v>166</v>
      </c>
      <c r="BG179" s="33" t="s">
        <v>166</v>
      </c>
      <c r="BH179" s="33" t="s">
        <v>166</v>
      </c>
      <c r="BI179" s="33" t="s">
        <v>163</v>
      </c>
      <c r="BJ179" s="33" t="s">
        <v>166</v>
      </c>
      <c r="BK179" s="33"/>
      <c r="BL179" s="33" t="s">
        <v>310</v>
      </c>
      <c r="BM179" s="33"/>
      <c r="BN179" s="33"/>
      <c r="BO179" s="33" t="s">
        <v>166</v>
      </c>
      <c r="BP179" s="33" t="s">
        <v>406</v>
      </c>
      <c r="BQ179" s="33" t="s">
        <v>163</v>
      </c>
      <c r="BR179" s="33" t="s">
        <v>168</v>
      </c>
      <c r="BS179" s="33" t="s">
        <v>164</v>
      </c>
      <c r="BT179" s="33" t="s">
        <v>166</v>
      </c>
      <c r="BU179" s="35">
        <v>4.8</v>
      </c>
      <c r="BV179" s="33"/>
      <c r="BW179" s="33" t="s">
        <v>177</v>
      </c>
      <c r="BX179" s="33" t="s">
        <v>178</v>
      </c>
      <c r="BY179" s="33" t="s">
        <v>179</v>
      </c>
      <c r="BZ179" s="33"/>
      <c r="CA179" s="33"/>
      <c r="CB179" s="33"/>
      <c r="CC179" s="33"/>
      <c r="CD179" s="33"/>
      <c r="CE179" s="33"/>
      <c r="CF179" s="33"/>
      <c r="CG179" s="33" t="s">
        <v>166</v>
      </c>
      <c r="CH179" s="33"/>
      <c r="CI179" s="33"/>
      <c r="CJ179" s="33"/>
      <c r="CK179" s="33" t="s">
        <v>166</v>
      </c>
      <c r="CL179" s="33"/>
      <c r="CM179" s="33"/>
      <c r="CN179" s="33" t="s">
        <v>166</v>
      </c>
      <c r="CO179" s="33"/>
      <c r="CP179" s="33" t="s">
        <v>166</v>
      </c>
      <c r="CQ179" s="33"/>
      <c r="CR179" s="33" t="s">
        <v>229</v>
      </c>
      <c r="CS179" s="33" t="s">
        <v>166</v>
      </c>
      <c r="CT179" s="33" t="s">
        <v>166</v>
      </c>
      <c r="CU179" s="33" t="s">
        <v>166</v>
      </c>
      <c r="CV179" s="33"/>
      <c r="CW179" s="33">
        <v>2</v>
      </c>
      <c r="CX179" s="33"/>
      <c r="CY179" s="33" t="s">
        <v>254</v>
      </c>
      <c r="CZ179" s="33"/>
      <c r="DA179" s="33" t="s">
        <v>559</v>
      </c>
      <c r="DB179" s="33" t="s">
        <v>257</v>
      </c>
      <c r="DC179" s="33"/>
      <c r="DD179" s="33" t="s">
        <v>166</v>
      </c>
      <c r="DE179" s="33"/>
      <c r="DF179" s="33"/>
      <c r="DG179" s="33" t="s">
        <v>166</v>
      </c>
      <c r="DH179" s="33"/>
      <c r="DI179" s="33" t="s">
        <v>328</v>
      </c>
      <c r="DJ179" s="33"/>
      <c r="DK179" s="33"/>
      <c r="DL179" s="33" t="s">
        <v>329</v>
      </c>
      <c r="DM179" s="33"/>
      <c r="DN179" s="33"/>
      <c r="DO179" s="33"/>
      <c r="DP179" s="33" t="s">
        <v>166</v>
      </c>
      <c r="DQ179" s="33"/>
      <c r="DR179" s="33"/>
      <c r="DS179" s="33" t="s">
        <v>166</v>
      </c>
      <c r="DT179" s="33"/>
      <c r="DU179" s="33"/>
      <c r="DV179" s="33"/>
      <c r="DW179" s="33" t="s">
        <v>166</v>
      </c>
      <c r="DX179" s="33"/>
      <c r="DY179" s="33"/>
      <c r="DZ179" s="33" t="s">
        <v>166</v>
      </c>
      <c r="EA179" s="33"/>
      <c r="EB179" s="33"/>
      <c r="EC179" s="33"/>
      <c r="ED179" s="33"/>
      <c r="EE179" s="33"/>
      <c r="EF179" s="33"/>
      <c r="EG179" s="33"/>
      <c r="EH179" s="33"/>
      <c r="EI179" s="33"/>
    </row>
    <row r="180" spans="1:139" x14ac:dyDescent="0.25">
      <c r="A180" s="33">
        <v>179</v>
      </c>
      <c r="B180" s="33" t="s">
        <v>443</v>
      </c>
      <c r="C180" s="33" t="s">
        <v>764</v>
      </c>
      <c r="D180" s="33" t="s">
        <v>472</v>
      </c>
      <c r="E180" s="35">
        <v>1496</v>
      </c>
      <c r="F180" s="33">
        <v>4</v>
      </c>
      <c r="G180" s="33">
        <v>4</v>
      </c>
      <c r="H180" s="33" t="s">
        <v>195</v>
      </c>
      <c r="I180" s="33" t="s">
        <v>142</v>
      </c>
      <c r="J180" s="33" t="s">
        <v>196</v>
      </c>
      <c r="K180" s="33" t="s">
        <v>144</v>
      </c>
      <c r="L180" s="33">
        <v>45</v>
      </c>
      <c r="M180" s="33" t="s">
        <v>145</v>
      </c>
      <c r="N180" s="33">
        <v>1510</v>
      </c>
      <c r="O180" s="33">
        <v>4369</v>
      </c>
      <c r="P180" s="33">
        <v>1695</v>
      </c>
      <c r="Q180" s="33" t="s">
        <v>508</v>
      </c>
      <c r="R180" s="33">
        <v>4</v>
      </c>
      <c r="S180" s="33">
        <v>13.6</v>
      </c>
      <c r="T180" s="35">
        <v>16.3</v>
      </c>
      <c r="U180" s="33" t="s">
        <v>765</v>
      </c>
      <c r="V180" s="33"/>
      <c r="W180" s="33" t="s">
        <v>362</v>
      </c>
      <c r="X180" s="33">
        <v>5</v>
      </c>
      <c r="Y180" s="33" t="s">
        <v>371</v>
      </c>
      <c r="Z180" s="33" t="s">
        <v>200</v>
      </c>
      <c r="AA180" s="33" t="s">
        <v>151</v>
      </c>
      <c r="AB180" s="33" t="s">
        <v>347</v>
      </c>
      <c r="AC180" s="33" t="s">
        <v>401</v>
      </c>
      <c r="AD180" s="33" t="s">
        <v>766</v>
      </c>
      <c r="AE180" s="33" t="s">
        <v>533</v>
      </c>
      <c r="AF180" s="33" t="s">
        <v>767</v>
      </c>
      <c r="AG180" s="33" t="s">
        <v>767</v>
      </c>
      <c r="AH180" s="33" t="s">
        <v>158</v>
      </c>
      <c r="AI180" s="33" t="s">
        <v>232</v>
      </c>
      <c r="AJ180" s="33"/>
      <c r="AK180" s="33" t="s">
        <v>160</v>
      </c>
      <c r="AL180" s="33" t="s">
        <v>768</v>
      </c>
      <c r="AM180" s="33" t="s">
        <v>769</v>
      </c>
      <c r="AN180" s="33" t="s">
        <v>163</v>
      </c>
      <c r="AO180" s="33" t="s">
        <v>164</v>
      </c>
      <c r="AP180" s="33" t="s">
        <v>163</v>
      </c>
      <c r="AQ180" s="33" t="s">
        <v>166</v>
      </c>
      <c r="AR180" s="33">
        <v>5</v>
      </c>
      <c r="AS180" s="33" t="s">
        <v>167</v>
      </c>
      <c r="AT180" s="33" t="s">
        <v>168</v>
      </c>
      <c r="AU180" s="33" t="s">
        <v>770</v>
      </c>
      <c r="AV180" s="33" t="s">
        <v>767</v>
      </c>
      <c r="AW180" s="33"/>
      <c r="AX180" s="33" t="s">
        <v>166</v>
      </c>
      <c r="AY180" s="33" t="s">
        <v>165</v>
      </c>
      <c r="AZ180" s="33"/>
      <c r="BA180" s="33"/>
      <c r="BB180" s="33" t="s">
        <v>454</v>
      </c>
      <c r="BC180" s="33"/>
      <c r="BD180" s="33" t="s">
        <v>173</v>
      </c>
      <c r="BE180" s="33">
        <v>592</v>
      </c>
      <c r="BF180" s="33"/>
      <c r="BG180" s="33" t="s">
        <v>166</v>
      </c>
      <c r="BH180" s="33" t="s">
        <v>166</v>
      </c>
      <c r="BI180" s="33" t="s">
        <v>163</v>
      </c>
      <c r="BJ180" s="33" t="s">
        <v>174</v>
      </c>
      <c r="BK180" s="33"/>
      <c r="BL180" s="33" t="s">
        <v>310</v>
      </c>
      <c r="BM180" s="33" t="s">
        <v>166</v>
      </c>
      <c r="BN180" s="33"/>
      <c r="BO180" s="33"/>
      <c r="BP180" s="33" t="s">
        <v>406</v>
      </c>
      <c r="BQ180" s="33" t="s">
        <v>163</v>
      </c>
      <c r="BR180" s="33" t="s">
        <v>168</v>
      </c>
      <c r="BS180" s="33" t="s">
        <v>176</v>
      </c>
      <c r="BT180" s="33" t="s">
        <v>166</v>
      </c>
      <c r="BU180" s="35">
        <v>4.9000000000000004</v>
      </c>
      <c r="BV180" s="33" t="s">
        <v>166</v>
      </c>
      <c r="BW180" s="33" t="s">
        <v>177</v>
      </c>
      <c r="BX180" s="33" t="s">
        <v>178</v>
      </c>
      <c r="BY180" s="33" t="s">
        <v>179</v>
      </c>
      <c r="BZ180" s="33"/>
      <c r="CA180" s="33"/>
      <c r="CB180" s="33"/>
      <c r="CC180" s="33"/>
      <c r="CD180" s="33"/>
      <c r="CE180" s="33"/>
      <c r="CF180" s="33"/>
      <c r="CG180" s="33" t="s">
        <v>166</v>
      </c>
      <c r="CH180" s="33"/>
      <c r="CI180" s="33"/>
      <c r="CJ180" s="33"/>
      <c r="CK180" s="33" t="s">
        <v>166</v>
      </c>
      <c r="CL180" s="33"/>
      <c r="CM180" s="33"/>
      <c r="CN180" s="33" t="s">
        <v>166</v>
      </c>
      <c r="CO180" s="33" t="s">
        <v>166</v>
      </c>
      <c r="CP180" s="33" t="s">
        <v>223</v>
      </c>
      <c r="CQ180" s="33" t="s">
        <v>771</v>
      </c>
      <c r="CR180" s="33" t="s">
        <v>229</v>
      </c>
      <c r="CS180" s="33" t="s">
        <v>166</v>
      </c>
      <c r="CT180" s="33" t="s">
        <v>166</v>
      </c>
      <c r="CU180" s="33" t="s">
        <v>166</v>
      </c>
      <c r="CV180" s="33"/>
      <c r="CW180" s="33">
        <v>2</v>
      </c>
      <c r="CX180" s="33" t="s">
        <v>720</v>
      </c>
      <c r="CY180" s="33" t="s">
        <v>254</v>
      </c>
      <c r="CZ180" s="33"/>
      <c r="DA180" s="33"/>
      <c r="DB180" s="33"/>
      <c r="DC180" s="33" t="s">
        <v>166</v>
      </c>
      <c r="DD180" s="33"/>
      <c r="DE180" s="33"/>
      <c r="DF180" s="33"/>
      <c r="DG180" s="33"/>
      <c r="DH180" s="33"/>
      <c r="DI180" s="33"/>
      <c r="DJ180" s="33"/>
      <c r="DK180" s="33"/>
      <c r="DL180" s="33" t="s">
        <v>329</v>
      </c>
      <c r="DM180" s="33"/>
      <c r="DN180" s="33"/>
      <c r="DO180" s="33"/>
      <c r="DP180" s="33" t="s">
        <v>166</v>
      </c>
      <c r="DQ180" s="33"/>
      <c r="DR180" s="33"/>
      <c r="DS180" s="33" t="s">
        <v>166</v>
      </c>
      <c r="DT180" s="33"/>
      <c r="DU180" s="33"/>
      <c r="DV180" s="33"/>
      <c r="DW180" s="33" t="s">
        <v>166</v>
      </c>
      <c r="DX180" s="33"/>
      <c r="DY180" s="33"/>
      <c r="DZ180" s="33"/>
      <c r="EA180" s="33"/>
      <c r="EB180" s="33"/>
      <c r="EC180" s="33"/>
      <c r="ED180" s="33"/>
      <c r="EE180" s="33"/>
      <c r="EF180" s="33"/>
      <c r="EG180" s="33"/>
      <c r="EH180" s="33"/>
      <c r="EI180" s="33"/>
    </row>
    <row r="181" spans="1:139" x14ac:dyDescent="0.25">
      <c r="A181" s="33">
        <v>180</v>
      </c>
      <c r="B181" s="33" t="s">
        <v>443</v>
      </c>
      <c r="C181" s="33" t="s">
        <v>764</v>
      </c>
      <c r="D181" s="33" t="s">
        <v>473</v>
      </c>
      <c r="E181" s="35">
        <v>1364</v>
      </c>
      <c r="F181" s="33">
        <v>4</v>
      </c>
      <c r="G181" s="33">
        <v>2</v>
      </c>
      <c r="H181" s="33" t="s">
        <v>195</v>
      </c>
      <c r="I181" s="33" t="s">
        <v>142</v>
      </c>
      <c r="J181" s="33" t="s">
        <v>196</v>
      </c>
      <c r="K181" s="33" t="s">
        <v>144</v>
      </c>
      <c r="L181" s="33">
        <v>45</v>
      </c>
      <c r="M181" s="33" t="s">
        <v>459</v>
      </c>
      <c r="N181" s="33">
        <v>1510</v>
      </c>
      <c r="O181" s="33">
        <v>4369</v>
      </c>
      <c r="P181" s="33">
        <v>1695</v>
      </c>
      <c r="Q181" s="33" t="s">
        <v>508</v>
      </c>
      <c r="R181" s="33">
        <v>4</v>
      </c>
      <c r="S181" s="33">
        <v>20.3</v>
      </c>
      <c r="T181" s="35">
        <v>23.6</v>
      </c>
      <c r="U181" s="33" t="s">
        <v>460</v>
      </c>
      <c r="V181" s="33"/>
      <c r="W181" s="33" t="s">
        <v>772</v>
      </c>
      <c r="X181" s="33">
        <v>5</v>
      </c>
      <c r="Y181" s="33" t="s">
        <v>371</v>
      </c>
      <c r="Z181" s="33" t="s">
        <v>200</v>
      </c>
      <c r="AA181" s="33" t="s">
        <v>151</v>
      </c>
      <c r="AB181" s="33" t="s">
        <v>347</v>
      </c>
      <c r="AC181" s="33" t="s">
        <v>401</v>
      </c>
      <c r="AD181" s="33" t="s">
        <v>766</v>
      </c>
      <c r="AE181" s="33" t="s">
        <v>533</v>
      </c>
      <c r="AF181" s="33" t="s">
        <v>464</v>
      </c>
      <c r="AG181" s="33" t="s">
        <v>464</v>
      </c>
      <c r="AH181" s="33" t="s">
        <v>158</v>
      </c>
      <c r="AI181" s="33" t="s">
        <v>232</v>
      </c>
      <c r="AJ181" s="33"/>
      <c r="AK181" s="33" t="s">
        <v>160</v>
      </c>
      <c r="AL181" s="33" t="s">
        <v>461</v>
      </c>
      <c r="AM181" s="33" t="s">
        <v>462</v>
      </c>
      <c r="AN181" s="33" t="s">
        <v>163</v>
      </c>
      <c r="AO181" s="33" t="s">
        <v>164</v>
      </c>
      <c r="AP181" s="33" t="s">
        <v>163</v>
      </c>
      <c r="AQ181" s="33" t="s">
        <v>166</v>
      </c>
      <c r="AR181" s="33">
        <v>5</v>
      </c>
      <c r="AS181" s="33" t="s">
        <v>167</v>
      </c>
      <c r="AT181" s="33" t="s">
        <v>168</v>
      </c>
      <c r="AU181" s="33" t="s">
        <v>770</v>
      </c>
      <c r="AV181" s="33" t="s">
        <v>464</v>
      </c>
      <c r="AW181" s="33"/>
      <c r="AX181" s="33" t="s">
        <v>166</v>
      </c>
      <c r="AY181" s="33" t="s">
        <v>171</v>
      </c>
      <c r="AZ181" s="33" t="s">
        <v>166</v>
      </c>
      <c r="BA181" s="33"/>
      <c r="BB181" s="33" t="s">
        <v>454</v>
      </c>
      <c r="BC181" s="33" t="s">
        <v>166</v>
      </c>
      <c r="BD181" s="33" t="s">
        <v>173</v>
      </c>
      <c r="BE181" s="33">
        <v>592</v>
      </c>
      <c r="BF181" s="33" t="s">
        <v>166</v>
      </c>
      <c r="BG181" s="33" t="s">
        <v>166</v>
      </c>
      <c r="BH181" s="33" t="s">
        <v>166</v>
      </c>
      <c r="BI181" s="33" t="s">
        <v>163</v>
      </c>
      <c r="BJ181" s="33" t="s">
        <v>174</v>
      </c>
      <c r="BK181" s="33"/>
      <c r="BL181" s="33" t="s">
        <v>310</v>
      </c>
      <c r="BM181" s="33" t="s">
        <v>166</v>
      </c>
      <c r="BN181" s="33"/>
      <c r="BO181" s="33" t="s">
        <v>166</v>
      </c>
      <c r="BP181" s="33" t="s">
        <v>406</v>
      </c>
      <c r="BQ181" s="33" t="s">
        <v>163</v>
      </c>
      <c r="BR181" s="33" t="s">
        <v>168</v>
      </c>
      <c r="BS181" s="33" t="s">
        <v>176</v>
      </c>
      <c r="BT181" s="33" t="s">
        <v>166</v>
      </c>
      <c r="BU181" s="35">
        <v>4.8</v>
      </c>
      <c r="BV181" s="33" t="s">
        <v>166</v>
      </c>
      <c r="BW181" s="33" t="s">
        <v>177</v>
      </c>
      <c r="BX181" s="33" t="s">
        <v>178</v>
      </c>
      <c r="BY181" s="33" t="s">
        <v>179</v>
      </c>
      <c r="BZ181" s="33" t="s">
        <v>166</v>
      </c>
      <c r="CA181" s="33"/>
      <c r="CB181" s="33"/>
      <c r="CC181" s="33"/>
      <c r="CD181" s="33"/>
      <c r="CE181" s="33"/>
      <c r="CF181" s="33"/>
      <c r="CG181" s="33" t="s">
        <v>166</v>
      </c>
      <c r="CH181" s="33"/>
      <c r="CI181" s="33"/>
      <c r="CJ181" s="33"/>
      <c r="CK181" s="33" t="s">
        <v>166</v>
      </c>
      <c r="CL181" s="33"/>
      <c r="CM181" s="33"/>
      <c r="CN181" s="33" t="s">
        <v>166</v>
      </c>
      <c r="CO181" s="33" t="s">
        <v>166</v>
      </c>
      <c r="CP181" s="33" t="s">
        <v>223</v>
      </c>
      <c r="CQ181" s="33" t="s">
        <v>773</v>
      </c>
      <c r="CR181" s="33" t="s">
        <v>229</v>
      </c>
      <c r="CS181" s="33" t="s">
        <v>166</v>
      </c>
      <c r="CT181" s="33" t="s">
        <v>166</v>
      </c>
      <c r="CU181" s="33" t="s">
        <v>166</v>
      </c>
      <c r="CV181" s="33"/>
      <c r="CW181" s="33">
        <v>2</v>
      </c>
      <c r="CX181" s="33" t="s">
        <v>720</v>
      </c>
      <c r="CY181" s="33" t="s">
        <v>254</v>
      </c>
      <c r="CZ181" s="33"/>
      <c r="DA181" s="33"/>
      <c r="DB181" s="33"/>
      <c r="DC181" s="33" t="s">
        <v>166</v>
      </c>
      <c r="DD181" s="33" t="s">
        <v>166</v>
      </c>
      <c r="DE181" s="33"/>
      <c r="DF181" s="33"/>
      <c r="DG181" s="33"/>
      <c r="DH181" s="33"/>
      <c r="DI181" s="33"/>
      <c r="DJ181" s="33"/>
      <c r="DK181" s="33"/>
      <c r="DL181" s="33" t="s">
        <v>329</v>
      </c>
      <c r="DM181" s="33"/>
      <c r="DN181" s="33"/>
      <c r="DO181" s="33"/>
      <c r="DP181" s="33"/>
      <c r="DQ181" s="33"/>
      <c r="DR181" s="33"/>
      <c r="DS181" s="33" t="s">
        <v>166</v>
      </c>
      <c r="DT181" s="33"/>
      <c r="DU181" s="33"/>
      <c r="DV181" s="33" t="s">
        <v>166</v>
      </c>
      <c r="DW181" s="33" t="s">
        <v>166</v>
      </c>
      <c r="DX181" s="33"/>
      <c r="DY181" s="33"/>
      <c r="DZ181" s="33"/>
      <c r="EA181" s="33"/>
      <c r="EB181" s="33"/>
      <c r="EC181" s="33"/>
      <c r="ED181" s="33"/>
      <c r="EE181" s="33"/>
      <c r="EF181" s="33"/>
      <c r="EG181" s="33"/>
      <c r="EH181" s="33"/>
      <c r="EI181" s="33"/>
    </row>
    <row r="182" spans="1:139" x14ac:dyDescent="0.25">
      <c r="A182" s="33">
        <v>181</v>
      </c>
      <c r="B182" s="33" t="s">
        <v>443</v>
      </c>
      <c r="C182" s="33" t="s">
        <v>764</v>
      </c>
      <c r="D182" s="33" t="s">
        <v>775</v>
      </c>
      <c r="E182" s="35">
        <v>1364</v>
      </c>
      <c r="F182" s="33">
        <v>4</v>
      </c>
      <c r="G182" s="33">
        <v>2</v>
      </c>
      <c r="H182" s="33" t="s">
        <v>195</v>
      </c>
      <c r="I182" s="33" t="s">
        <v>142</v>
      </c>
      <c r="J182" s="33" t="s">
        <v>196</v>
      </c>
      <c r="K182" s="33" t="s">
        <v>144</v>
      </c>
      <c r="L182" s="33">
        <v>45</v>
      </c>
      <c r="M182" s="33" t="s">
        <v>459</v>
      </c>
      <c r="N182" s="33">
        <v>1510</v>
      </c>
      <c r="O182" s="33">
        <v>4369</v>
      </c>
      <c r="P182" s="33">
        <v>1695</v>
      </c>
      <c r="Q182" s="33" t="s">
        <v>508</v>
      </c>
      <c r="R182" s="33">
        <v>4</v>
      </c>
      <c r="S182" s="33">
        <v>20.32</v>
      </c>
      <c r="T182" s="35">
        <v>23.08</v>
      </c>
      <c r="U182" s="33" t="s">
        <v>460</v>
      </c>
      <c r="V182" s="33"/>
      <c r="W182" s="33" t="s">
        <v>772</v>
      </c>
      <c r="X182" s="33">
        <v>5</v>
      </c>
      <c r="Y182" s="33" t="s">
        <v>371</v>
      </c>
      <c r="Z182" s="33" t="s">
        <v>200</v>
      </c>
      <c r="AA182" s="33" t="s">
        <v>151</v>
      </c>
      <c r="AB182" s="33" t="s">
        <v>347</v>
      </c>
      <c r="AC182" s="33" t="s">
        <v>401</v>
      </c>
      <c r="AD182" s="33"/>
      <c r="AE182" s="33"/>
      <c r="AF182" s="33" t="s">
        <v>464</v>
      </c>
      <c r="AG182" s="33" t="s">
        <v>464</v>
      </c>
      <c r="AH182" s="33" t="s">
        <v>158</v>
      </c>
      <c r="AI182" s="33" t="s">
        <v>232</v>
      </c>
      <c r="AJ182" s="33"/>
      <c r="AK182" s="33" t="s">
        <v>160</v>
      </c>
      <c r="AL182" s="33" t="s">
        <v>461</v>
      </c>
      <c r="AM182" s="33" t="s">
        <v>462</v>
      </c>
      <c r="AN182" s="33" t="s">
        <v>163</v>
      </c>
      <c r="AO182" s="33" t="s">
        <v>164</v>
      </c>
      <c r="AP182" s="33" t="s">
        <v>164</v>
      </c>
      <c r="AQ182" s="33" t="s">
        <v>166</v>
      </c>
      <c r="AR182" s="33">
        <v>5</v>
      </c>
      <c r="AS182" s="33" t="s">
        <v>167</v>
      </c>
      <c r="AT182" s="33" t="s">
        <v>168</v>
      </c>
      <c r="AU182" s="33" t="s">
        <v>770</v>
      </c>
      <c r="AV182" s="33" t="s">
        <v>464</v>
      </c>
      <c r="AW182" s="33"/>
      <c r="AX182" s="33" t="s">
        <v>166</v>
      </c>
      <c r="AY182" s="33" t="s">
        <v>171</v>
      </c>
      <c r="AZ182" s="33" t="s">
        <v>166</v>
      </c>
      <c r="BA182" s="33"/>
      <c r="BB182" s="33" t="s">
        <v>454</v>
      </c>
      <c r="BC182" s="33" t="s">
        <v>166</v>
      </c>
      <c r="BD182" s="33" t="s">
        <v>173</v>
      </c>
      <c r="BE182" s="33">
        <v>592</v>
      </c>
      <c r="BF182" s="33" t="s">
        <v>166</v>
      </c>
      <c r="BG182" s="33" t="s">
        <v>166</v>
      </c>
      <c r="BH182" s="33" t="s">
        <v>166</v>
      </c>
      <c r="BI182" s="33" t="s">
        <v>163</v>
      </c>
      <c r="BJ182" s="33" t="s">
        <v>174</v>
      </c>
      <c r="BK182" s="33"/>
      <c r="BL182" s="33" t="s">
        <v>310</v>
      </c>
      <c r="BM182" s="33" t="s">
        <v>166</v>
      </c>
      <c r="BN182" s="33"/>
      <c r="BO182" s="33" t="s">
        <v>166</v>
      </c>
      <c r="BP182" s="33" t="s">
        <v>173</v>
      </c>
      <c r="BQ182" s="33" t="s">
        <v>163</v>
      </c>
      <c r="BR182" s="33" t="s">
        <v>168</v>
      </c>
      <c r="BS182" s="33" t="s">
        <v>176</v>
      </c>
      <c r="BT182" s="33" t="s">
        <v>166</v>
      </c>
      <c r="BU182" s="35">
        <v>4.9000000000000004</v>
      </c>
      <c r="BV182" s="33" t="s">
        <v>166</v>
      </c>
      <c r="BW182" s="33" t="s">
        <v>177</v>
      </c>
      <c r="BX182" s="33" t="s">
        <v>178</v>
      </c>
      <c r="BY182" s="33" t="s">
        <v>179</v>
      </c>
      <c r="BZ182" s="33" t="s">
        <v>166</v>
      </c>
      <c r="CA182" s="33"/>
      <c r="CB182" s="33"/>
      <c r="CC182" s="33"/>
      <c r="CD182" s="33"/>
      <c r="CE182" s="33"/>
      <c r="CF182" s="33"/>
      <c r="CG182" s="33" t="s">
        <v>166</v>
      </c>
      <c r="CH182" s="33"/>
      <c r="CI182" s="33"/>
      <c r="CJ182" s="33"/>
      <c r="CK182" s="33" t="s">
        <v>166</v>
      </c>
      <c r="CL182" s="33"/>
      <c r="CM182" s="33"/>
      <c r="CN182" s="33" t="s">
        <v>166</v>
      </c>
      <c r="CO182" s="33" t="s">
        <v>166</v>
      </c>
      <c r="CP182" s="33" t="s">
        <v>223</v>
      </c>
      <c r="CQ182" s="33"/>
      <c r="CR182" s="33" t="s">
        <v>229</v>
      </c>
      <c r="CS182" s="33" t="s">
        <v>166</v>
      </c>
      <c r="CT182" s="33" t="s">
        <v>166</v>
      </c>
      <c r="CU182" s="33" t="s">
        <v>166</v>
      </c>
      <c r="CV182" s="33"/>
      <c r="CW182" s="33">
        <v>2</v>
      </c>
      <c r="CX182" s="33"/>
      <c r="CY182" s="33" t="s">
        <v>254</v>
      </c>
      <c r="CZ182" s="33"/>
      <c r="DA182" s="33"/>
      <c r="DB182" s="33" t="s">
        <v>257</v>
      </c>
      <c r="DC182" s="33" t="s">
        <v>166</v>
      </c>
      <c r="DD182" s="33" t="s">
        <v>166</v>
      </c>
      <c r="DE182" s="33"/>
      <c r="DF182" s="33"/>
      <c r="DG182" s="33"/>
      <c r="DH182" s="33"/>
      <c r="DI182" s="33" t="s">
        <v>328</v>
      </c>
      <c r="DJ182" s="33"/>
      <c r="DK182" s="33"/>
      <c r="DL182" s="33" t="s">
        <v>329</v>
      </c>
      <c r="DM182" s="33"/>
      <c r="DN182" s="33"/>
      <c r="DO182" s="33"/>
      <c r="DP182" s="33" t="s">
        <v>166</v>
      </c>
      <c r="DQ182" s="33"/>
      <c r="DR182" s="33"/>
      <c r="DS182" s="33" t="s">
        <v>166</v>
      </c>
      <c r="DT182" s="33"/>
      <c r="DU182" s="33"/>
      <c r="DV182" s="33" t="s">
        <v>166</v>
      </c>
      <c r="DW182" s="33"/>
      <c r="DX182" s="33"/>
      <c r="DY182" s="33"/>
      <c r="DZ182" s="33" t="s">
        <v>166</v>
      </c>
      <c r="EA182" s="33"/>
      <c r="EB182" s="33"/>
      <c r="EC182" s="33"/>
      <c r="ED182" s="33"/>
      <c r="EE182" s="33"/>
      <c r="EF182" s="33"/>
      <c r="EG182" s="33"/>
      <c r="EH182" s="33"/>
      <c r="EI182" s="33"/>
    </row>
    <row r="183" spans="1:139" x14ac:dyDescent="0.25">
      <c r="A183" s="33">
        <v>182</v>
      </c>
      <c r="B183" s="33" t="s">
        <v>443</v>
      </c>
      <c r="C183" s="33" t="s">
        <v>764</v>
      </c>
      <c r="D183" s="33" t="s">
        <v>776</v>
      </c>
      <c r="E183" s="35">
        <v>1496</v>
      </c>
      <c r="F183" s="33">
        <v>4</v>
      </c>
      <c r="G183" s="33">
        <v>4</v>
      </c>
      <c r="H183" s="33" t="s">
        <v>195</v>
      </c>
      <c r="I183" s="33" t="s">
        <v>142</v>
      </c>
      <c r="J183" s="33" t="s">
        <v>237</v>
      </c>
      <c r="K183" s="33" t="s">
        <v>144</v>
      </c>
      <c r="L183" s="33">
        <v>45</v>
      </c>
      <c r="M183" s="33" t="s">
        <v>145</v>
      </c>
      <c r="N183" s="33">
        <v>1510</v>
      </c>
      <c r="O183" s="33">
        <v>4369</v>
      </c>
      <c r="P183" s="33">
        <v>1695</v>
      </c>
      <c r="Q183" s="33" t="s">
        <v>508</v>
      </c>
      <c r="R183" s="33">
        <v>4</v>
      </c>
      <c r="S183" s="33">
        <v>13.6</v>
      </c>
      <c r="T183" s="35">
        <v>16.3</v>
      </c>
      <c r="U183" s="33" t="s">
        <v>765</v>
      </c>
      <c r="V183" s="33"/>
      <c r="W183" s="33" t="s">
        <v>674</v>
      </c>
      <c r="X183" s="33">
        <v>5</v>
      </c>
      <c r="Y183" s="33" t="s">
        <v>371</v>
      </c>
      <c r="Z183" s="33" t="s">
        <v>200</v>
      </c>
      <c r="AA183" s="33" t="s">
        <v>151</v>
      </c>
      <c r="AB183" s="33" t="s">
        <v>347</v>
      </c>
      <c r="AC183" s="33" t="s">
        <v>401</v>
      </c>
      <c r="AD183" s="33"/>
      <c r="AE183" s="33"/>
      <c r="AF183" s="33" t="s">
        <v>464</v>
      </c>
      <c r="AG183" s="33" t="s">
        <v>464</v>
      </c>
      <c r="AH183" s="33" t="s">
        <v>774</v>
      </c>
      <c r="AI183" s="33" t="s">
        <v>232</v>
      </c>
      <c r="AJ183" s="33"/>
      <c r="AK183" s="33" t="s">
        <v>166</v>
      </c>
      <c r="AL183" s="33" t="s">
        <v>768</v>
      </c>
      <c r="AM183" s="33" t="s">
        <v>769</v>
      </c>
      <c r="AN183" s="33" t="s">
        <v>163</v>
      </c>
      <c r="AO183" s="33" t="s">
        <v>164</v>
      </c>
      <c r="AP183" s="33" t="s">
        <v>163</v>
      </c>
      <c r="AQ183" s="33" t="s">
        <v>166</v>
      </c>
      <c r="AR183" s="33">
        <v>5</v>
      </c>
      <c r="AS183" s="33" t="s">
        <v>167</v>
      </c>
      <c r="AT183" s="33" t="s">
        <v>168</v>
      </c>
      <c r="AU183" s="33" t="s">
        <v>770</v>
      </c>
      <c r="AV183" s="33" t="s">
        <v>464</v>
      </c>
      <c r="AW183" s="33"/>
      <c r="AX183" s="33" t="s">
        <v>166</v>
      </c>
      <c r="AY183" s="33" t="s">
        <v>171</v>
      </c>
      <c r="AZ183" s="33" t="s">
        <v>166</v>
      </c>
      <c r="BA183" s="33"/>
      <c r="BB183" s="33"/>
      <c r="BC183" s="33" t="s">
        <v>166</v>
      </c>
      <c r="BD183" s="33" t="s">
        <v>173</v>
      </c>
      <c r="BE183" s="33">
        <v>592</v>
      </c>
      <c r="BF183" s="33" t="s">
        <v>166</v>
      </c>
      <c r="BG183" s="33" t="s">
        <v>166</v>
      </c>
      <c r="BH183" s="33" t="s">
        <v>166</v>
      </c>
      <c r="BI183" s="33" t="s">
        <v>163</v>
      </c>
      <c r="BJ183" s="33" t="s">
        <v>166</v>
      </c>
      <c r="BK183" s="33"/>
      <c r="BL183" s="33" t="s">
        <v>310</v>
      </c>
      <c r="BM183" s="33"/>
      <c r="BN183" s="33"/>
      <c r="BO183" s="33" t="s">
        <v>166</v>
      </c>
      <c r="BP183" s="33" t="s">
        <v>406</v>
      </c>
      <c r="BQ183" s="33" t="s">
        <v>163</v>
      </c>
      <c r="BR183" s="33" t="s">
        <v>168</v>
      </c>
      <c r="BS183" s="33" t="s">
        <v>164</v>
      </c>
      <c r="BT183" s="33" t="s">
        <v>166</v>
      </c>
      <c r="BU183" s="35">
        <v>4.8</v>
      </c>
      <c r="BV183" s="33"/>
      <c r="BW183" s="33" t="s">
        <v>177</v>
      </c>
      <c r="BX183" s="33" t="s">
        <v>178</v>
      </c>
      <c r="BY183" s="33" t="s">
        <v>179</v>
      </c>
      <c r="BZ183" s="33"/>
      <c r="CA183" s="33"/>
      <c r="CB183" s="33"/>
      <c r="CC183" s="33"/>
      <c r="CD183" s="33"/>
      <c r="CE183" s="33"/>
      <c r="CF183" s="33"/>
      <c r="CG183" s="33" t="s">
        <v>166</v>
      </c>
      <c r="CH183" s="33"/>
      <c r="CI183" s="33"/>
      <c r="CJ183" s="33"/>
      <c r="CK183" s="33" t="s">
        <v>166</v>
      </c>
      <c r="CL183" s="33"/>
      <c r="CM183" s="33"/>
      <c r="CN183" s="33" t="s">
        <v>166</v>
      </c>
      <c r="CO183" s="33"/>
      <c r="CP183" s="33" t="s">
        <v>166</v>
      </c>
      <c r="CQ183" s="33"/>
      <c r="CR183" s="33" t="s">
        <v>229</v>
      </c>
      <c r="CS183" s="33" t="s">
        <v>166</v>
      </c>
      <c r="CT183" s="33" t="s">
        <v>166</v>
      </c>
      <c r="CU183" s="33" t="s">
        <v>166</v>
      </c>
      <c r="CV183" s="33"/>
      <c r="CW183" s="33">
        <v>2</v>
      </c>
      <c r="CX183" s="33"/>
      <c r="CY183" s="33" t="s">
        <v>254</v>
      </c>
      <c r="CZ183" s="33"/>
      <c r="DA183" s="33" t="s">
        <v>559</v>
      </c>
      <c r="DB183" s="33" t="s">
        <v>257</v>
      </c>
      <c r="DC183" s="33"/>
      <c r="DD183" s="33" t="s">
        <v>166</v>
      </c>
      <c r="DE183" s="33"/>
      <c r="DF183" s="33"/>
      <c r="DG183" s="33" t="s">
        <v>166</v>
      </c>
      <c r="DH183" s="33"/>
      <c r="DI183" s="33" t="s">
        <v>328</v>
      </c>
      <c r="DJ183" s="33"/>
      <c r="DK183" s="33"/>
      <c r="DL183" s="33" t="s">
        <v>329</v>
      </c>
      <c r="DM183" s="33"/>
      <c r="DN183" s="33"/>
      <c r="DO183" s="33"/>
      <c r="DP183" s="33" t="s">
        <v>166</v>
      </c>
      <c r="DQ183" s="33"/>
      <c r="DR183" s="33"/>
      <c r="DS183" s="33" t="s">
        <v>166</v>
      </c>
      <c r="DT183" s="33"/>
      <c r="DU183" s="33"/>
      <c r="DV183" s="33"/>
      <c r="DW183" s="33" t="s">
        <v>166</v>
      </c>
      <c r="DX183" s="33"/>
      <c r="DY183" s="33"/>
      <c r="DZ183" s="33" t="s">
        <v>166</v>
      </c>
      <c r="EA183" s="33"/>
      <c r="EB183" s="33"/>
      <c r="EC183" s="33"/>
      <c r="ED183" s="33"/>
      <c r="EE183" s="33"/>
      <c r="EF183" s="33"/>
      <c r="EG183" s="33"/>
      <c r="EH183" s="33"/>
      <c r="EI183" s="33"/>
    </row>
    <row r="184" spans="1:139" x14ac:dyDescent="0.25">
      <c r="A184" s="33">
        <v>183</v>
      </c>
      <c r="B184" s="33" t="s">
        <v>443</v>
      </c>
      <c r="C184" s="33" t="s">
        <v>777</v>
      </c>
      <c r="D184" s="33" t="s">
        <v>457</v>
      </c>
      <c r="E184" s="35">
        <v>1496</v>
      </c>
      <c r="F184" s="33">
        <v>4</v>
      </c>
      <c r="G184" s="33">
        <v>4</v>
      </c>
      <c r="H184" s="33" t="s">
        <v>195</v>
      </c>
      <c r="I184" s="33" t="s">
        <v>142</v>
      </c>
      <c r="J184" s="33" t="s">
        <v>196</v>
      </c>
      <c r="K184" s="33" t="s">
        <v>144</v>
      </c>
      <c r="L184" s="33">
        <v>45</v>
      </c>
      <c r="M184" s="33" t="s">
        <v>145</v>
      </c>
      <c r="N184" s="33">
        <v>1555</v>
      </c>
      <c r="O184" s="33">
        <v>3895</v>
      </c>
      <c r="P184" s="33">
        <v>1735</v>
      </c>
      <c r="Q184" s="33" t="s">
        <v>146</v>
      </c>
      <c r="R184" s="33">
        <v>5</v>
      </c>
      <c r="S184" s="33">
        <v>15</v>
      </c>
      <c r="T184" s="35">
        <v>16</v>
      </c>
      <c r="U184" s="33" t="s">
        <v>765</v>
      </c>
      <c r="V184" s="33"/>
      <c r="W184" s="33" t="s">
        <v>778</v>
      </c>
      <c r="X184" s="33">
        <v>5</v>
      </c>
      <c r="Y184" s="33" t="s">
        <v>779</v>
      </c>
      <c r="Z184" s="33" t="s">
        <v>200</v>
      </c>
      <c r="AA184" s="33" t="s">
        <v>151</v>
      </c>
      <c r="AB184" s="33" t="s">
        <v>347</v>
      </c>
      <c r="AC184" s="33" t="s">
        <v>401</v>
      </c>
      <c r="AD184" s="33"/>
      <c r="AE184" s="33"/>
      <c r="AF184" s="33" t="s">
        <v>464</v>
      </c>
      <c r="AG184" s="33" t="s">
        <v>464</v>
      </c>
      <c r="AH184" s="33" t="s">
        <v>158</v>
      </c>
      <c r="AI184" s="33" t="s">
        <v>232</v>
      </c>
      <c r="AJ184" s="33"/>
      <c r="AK184" s="33" t="s">
        <v>160</v>
      </c>
      <c r="AL184" s="33" t="s">
        <v>768</v>
      </c>
      <c r="AM184" s="33" t="s">
        <v>769</v>
      </c>
      <c r="AN184" s="33" t="s">
        <v>163</v>
      </c>
      <c r="AO184" s="33" t="s">
        <v>164</v>
      </c>
      <c r="AP184" s="33" t="s">
        <v>164</v>
      </c>
      <c r="AQ184" s="33" t="s">
        <v>166</v>
      </c>
      <c r="AR184" s="33">
        <v>5</v>
      </c>
      <c r="AS184" s="33" t="s">
        <v>167</v>
      </c>
      <c r="AT184" s="33" t="s">
        <v>168</v>
      </c>
      <c r="AU184" s="33" t="s">
        <v>453</v>
      </c>
      <c r="AV184" s="33" t="s">
        <v>464</v>
      </c>
      <c r="AW184" s="33"/>
      <c r="AX184" s="33" t="s">
        <v>166</v>
      </c>
      <c r="AY184" s="33" t="s">
        <v>171</v>
      </c>
      <c r="AZ184" s="33" t="s">
        <v>166</v>
      </c>
      <c r="BA184" s="33"/>
      <c r="BB184" s="33" t="s">
        <v>454</v>
      </c>
      <c r="BC184" s="33" t="s">
        <v>166</v>
      </c>
      <c r="BD184" s="33" t="s">
        <v>173</v>
      </c>
      <c r="BE184" s="33">
        <v>251</v>
      </c>
      <c r="BF184" s="33" t="s">
        <v>166</v>
      </c>
      <c r="BG184" s="33" t="s">
        <v>166</v>
      </c>
      <c r="BH184" s="33" t="s">
        <v>166</v>
      </c>
      <c r="BI184" s="33" t="s">
        <v>163</v>
      </c>
      <c r="BJ184" s="33" t="s">
        <v>174</v>
      </c>
      <c r="BK184" s="33"/>
      <c r="BL184" s="33" t="s">
        <v>310</v>
      </c>
      <c r="BM184" s="33" t="s">
        <v>166</v>
      </c>
      <c r="BN184" s="33"/>
      <c r="BO184" s="33" t="s">
        <v>166</v>
      </c>
      <c r="BP184" s="33" t="s">
        <v>173</v>
      </c>
      <c r="BQ184" s="33" t="s">
        <v>163</v>
      </c>
      <c r="BR184" s="33" t="s">
        <v>168</v>
      </c>
      <c r="BS184" s="33" t="s">
        <v>176</v>
      </c>
      <c r="BT184" s="33" t="s">
        <v>166</v>
      </c>
      <c r="BU184" s="35">
        <v>4.8</v>
      </c>
      <c r="BV184" s="33" t="s">
        <v>166</v>
      </c>
      <c r="BW184" s="33" t="s">
        <v>177</v>
      </c>
      <c r="BX184" s="33" t="s">
        <v>178</v>
      </c>
      <c r="BY184" s="33" t="s">
        <v>179</v>
      </c>
      <c r="BZ184" s="33"/>
      <c r="CA184" s="33"/>
      <c r="CB184" s="33"/>
      <c r="CC184" s="33"/>
      <c r="CD184" s="33"/>
      <c r="CE184" s="33"/>
      <c r="CF184" s="33"/>
      <c r="CG184" s="33" t="s">
        <v>166</v>
      </c>
      <c r="CH184" s="33"/>
      <c r="CI184" s="33"/>
      <c r="CJ184" s="33"/>
      <c r="CK184" s="33" t="s">
        <v>166</v>
      </c>
      <c r="CL184" s="33"/>
      <c r="CM184" s="33"/>
      <c r="CN184" s="33" t="s">
        <v>166</v>
      </c>
      <c r="CO184" s="33" t="s">
        <v>166</v>
      </c>
      <c r="CP184" s="33" t="s">
        <v>355</v>
      </c>
      <c r="CQ184" s="33"/>
      <c r="CR184" s="33" t="s">
        <v>229</v>
      </c>
      <c r="CS184" s="33" t="s">
        <v>166</v>
      </c>
      <c r="CT184" s="33" t="s">
        <v>166</v>
      </c>
      <c r="CU184" s="33" t="s">
        <v>166</v>
      </c>
      <c r="CV184" s="33"/>
      <c r="CW184" s="33">
        <v>2</v>
      </c>
      <c r="CX184" s="33"/>
      <c r="CY184" s="33" t="s">
        <v>254</v>
      </c>
      <c r="CZ184" s="33"/>
      <c r="DA184" s="33"/>
      <c r="DB184" s="33"/>
      <c r="DC184" s="33" t="s">
        <v>166</v>
      </c>
      <c r="DD184" s="33" t="s">
        <v>166</v>
      </c>
      <c r="DE184" s="33"/>
      <c r="DF184" s="33"/>
      <c r="DG184" s="33"/>
      <c r="DH184" s="33"/>
      <c r="DI184" s="33" t="s">
        <v>328</v>
      </c>
      <c r="DJ184" s="33"/>
      <c r="DK184" s="33"/>
      <c r="DL184" s="33" t="s">
        <v>329</v>
      </c>
      <c r="DM184" s="33"/>
      <c r="DN184" s="33"/>
      <c r="DO184" s="33"/>
      <c r="DP184" s="33"/>
      <c r="DQ184" s="33"/>
      <c r="DR184" s="33"/>
      <c r="DS184" s="33"/>
      <c r="DT184" s="33"/>
      <c r="DU184" s="33"/>
      <c r="DV184" s="33"/>
      <c r="DW184" s="33"/>
      <c r="DX184" s="33"/>
      <c r="DY184" s="33"/>
      <c r="DZ184" s="33" t="s">
        <v>166</v>
      </c>
      <c r="EA184" s="33"/>
      <c r="EB184" s="33"/>
      <c r="EC184" s="33"/>
      <c r="ED184" s="33"/>
      <c r="EE184" s="33"/>
      <c r="EF184" s="33"/>
      <c r="EG184" s="33"/>
      <c r="EH184" s="33"/>
      <c r="EI184" s="33"/>
    </row>
    <row r="185" spans="1:139" x14ac:dyDescent="0.25">
      <c r="A185" s="33">
        <v>184</v>
      </c>
      <c r="B185" s="33" t="s">
        <v>443</v>
      </c>
      <c r="C185" s="33" t="s">
        <v>777</v>
      </c>
      <c r="D185" s="33" t="s">
        <v>445</v>
      </c>
      <c r="E185" s="35">
        <v>1197</v>
      </c>
      <c r="F185" s="33">
        <v>4</v>
      </c>
      <c r="G185" s="33">
        <v>4</v>
      </c>
      <c r="H185" s="33" t="s">
        <v>195</v>
      </c>
      <c r="I185" s="33" t="s">
        <v>142</v>
      </c>
      <c r="J185" s="33" t="s">
        <v>196</v>
      </c>
      <c r="K185" s="33" t="s">
        <v>144</v>
      </c>
      <c r="L185" s="33">
        <v>45</v>
      </c>
      <c r="M185" s="33" t="s">
        <v>145</v>
      </c>
      <c r="N185" s="33">
        <v>1555</v>
      </c>
      <c r="O185" s="33">
        <v>3895</v>
      </c>
      <c r="P185" s="33">
        <v>1735</v>
      </c>
      <c r="Q185" s="33" t="s">
        <v>146</v>
      </c>
      <c r="R185" s="33">
        <v>5</v>
      </c>
      <c r="S185" s="33">
        <v>16.78</v>
      </c>
      <c r="T185" s="87" t="s">
        <v>147</v>
      </c>
      <c r="U185" s="33" t="s">
        <v>780</v>
      </c>
      <c r="V185" s="33"/>
      <c r="W185" s="33" t="s">
        <v>362</v>
      </c>
      <c r="X185" s="33">
        <v>5</v>
      </c>
      <c r="Y185" s="33" t="s">
        <v>779</v>
      </c>
      <c r="Z185" s="33" t="s">
        <v>200</v>
      </c>
      <c r="AA185" s="33" t="s">
        <v>151</v>
      </c>
      <c r="AB185" s="33" t="s">
        <v>347</v>
      </c>
      <c r="AC185" s="33" t="s">
        <v>401</v>
      </c>
      <c r="AD185" s="33"/>
      <c r="AE185" s="33"/>
      <c r="AF185" s="33" t="s">
        <v>464</v>
      </c>
      <c r="AG185" s="33" t="s">
        <v>464</v>
      </c>
      <c r="AH185" s="33" t="s">
        <v>158</v>
      </c>
      <c r="AI185" s="33" t="s">
        <v>232</v>
      </c>
      <c r="AJ185" s="33"/>
      <c r="AK185" s="33" t="s">
        <v>160</v>
      </c>
      <c r="AL185" s="33" t="s">
        <v>451</v>
      </c>
      <c r="AM185" s="33" t="s">
        <v>452</v>
      </c>
      <c r="AN185" s="33" t="s">
        <v>163</v>
      </c>
      <c r="AO185" s="33" t="s">
        <v>164</v>
      </c>
      <c r="AP185" s="33" t="s">
        <v>164</v>
      </c>
      <c r="AQ185" s="33" t="s">
        <v>166</v>
      </c>
      <c r="AR185" s="33">
        <v>5</v>
      </c>
      <c r="AS185" s="33" t="s">
        <v>167</v>
      </c>
      <c r="AT185" s="33" t="s">
        <v>168</v>
      </c>
      <c r="AU185" s="33" t="s">
        <v>453</v>
      </c>
      <c r="AV185" s="33" t="s">
        <v>464</v>
      </c>
      <c r="AW185" s="33"/>
      <c r="AX185" s="33" t="s">
        <v>166</v>
      </c>
      <c r="AY185" s="33" t="s">
        <v>171</v>
      </c>
      <c r="AZ185" s="33"/>
      <c r="BA185" s="33"/>
      <c r="BB185" s="33" t="s">
        <v>454</v>
      </c>
      <c r="BC185" s="33"/>
      <c r="BD185" s="33" t="s">
        <v>173</v>
      </c>
      <c r="BE185" s="33">
        <v>251</v>
      </c>
      <c r="BF185" s="33" t="s">
        <v>166</v>
      </c>
      <c r="BG185" s="33" t="s">
        <v>166</v>
      </c>
      <c r="BH185" s="33" t="s">
        <v>166</v>
      </c>
      <c r="BI185" s="33" t="s">
        <v>163</v>
      </c>
      <c r="BJ185" s="33" t="s">
        <v>174</v>
      </c>
      <c r="BK185" s="33"/>
      <c r="BL185" s="33" t="s">
        <v>310</v>
      </c>
      <c r="BM185" s="33" t="s">
        <v>166</v>
      </c>
      <c r="BN185" s="33"/>
      <c r="BO185" s="33" t="s">
        <v>166</v>
      </c>
      <c r="BP185" s="33" t="s">
        <v>173</v>
      </c>
      <c r="BQ185" s="33" t="s">
        <v>163</v>
      </c>
      <c r="BR185" s="33" t="s">
        <v>168</v>
      </c>
      <c r="BS185" s="33" t="s">
        <v>176</v>
      </c>
      <c r="BT185" s="33" t="s">
        <v>166</v>
      </c>
      <c r="BU185" s="35">
        <v>4.8</v>
      </c>
      <c r="BV185" s="33" t="s">
        <v>166</v>
      </c>
      <c r="BW185" s="33" t="s">
        <v>177</v>
      </c>
      <c r="BX185" s="33" t="s">
        <v>178</v>
      </c>
      <c r="BY185" s="33" t="s">
        <v>179</v>
      </c>
      <c r="BZ185" s="33"/>
      <c r="CA185" s="33"/>
      <c r="CB185" s="33"/>
      <c r="CC185" s="33"/>
      <c r="CD185" s="33"/>
      <c r="CE185" s="33"/>
      <c r="CF185" s="33"/>
      <c r="CG185" s="33" t="s">
        <v>166</v>
      </c>
      <c r="CH185" s="33"/>
      <c r="CI185" s="33"/>
      <c r="CJ185" s="33"/>
      <c r="CK185" s="33"/>
      <c r="CL185" s="33"/>
      <c r="CM185" s="33"/>
      <c r="CN185" s="33"/>
      <c r="CO185" s="33" t="s">
        <v>166</v>
      </c>
      <c r="CP185" s="33" t="s">
        <v>355</v>
      </c>
      <c r="CQ185" s="33"/>
      <c r="CR185" s="33" t="s">
        <v>229</v>
      </c>
      <c r="CS185" s="33" t="s">
        <v>166</v>
      </c>
      <c r="CT185" s="33"/>
      <c r="CU185" s="33" t="s">
        <v>166</v>
      </c>
      <c r="CV185" s="33"/>
      <c r="CW185" s="33">
        <v>2</v>
      </c>
      <c r="CX185" s="33"/>
      <c r="CY185" s="33" t="s">
        <v>254</v>
      </c>
      <c r="CZ185" s="33"/>
      <c r="DA185" s="33"/>
      <c r="DB185" s="33"/>
      <c r="DC185" s="33" t="s">
        <v>166</v>
      </c>
      <c r="DD185" s="33" t="s">
        <v>166</v>
      </c>
      <c r="DE185" s="33"/>
      <c r="DF185" s="33"/>
      <c r="DG185" s="33"/>
      <c r="DH185" s="33"/>
      <c r="DI185" s="33"/>
      <c r="DJ185" s="33"/>
      <c r="DK185" s="33"/>
      <c r="DL185" s="33" t="s">
        <v>329</v>
      </c>
      <c r="DM185" s="33"/>
      <c r="DN185" s="33"/>
      <c r="DO185" s="33"/>
      <c r="DP185" s="33"/>
      <c r="DQ185" s="33"/>
      <c r="DR185" s="33"/>
      <c r="DS185" s="33"/>
      <c r="DT185" s="33"/>
      <c r="DU185" s="33"/>
      <c r="DV185" s="33"/>
      <c r="DW185" s="33"/>
      <c r="DX185" s="33"/>
      <c r="DY185" s="33"/>
      <c r="DZ185" s="33"/>
      <c r="EA185" s="33"/>
      <c r="EB185" s="33"/>
      <c r="EC185" s="33"/>
      <c r="ED185" s="33"/>
      <c r="EE185" s="33"/>
      <c r="EF185" s="33"/>
      <c r="EG185" s="33"/>
      <c r="EH185" s="33"/>
      <c r="EI185" s="33"/>
    </row>
    <row r="186" spans="1:139" x14ac:dyDescent="0.25">
      <c r="A186" s="33">
        <v>185</v>
      </c>
      <c r="B186" s="33" t="s">
        <v>443</v>
      </c>
      <c r="C186" s="33" t="s">
        <v>777</v>
      </c>
      <c r="D186" s="33" t="s">
        <v>467</v>
      </c>
      <c r="E186" s="35">
        <v>1364</v>
      </c>
      <c r="F186" s="33">
        <v>4</v>
      </c>
      <c r="G186" s="33">
        <v>2</v>
      </c>
      <c r="H186" s="33" t="s">
        <v>195</v>
      </c>
      <c r="I186" s="33" t="s">
        <v>142</v>
      </c>
      <c r="J186" s="33" t="s">
        <v>196</v>
      </c>
      <c r="K186" s="33" t="s">
        <v>144</v>
      </c>
      <c r="L186" s="33">
        <v>45</v>
      </c>
      <c r="M186" s="33" t="s">
        <v>459</v>
      </c>
      <c r="N186" s="33">
        <v>1555</v>
      </c>
      <c r="O186" s="33">
        <v>3895</v>
      </c>
      <c r="P186" s="33">
        <v>1735</v>
      </c>
      <c r="Q186" s="33" t="s">
        <v>146</v>
      </c>
      <c r="R186" s="33">
        <v>5</v>
      </c>
      <c r="S186" s="33">
        <v>18.100000000000001</v>
      </c>
      <c r="T186" s="35">
        <v>22.5</v>
      </c>
      <c r="U186" s="33" t="s">
        <v>460</v>
      </c>
      <c r="V186" s="33"/>
      <c r="W186" s="33" t="s">
        <v>271</v>
      </c>
      <c r="X186" s="33">
        <v>5</v>
      </c>
      <c r="Y186" s="33" t="s">
        <v>779</v>
      </c>
      <c r="Z186" s="33" t="s">
        <v>200</v>
      </c>
      <c r="AA186" s="33" t="s">
        <v>151</v>
      </c>
      <c r="AB186" s="33" t="s">
        <v>347</v>
      </c>
      <c r="AC186" s="33" t="s">
        <v>401</v>
      </c>
      <c r="AD186" s="33"/>
      <c r="AE186" s="33"/>
      <c r="AF186" s="33" t="s">
        <v>464</v>
      </c>
      <c r="AG186" s="33" t="s">
        <v>464</v>
      </c>
      <c r="AH186" s="33" t="s">
        <v>158</v>
      </c>
      <c r="AI186" s="33" t="s">
        <v>232</v>
      </c>
      <c r="AJ186" s="33"/>
      <c r="AK186" s="33" t="s">
        <v>160</v>
      </c>
      <c r="AL186" s="33" t="s">
        <v>461</v>
      </c>
      <c r="AM186" s="33" t="s">
        <v>462</v>
      </c>
      <c r="AN186" s="33" t="s">
        <v>163</v>
      </c>
      <c r="AO186" s="33" t="s">
        <v>164</v>
      </c>
      <c r="AP186" s="33" t="s">
        <v>164</v>
      </c>
      <c r="AQ186" s="33" t="s">
        <v>166</v>
      </c>
      <c r="AR186" s="33">
        <v>5</v>
      </c>
      <c r="AS186" s="33" t="s">
        <v>167</v>
      </c>
      <c r="AT186" s="33" t="s">
        <v>168</v>
      </c>
      <c r="AU186" s="33" t="s">
        <v>453</v>
      </c>
      <c r="AV186" s="33" t="s">
        <v>464</v>
      </c>
      <c r="AW186" s="33"/>
      <c r="AX186" s="33" t="s">
        <v>166</v>
      </c>
      <c r="AY186" s="33" t="s">
        <v>171</v>
      </c>
      <c r="AZ186" s="33" t="s">
        <v>166</v>
      </c>
      <c r="BA186" s="33"/>
      <c r="BB186" s="33" t="s">
        <v>454</v>
      </c>
      <c r="BC186" s="33" t="s">
        <v>166</v>
      </c>
      <c r="BD186" s="33" t="s">
        <v>173</v>
      </c>
      <c r="BE186" s="33">
        <v>251</v>
      </c>
      <c r="BF186" s="33" t="s">
        <v>166</v>
      </c>
      <c r="BG186" s="33" t="s">
        <v>166</v>
      </c>
      <c r="BH186" s="33" t="s">
        <v>166</v>
      </c>
      <c r="BI186" s="33" t="s">
        <v>163</v>
      </c>
      <c r="BJ186" s="33" t="s">
        <v>174</v>
      </c>
      <c r="BK186" s="33"/>
      <c r="BL186" s="33" t="s">
        <v>310</v>
      </c>
      <c r="BM186" s="33" t="s">
        <v>166</v>
      </c>
      <c r="BN186" s="33"/>
      <c r="BO186" s="33" t="s">
        <v>166</v>
      </c>
      <c r="BP186" s="33" t="s">
        <v>173</v>
      </c>
      <c r="BQ186" s="33" t="s">
        <v>163</v>
      </c>
      <c r="BR186" s="33" t="s">
        <v>168</v>
      </c>
      <c r="BS186" s="33" t="s">
        <v>176</v>
      </c>
      <c r="BT186" s="33" t="s">
        <v>166</v>
      </c>
      <c r="BU186" s="35">
        <v>4.8</v>
      </c>
      <c r="BV186" s="33" t="s">
        <v>166</v>
      </c>
      <c r="BW186" s="33" t="s">
        <v>177</v>
      </c>
      <c r="BX186" s="33" t="s">
        <v>178</v>
      </c>
      <c r="BY186" s="33" t="s">
        <v>179</v>
      </c>
      <c r="BZ186" s="33"/>
      <c r="CA186" s="33"/>
      <c r="CB186" s="33"/>
      <c r="CC186" s="33"/>
      <c r="CD186" s="33"/>
      <c r="CE186" s="33"/>
      <c r="CF186" s="33"/>
      <c r="CG186" s="33" t="s">
        <v>166</v>
      </c>
      <c r="CH186" s="33"/>
      <c r="CI186" s="33"/>
      <c r="CJ186" s="33"/>
      <c r="CK186" s="33" t="s">
        <v>166</v>
      </c>
      <c r="CL186" s="33"/>
      <c r="CM186" s="33"/>
      <c r="CN186" s="33" t="s">
        <v>166</v>
      </c>
      <c r="CO186" s="33" t="s">
        <v>166</v>
      </c>
      <c r="CP186" s="33" t="s">
        <v>355</v>
      </c>
      <c r="CQ186" s="33"/>
      <c r="CR186" s="33" t="s">
        <v>229</v>
      </c>
      <c r="CS186" s="33" t="s">
        <v>166</v>
      </c>
      <c r="CT186" s="33" t="s">
        <v>166</v>
      </c>
      <c r="CU186" s="33" t="s">
        <v>166</v>
      </c>
      <c r="CV186" s="33"/>
      <c r="CW186" s="33">
        <v>2</v>
      </c>
      <c r="CX186" s="33"/>
      <c r="CY186" s="33" t="s">
        <v>254</v>
      </c>
      <c r="CZ186" s="33"/>
      <c r="DA186" s="33"/>
      <c r="DB186" s="33"/>
      <c r="DC186" s="33" t="s">
        <v>166</v>
      </c>
      <c r="DD186" s="33" t="s">
        <v>166</v>
      </c>
      <c r="DE186" s="33"/>
      <c r="DF186" s="33"/>
      <c r="DG186" s="33"/>
      <c r="DH186" s="33"/>
      <c r="DI186" s="33" t="s">
        <v>328</v>
      </c>
      <c r="DJ186" s="33"/>
      <c r="DK186" s="33"/>
      <c r="DL186" s="33" t="s">
        <v>329</v>
      </c>
      <c r="DM186" s="33"/>
      <c r="DN186" s="33"/>
      <c r="DO186" s="33"/>
      <c r="DP186" s="33"/>
      <c r="DQ186" s="33"/>
      <c r="DR186" s="33"/>
      <c r="DS186" s="33"/>
      <c r="DT186" s="33"/>
      <c r="DU186" s="33"/>
      <c r="DV186" s="33"/>
      <c r="DW186" s="33"/>
      <c r="DX186" s="33"/>
      <c r="DY186" s="33"/>
      <c r="DZ186" s="33" t="s">
        <v>166</v>
      </c>
      <c r="EA186" s="33"/>
      <c r="EB186" s="33"/>
      <c r="EC186" s="33"/>
      <c r="ED186" s="33"/>
      <c r="EE186" s="33"/>
      <c r="EF186" s="33"/>
      <c r="EG186" s="33"/>
      <c r="EH186" s="33"/>
      <c r="EI186" s="33"/>
    </row>
    <row r="187" spans="1:139" x14ac:dyDescent="0.25">
      <c r="A187" s="33">
        <v>186</v>
      </c>
      <c r="B187" s="33" t="s">
        <v>443</v>
      </c>
      <c r="C187" s="33" t="s">
        <v>777</v>
      </c>
      <c r="D187" s="33" t="s">
        <v>458</v>
      </c>
      <c r="E187" s="35">
        <v>1364</v>
      </c>
      <c r="F187" s="33">
        <v>4</v>
      </c>
      <c r="G187" s="33">
        <v>2</v>
      </c>
      <c r="H187" s="33" t="s">
        <v>195</v>
      </c>
      <c r="I187" s="33" t="s">
        <v>142</v>
      </c>
      <c r="J187" s="33" t="s">
        <v>196</v>
      </c>
      <c r="K187" s="33" t="s">
        <v>144</v>
      </c>
      <c r="L187" s="33">
        <v>45</v>
      </c>
      <c r="M187" s="33" t="s">
        <v>459</v>
      </c>
      <c r="N187" s="33">
        <v>1555</v>
      </c>
      <c r="O187" s="33">
        <v>3895</v>
      </c>
      <c r="P187" s="33">
        <v>1735</v>
      </c>
      <c r="Q187" s="33" t="s">
        <v>146</v>
      </c>
      <c r="R187" s="33">
        <v>5</v>
      </c>
      <c r="S187" s="33">
        <v>18.100000000000001</v>
      </c>
      <c r="T187" s="35">
        <v>22.5</v>
      </c>
      <c r="U187" s="33" t="s">
        <v>460</v>
      </c>
      <c r="V187" s="33"/>
      <c r="W187" s="33" t="s">
        <v>781</v>
      </c>
      <c r="X187" s="33">
        <v>5</v>
      </c>
      <c r="Y187" s="33" t="s">
        <v>779</v>
      </c>
      <c r="Z187" s="33" t="s">
        <v>200</v>
      </c>
      <c r="AA187" s="33" t="s">
        <v>151</v>
      </c>
      <c r="AB187" s="33" t="s">
        <v>347</v>
      </c>
      <c r="AC187" s="33" t="s">
        <v>401</v>
      </c>
      <c r="AD187" s="33"/>
      <c r="AE187" s="33"/>
      <c r="AF187" s="33" t="s">
        <v>464</v>
      </c>
      <c r="AG187" s="33" t="s">
        <v>464</v>
      </c>
      <c r="AH187" s="33" t="s">
        <v>158</v>
      </c>
      <c r="AI187" s="33" t="s">
        <v>232</v>
      </c>
      <c r="AJ187" s="33"/>
      <c r="AK187" s="33" t="s">
        <v>160</v>
      </c>
      <c r="AL187" s="33" t="s">
        <v>461</v>
      </c>
      <c r="AM187" s="33" t="s">
        <v>462</v>
      </c>
      <c r="AN187" s="33" t="s">
        <v>163</v>
      </c>
      <c r="AO187" s="33" t="s">
        <v>164</v>
      </c>
      <c r="AP187" s="33" t="s">
        <v>164</v>
      </c>
      <c r="AQ187" s="33" t="s">
        <v>166</v>
      </c>
      <c r="AR187" s="33">
        <v>5</v>
      </c>
      <c r="AS187" s="33" t="s">
        <v>167</v>
      </c>
      <c r="AT187" s="33" t="s">
        <v>168</v>
      </c>
      <c r="AU187" s="33" t="s">
        <v>453</v>
      </c>
      <c r="AV187" s="33" t="s">
        <v>464</v>
      </c>
      <c r="AW187" s="33"/>
      <c r="AX187" s="33" t="s">
        <v>166</v>
      </c>
      <c r="AY187" s="33" t="s">
        <v>171</v>
      </c>
      <c r="AZ187" s="33"/>
      <c r="BA187" s="33"/>
      <c r="BB187" s="33" t="s">
        <v>454</v>
      </c>
      <c r="BC187" s="33"/>
      <c r="BD187" s="33" t="s">
        <v>173</v>
      </c>
      <c r="BE187" s="33">
        <v>251</v>
      </c>
      <c r="BF187" s="33" t="s">
        <v>166</v>
      </c>
      <c r="BG187" s="33" t="s">
        <v>166</v>
      </c>
      <c r="BH187" s="33" t="s">
        <v>166</v>
      </c>
      <c r="BI187" s="33" t="s">
        <v>163</v>
      </c>
      <c r="BJ187" s="33" t="s">
        <v>174</v>
      </c>
      <c r="BK187" s="33"/>
      <c r="BL187" s="33" t="s">
        <v>310</v>
      </c>
      <c r="BM187" s="33" t="s">
        <v>166</v>
      </c>
      <c r="BN187" s="33"/>
      <c r="BO187" s="33" t="s">
        <v>166</v>
      </c>
      <c r="BP187" s="33" t="s">
        <v>173</v>
      </c>
      <c r="BQ187" s="33" t="s">
        <v>163</v>
      </c>
      <c r="BR187" s="33" t="s">
        <v>168</v>
      </c>
      <c r="BS187" s="33" t="s">
        <v>176</v>
      </c>
      <c r="BT187" s="33" t="s">
        <v>166</v>
      </c>
      <c r="BU187" s="35">
        <v>4.8</v>
      </c>
      <c r="BV187" s="33" t="s">
        <v>166</v>
      </c>
      <c r="BW187" s="33" t="s">
        <v>177</v>
      </c>
      <c r="BX187" s="33" t="s">
        <v>178</v>
      </c>
      <c r="BY187" s="33" t="s">
        <v>179</v>
      </c>
      <c r="BZ187" s="33"/>
      <c r="CA187" s="33"/>
      <c r="CB187" s="33"/>
      <c r="CC187" s="33"/>
      <c r="CD187" s="33"/>
      <c r="CE187" s="33"/>
      <c r="CF187" s="33"/>
      <c r="CG187" s="33" t="s">
        <v>166</v>
      </c>
      <c r="CH187" s="33"/>
      <c r="CI187" s="33"/>
      <c r="CJ187" s="33"/>
      <c r="CK187" s="33"/>
      <c r="CL187" s="33"/>
      <c r="CM187" s="33"/>
      <c r="CN187" s="33" t="s">
        <v>166</v>
      </c>
      <c r="CO187" s="33" t="s">
        <v>166</v>
      </c>
      <c r="CP187" s="33" t="s">
        <v>355</v>
      </c>
      <c r="CQ187" s="33"/>
      <c r="CR187" s="33" t="s">
        <v>229</v>
      </c>
      <c r="CS187" s="33" t="s">
        <v>166</v>
      </c>
      <c r="CT187" s="33" t="s">
        <v>166</v>
      </c>
      <c r="CU187" s="33" t="s">
        <v>166</v>
      </c>
      <c r="CV187" s="33"/>
      <c r="CW187" s="33">
        <v>2</v>
      </c>
      <c r="CX187" s="33"/>
      <c r="CY187" s="33" t="s">
        <v>254</v>
      </c>
      <c r="CZ187" s="33"/>
      <c r="DA187" s="33"/>
      <c r="DB187" s="33"/>
      <c r="DC187" s="33" t="s">
        <v>166</v>
      </c>
      <c r="DD187" s="33" t="s">
        <v>166</v>
      </c>
      <c r="DE187" s="33"/>
      <c r="DF187" s="33"/>
      <c r="DG187" s="33"/>
      <c r="DH187" s="33"/>
      <c r="DI187" s="33"/>
      <c r="DJ187" s="33"/>
      <c r="DK187" s="33"/>
      <c r="DL187" s="33" t="s">
        <v>329</v>
      </c>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row>
    <row r="188" spans="1:139" x14ac:dyDescent="0.25">
      <c r="A188" s="33">
        <v>187</v>
      </c>
      <c r="B188" s="33" t="s">
        <v>443</v>
      </c>
      <c r="C188" s="33" t="s">
        <v>777</v>
      </c>
      <c r="D188" s="33" t="s">
        <v>782</v>
      </c>
      <c r="E188" s="35">
        <v>1197</v>
      </c>
      <c r="F188" s="33">
        <v>4</v>
      </c>
      <c r="G188" s="33">
        <v>4</v>
      </c>
      <c r="H188" s="33" t="s">
        <v>195</v>
      </c>
      <c r="I188" s="33" t="s">
        <v>142</v>
      </c>
      <c r="J188" s="33" t="s">
        <v>196</v>
      </c>
      <c r="K188" s="33" t="s">
        <v>144</v>
      </c>
      <c r="L188" s="33">
        <v>45</v>
      </c>
      <c r="M188" s="33" t="s">
        <v>145</v>
      </c>
      <c r="N188" s="33">
        <v>1555</v>
      </c>
      <c r="O188" s="33">
        <v>3895</v>
      </c>
      <c r="P188" s="33">
        <v>1735</v>
      </c>
      <c r="Q188" s="33" t="s">
        <v>146</v>
      </c>
      <c r="R188" s="33">
        <v>5</v>
      </c>
      <c r="S188" s="33">
        <v>16.78</v>
      </c>
      <c r="T188" s="87" t="s">
        <v>147</v>
      </c>
      <c r="U188" s="33" t="s">
        <v>780</v>
      </c>
      <c r="V188" s="33"/>
      <c r="W188" s="33" t="s">
        <v>362</v>
      </c>
      <c r="X188" s="33">
        <v>5</v>
      </c>
      <c r="Y188" s="33" t="s">
        <v>779</v>
      </c>
      <c r="Z188" s="33" t="s">
        <v>200</v>
      </c>
      <c r="AA188" s="33" t="s">
        <v>151</v>
      </c>
      <c r="AB188" s="33" t="s">
        <v>347</v>
      </c>
      <c r="AC188" s="33" t="s">
        <v>401</v>
      </c>
      <c r="AD188" s="33"/>
      <c r="AE188" s="33"/>
      <c r="AF188" s="33" t="s">
        <v>464</v>
      </c>
      <c r="AG188" s="33" t="s">
        <v>464</v>
      </c>
      <c r="AH188" s="33" t="s">
        <v>158</v>
      </c>
      <c r="AI188" s="33" t="s">
        <v>232</v>
      </c>
      <c r="AJ188" s="33"/>
      <c r="AK188" s="33" t="s">
        <v>160</v>
      </c>
      <c r="AL188" s="33" t="s">
        <v>451</v>
      </c>
      <c r="AM188" s="33" t="s">
        <v>452</v>
      </c>
      <c r="AN188" s="33" t="s">
        <v>163</v>
      </c>
      <c r="AO188" s="33" t="s">
        <v>164</v>
      </c>
      <c r="AP188" s="33" t="s">
        <v>164</v>
      </c>
      <c r="AQ188" s="33" t="s">
        <v>166</v>
      </c>
      <c r="AR188" s="33">
        <v>5</v>
      </c>
      <c r="AS188" s="33" t="s">
        <v>167</v>
      </c>
      <c r="AT188" s="33" t="s">
        <v>168</v>
      </c>
      <c r="AU188" s="33" t="s">
        <v>453</v>
      </c>
      <c r="AV188" s="33" t="s">
        <v>464</v>
      </c>
      <c r="AW188" s="33"/>
      <c r="AX188" s="33" t="s">
        <v>166</v>
      </c>
      <c r="AY188" s="33" t="s">
        <v>171</v>
      </c>
      <c r="AZ188" s="33"/>
      <c r="BA188" s="33"/>
      <c r="BB188" s="33" t="s">
        <v>454</v>
      </c>
      <c r="BC188" s="33"/>
      <c r="BD188" s="33" t="s">
        <v>173</v>
      </c>
      <c r="BE188" s="33">
        <v>251</v>
      </c>
      <c r="BF188" s="33" t="s">
        <v>166</v>
      </c>
      <c r="BG188" s="33" t="s">
        <v>166</v>
      </c>
      <c r="BH188" s="33" t="s">
        <v>166</v>
      </c>
      <c r="BI188" s="33" t="s">
        <v>163</v>
      </c>
      <c r="BJ188" s="33" t="s">
        <v>174</v>
      </c>
      <c r="BK188" s="33"/>
      <c r="BL188" s="33" t="s">
        <v>310</v>
      </c>
      <c r="BM188" s="33" t="s">
        <v>166</v>
      </c>
      <c r="BN188" s="33"/>
      <c r="BO188" s="33" t="s">
        <v>166</v>
      </c>
      <c r="BP188" s="33" t="s">
        <v>173</v>
      </c>
      <c r="BQ188" s="33" t="s">
        <v>163</v>
      </c>
      <c r="BR188" s="33" t="s">
        <v>168</v>
      </c>
      <c r="BS188" s="33" t="s">
        <v>176</v>
      </c>
      <c r="BT188" s="33" t="s">
        <v>166</v>
      </c>
      <c r="BU188" s="35">
        <v>4.8</v>
      </c>
      <c r="BV188" s="33" t="s">
        <v>166</v>
      </c>
      <c r="BW188" s="33" t="s">
        <v>177</v>
      </c>
      <c r="BX188" s="33" t="s">
        <v>178</v>
      </c>
      <c r="BY188" s="33" t="s">
        <v>179</v>
      </c>
      <c r="BZ188" s="33"/>
      <c r="CA188" s="33"/>
      <c r="CB188" s="33"/>
      <c r="CC188" s="33"/>
      <c r="CD188" s="33"/>
      <c r="CE188" s="33"/>
      <c r="CF188" s="33"/>
      <c r="CG188" s="33" t="s">
        <v>166</v>
      </c>
      <c r="CH188" s="33"/>
      <c r="CI188" s="33"/>
      <c r="CJ188" s="33"/>
      <c r="CK188" s="33"/>
      <c r="CL188" s="33"/>
      <c r="CM188" s="33"/>
      <c r="CN188" s="33"/>
      <c r="CO188" s="33" t="s">
        <v>166</v>
      </c>
      <c r="CP188" s="33" t="s">
        <v>355</v>
      </c>
      <c r="CQ188" s="33"/>
      <c r="CR188" s="33" t="s">
        <v>229</v>
      </c>
      <c r="CS188" s="33" t="s">
        <v>166</v>
      </c>
      <c r="CT188" s="33"/>
      <c r="CU188" s="33" t="s">
        <v>166</v>
      </c>
      <c r="CV188" s="33"/>
      <c r="CW188" s="33">
        <v>2</v>
      </c>
      <c r="CX188" s="33"/>
      <c r="CY188" s="33" t="s">
        <v>254</v>
      </c>
      <c r="CZ188" s="33"/>
      <c r="DA188" s="33"/>
      <c r="DB188" s="33"/>
      <c r="DC188" s="33" t="s">
        <v>166</v>
      </c>
      <c r="DD188" s="33" t="s">
        <v>166</v>
      </c>
      <c r="DE188" s="33"/>
      <c r="DF188" s="33"/>
      <c r="DG188" s="33"/>
      <c r="DH188" s="33"/>
      <c r="DI188" s="33"/>
      <c r="DJ188" s="33"/>
      <c r="DK188" s="33"/>
      <c r="DL188" s="33" t="s">
        <v>329</v>
      </c>
      <c r="DM188" s="33"/>
      <c r="DN188" s="33"/>
      <c r="DO188" s="33"/>
      <c r="DP188" s="33"/>
      <c r="DQ188" s="33"/>
      <c r="DR188" s="33"/>
      <c r="DS188" s="33"/>
      <c r="DT188" s="33"/>
      <c r="DU188" s="33"/>
      <c r="DV188" s="33"/>
      <c r="DW188" s="33"/>
      <c r="DX188" s="33"/>
      <c r="DY188" s="33"/>
      <c r="DZ188" s="33"/>
      <c r="EA188" s="33"/>
      <c r="EB188" s="33"/>
      <c r="EC188" s="33"/>
      <c r="ED188" s="33"/>
      <c r="EE188" s="33"/>
      <c r="EF188" s="33"/>
      <c r="EG188" s="33"/>
      <c r="EH188" s="33"/>
      <c r="EI188" s="33"/>
    </row>
    <row r="189" spans="1:139" x14ac:dyDescent="0.25">
      <c r="A189" s="33">
        <v>188</v>
      </c>
      <c r="B189" s="33" t="s">
        <v>443</v>
      </c>
      <c r="C189" s="33" t="s">
        <v>777</v>
      </c>
      <c r="D189" s="33" t="s">
        <v>783</v>
      </c>
      <c r="E189" s="35">
        <v>1364</v>
      </c>
      <c r="F189" s="33">
        <v>4</v>
      </c>
      <c r="G189" s="33">
        <v>2</v>
      </c>
      <c r="H189" s="33" t="s">
        <v>195</v>
      </c>
      <c r="I189" s="33" t="s">
        <v>142</v>
      </c>
      <c r="J189" s="33" t="s">
        <v>196</v>
      </c>
      <c r="K189" s="33" t="s">
        <v>144</v>
      </c>
      <c r="L189" s="33">
        <v>45</v>
      </c>
      <c r="M189" s="33" t="s">
        <v>459</v>
      </c>
      <c r="N189" s="33">
        <v>1555</v>
      </c>
      <c r="O189" s="33">
        <v>3895</v>
      </c>
      <c r="P189" s="33">
        <v>1735</v>
      </c>
      <c r="Q189" s="33" t="s">
        <v>146</v>
      </c>
      <c r="R189" s="33">
        <v>5</v>
      </c>
      <c r="S189" s="33">
        <v>18.100000000000001</v>
      </c>
      <c r="T189" s="35">
        <v>22.5</v>
      </c>
      <c r="U189" s="33" t="s">
        <v>460</v>
      </c>
      <c r="V189" s="33"/>
      <c r="W189" s="33" t="s">
        <v>781</v>
      </c>
      <c r="X189" s="33">
        <v>5</v>
      </c>
      <c r="Y189" s="33" t="s">
        <v>779</v>
      </c>
      <c r="Z189" s="33" t="s">
        <v>200</v>
      </c>
      <c r="AA189" s="33" t="s">
        <v>151</v>
      </c>
      <c r="AB189" s="33" t="s">
        <v>347</v>
      </c>
      <c r="AC189" s="33" t="s">
        <v>401</v>
      </c>
      <c r="AD189" s="33"/>
      <c r="AE189" s="33"/>
      <c r="AF189" s="33" t="s">
        <v>464</v>
      </c>
      <c r="AG189" s="33" t="s">
        <v>464</v>
      </c>
      <c r="AH189" s="33" t="s">
        <v>158</v>
      </c>
      <c r="AI189" s="33" t="s">
        <v>232</v>
      </c>
      <c r="AJ189" s="33"/>
      <c r="AK189" s="33" t="s">
        <v>160</v>
      </c>
      <c r="AL189" s="33" t="s">
        <v>461</v>
      </c>
      <c r="AM189" s="33" t="s">
        <v>462</v>
      </c>
      <c r="AN189" s="33" t="s">
        <v>163</v>
      </c>
      <c r="AO189" s="33" t="s">
        <v>164</v>
      </c>
      <c r="AP189" s="33" t="s">
        <v>164</v>
      </c>
      <c r="AQ189" s="33" t="s">
        <v>166</v>
      </c>
      <c r="AR189" s="33">
        <v>5</v>
      </c>
      <c r="AS189" s="33" t="s">
        <v>167</v>
      </c>
      <c r="AT189" s="33" t="s">
        <v>168</v>
      </c>
      <c r="AU189" s="33" t="s">
        <v>453</v>
      </c>
      <c r="AV189" s="33" t="s">
        <v>464</v>
      </c>
      <c r="AW189" s="33"/>
      <c r="AX189" s="33" t="s">
        <v>166</v>
      </c>
      <c r="AY189" s="33" t="s">
        <v>171</v>
      </c>
      <c r="AZ189" s="33"/>
      <c r="BA189" s="33"/>
      <c r="BB189" s="33" t="s">
        <v>454</v>
      </c>
      <c r="BC189" s="33"/>
      <c r="BD189" s="33" t="s">
        <v>173</v>
      </c>
      <c r="BE189" s="33">
        <v>251</v>
      </c>
      <c r="BF189" s="33" t="s">
        <v>166</v>
      </c>
      <c r="BG189" s="33" t="s">
        <v>166</v>
      </c>
      <c r="BH189" s="33" t="s">
        <v>166</v>
      </c>
      <c r="BI189" s="33" t="s">
        <v>163</v>
      </c>
      <c r="BJ189" s="33" t="s">
        <v>174</v>
      </c>
      <c r="BK189" s="33"/>
      <c r="BL189" s="33" t="s">
        <v>310</v>
      </c>
      <c r="BM189" s="33" t="s">
        <v>166</v>
      </c>
      <c r="BN189" s="33"/>
      <c r="BO189" s="33" t="s">
        <v>166</v>
      </c>
      <c r="BP189" s="33" t="s">
        <v>173</v>
      </c>
      <c r="BQ189" s="33" t="s">
        <v>163</v>
      </c>
      <c r="BR189" s="33" t="s">
        <v>168</v>
      </c>
      <c r="BS189" s="33" t="s">
        <v>176</v>
      </c>
      <c r="BT189" s="33" t="s">
        <v>166</v>
      </c>
      <c r="BU189" s="35">
        <v>4.8</v>
      </c>
      <c r="BV189" s="33" t="s">
        <v>166</v>
      </c>
      <c r="BW189" s="33" t="s">
        <v>177</v>
      </c>
      <c r="BX189" s="33" t="s">
        <v>178</v>
      </c>
      <c r="BY189" s="33" t="s">
        <v>179</v>
      </c>
      <c r="BZ189" s="33"/>
      <c r="CA189" s="33"/>
      <c r="CB189" s="33"/>
      <c r="CC189" s="33"/>
      <c r="CD189" s="33"/>
      <c r="CE189" s="33"/>
      <c r="CF189" s="33"/>
      <c r="CG189" s="33" t="s">
        <v>166</v>
      </c>
      <c r="CH189" s="33"/>
      <c r="CI189" s="33"/>
      <c r="CJ189" s="33"/>
      <c r="CK189" s="33"/>
      <c r="CL189" s="33"/>
      <c r="CM189" s="33"/>
      <c r="CN189" s="33" t="s">
        <v>166</v>
      </c>
      <c r="CO189" s="33" t="s">
        <v>166</v>
      </c>
      <c r="CP189" s="33" t="s">
        <v>355</v>
      </c>
      <c r="CQ189" s="33"/>
      <c r="CR189" s="33" t="s">
        <v>229</v>
      </c>
      <c r="CS189" s="33" t="s">
        <v>166</v>
      </c>
      <c r="CT189" s="33" t="s">
        <v>166</v>
      </c>
      <c r="CU189" s="33" t="s">
        <v>166</v>
      </c>
      <c r="CV189" s="33"/>
      <c r="CW189" s="33">
        <v>2</v>
      </c>
      <c r="CX189" s="33"/>
      <c r="CY189" s="33" t="s">
        <v>254</v>
      </c>
      <c r="CZ189" s="33"/>
      <c r="DA189" s="33"/>
      <c r="DB189" s="33"/>
      <c r="DC189" s="33" t="s">
        <v>166</v>
      </c>
      <c r="DD189" s="33" t="s">
        <v>166</v>
      </c>
      <c r="DE189" s="33"/>
      <c r="DF189" s="33"/>
      <c r="DG189" s="33"/>
      <c r="DH189" s="33"/>
      <c r="DI189" s="33"/>
      <c r="DJ189" s="33"/>
      <c r="DK189" s="33"/>
      <c r="DL189" s="33" t="s">
        <v>329</v>
      </c>
      <c r="DM189" s="33"/>
      <c r="DN189" s="33"/>
      <c r="DO189" s="33"/>
      <c r="DP189" s="33"/>
      <c r="DQ189" s="33"/>
      <c r="DR189" s="33"/>
      <c r="DS189" s="33"/>
      <c r="DT189" s="33"/>
      <c r="DU189" s="33"/>
      <c r="DV189" s="33"/>
      <c r="DW189" s="33"/>
      <c r="DX189" s="33"/>
      <c r="DY189" s="33"/>
      <c r="DZ189" s="33"/>
      <c r="EA189" s="33"/>
      <c r="EB189" s="33"/>
      <c r="EC189" s="33"/>
      <c r="ED189" s="33"/>
      <c r="EE189" s="33"/>
      <c r="EF189" s="33"/>
      <c r="EG189" s="33"/>
      <c r="EH189" s="33"/>
      <c r="EI189" s="33"/>
    </row>
    <row r="190" spans="1:139" hidden="1" x14ac:dyDescent="0.25">
      <c r="A190">
        <v>189</v>
      </c>
      <c r="B190" t="s">
        <v>784</v>
      </c>
      <c r="C190" t="s">
        <v>785</v>
      </c>
      <c r="D190" t="s">
        <v>786</v>
      </c>
      <c r="E190" s="1">
        <v>1461</v>
      </c>
      <c r="F190">
        <v>4</v>
      </c>
      <c r="G190">
        <v>2</v>
      </c>
      <c r="H190" t="s">
        <v>195</v>
      </c>
      <c r="I190" t="s">
        <v>142</v>
      </c>
      <c r="J190" t="s">
        <v>196</v>
      </c>
      <c r="K190" t="s">
        <v>144</v>
      </c>
      <c r="L190">
        <v>50</v>
      </c>
      <c r="M190" t="s">
        <v>459</v>
      </c>
      <c r="N190">
        <v>1540</v>
      </c>
      <c r="O190">
        <v>3991</v>
      </c>
      <c r="P190">
        <v>1740</v>
      </c>
      <c r="Q190" t="s">
        <v>146</v>
      </c>
      <c r="R190">
        <v>5</v>
      </c>
      <c r="S190">
        <v>18</v>
      </c>
      <c r="T190" s="1">
        <v>20.079999999999998</v>
      </c>
      <c r="U190" t="s">
        <v>787</v>
      </c>
      <c r="W190" t="s">
        <v>788</v>
      </c>
      <c r="X190">
        <v>5</v>
      </c>
      <c r="Y190" t="s">
        <v>789</v>
      </c>
      <c r="Z190" t="s">
        <v>339</v>
      </c>
      <c r="AA190" t="s">
        <v>151</v>
      </c>
      <c r="AB190" t="s">
        <v>790</v>
      </c>
      <c r="AC190" t="s">
        <v>791</v>
      </c>
      <c r="AF190" t="s">
        <v>554</v>
      </c>
      <c r="AG190" t="s">
        <v>554</v>
      </c>
      <c r="AH190" t="s">
        <v>166</v>
      </c>
      <c r="AL190" t="s">
        <v>792</v>
      </c>
      <c r="AM190" t="s">
        <v>793</v>
      </c>
      <c r="AN190" t="s">
        <v>163</v>
      </c>
      <c r="AO190" t="s">
        <v>164</v>
      </c>
      <c r="AP190" t="s">
        <v>164</v>
      </c>
      <c r="AR190">
        <v>5</v>
      </c>
      <c r="AS190" t="s">
        <v>167</v>
      </c>
      <c r="AT190" t="s">
        <v>168</v>
      </c>
      <c r="AU190" t="s">
        <v>794</v>
      </c>
      <c r="AV190" t="s">
        <v>554</v>
      </c>
      <c r="AY190" t="s">
        <v>165</v>
      </c>
      <c r="BB190" t="s">
        <v>207</v>
      </c>
      <c r="BD190" t="s">
        <v>168</v>
      </c>
      <c r="BE190">
        <v>330</v>
      </c>
      <c r="BH190" t="s">
        <v>166</v>
      </c>
      <c r="BI190" t="s">
        <v>163</v>
      </c>
      <c r="BJ190" t="s">
        <v>165</v>
      </c>
      <c r="BL190" t="s">
        <v>174</v>
      </c>
      <c r="BM190" t="s">
        <v>166</v>
      </c>
      <c r="BN190" t="s">
        <v>795</v>
      </c>
      <c r="BP190" t="s">
        <v>173</v>
      </c>
      <c r="BQ190" t="s">
        <v>163</v>
      </c>
      <c r="BR190" t="s">
        <v>168</v>
      </c>
      <c r="BS190" t="s">
        <v>176</v>
      </c>
      <c r="BT190" t="s">
        <v>166</v>
      </c>
      <c r="BU190" s="1">
        <v>5.25</v>
      </c>
      <c r="BV190" t="s">
        <v>166</v>
      </c>
      <c r="BW190" t="s">
        <v>177</v>
      </c>
      <c r="BY190" t="s">
        <v>179</v>
      </c>
      <c r="CG190" t="s">
        <v>166</v>
      </c>
      <c r="CO190" t="s">
        <v>166</v>
      </c>
      <c r="CP190" t="s">
        <v>355</v>
      </c>
      <c r="CQ190" t="s">
        <v>796</v>
      </c>
      <c r="CU190" t="s">
        <v>166</v>
      </c>
      <c r="DJ190" t="s">
        <v>166</v>
      </c>
      <c r="DV190" t="s">
        <v>166</v>
      </c>
    </row>
    <row r="191" spans="1:139" hidden="1" x14ac:dyDescent="0.25">
      <c r="A191">
        <v>190</v>
      </c>
      <c r="B191" t="s">
        <v>784</v>
      </c>
      <c r="C191" t="s">
        <v>785</v>
      </c>
      <c r="D191" t="s">
        <v>797</v>
      </c>
      <c r="E191" s="1">
        <v>1461</v>
      </c>
      <c r="F191">
        <v>4</v>
      </c>
      <c r="G191">
        <v>2</v>
      </c>
      <c r="H191" t="s">
        <v>195</v>
      </c>
      <c r="I191" t="s">
        <v>142</v>
      </c>
      <c r="J191" t="s">
        <v>196</v>
      </c>
      <c r="K191" t="s">
        <v>144</v>
      </c>
      <c r="L191">
        <v>50</v>
      </c>
      <c r="M191" t="s">
        <v>459</v>
      </c>
      <c r="N191">
        <v>1540</v>
      </c>
      <c r="O191">
        <v>3991</v>
      </c>
      <c r="P191">
        <v>1740</v>
      </c>
      <c r="Q191" t="s">
        <v>146</v>
      </c>
      <c r="R191">
        <v>5</v>
      </c>
      <c r="S191">
        <v>18</v>
      </c>
      <c r="T191" s="1">
        <v>20.079999999999998</v>
      </c>
      <c r="U191" t="s">
        <v>787</v>
      </c>
      <c r="W191" t="s">
        <v>788</v>
      </c>
      <c r="X191">
        <v>5</v>
      </c>
      <c r="Y191" t="s">
        <v>789</v>
      </c>
      <c r="Z191" t="s">
        <v>339</v>
      </c>
      <c r="AA191" t="s">
        <v>151</v>
      </c>
      <c r="AB191" t="s">
        <v>790</v>
      </c>
      <c r="AC191" t="s">
        <v>798</v>
      </c>
      <c r="AF191" t="s">
        <v>554</v>
      </c>
      <c r="AG191" t="s">
        <v>554</v>
      </c>
      <c r="AH191" t="s">
        <v>166</v>
      </c>
      <c r="AI191" t="s">
        <v>232</v>
      </c>
      <c r="AL191" t="s">
        <v>792</v>
      </c>
      <c r="AM191" t="s">
        <v>793</v>
      </c>
      <c r="AN191" t="s">
        <v>163</v>
      </c>
      <c r="AO191" t="s">
        <v>164</v>
      </c>
      <c r="AP191" t="s">
        <v>164</v>
      </c>
      <c r="AQ191" t="s">
        <v>166</v>
      </c>
      <c r="AR191">
        <v>5</v>
      </c>
      <c r="AS191" t="s">
        <v>167</v>
      </c>
      <c r="AT191" t="s">
        <v>168</v>
      </c>
      <c r="AU191" t="s">
        <v>794</v>
      </c>
      <c r="AV191" t="s">
        <v>554</v>
      </c>
      <c r="AY191" t="s">
        <v>165</v>
      </c>
      <c r="BA191" t="s">
        <v>166</v>
      </c>
      <c r="BB191" t="s">
        <v>207</v>
      </c>
      <c r="BD191" t="s">
        <v>168</v>
      </c>
      <c r="BE191">
        <v>330</v>
      </c>
      <c r="BG191" t="s">
        <v>166</v>
      </c>
      <c r="BH191" t="s">
        <v>166</v>
      </c>
      <c r="BI191" t="s">
        <v>163</v>
      </c>
      <c r="BJ191" t="s">
        <v>165</v>
      </c>
      <c r="BK191" t="s">
        <v>166</v>
      </c>
      <c r="BL191" t="s">
        <v>174</v>
      </c>
      <c r="BM191" t="s">
        <v>166</v>
      </c>
      <c r="BN191" t="s">
        <v>795</v>
      </c>
      <c r="BP191" t="s">
        <v>173</v>
      </c>
      <c r="BQ191" t="s">
        <v>163</v>
      </c>
      <c r="BR191" t="s">
        <v>168</v>
      </c>
      <c r="BS191" t="s">
        <v>176</v>
      </c>
      <c r="BT191" t="s">
        <v>166</v>
      </c>
      <c r="BU191" s="1">
        <v>5.25</v>
      </c>
      <c r="BV191" t="s">
        <v>166</v>
      </c>
      <c r="BW191" t="s">
        <v>177</v>
      </c>
      <c r="BY191" t="s">
        <v>179</v>
      </c>
      <c r="CG191" t="s">
        <v>166</v>
      </c>
      <c r="CO191" t="s">
        <v>166</v>
      </c>
      <c r="CP191" t="s">
        <v>355</v>
      </c>
      <c r="CQ191" t="s">
        <v>796</v>
      </c>
      <c r="CS191" t="s">
        <v>166</v>
      </c>
      <c r="CU191" t="s">
        <v>166</v>
      </c>
      <c r="DJ191" t="s">
        <v>166</v>
      </c>
      <c r="DV191" t="s">
        <v>166</v>
      </c>
    </row>
    <row r="192" spans="1:139" hidden="1" x14ac:dyDescent="0.25">
      <c r="A192">
        <v>191</v>
      </c>
      <c r="B192" t="s">
        <v>784</v>
      </c>
      <c r="C192" t="s">
        <v>785</v>
      </c>
      <c r="D192" t="s">
        <v>799</v>
      </c>
      <c r="E192" s="1">
        <v>1461</v>
      </c>
      <c r="F192">
        <v>4</v>
      </c>
      <c r="G192">
        <v>2</v>
      </c>
      <c r="H192" t="s">
        <v>195</v>
      </c>
      <c r="I192" t="s">
        <v>142</v>
      </c>
      <c r="J192" t="s">
        <v>196</v>
      </c>
      <c r="K192" t="s">
        <v>144</v>
      </c>
      <c r="L192">
        <v>50</v>
      </c>
      <c r="M192" t="s">
        <v>459</v>
      </c>
      <c r="N192">
        <v>1540</v>
      </c>
      <c r="O192">
        <v>3991</v>
      </c>
      <c r="P192">
        <v>1740</v>
      </c>
      <c r="Q192" t="s">
        <v>146</v>
      </c>
      <c r="R192">
        <v>5</v>
      </c>
      <c r="S192">
        <v>18</v>
      </c>
      <c r="T192" s="1">
        <v>20.079999999999998</v>
      </c>
      <c r="U192" t="s">
        <v>787</v>
      </c>
      <c r="W192" t="s">
        <v>788</v>
      </c>
      <c r="X192">
        <v>5</v>
      </c>
      <c r="Y192" t="s">
        <v>789</v>
      </c>
      <c r="Z192" t="s">
        <v>339</v>
      </c>
      <c r="AA192" t="s">
        <v>151</v>
      </c>
      <c r="AB192" t="s">
        <v>790</v>
      </c>
      <c r="AC192" t="s">
        <v>798</v>
      </c>
      <c r="AF192" t="s">
        <v>554</v>
      </c>
      <c r="AG192" t="s">
        <v>554</v>
      </c>
      <c r="AH192" t="s">
        <v>166</v>
      </c>
      <c r="AI192" t="s">
        <v>232</v>
      </c>
      <c r="AL192" t="s">
        <v>792</v>
      </c>
      <c r="AM192" t="s">
        <v>793</v>
      </c>
      <c r="AN192" t="s">
        <v>163</v>
      </c>
      <c r="AO192" t="s">
        <v>164</v>
      </c>
      <c r="AP192" t="s">
        <v>164</v>
      </c>
      <c r="AQ192" t="s">
        <v>166</v>
      </c>
      <c r="AR192">
        <v>5</v>
      </c>
      <c r="AS192" t="s">
        <v>167</v>
      </c>
      <c r="AT192" t="s">
        <v>168</v>
      </c>
      <c r="AU192" t="s">
        <v>794</v>
      </c>
      <c r="AV192" t="s">
        <v>554</v>
      </c>
      <c r="AY192" t="s">
        <v>171</v>
      </c>
      <c r="AZ192" t="s">
        <v>166</v>
      </c>
      <c r="BA192" t="s">
        <v>166</v>
      </c>
      <c r="BB192" t="s">
        <v>207</v>
      </c>
      <c r="BD192" t="s">
        <v>168</v>
      </c>
      <c r="BE192">
        <v>330</v>
      </c>
      <c r="BF192" t="s">
        <v>166</v>
      </c>
      <c r="BG192" t="s">
        <v>166</v>
      </c>
      <c r="BH192" t="s">
        <v>166</v>
      </c>
      <c r="BI192" t="s">
        <v>163</v>
      </c>
      <c r="BJ192" t="s">
        <v>165</v>
      </c>
      <c r="BK192" t="s">
        <v>166</v>
      </c>
      <c r="BL192" t="s">
        <v>174</v>
      </c>
      <c r="BM192" t="s">
        <v>166</v>
      </c>
      <c r="BN192" t="s">
        <v>795</v>
      </c>
      <c r="BO192" t="s">
        <v>166</v>
      </c>
      <c r="BP192" t="s">
        <v>173</v>
      </c>
      <c r="BQ192" t="s">
        <v>163</v>
      </c>
      <c r="BR192" t="s">
        <v>168</v>
      </c>
      <c r="BS192" t="s">
        <v>176</v>
      </c>
      <c r="BT192" t="s">
        <v>166</v>
      </c>
      <c r="BU192" s="1">
        <v>5.25</v>
      </c>
      <c r="BV192" t="s">
        <v>166</v>
      </c>
      <c r="BW192" t="s">
        <v>177</v>
      </c>
      <c r="BY192" t="s">
        <v>179</v>
      </c>
      <c r="CG192" t="s">
        <v>166</v>
      </c>
      <c r="CN192" t="s">
        <v>166</v>
      </c>
      <c r="CO192" t="s">
        <v>166</v>
      </c>
      <c r="CP192" t="s">
        <v>355</v>
      </c>
      <c r="CQ192" t="s">
        <v>796</v>
      </c>
      <c r="CR192" t="s">
        <v>209</v>
      </c>
      <c r="CS192" t="s">
        <v>166</v>
      </c>
      <c r="CT192" t="s">
        <v>166</v>
      </c>
      <c r="CU192" t="s">
        <v>166</v>
      </c>
      <c r="CW192">
        <v>1</v>
      </c>
      <c r="DD192" t="s">
        <v>166</v>
      </c>
      <c r="DJ192" t="s">
        <v>166</v>
      </c>
      <c r="DV192" t="s">
        <v>166</v>
      </c>
    </row>
    <row r="193" spans="1:139" x14ac:dyDescent="0.25">
      <c r="A193" s="33">
        <v>192</v>
      </c>
      <c r="B193" s="33" t="s">
        <v>443</v>
      </c>
      <c r="C193" s="33" t="s">
        <v>800</v>
      </c>
      <c r="D193" s="33" t="s">
        <v>801</v>
      </c>
      <c r="E193" s="35">
        <v>1197</v>
      </c>
      <c r="F193" s="33">
        <v>4</v>
      </c>
      <c r="G193" s="33"/>
      <c r="H193" s="33" t="s">
        <v>195</v>
      </c>
      <c r="I193" s="33" t="s">
        <v>142</v>
      </c>
      <c r="J193" s="33" t="s">
        <v>237</v>
      </c>
      <c r="K193" s="33" t="s">
        <v>144</v>
      </c>
      <c r="L193" s="33">
        <v>37</v>
      </c>
      <c r="M193" s="33" t="s">
        <v>145</v>
      </c>
      <c r="N193" s="33">
        <v>1540</v>
      </c>
      <c r="O193" s="33">
        <v>3995</v>
      </c>
      <c r="P193" s="33">
        <v>1745</v>
      </c>
      <c r="Q193" s="33" t="s">
        <v>146</v>
      </c>
      <c r="R193" s="33">
        <v>5</v>
      </c>
      <c r="S193" s="33"/>
      <c r="T193" s="87" t="s">
        <v>147</v>
      </c>
      <c r="U193" s="33" t="s">
        <v>802</v>
      </c>
      <c r="V193" s="33"/>
      <c r="W193" s="33" t="s">
        <v>803</v>
      </c>
      <c r="X193" s="33">
        <v>5</v>
      </c>
      <c r="Y193" s="33"/>
      <c r="Z193" s="33" t="s">
        <v>200</v>
      </c>
      <c r="AA193" s="33" t="s">
        <v>151</v>
      </c>
      <c r="AB193" s="33" t="s">
        <v>267</v>
      </c>
      <c r="AC193" s="33" t="s">
        <v>401</v>
      </c>
      <c r="AD193" s="33"/>
      <c r="AE193" s="33"/>
      <c r="AF193" s="33" t="s">
        <v>726</v>
      </c>
      <c r="AG193" s="33" t="s">
        <v>726</v>
      </c>
      <c r="AH193" s="33" t="s">
        <v>158</v>
      </c>
      <c r="AI193" s="33" t="s">
        <v>232</v>
      </c>
      <c r="AJ193" s="33" t="s">
        <v>166</v>
      </c>
      <c r="AK193" s="33" t="s">
        <v>441</v>
      </c>
      <c r="AL193" s="33" t="s">
        <v>804</v>
      </c>
      <c r="AM193" s="33" t="s">
        <v>805</v>
      </c>
      <c r="AN193" s="33" t="s">
        <v>163</v>
      </c>
      <c r="AO193" s="33" t="s">
        <v>432</v>
      </c>
      <c r="AP193" s="33" t="s">
        <v>164</v>
      </c>
      <c r="AQ193" s="33">
        <v>2</v>
      </c>
      <c r="AR193" s="33">
        <v>5</v>
      </c>
      <c r="AS193" s="33" t="s">
        <v>167</v>
      </c>
      <c r="AT193" s="33" t="s">
        <v>168</v>
      </c>
      <c r="AU193" s="33" t="s">
        <v>806</v>
      </c>
      <c r="AV193" s="33" t="s">
        <v>726</v>
      </c>
      <c r="AW193" s="33" t="s">
        <v>166</v>
      </c>
      <c r="AX193" s="33">
        <v>1</v>
      </c>
      <c r="AY193" s="33" t="s">
        <v>171</v>
      </c>
      <c r="AZ193" s="33" t="s">
        <v>166</v>
      </c>
      <c r="BA193" s="33" t="s">
        <v>166</v>
      </c>
      <c r="BB193" s="33"/>
      <c r="BC193" s="33" t="s">
        <v>166</v>
      </c>
      <c r="BD193" s="33" t="s">
        <v>168</v>
      </c>
      <c r="BE193" s="33">
        <v>339</v>
      </c>
      <c r="BF193" s="33" t="s">
        <v>166</v>
      </c>
      <c r="BG193" s="33" t="s">
        <v>166</v>
      </c>
      <c r="BH193" s="33" t="s">
        <v>166</v>
      </c>
      <c r="BI193" s="33" t="s">
        <v>163</v>
      </c>
      <c r="BJ193" s="33" t="s">
        <v>174</v>
      </c>
      <c r="BK193" s="33" t="s">
        <v>166</v>
      </c>
      <c r="BL193" s="33" t="s">
        <v>310</v>
      </c>
      <c r="BM193" s="33" t="s">
        <v>166</v>
      </c>
      <c r="BN193" s="33"/>
      <c r="BO193" s="33" t="s">
        <v>166</v>
      </c>
      <c r="BP193" s="33" t="s">
        <v>173</v>
      </c>
      <c r="BQ193" s="33" t="s">
        <v>163</v>
      </c>
      <c r="BR193" s="33" t="s">
        <v>168</v>
      </c>
      <c r="BS193" s="33" t="s">
        <v>176</v>
      </c>
      <c r="BT193" s="33" t="s">
        <v>166</v>
      </c>
      <c r="BU193" s="35">
        <v>4.9000000000000004</v>
      </c>
      <c r="BV193" s="33" t="s">
        <v>166</v>
      </c>
      <c r="BW193" s="33" t="s">
        <v>177</v>
      </c>
      <c r="BX193" s="33"/>
      <c r="BY193" s="33" t="s">
        <v>807</v>
      </c>
      <c r="BZ193" s="33" t="s">
        <v>166</v>
      </c>
      <c r="CA193" s="33"/>
      <c r="CB193" s="33" t="s">
        <v>166</v>
      </c>
      <c r="CC193" s="33"/>
      <c r="CD193" s="33" t="s">
        <v>166</v>
      </c>
      <c r="CE193" s="33"/>
      <c r="CF193" s="33" t="s">
        <v>252</v>
      </c>
      <c r="CG193" s="33" t="s">
        <v>166</v>
      </c>
      <c r="CH193" s="33" t="s">
        <v>166</v>
      </c>
      <c r="CI193" s="33"/>
      <c r="CJ193" s="33"/>
      <c r="CK193" s="33" t="s">
        <v>166</v>
      </c>
      <c r="CL193" s="33" t="s">
        <v>166</v>
      </c>
      <c r="CM193" s="33"/>
      <c r="CN193" s="33" t="s">
        <v>166</v>
      </c>
      <c r="CO193" s="33" t="s">
        <v>166</v>
      </c>
      <c r="CP193" s="33" t="s">
        <v>355</v>
      </c>
      <c r="CQ193" s="33" t="s">
        <v>808</v>
      </c>
      <c r="CR193" s="33" t="s">
        <v>229</v>
      </c>
      <c r="CS193" s="33" t="s">
        <v>166</v>
      </c>
      <c r="CT193" s="33" t="s">
        <v>166</v>
      </c>
      <c r="CU193" s="33" t="s">
        <v>166</v>
      </c>
      <c r="CV193" s="33" t="s">
        <v>166</v>
      </c>
      <c r="CW193" s="33">
        <v>2</v>
      </c>
      <c r="CX193" s="33"/>
      <c r="CY193" s="33" t="s">
        <v>571</v>
      </c>
      <c r="CZ193" s="33"/>
      <c r="DA193" s="33"/>
      <c r="DB193" s="33" t="s">
        <v>257</v>
      </c>
      <c r="DC193" s="33" t="s">
        <v>166</v>
      </c>
      <c r="DD193" s="33" t="s">
        <v>166</v>
      </c>
      <c r="DE193" s="33"/>
      <c r="DF193" s="33"/>
      <c r="DG193" s="33" t="s">
        <v>166</v>
      </c>
      <c r="DH193" s="33"/>
      <c r="DI193" s="33" t="s">
        <v>328</v>
      </c>
      <c r="DJ193" s="33" t="s">
        <v>166</v>
      </c>
      <c r="DK193" s="33" t="s">
        <v>166</v>
      </c>
      <c r="DL193" s="33" t="s">
        <v>329</v>
      </c>
      <c r="DM193" s="33"/>
      <c r="DN193" s="33"/>
      <c r="DO193" s="33"/>
      <c r="DP193" s="33" t="s">
        <v>166</v>
      </c>
      <c r="DQ193" s="33"/>
      <c r="DR193" s="33"/>
      <c r="DS193" s="33"/>
      <c r="DT193" s="33"/>
      <c r="DU193" s="33"/>
      <c r="DV193" s="33"/>
      <c r="DW193" s="33" t="s">
        <v>166</v>
      </c>
      <c r="DX193" s="33"/>
      <c r="DY193" s="33"/>
      <c r="DZ193" s="33"/>
      <c r="EA193" s="33"/>
      <c r="EB193" s="33"/>
      <c r="EC193" s="33"/>
      <c r="ED193" s="33"/>
      <c r="EE193" s="33"/>
      <c r="EF193" s="33" t="s">
        <v>166</v>
      </c>
      <c r="EG193" s="33" t="s">
        <v>166</v>
      </c>
      <c r="EH193" s="33"/>
      <c r="EI193" s="33"/>
    </row>
    <row r="194" spans="1:139" x14ac:dyDescent="0.25">
      <c r="A194" s="33">
        <v>193</v>
      </c>
      <c r="B194" s="33" t="s">
        <v>443</v>
      </c>
      <c r="C194" s="33" t="s">
        <v>800</v>
      </c>
      <c r="D194" s="33" t="s">
        <v>457</v>
      </c>
      <c r="E194" s="35">
        <v>1197</v>
      </c>
      <c r="F194" s="33">
        <v>4</v>
      </c>
      <c r="G194" s="33"/>
      <c r="H194" s="33" t="s">
        <v>195</v>
      </c>
      <c r="I194" s="33" t="s">
        <v>142</v>
      </c>
      <c r="J194" s="33" t="s">
        <v>237</v>
      </c>
      <c r="K194" s="33" t="s">
        <v>144</v>
      </c>
      <c r="L194" s="33">
        <v>37</v>
      </c>
      <c r="M194" s="33" t="s">
        <v>145</v>
      </c>
      <c r="N194" s="33">
        <v>1540</v>
      </c>
      <c r="O194" s="33">
        <v>3995</v>
      </c>
      <c r="P194" s="33">
        <v>1745</v>
      </c>
      <c r="Q194" s="33" t="s">
        <v>146</v>
      </c>
      <c r="R194" s="33">
        <v>5</v>
      </c>
      <c r="S194" s="33"/>
      <c r="T194" s="87" t="s">
        <v>147</v>
      </c>
      <c r="U194" s="33" t="s">
        <v>809</v>
      </c>
      <c r="V194" s="33"/>
      <c r="W194" s="33" t="s">
        <v>810</v>
      </c>
      <c r="X194" s="33">
        <v>5</v>
      </c>
      <c r="Y194" s="33"/>
      <c r="Z194" s="33" t="s">
        <v>200</v>
      </c>
      <c r="AA194" s="33" t="s">
        <v>151</v>
      </c>
      <c r="AB194" s="33" t="s">
        <v>267</v>
      </c>
      <c r="AC194" s="33" t="s">
        <v>401</v>
      </c>
      <c r="AD194" s="33"/>
      <c r="AE194" s="33"/>
      <c r="AF194" s="33" t="s">
        <v>726</v>
      </c>
      <c r="AG194" s="33" t="s">
        <v>726</v>
      </c>
      <c r="AH194" s="33" t="s">
        <v>158</v>
      </c>
      <c r="AI194" s="33" t="s">
        <v>232</v>
      </c>
      <c r="AJ194" s="33"/>
      <c r="AK194" s="33" t="s">
        <v>441</v>
      </c>
      <c r="AL194" s="33" t="s">
        <v>811</v>
      </c>
      <c r="AM194" s="33" t="s">
        <v>812</v>
      </c>
      <c r="AN194" s="33" t="s">
        <v>163</v>
      </c>
      <c r="AO194" s="33" t="s">
        <v>432</v>
      </c>
      <c r="AP194" s="33" t="s">
        <v>164</v>
      </c>
      <c r="AQ194" s="33">
        <v>2</v>
      </c>
      <c r="AR194" s="33">
        <v>5</v>
      </c>
      <c r="AS194" s="33" t="s">
        <v>167</v>
      </c>
      <c r="AT194" s="33" t="s">
        <v>168</v>
      </c>
      <c r="AU194" s="33" t="s">
        <v>806</v>
      </c>
      <c r="AV194" s="33" t="s">
        <v>726</v>
      </c>
      <c r="AW194" s="33" t="s">
        <v>166</v>
      </c>
      <c r="AX194" s="33">
        <v>1</v>
      </c>
      <c r="AY194" s="33" t="s">
        <v>226</v>
      </c>
      <c r="AZ194" s="33" t="s">
        <v>166</v>
      </c>
      <c r="BA194" s="33" t="s">
        <v>166</v>
      </c>
      <c r="BB194" s="33"/>
      <c r="BC194" s="33" t="s">
        <v>166</v>
      </c>
      <c r="BD194" s="33" t="s">
        <v>168</v>
      </c>
      <c r="BE194" s="33">
        <v>339</v>
      </c>
      <c r="BF194" s="33" t="s">
        <v>166</v>
      </c>
      <c r="BG194" s="33" t="s">
        <v>166</v>
      </c>
      <c r="BH194" s="33" t="s">
        <v>166</v>
      </c>
      <c r="BI194" s="33" t="s">
        <v>163</v>
      </c>
      <c r="BJ194" s="33" t="s">
        <v>174</v>
      </c>
      <c r="BK194" s="33" t="s">
        <v>166</v>
      </c>
      <c r="BL194" s="33" t="s">
        <v>310</v>
      </c>
      <c r="BM194" s="33" t="s">
        <v>166</v>
      </c>
      <c r="BN194" s="33"/>
      <c r="BO194" s="33" t="s">
        <v>166</v>
      </c>
      <c r="BP194" s="33" t="s">
        <v>173</v>
      </c>
      <c r="BQ194" s="33" t="s">
        <v>163</v>
      </c>
      <c r="BR194" s="33" t="s">
        <v>168</v>
      </c>
      <c r="BS194" s="33" t="s">
        <v>176</v>
      </c>
      <c r="BT194" s="33" t="s">
        <v>166</v>
      </c>
      <c r="BU194" s="35">
        <v>4.9000000000000004</v>
      </c>
      <c r="BV194" s="33" t="s">
        <v>166</v>
      </c>
      <c r="BW194" s="33" t="s">
        <v>177</v>
      </c>
      <c r="BX194" s="33"/>
      <c r="BY194" s="33" t="s">
        <v>807</v>
      </c>
      <c r="BZ194" s="33" t="s">
        <v>166</v>
      </c>
      <c r="CA194" s="33"/>
      <c r="CB194" s="33" t="s">
        <v>166</v>
      </c>
      <c r="CC194" s="33"/>
      <c r="CD194" s="33" t="s">
        <v>166</v>
      </c>
      <c r="CE194" s="33" t="s">
        <v>166</v>
      </c>
      <c r="CF194" s="33" t="s">
        <v>252</v>
      </c>
      <c r="CG194" s="33" t="s">
        <v>166</v>
      </c>
      <c r="CH194" s="33" t="s">
        <v>166</v>
      </c>
      <c r="CI194" s="33"/>
      <c r="CJ194" s="33"/>
      <c r="CK194" s="33" t="s">
        <v>166</v>
      </c>
      <c r="CL194" s="33" t="s">
        <v>166</v>
      </c>
      <c r="CM194" s="33" t="s">
        <v>166</v>
      </c>
      <c r="CN194" s="33" t="s">
        <v>166</v>
      </c>
      <c r="CO194" s="33" t="s">
        <v>166</v>
      </c>
      <c r="CP194" s="33" t="s">
        <v>355</v>
      </c>
      <c r="CQ194" s="33" t="s">
        <v>813</v>
      </c>
      <c r="CR194" s="33" t="s">
        <v>229</v>
      </c>
      <c r="CS194" s="33" t="s">
        <v>166</v>
      </c>
      <c r="CT194" s="33" t="s">
        <v>166</v>
      </c>
      <c r="CU194" s="33" t="s">
        <v>166</v>
      </c>
      <c r="CV194" s="33" t="s">
        <v>166</v>
      </c>
      <c r="CW194" s="33">
        <v>2</v>
      </c>
      <c r="CX194" s="33"/>
      <c r="CY194" s="33" t="s">
        <v>571</v>
      </c>
      <c r="CZ194" s="33"/>
      <c r="DA194" s="33"/>
      <c r="DB194" s="33" t="s">
        <v>221</v>
      </c>
      <c r="DC194" s="33" t="s">
        <v>166</v>
      </c>
      <c r="DD194" s="33" t="s">
        <v>166</v>
      </c>
      <c r="DE194" s="33" t="s">
        <v>166</v>
      </c>
      <c r="DF194" s="33" t="s">
        <v>166</v>
      </c>
      <c r="DG194" s="33" t="s">
        <v>166</v>
      </c>
      <c r="DH194" s="33" t="s">
        <v>216</v>
      </c>
      <c r="DI194" s="33" t="s">
        <v>328</v>
      </c>
      <c r="DJ194" s="33" t="s">
        <v>166</v>
      </c>
      <c r="DK194" s="33" t="s">
        <v>166</v>
      </c>
      <c r="DL194" s="33" t="s">
        <v>329</v>
      </c>
      <c r="DM194" s="33" t="s">
        <v>166</v>
      </c>
      <c r="DN194" s="33"/>
      <c r="DO194" s="33"/>
      <c r="DP194" s="33"/>
      <c r="DQ194" s="33" t="s">
        <v>166</v>
      </c>
      <c r="DR194" s="33"/>
      <c r="DS194" s="33"/>
      <c r="DT194" s="33"/>
      <c r="DU194" s="33"/>
      <c r="DV194" s="33"/>
      <c r="DW194" s="33" t="s">
        <v>166</v>
      </c>
      <c r="DX194" s="33"/>
      <c r="DY194" s="33"/>
      <c r="DZ194" s="33"/>
      <c r="EA194" s="33" t="s">
        <v>166</v>
      </c>
      <c r="EB194" s="33"/>
      <c r="EC194" s="33"/>
      <c r="ED194" s="33"/>
      <c r="EE194" s="33"/>
      <c r="EF194" s="33" t="s">
        <v>166</v>
      </c>
      <c r="EG194" s="33" t="s">
        <v>166</v>
      </c>
      <c r="EH194" s="33"/>
      <c r="EI194" s="33"/>
    </row>
    <row r="195" spans="1:139" x14ac:dyDescent="0.25">
      <c r="A195" s="33">
        <v>194</v>
      </c>
      <c r="B195" s="33" t="s">
        <v>443</v>
      </c>
      <c r="C195" s="33" t="s">
        <v>800</v>
      </c>
      <c r="D195" s="33" t="s">
        <v>814</v>
      </c>
      <c r="E195" s="35">
        <v>1197</v>
      </c>
      <c r="F195" s="33">
        <v>4</v>
      </c>
      <c r="G195" s="33"/>
      <c r="H195" s="33" t="s">
        <v>195</v>
      </c>
      <c r="I195" s="33" t="s">
        <v>142</v>
      </c>
      <c r="J195" s="33" t="s">
        <v>237</v>
      </c>
      <c r="K195" s="33" t="s">
        <v>144</v>
      </c>
      <c r="L195" s="33">
        <v>37</v>
      </c>
      <c r="M195" s="33" t="s">
        <v>145</v>
      </c>
      <c r="N195" s="33">
        <v>1540</v>
      </c>
      <c r="O195" s="33">
        <v>3995</v>
      </c>
      <c r="P195" s="33">
        <v>1745</v>
      </c>
      <c r="Q195" s="33" t="s">
        <v>146</v>
      </c>
      <c r="R195" s="33">
        <v>5</v>
      </c>
      <c r="S195" s="33"/>
      <c r="T195" s="87" t="s">
        <v>147</v>
      </c>
      <c r="U195" s="33" t="s">
        <v>815</v>
      </c>
      <c r="V195" s="33"/>
      <c r="W195" s="33" t="s">
        <v>362</v>
      </c>
      <c r="X195" s="33">
        <v>5</v>
      </c>
      <c r="Y195" s="33"/>
      <c r="Z195" s="33" t="s">
        <v>200</v>
      </c>
      <c r="AA195" s="33" t="s">
        <v>151</v>
      </c>
      <c r="AB195" s="33" t="s">
        <v>267</v>
      </c>
      <c r="AC195" s="33" t="s">
        <v>401</v>
      </c>
      <c r="AD195" s="33"/>
      <c r="AE195" s="33"/>
      <c r="AF195" s="33" t="s">
        <v>726</v>
      </c>
      <c r="AG195" s="33" t="s">
        <v>726</v>
      </c>
      <c r="AH195" s="33" t="s">
        <v>158</v>
      </c>
      <c r="AI195" s="33" t="s">
        <v>232</v>
      </c>
      <c r="AJ195" s="33"/>
      <c r="AK195" s="33" t="s">
        <v>441</v>
      </c>
      <c r="AL195" s="33" t="s">
        <v>811</v>
      </c>
      <c r="AM195" s="33" t="s">
        <v>812</v>
      </c>
      <c r="AN195" s="33" t="s">
        <v>163</v>
      </c>
      <c r="AO195" s="33" t="s">
        <v>163</v>
      </c>
      <c r="AP195" s="33" t="s">
        <v>164</v>
      </c>
      <c r="AQ195" s="33">
        <v>2</v>
      </c>
      <c r="AR195" s="33">
        <v>5</v>
      </c>
      <c r="AS195" s="33" t="s">
        <v>167</v>
      </c>
      <c r="AT195" s="33" t="s">
        <v>816</v>
      </c>
      <c r="AU195" s="33" t="s">
        <v>806</v>
      </c>
      <c r="AV195" s="33" t="s">
        <v>726</v>
      </c>
      <c r="AW195" s="33" t="s">
        <v>166</v>
      </c>
      <c r="AX195" s="33">
        <v>1</v>
      </c>
      <c r="AY195" s="33" t="s">
        <v>171</v>
      </c>
      <c r="AZ195" s="33" t="s">
        <v>166</v>
      </c>
      <c r="BA195" s="33" t="s">
        <v>166</v>
      </c>
      <c r="BB195" s="33"/>
      <c r="BC195" s="33" t="s">
        <v>166</v>
      </c>
      <c r="BD195" s="33" t="s">
        <v>168</v>
      </c>
      <c r="BE195" s="33">
        <v>339</v>
      </c>
      <c r="BF195" s="33" t="s">
        <v>166</v>
      </c>
      <c r="BG195" s="33" t="s">
        <v>166</v>
      </c>
      <c r="BH195" s="33" t="s">
        <v>166</v>
      </c>
      <c r="BI195" s="33" t="s">
        <v>163</v>
      </c>
      <c r="BJ195" s="33" t="s">
        <v>174</v>
      </c>
      <c r="BK195" s="33" t="s">
        <v>166</v>
      </c>
      <c r="BL195" s="33" t="s">
        <v>310</v>
      </c>
      <c r="BM195" s="33" t="s">
        <v>166</v>
      </c>
      <c r="BN195" s="33"/>
      <c r="BO195" s="33" t="s">
        <v>166</v>
      </c>
      <c r="BP195" s="33" t="s">
        <v>173</v>
      </c>
      <c r="BQ195" s="33" t="s">
        <v>163</v>
      </c>
      <c r="BR195" s="33" t="s">
        <v>168</v>
      </c>
      <c r="BS195" s="33" t="s">
        <v>176</v>
      </c>
      <c r="BT195" s="33" t="s">
        <v>166</v>
      </c>
      <c r="BU195" s="35">
        <v>4.9000000000000004</v>
      </c>
      <c r="BV195" s="33" t="s">
        <v>166</v>
      </c>
      <c r="BW195" s="33" t="s">
        <v>177</v>
      </c>
      <c r="BX195" s="33"/>
      <c r="BY195" s="33" t="s">
        <v>807</v>
      </c>
      <c r="BZ195" s="33" t="s">
        <v>166</v>
      </c>
      <c r="CA195" s="33"/>
      <c r="CB195" s="33" t="s">
        <v>166</v>
      </c>
      <c r="CC195" s="33"/>
      <c r="CD195" s="33" t="s">
        <v>166</v>
      </c>
      <c r="CE195" s="33"/>
      <c r="CF195" s="33" t="s">
        <v>252</v>
      </c>
      <c r="CG195" s="33" t="s">
        <v>166</v>
      </c>
      <c r="CH195" s="33" t="s">
        <v>166</v>
      </c>
      <c r="CI195" s="33"/>
      <c r="CJ195" s="33"/>
      <c r="CK195" s="33" t="s">
        <v>166</v>
      </c>
      <c r="CL195" s="33" t="s">
        <v>166</v>
      </c>
      <c r="CM195" s="33"/>
      <c r="CN195" s="33" t="s">
        <v>166</v>
      </c>
      <c r="CO195" s="33" t="s">
        <v>166</v>
      </c>
      <c r="CP195" s="33" t="s">
        <v>355</v>
      </c>
      <c r="CQ195" s="33" t="s">
        <v>808</v>
      </c>
      <c r="CR195" s="33" t="s">
        <v>229</v>
      </c>
      <c r="CS195" s="33" t="s">
        <v>166</v>
      </c>
      <c r="CT195" s="33" t="s">
        <v>166</v>
      </c>
      <c r="CU195" s="33" t="s">
        <v>166</v>
      </c>
      <c r="CV195" s="33" t="s">
        <v>166</v>
      </c>
      <c r="CW195" s="33">
        <v>2</v>
      </c>
      <c r="CX195" s="33"/>
      <c r="CY195" s="33" t="s">
        <v>571</v>
      </c>
      <c r="CZ195" s="33"/>
      <c r="DA195" s="33"/>
      <c r="DB195" s="33" t="s">
        <v>257</v>
      </c>
      <c r="DC195" s="33" t="s">
        <v>166</v>
      </c>
      <c r="DD195" s="33" t="s">
        <v>166</v>
      </c>
      <c r="DE195" s="33"/>
      <c r="DF195" s="33"/>
      <c r="DG195" s="33" t="s">
        <v>166</v>
      </c>
      <c r="DH195" s="33"/>
      <c r="DI195" s="33" t="s">
        <v>328</v>
      </c>
      <c r="DJ195" s="33" t="s">
        <v>166</v>
      </c>
      <c r="DK195" s="33" t="s">
        <v>166</v>
      </c>
      <c r="DL195" s="33" t="s">
        <v>329</v>
      </c>
      <c r="DM195" s="33"/>
      <c r="DN195" s="33"/>
      <c r="DO195" s="33"/>
      <c r="DP195" s="33"/>
      <c r="DQ195" s="33"/>
      <c r="DR195" s="33"/>
      <c r="DS195" s="33"/>
      <c r="DT195" s="33"/>
      <c r="DU195" s="33"/>
      <c r="DV195" s="33"/>
      <c r="DW195" s="33" t="s">
        <v>166</v>
      </c>
      <c r="DX195" s="33"/>
      <c r="DY195" s="33"/>
      <c r="DZ195" s="33"/>
      <c r="EA195" s="33" t="s">
        <v>166</v>
      </c>
      <c r="EB195" s="33"/>
      <c r="EC195" s="33"/>
      <c r="ED195" s="33"/>
      <c r="EE195" s="33"/>
      <c r="EF195" s="33"/>
      <c r="EG195" s="33" t="s">
        <v>166</v>
      </c>
      <c r="EH195" s="33"/>
      <c r="EI195" s="33"/>
    </row>
    <row r="196" spans="1:139" x14ac:dyDescent="0.25">
      <c r="A196" s="33">
        <v>195</v>
      </c>
      <c r="B196" s="33" t="s">
        <v>443</v>
      </c>
      <c r="C196" s="33" t="s">
        <v>800</v>
      </c>
      <c r="D196" s="33" t="s">
        <v>817</v>
      </c>
      <c r="E196" s="35">
        <v>1197</v>
      </c>
      <c r="F196" s="33">
        <v>4</v>
      </c>
      <c r="G196" s="33"/>
      <c r="H196" s="33" t="s">
        <v>195</v>
      </c>
      <c r="I196" s="33" t="s">
        <v>142</v>
      </c>
      <c r="J196" s="33" t="s">
        <v>237</v>
      </c>
      <c r="K196" s="33" t="s">
        <v>144</v>
      </c>
      <c r="L196" s="33">
        <v>37</v>
      </c>
      <c r="M196" s="33" t="s">
        <v>145</v>
      </c>
      <c r="N196" s="33">
        <v>1540</v>
      </c>
      <c r="O196" s="33">
        <v>3995</v>
      </c>
      <c r="P196" s="33">
        <v>1745</v>
      </c>
      <c r="Q196" s="33" t="s">
        <v>146</v>
      </c>
      <c r="R196" s="33">
        <v>5</v>
      </c>
      <c r="S196" s="33"/>
      <c r="T196" s="87" t="s">
        <v>147</v>
      </c>
      <c r="U196" s="33" t="s">
        <v>815</v>
      </c>
      <c r="V196" s="33"/>
      <c r="W196" s="33" t="s">
        <v>362</v>
      </c>
      <c r="X196" s="33">
        <v>5</v>
      </c>
      <c r="Y196" s="33"/>
      <c r="Z196" s="33" t="s">
        <v>200</v>
      </c>
      <c r="AA196" s="33" t="s">
        <v>151</v>
      </c>
      <c r="AB196" s="33" t="s">
        <v>267</v>
      </c>
      <c r="AC196" s="33" t="s">
        <v>401</v>
      </c>
      <c r="AD196" s="33"/>
      <c r="AE196" s="33"/>
      <c r="AF196" s="33" t="s">
        <v>726</v>
      </c>
      <c r="AG196" s="33" t="s">
        <v>726</v>
      </c>
      <c r="AH196" s="33" t="s">
        <v>818</v>
      </c>
      <c r="AI196" s="33" t="s">
        <v>232</v>
      </c>
      <c r="AJ196" s="33"/>
      <c r="AK196" s="33" t="s">
        <v>441</v>
      </c>
      <c r="AL196" s="33" t="s">
        <v>811</v>
      </c>
      <c r="AM196" s="33" t="s">
        <v>812</v>
      </c>
      <c r="AN196" s="33" t="s">
        <v>438</v>
      </c>
      <c r="AO196" s="33" t="s">
        <v>432</v>
      </c>
      <c r="AP196" s="33" t="s">
        <v>164</v>
      </c>
      <c r="AQ196" s="33">
        <v>2</v>
      </c>
      <c r="AR196" s="33">
        <v>5</v>
      </c>
      <c r="AS196" s="33" t="s">
        <v>167</v>
      </c>
      <c r="AT196" s="33" t="s">
        <v>816</v>
      </c>
      <c r="AU196" s="33" t="s">
        <v>806</v>
      </c>
      <c r="AV196" s="33" t="s">
        <v>726</v>
      </c>
      <c r="AW196" s="33" t="s">
        <v>166</v>
      </c>
      <c r="AX196" s="33">
        <v>1</v>
      </c>
      <c r="AY196" s="33" t="s">
        <v>226</v>
      </c>
      <c r="AZ196" s="33" t="s">
        <v>166</v>
      </c>
      <c r="BA196" s="33" t="s">
        <v>166</v>
      </c>
      <c r="BB196" s="33"/>
      <c r="BC196" s="33" t="s">
        <v>166</v>
      </c>
      <c r="BD196" s="33" t="s">
        <v>168</v>
      </c>
      <c r="BE196" s="33">
        <v>339</v>
      </c>
      <c r="BF196" s="33" t="s">
        <v>166</v>
      </c>
      <c r="BG196" s="33" t="s">
        <v>166</v>
      </c>
      <c r="BH196" s="33" t="s">
        <v>166</v>
      </c>
      <c r="BI196" s="33" t="s">
        <v>163</v>
      </c>
      <c r="BJ196" s="33" t="s">
        <v>174</v>
      </c>
      <c r="BK196" s="33" t="s">
        <v>166</v>
      </c>
      <c r="BL196" s="33" t="s">
        <v>310</v>
      </c>
      <c r="BM196" s="33" t="s">
        <v>166</v>
      </c>
      <c r="BN196" s="33"/>
      <c r="BO196" s="33" t="s">
        <v>166</v>
      </c>
      <c r="BP196" s="33" t="s">
        <v>173</v>
      </c>
      <c r="BQ196" s="33" t="s">
        <v>438</v>
      </c>
      <c r="BR196" s="33" t="s">
        <v>168</v>
      </c>
      <c r="BS196" s="33" t="s">
        <v>176</v>
      </c>
      <c r="BT196" s="33" t="s">
        <v>166</v>
      </c>
      <c r="BU196" s="35">
        <v>4.9000000000000004</v>
      </c>
      <c r="BV196" s="33" t="s">
        <v>166</v>
      </c>
      <c r="BW196" s="33" t="s">
        <v>177</v>
      </c>
      <c r="BX196" s="33"/>
      <c r="BY196" s="33" t="s">
        <v>807</v>
      </c>
      <c r="BZ196" s="33" t="s">
        <v>166</v>
      </c>
      <c r="CA196" s="33"/>
      <c r="CB196" s="33" t="s">
        <v>166</v>
      </c>
      <c r="CC196" s="33"/>
      <c r="CD196" s="33" t="s">
        <v>166</v>
      </c>
      <c r="CE196" s="33" t="s">
        <v>166</v>
      </c>
      <c r="CF196" s="33" t="s">
        <v>252</v>
      </c>
      <c r="CG196" s="33" t="s">
        <v>166</v>
      </c>
      <c r="CH196" s="33"/>
      <c r="CI196" s="33"/>
      <c r="CJ196" s="33"/>
      <c r="CK196" s="33" t="s">
        <v>166</v>
      </c>
      <c r="CL196" s="33" t="s">
        <v>166</v>
      </c>
      <c r="CM196" s="33" t="s">
        <v>166</v>
      </c>
      <c r="CN196" s="33" t="s">
        <v>166</v>
      </c>
      <c r="CO196" s="33" t="s">
        <v>166</v>
      </c>
      <c r="CP196" s="33" t="s">
        <v>355</v>
      </c>
      <c r="CQ196" s="33" t="s">
        <v>808</v>
      </c>
      <c r="CR196" s="33" t="s">
        <v>229</v>
      </c>
      <c r="CS196" s="33" t="s">
        <v>166</v>
      </c>
      <c r="CT196" s="33" t="s">
        <v>166</v>
      </c>
      <c r="CU196" s="33" t="s">
        <v>166</v>
      </c>
      <c r="CV196" s="33" t="s">
        <v>166</v>
      </c>
      <c r="CW196" s="33">
        <v>2</v>
      </c>
      <c r="CX196" s="33"/>
      <c r="CY196" s="33" t="s">
        <v>571</v>
      </c>
      <c r="CZ196" s="33"/>
      <c r="DA196" s="33"/>
      <c r="DB196" s="33" t="s">
        <v>221</v>
      </c>
      <c r="DC196" s="33" t="s">
        <v>166</v>
      </c>
      <c r="DD196" s="33" t="s">
        <v>166</v>
      </c>
      <c r="DE196" s="33" t="s">
        <v>166</v>
      </c>
      <c r="DF196" s="33" t="s">
        <v>166</v>
      </c>
      <c r="DG196" s="33" t="s">
        <v>166</v>
      </c>
      <c r="DH196" s="33" t="s">
        <v>216</v>
      </c>
      <c r="DI196" s="33" t="s">
        <v>328</v>
      </c>
      <c r="DJ196" s="33" t="s">
        <v>166</v>
      </c>
      <c r="DK196" s="33" t="s">
        <v>166</v>
      </c>
      <c r="DL196" s="33"/>
      <c r="DM196" s="33" t="s">
        <v>166</v>
      </c>
      <c r="DN196" s="33"/>
      <c r="DO196" s="33"/>
      <c r="DP196" s="33"/>
      <c r="DQ196" s="33" t="s">
        <v>166</v>
      </c>
      <c r="DR196" s="33"/>
      <c r="DS196" s="33"/>
      <c r="DT196" s="33"/>
      <c r="DU196" s="33"/>
      <c r="DV196" s="33"/>
      <c r="DW196" s="33" t="s">
        <v>166</v>
      </c>
      <c r="DX196" s="33"/>
      <c r="DY196" s="33"/>
      <c r="DZ196" s="33"/>
      <c r="EA196" s="33" t="s">
        <v>166</v>
      </c>
      <c r="EB196" s="33"/>
      <c r="EC196" s="33"/>
      <c r="ED196" s="33"/>
      <c r="EE196" s="33"/>
      <c r="EF196" s="33" t="s">
        <v>166</v>
      </c>
      <c r="EG196" s="33" t="s">
        <v>166</v>
      </c>
      <c r="EH196" s="33"/>
      <c r="EI196" s="33"/>
    </row>
    <row r="197" spans="1:139" x14ac:dyDescent="0.25">
      <c r="A197" s="33">
        <v>196</v>
      </c>
      <c r="B197" s="33" t="s">
        <v>443</v>
      </c>
      <c r="C197" s="33" t="s">
        <v>800</v>
      </c>
      <c r="D197" s="33" t="s">
        <v>819</v>
      </c>
      <c r="E197" s="35">
        <v>1197</v>
      </c>
      <c r="F197" s="33">
        <v>4</v>
      </c>
      <c r="G197" s="33"/>
      <c r="H197" s="33" t="s">
        <v>195</v>
      </c>
      <c r="I197" s="33" t="s">
        <v>142</v>
      </c>
      <c r="J197" s="33" t="s">
        <v>237</v>
      </c>
      <c r="K197" s="33" t="s">
        <v>144</v>
      </c>
      <c r="L197" s="33">
        <v>37</v>
      </c>
      <c r="M197" s="33" t="s">
        <v>145</v>
      </c>
      <c r="N197" s="33">
        <v>1540</v>
      </c>
      <c r="O197" s="33">
        <v>3995</v>
      </c>
      <c r="P197" s="33">
        <v>1745</v>
      </c>
      <c r="Q197" s="33" t="s">
        <v>146</v>
      </c>
      <c r="R197" s="33">
        <v>5</v>
      </c>
      <c r="S197" s="33"/>
      <c r="T197" s="87" t="s">
        <v>147</v>
      </c>
      <c r="U197" s="33" t="s">
        <v>815</v>
      </c>
      <c r="V197" s="33"/>
      <c r="W197" s="33" t="s">
        <v>362</v>
      </c>
      <c r="X197" s="33">
        <v>5</v>
      </c>
      <c r="Y197" s="33"/>
      <c r="Z197" s="33" t="s">
        <v>200</v>
      </c>
      <c r="AA197" s="33" t="s">
        <v>151</v>
      </c>
      <c r="AB197" s="33" t="s">
        <v>267</v>
      </c>
      <c r="AC197" s="33" t="s">
        <v>401</v>
      </c>
      <c r="AD197" s="33"/>
      <c r="AE197" s="33"/>
      <c r="AF197" s="33" t="s">
        <v>726</v>
      </c>
      <c r="AG197" s="33" t="s">
        <v>726</v>
      </c>
      <c r="AH197" s="33" t="s">
        <v>158</v>
      </c>
      <c r="AI197" s="33" t="s">
        <v>232</v>
      </c>
      <c r="AJ197" s="33"/>
      <c r="AK197" s="33" t="s">
        <v>441</v>
      </c>
      <c r="AL197" s="33" t="s">
        <v>811</v>
      </c>
      <c r="AM197" s="33" t="s">
        <v>812</v>
      </c>
      <c r="AN197" s="33" t="s">
        <v>163</v>
      </c>
      <c r="AO197" s="33" t="s">
        <v>163</v>
      </c>
      <c r="AP197" s="33" t="s">
        <v>164</v>
      </c>
      <c r="AQ197" s="33">
        <v>2</v>
      </c>
      <c r="AR197" s="33">
        <v>5</v>
      </c>
      <c r="AS197" s="33" t="s">
        <v>167</v>
      </c>
      <c r="AT197" s="33" t="s">
        <v>168</v>
      </c>
      <c r="AU197" s="33" t="s">
        <v>806</v>
      </c>
      <c r="AV197" s="33" t="s">
        <v>726</v>
      </c>
      <c r="AW197" s="33" t="s">
        <v>166</v>
      </c>
      <c r="AX197" s="33">
        <v>1</v>
      </c>
      <c r="AY197" s="33" t="s">
        <v>171</v>
      </c>
      <c r="AZ197" s="33" t="s">
        <v>166</v>
      </c>
      <c r="BA197" s="33" t="s">
        <v>166</v>
      </c>
      <c r="BB197" s="33"/>
      <c r="BC197" s="33" t="s">
        <v>166</v>
      </c>
      <c r="BD197" s="33" t="s">
        <v>168</v>
      </c>
      <c r="BE197" s="33">
        <v>339</v>
      </c>
      <c r="BF197" s="33" t="s">
        <v>166</v>
      </c>
      <c r="BG197" s="33" t="s">
        <v>166</v>
      </c>
      <c r="BH197" s="33" t="s">
        <v>166</v>
      </c>
      <c r="BI197" s="33" t="s">
        <v>163</v>
      </c>
      <c r="BJ197" s="33" t="s">
        <v>174</v>
      </c>
      <c r="BK197" s="33" t="s">
        <v>166</v>
      </c>
      <c r="BL197" s="33" t="s">
        <v>310</v>
      </c>
      <c r="BM197" s="33" t="s">
        <v>166</v>
      </c>
      <c r="BN197" s="33"/>
      <c r="BO197" s="33" t="s">
        <v>166</v>
      </c>
      <c r="BP197" s="33" t="s">
        <v>173</v>
      </c>
      <c r="BQ197" s="33" t="s">
        <v>163</v>
      </c>
      <c r="BR197" s="33" t="s">
        <v>168</v>
      </c>
      <c r="BS197" s="33" t="s">
        <v>176</v>
      </c>
      <c r="BT197" s="33" t="s">
        <v>166</v>
      </c>
      <c r="BU197" s="35">
        <v>4.9000000000000004</v>
      </c>
      <c r="BV197" s="33" t="s">
        <v>166</v>
      </c>
      <c r="BW197" s="33" t="s">
        <v>177</v>
      </c>
      <c r="BX197" s="33"/>
      <c r="BY197" s="33" t="s">
        <v>807</v>
      </c>
      <c r="BZ197" s="33" t="s">
        <v>166</v>
      </c>
      <c r="CA197" s="33"/>
      <c r="CB197" s="33" t="s">
        <v>166</v>
      </c>
      <c r="CC197" s="33"/>
      <c r="CD197" s="33" t="s">
        <v>166</v>
      </c>
      <c r="CE197" s="33"/>
      <c r="CF197" s="33" t="s">
        <v>252</v>
      </c>
      <c r="CG197" s="33" t="s">
        <v>166</v>
      </c>
      <c r="CH197" s="33" t="s">
        <v>166</v>
      </c>
      <c r="CI197" s="33"/>
      <c r="CJ197" s="33"/>
      <c r="CK197" s="33" t="s">
        <v>166</v>
      </c>
      <c r="CL197" s="33" t="s">
        <v>166</v>
      </c>
      <c r="CM197" s="33"/>
      <c r="CN197" s="33" t="s">
        <v>166</v>
      </c>
      <c r="CO197" s="33" t="s">
        <v>166</v>
      </c>
      <c r="CP197" s="33" t="s">
        <v>355</v>
      </c>
      <c r="CQ197" s="33" t="s">
        <v>808</v>
      </c>
      <c r="CR197" s="33" t="s">
        <v>229</v>
      </c>
      <c r="CS197" s="33" t="s">
        <v>166</v>
      </c>
      <c r="CT197" s="33" t="s">
        <v>166</v>
      </c>
      <c r="CU197" s="33" t="s">
        <v>166</v>
      </c>
      <c r="CV197" s="33" t="s">
        <v>166</v>
      </c>
      <c r="CW197" s="33">
        <v>2</v>
      </c>
      <c r="CX197" s="33"/>
      <c r="CY197" s="33" t="s">
        <v>571</v>
      </c>
      <c r="CZ197" s="33"/>
      <c r="DA197" s="33"/>
      <c r="DB197" s="33" t="s">
        <v>257</v>
      </c>
      <c r="DC197" s="33" t="s">
        <v>166</v>
      </c>
      <c r="DD197" s="33" t="s">
        <v>166</v>
      </c>
      <c r="DE197" s="33"/>
      <c r="DF197" s="33"/>
      <c r="DG197" s="33" t="s">
        <v>166</v>
      </c>
      <c r="DH197" s="33"/>
      <c r="DI197" s="33" t="s">
        <v>328</v>
      </c>
      <c r="DJ197" s="33" t="s">
        <v>166</v>
      </c>
      <c r="DK197" s="33" t="s">
        <v>166</v>
      </c>
      <c r="DL197" s="33" t="s">
        <v>329</v>
      </c>
      <c r="DM197" s="33"/>
      <c r="DN197" s="33"/>
      <c r="DO197" s="33"/>
      <c r="DP197" s="33"/>
      <c r="DQ197" s="33"/>
      <c r="DR197" s="33"/>
      <c r="DS197" s="33"/>
      <c r="DT197" s="33"/>
      <c r="DU197" s="33"/>
      <c r="DV197" s="33"/>
      <c r="DW197" s="33" t="s">
        <v>166</v>
      </c>
      <c r="DX197" s="33"/>
      <c r="DY197" s="33"/>
      <c r="DZ197" s="33"/>
      <c r="EA197" s="33" t="s">
        <v>166</v>
      </c>
      <c r="EB197" s="33"/>
      <c r="EC197" s="33"/>
      <c r="ED197" s="33"/>
      <c r="EE197" s="33"/>
      <c r="EF197" s="33"/>
      <c r="EG197" s="33" t="s">
        <v>166</v>
      </c>
      <c r="EH197" s="33"/>
      <c r="EI197" s="33"/>
    </row>
    <row r="198" spans="1:139" hidden="1" x14ac:dyDescent="0.25">
      <c r="A198">
        <v>197</v>
      </c>
      <c r="B198" t="s">
        <v>784</v>
      </c>
      <c r="C198" t="s">
        <v>820</v>
      </c>
      <c r="D198" t="s">
        <v>821</v>
      </c>
      <c r="E198" s="1">
        <v>2157</v>
      </c>
      <c r="F198">
        <v>4</v>
      </c>
      <c r="H198" t="s">
        <v>195</v>
      </c>
      <c r="I198" t="s">
        <v>142</v>
      </c>
      <c r="J198" t="s">
        <v>196</v>
      </c>
      <c r="K198" t="s">
        <v>144</v>
      </c>
      <c r="L198">
        <v>70</v>
      </c>
      <c r="M198" t="s">
        <v>459</v>
      </c>
      <c r="N198">
        <v>1845</v>
      </c>
      <c r="O198">
        <v>4850</v>
      </c>
      <c r="P198">
        <v>1960</v>
      </c>
      <c r="T198" s="2" t="s">
        <v>147</v>
      </c>
      <c r="U198" t="s">
        <v>822</v>
      </c>
      <c r="X198">
        <v>7</v>
      </c>
      <c r="Z198" t="s">
        <v>200</v>
      </c>
      <c r="AA198" t="s">
        <v>200</v>
      </c>
      <c r="AB198" t="s">
        <v>823</v>
      </c>
      <c r="AC198" t="s">
        <v>824</v>
      </c>
      <c r="AF198" t="s">
        <v>825</v>
      </c>
      <c r="AG198" t="s">
        <v>825</v>
      </c>
      <c r="AH198" t="s">
        <v>158</v>
      </c>
      <c r="AI198" t="s">
        <v>159</v>
      </c>
      <c r="AJ198" t="s">
        <v>166</v>
      </c>
      <c r="AK198" t="s">
        <v>826</v>
      </c>
      <c r="AL198" t="s">
        <v>827</v>
      </c>
      <c r="AM198" t="s">
        <v>828</v>
      </c>
      <c r="AN198" t="s">
        <v>163</v>
      </c>
      <c r="AO198" t="s">
        <v>163</v>
      </c>
      <c r="AP198" t="s">
        <v>163</v>
      </c>
      <c r="AQ198" t="s">
        <v>166</v>
      </c>
      <c r="AS198" t="s">
        <v>597</v>
      </c>
      <c r="AT198" t="s">
        <v>189</v>
      </c>
      <c r="AU198" t="s">
        <v>829</v>
      </c>
      <c r="AV198" t="s">
        <v>825</v>
      </c>
      <c r="AW198" t="s">
        <v>166</v>
      </c>
      <c r="AX198" t="s">
        <v>166</v>
      </c>
      <c r="AY198" t="s">
        <v>226</v>
      </c>
      <c r="AZ198" t="s">
        <v>166</v>
      </c>
      <c r="BA198" t="s">
        <v>166</v>
      </c>
      <c r="BC198" t="s">
        <v>166</v>
      </c>
      <c r="BD198" t="s">
        <v>327</v>
      </c>
      <c r="BF198" t="s">
        <v>166</v>
      </c>
      <c r="BG198" t="s">
        <v>166</v>
      </c>
      <c r="BH198" t="s">
        <v>166</v>
      </c>
      <c r="BI198" t="s">
        <v>163</v>
      </c>
      <c r="BJ198" t="s">
        <v>310</v>
      </c>
      <c r="BK198" t="s">
        <v>166</v>
      </c>
      <c r="BL198" t="s">
        <v>166</v>
      </c>
      <c r="BM198" t="s">
        <v>166</v>
      </c>
      <c r="BO198" t="s">
        <v>166</v>
      </c>
      <c r="BP198" t="s">
        <v>327</v>
      </c>
      <c r="BQ198" t="s">
        <v>163</v>
      </c>
      <c r="BR198" t="s">
        <v>168</v>
      </c>
      <c r="BS198" t="s">
        <v>176</v>
      </c>
      <c r="BT198" t="s">
        <v>166</v>
      </c>
      <c r="BU198" s="1">
        <v>5.5</v>
      </c>
      <c r="BV198" t="s">
        <v>166</v>
      </c>
      <c r="BW198" t="s">
        <v>177</v>
      </c>
      <c r="BY198" t="s">
        <v>807</v>
      </c>
      <c r="CA198" t="s">
        <v>166</v>
      </c>
      <c r="CB198" t="s">
        <v>166</v>
      </c>
      <c r="CG198" t="s">
        <v>166</v>
      </c>
      <c r="CK198" t="s">
        <v>166</v>
      </c>
      <c r="CN198" t="s">
        <v>166</v>
      </c>
      <c r="CO198" t="s">
        <v>166</v>
      </c>
      <c r="CP198" t="s">
        <v>355</v>
      </c>
      <c r="CR198" t="s">
        <v>229</v>
      </c>
      <c r="CS198" t="s">
        <v>166</v>
      </c>
      <c r="CT198" t="s">
        <v>166</v>
      </c>
      <c r="CU198" t="s">
        <v>166</v>
      </c>
      <c r="CV198" t="s">
        <v>166</v>
      </c>
      <c r="CW198">
        <v>2</v>
      </c>
      <c r="CY198" t="s">
        <v>571</v>
      </c>
      <c r="DB198" t="s">
        <v>166</v>
      </c>
      <c r="DC198" t="s">
        <v>166</v>
      </c>
      <c r="DD198" t="s">
        <v>166</v>
      </c>
      <c r="DH198" t="s">
        <v>216</v>
      </c>
      <c r="DI198" t="s">
        <v>328</v>
      </c>
      <c r="DJ198" t="s">
        <v>166</v>
      </c>
      <c r="DK198" t="s">
        <v>166</v>
      </c>
      <c r="DL198" t="s">
        <v>492</v>
      </c>
      <c r="DM198" t="s">
        <v>166</v>
      </c>
      <c r="DN198" t="s">
        <v>166</v>
      </c>
      <c r="DP198" t="s">
        <v>345</v>
      </c>
      <c r="DQ198" t="s">
        <v>166</v>
      </c>
      <c r="DR198" t="s">
        <v>166</v>
      </c>
      <c r="DS198" t="s">
        <v>166</v>
      </c>
      <c r="DV198" t="s">
        <v>166</v>
      </c>
      <c r="DW198" t="s">
        <v>166</v>
      </c>
      <c r="DY198" t="s">
        <v>166</v>
      </c>
      <c r="DZ198" t="s">
        <v>166</v>
      </c>
      <c r="EA198" t="s">
        <v>166</v>
      </c>
      <c r="EC198" t="s">
        <v>166</v>
      </c>
      <c r="ED198" t="s">
        <v>166</v>
      </c>
    </row>
    <row r="199" spans="1:139" hidden="1" x14ac:dyDescent="0.25">
      <c r="A199">
        <v>198</v>
      </c>
      <c r="B199" t="s">
        <v>784</v>
      </c>
      <c r="C199" t="s">
        <v>820</v>
      </c>
      <c r="D199" t="s">
        <v>830</v>
      </c>
      <c r="E199" s="1">
        <v>2157</v>
      </c>
      <c r="F199">
        <v>4</v>
      </c>
      <c r="G199">
        <v>4</v>
      </c>
      <c r="H199" t="s">
        <v>831</v>
      </c>
      <c r="I199" t="s">
        <v>142</v>
      </c>
      <c r="J199" t="s">
        <v>196</v>
      </c>
      <c r="K199" t="s">
        <v>144</v>
      </c>
      <c r="L199">
        <v>70</v>
      </c>
      <c r="M199" t="s">
        <v>459</v>
      </c>
      <c r="N199">
        <v>1845</v>
      </c>
      <c r="O199">
        <v>4850</v>
      </c>
      <c r="P199">
        <v>1960</v>
      </c>
      <c r="Q199" t="s">
        <v>832</v>
      </c>
      <c r="R199">
        <v>5</v>
      </c>
      <c r="T199" s="2" t="s">
        <v>147</v>
      </c>
      <c r="U199" t="s">
        <v>833</v>
      </c>
      <c r="X199">
        <v>7</v>
      </c>
      <c r="Z199" t="s">
        <v>200</v>
      </c>
      <c r="AA199" t="s">
        <v>200</v>
      </c>
      <c r="AB199" t="s">
        <v>834</v>
      </c>
      <c r="AC199" t="s">
        <v>835</v>
      </c>
      <c r="AF199" t="s">
        <v>825</v>
      </c>
      <c r="AG199" t="s">
        <v>825</v>
      </c>
      <c r="AH199" t="s">
        <v>158</v>
      </c>
      <c r="AI199" t="s">
        <v>232</v>
      </c>
      <c r="AJ199" t="s">
        <v>836</v>
      </c>
      <c r="AK199" t="s">
        <v>441</v>
      </c>
      <c r="AL199" t="s">
        <v>837</v>
      </c>
      <c r="AM199" t="s">
        <v>838</v>
      </c>
      <c r="AN199" t="s">
        <v>163</v>
      </c>
      <c r="AO199" t="s">
        <v>163</v>
      </c>
      <c r="AP199" t="s">
        <v>163</v>
      </c>
      <c r="AQ199" t="s">
        <v>166</v>
      </c>
      <c r="AR199">
        <v>7</v>
      </c>
      <c r="AS199" t="s">
        <v>597</v>
      </c>
      <c r="AT199" t="s">
        <v>189</v>
      </c>
      <c r="AU199" t="s">
        <v>829</v>
      </c>
      <c r="AW199" t="s">
        <v>166</v>
      </c>
      <c r="AX199" t="s">
        <v>166</v>
      </c>
      <c r="AY199" t="s">
        <v>226</v>
      </c>
      <c r="AZ199" t="s">
        <v>166</v>
      </c>
      <c r="BA199" t="s">
        <v>166</v>
      </c>
      <c r="BC199" t="s">
        <v>166</v>
      </c>
      <c r="BD199" t="s">
        <v>337</v>
      </c>
      <c r="BF199" t="s">
        <v>166</v>
      </c>
      <c r="BG199" t="s">
        <v>166</v>
      </c>
      <c r="BH199" t="s">
        <v>166</v>
      </c>
      <c r="BI199" t="s">
        <v>164</v>
      </c>
      <c r="BJ199" t="s">
        <v>166</v>
      </c>
      <c r="BK199" t="s">
        <v>166</v>
      </c>
      <c r="BL199" t="s">
        <v>166</v>
      </c>
      <c r="BM199" t="s">
        <v>166</v>
      </c>
      <c r="BO199" t="s">
        <v>166</v>
      </c>
      <c r="BP199" t="s">
        <v>839</v>
      </c>
      <c r="BQ199" t="s">
        <v>163</v>
      </c>
      <c r="BR199" t="s">
        <v>189</v>
      </c>
      <c r="BS199" t="s">
        <v>176</v>
      </c>
      <c r="BT199" t="s">
        <v>166</v>
      </c>
      <c r="BU199" s="1">
        <v>5.5</v>
      </c>
      <c r="BV199" t="s">
        <v>166</v>
      </c>
      <c r="BW199" t="s">
        <v>177</v>
      </c>
      <c r="BX199" t="s">
        <v>166</v>
      </c>
      <c r="BY199" t="s">
        <v>807</v>
      </c>
      <c r="CA199" t="s">
        <v>166</v>
      </c>
      <c r="CB199" t="s">
        <v>166</v>
      </c>
      <c r="CG199" t="s">
        <v>166</v>
      </c>
      <c r="CK199" t="s">
        <v>166</v>
      </c>
      <c r="CN199" t="s">
        <v>166</v>
      </c>
      <c r="CO199" t="s">
        <v>166</v>
      </c>
      <c r="CP199" t="s">
        <v>355</v>
      </c>
      <c r="CR199" t="s">
        <v>840</v>
      </c>
      <c r="CS199" t="s">
        <v>166</v>
      </c>
      <c r="CT199" t="s">
        <v>166</v>
      </c>
      <c r="CU199" t="s">
        <v>166</v>
      </c>
      <c r="CW199">
        <v>9</v>
      </c>
      <c r="CY199" t="s">
        <v>571</v>
      </c>
      <c r="DB199" t="s">
        <v>841</v>
      </c>
      <c r="DC199" t="s">
        <v>166</v>
      </c>
      <c r="DD199" t="s">
        <v>166</v>
      </c>
      <c r="DH199" t="s">
        <v>216</v>
      </c>
      <c r="DI199" t="s">
        <v>328</v>
      </c>
      <c r="DJ199" t="s">
        <v>166</v>
      </c>
      <c r="DK199" t="s">
        <v>166</v>
      </c>
      <c r="DL199" t="s">
        <v>492</v>
      </c>
      <c r="DM199" t="s">
        <v>166</v>
      </c>
      <c r="DN199" t="s">
        <v>166</v>
      </c>
      <c r="DO199" t="s">
        <v>166</v>
      </c>
      <c r="DP199" t="s">
        <v>345</v>
      </c>
      <c r="DQ199" t="s">
        <v>166</v>
      </c>
      <c r="DR199" t="s">
        <v>166</v>
      </c>
      <c r="DS199" t="s">
        <v>166</v>
      </c>
      <c r="DU199" t="s">
        <v>842</v>
      </c>
      <c r="DV199" t="s">
        <v>166</v>
      </c>
      <c r="DW199" t="s">
        <v>166</v>
      </c>
      <c r="DX199" t="s">
        <v>166</v>
      </c>
      <c r="DZ199" t="s">
        <v>166</v>
      </c>
      <c r="EA199" t="s">
        <v>166</v>
      </c>
      <c r="EC199" t="s">
        <v>166</v>
      </c>
      <c r="ED199" t="s">
        <v>166</v>
      </c>
    </row>
    <row r="200" spans="1:139" hidden="1" x14ac:dyDescent="0.25">
      <c r="A200">
        <v>199</v>
      </c>
      <c r="B200" t="s">
        <v>614</v>
      </c>
      <c r="C200" t="s">
        <v>843</v>
      </c>
      <c r="D200" t="s">
        <v>844</v>
      </c>
      <c r="E200" s="1">
        <v>1968</v>
      </c>
      <c r="F200">
        <v>4</v>
      </c>
      <c r="H200" t="s">
        <v>845</v>
      </c>
      <c r="I200" t="s">
        <v>142</v>
      </c>
      <c r="K200" t="s">
        <v>144</v>
      </c>
      <c r="L200">
        <v>71</v>
      </c>
      <c r="M200" t="s">
        <v>459</v>
      </c>
      <c r="N200">
        <v>1672</v>
      </c>
      <c r="O200">
        <v>4486</v>
      </c>
      <c r="P200">
        <v>1839</v>
      </c>
      <c r="Q200" t="s">
        <v>832</v>
      </c>
      <c r="R200">
        <v>5</v>
      </c>
      <c r="T200" s="2" t="s">
        <v>147</v>
      </c>
      <c r="U200" t="s">
        <v>846</v>
      </c>
      <c r="W200" t="s">
        <v>847</v>
      </c>
      <c r="X200">
        <v>8</v>
      </c>
      <c r="Y200" t="s">
        <v>848</v>
      </c>
      <c r="Z200" t="s">
        <v>200</v>
      </c>
      <c r="AA200" t="s">
        <v>339</v>
      </c>
      <c r="AB200" t="s">
        <v>849</v>
      </c>
      <c r="AC200" t="s">
        <v>850</v>
      </c>
      <c r="AD200" t="s">
        <v>851</v>
      </c>
      <c r="AE200" t="s">
        <v>852</v>
      </c>
      <c r="AF200" t="s">
        <v>853</v>
      </c>
      <c r="AG200" t="s">
        <v>853</v>
      </c>
      <c r="AH200" t="s">
        <v>158</v>
      </c>
      <c r="AI200" t="s">
        <v>232</v>
      </c>
      <c r="AJ200" t="s">
        <v>836</v>
      </c>
      <c r="AL200" t="s">
        <v>854</v>
      </c>
      <c r="AM200" t="s">
        <v>855</v>
      </c>
      <c r="AN200" t="s">
        <v>164</v>
      </c>
      <c r="AO200" t="s">
        <v>164</v>
      </c>
      <c r="AP200" t="s">
        <v>163</v>
      </c>
      <c r="AQ200" t="s">
        <v>166</v>
      </c>
      <c r="AR200">
        <v>5</v>
      </c>
      <c r="AS200" t="s">
        <v>597</v>
      </c>
      <c r="AT200" t="s">
        <v>189</v>
      </c>
      <c r="AU200" t="s">
        <v>856</v>
      </c>
      <c r="AV200" t="s">
        <v>853</v>
      </c>
      <c r="AX200" t="s">
        <v>166</v>
      </c>
      <c r="AY200" t="s">
        <v>226</v>
      </c>
      <c r="AZ200" t="s">
        <v>166</v>
      </c>
      <c r="BA200" t="s">
        <v>166</v>
      </c>
      <c r="BD200" t="s">
        <v>173</v>
      </c>
      <c r="BE200">
        <v>615</v>
      </c>
      <c r="BF200" t="s">
        <v>166</v>
      </c>
      <c r="BG200" t="s">
        <v>166</v>
      </c>
      <c r="BH200" t="s">
        <v>166</v>
      </c>
      <c r="BI200" t="s">
        <v>163</v>
      </c>
      <c r="BK200" t="s">
        <v>166</v>
      </c>
      <c r="BL200" t="s">
        <v>310</v>
      </c>
      <c r="BM200" t="s">
        <v>166</v>
      </c>
      <c r="BO200" t="s">
        <v>166</v>
      </c>
      <c r="BP200" t="s">
        <v>173</v>
      </c>
      <c r="BQ200" t="s">
        <v>164</v>
      </c>
      <c r="BS200" t="s">
        <v>176</v>
      </c>
      <c r="BT200" t="s">
        <v>166</v>
      </c>
      <c r="BU200" s="1">
        <v>5.75</v>
      </c>
      <c r="BV200" t="s">
        <v>166</v>
      </c>
      <c r="BW200" t="s">
        <v>177</v>
      </c>
      <c r="BX200" t="s">
        <v>178</v>
      </c>
      <c r="BY200" t="s">
        <v>857</v>
      </c>
      <c r="CA200" t="s">
        <v>166</v>
      </c>
      <c r="CB200" t="s">
        <v>166</v>
      </c>
      <c r="CK200" t="s">
        <v>166</v>
      </c>
      <c r="CN200" t="s">
        <v>166</v>
      </c>
      <c r="CP200" t="s">
        <v>355</v>
      </c>
      <c r="CQ200" t="s">
        <v>858</v>
      </c>
      <c r="CR200" t="s">
        <v>859</v>
      </c>
      <c r="CS200" t="s">
        <v>166</v>
      </c>
      <c r="CT200" t="s">
        <v>166</v>
      </c>
      <c r="CU200" t="s">
        <v>166</v>
      </c>
      <c r="CV200" t="s">
        <v>166</v>
      </c>
      <c r="CW200">
        <v>6</v>
      </c>
      <c r="CY200" t="s">
        <v>571</v>
      </c>
      <c r="DA200" t="s">
        <v>860</v>
      </c>
      <c r="DB200" t="s">
        <v>257</v>
      </c>
      <c r="DD200" t="s">
        <v>166</v>
      </c>
      <c r="DG200" t="s">
        <v>166</v>
      </c>
      <c r="DH200" t="s">
        <v>216</v>
      </c>
      <c r="DI200" t="s">
        <v>166</v>
      </c>
      <c r="DJ200" t="s">
        <v>166</v>
      </c>
      <c r="DK200" t="s">
        <v>166</v>
      </c>
      <c r="DM200" t="s">
        <v>166</v>
      </c>
      <c r="DN200" t="s">
        <v>166</v>
      </c>
      <c r="DO200" t="s">
        <v>166</v>
      </c>
      <c r="DP200" t="s">
        <v>166</v>
      </c>
      <c r="DQ200" t="s">
        <v>166</v>
      </c>
      <c r="DR200" t="s">
        <v>166</v>
      </c>
      <c r="DS200" t="s">
        <v>166</v>
      </c>
      <c r="DV200" t="s">
        <v>166</v>
      </c>
      <c r="DW200" t="s">
        <v>166</v>
      </c>
      <c r="DY200" t="s">
        <v>166</v>
      </c>
      <c r="DZ200" t="s">
        <v>166</v>
      </c>
      <c r="EC200" t="s">
        <v>166</v>
      </c>
      <c r="ED200" t="s">
        <v>166</v>
      </c>
    </row>
    <row r="201" spans="1:139" hidden="1" x14ac:dyDescent="0.25">
      <c r="A201">
        <v>200</v>
      </c>
      <c r="B201" t="s">
        <v>614</v>
      </c>
      <c r="C201" t="s">
        <v>843</v>
      </c>
      <c r="D201" t="s">
        <v>861</v>
      </c>
      <c r="E201" s="1">
        <v>1968</v>
      </c>
      <c r="F201">
        <v>4</v>
      </c>
      <c r="H201" t="s">
        <v>845</v>
      </c>
      <c r="I201" t="s">
        <v>142</v>
      </c>
      <c r="K201" t="s">
        <v>144</v>
      </c>
      <c r="L201">
        <v>71</v>
      </c>
      <c r="M201" t="s">
        <v>459</v>
      </c>
      <c r="N201">
        <v>1672</v>
      </c>
      <c r="O201">
        <v>4486</v>
      </c>
      <c r="P201">
        <v>1839</v>
      </c>
      <c r="Q201" t="s">
        <v>832</v>
      </c>
      <c r="T201" s="2" t="s">
        <v>147</v>
      </c>
      <c r="U201" t="s">
        <v>846</v>
      </c>
      <c r="W201" t="s">
        <v>847</v>
      </c>
      <c r="Y201" t="s">
        <v>848</v>
      </c>
      <c r="Z201" t="s">
        <v>200</v>
      </c>
      <c r="AA201" t="s">
        <v>339</v>
      </c>
      <c r="AB201" t="s">
        <v>849</v>
      </c>
      <c r="AC201" t="s">
        <v>850</v>
      </c>
      <c r="AD201" t="s">
        <v>851</v>
      </c>
      <c r="AE201" t="s">
        <v>852</v>
      </c>
      <c r="AF201" t="s">
        <v>862</v>
      </c>
      <c r="AG201" t="s">
        <v>862</v>
      </c>
      <c r="AH201" t="s">
        <v>158</v>
      </c>
      <c r="AI201" t="s">
        <v>232</v>
      </c>
      <c r="AJ201" t="s">
        <v>836</v>
      </c>
      <c r="AK201" t="s">
        <v>166</v>
      </c>
      <c r="AL201" t="s">
        <v>854</v>
      </c>
      <c r="AM201" t="s">
        <v>855</v>
      </c>
      <c r="AN201" t="s">
        <v>164</v>
      </c>
      <c r="AO201" t="s">
        <v>164</v>
      </c>
      <c r="AP201" t="s">
        <v>163</v>
      </c>
      <c r="AQ201" t="s">
        <v>166</v>
      </c>
      <c r="AS201" t="s">
        <v>597</v>
      </c>
      <c r="AT201" t="s">
        <v>189</v>
      </c>
      <c r="AU201" t="s">
        <v>856</v>
      </c>
      <c r="AV201" t="s">
        <v>862</v>
      </c>
      <c r="AW201" t="s">
        <v>166</v>
      </c>
      <c r="AX201" t="s">
        <v>166</v>
      </c>
      <c r="AY201" t="s">
        <v>226</v>
      </c>
      <c r="AZ201" t="s">
        <v>166</v>
      </c>
      <c r="BA201" t="s">
        <v>166</v>
      </c>
      <c r="BD201" t="s">
        <v>173</v>
      </c>
      <c r="BE201">
        <v>615</v>
      </c>
      <c r="BF201" t="s">
        <v>166</v>
      </c>
      <c r="BG201" t="s">
        <v>166</v>
      </c>
      <c r="BH201" t="s">
        <v>166</v>
      </c>
      <c r="BI201" t="s">
        <v>163</v>
      </c>
      <c r="BK201" t="s">
        <v>166</v>
      </c>
      <c r="BL201" t="s">
        <v>310</v>
      </c>
      <c r="BM201" t="s">
        <v>166</v>
      </c>
      <c r="BO201" t="s">
        <v>166</v>
      </c>
      <c r="BP201" t="s">
        <v>173</v>
      </c>
      <c r="BQ201" t="s">
        <v>164</v>
      </c>
      <c r="BS201" t="s">
        <v>176</v>
      </c>
      <c r="BT201" t="s">
        <v>166</v>
      </c>
      <c r="BU201" s="1">
        <v>5.75</v>
      </c>
      <c r="BV201" t="s">
        <v>166</v>
      </c>
      <c r="BW201" t="s">
        <v>177</v>
      </c>
      <c r="BX201" t="s">
        <v>178</v>
      </c>
      <c r="BY201" t="s">
        <v>857</v>
      </c>
      <c r="CA201" t="s">
        <v>166</v>
      </c>
      <c r="CB201" t="s">
        <v>166</v>
      </c>
      <c r="CG201" t="s">
        <v>166</v>
      </c>
      <c r="CK201" t="s">
        <v>166</v>
      </c>
      <c r="CN201" t="s">
        <v>166</v>
      </c>
      <c r="CP201" t="s">
        <v>355</v>
      </c>
      <c r="CQ201" t="s">
        <v>858</v>
      </c>
      <c r="CR201" t="s">
        <v>863</v>
      </c>
      <c r="CS201" t="s">
        <v>166</v>
      </c>
      <c r="CT201" t="s">
        <v>166</v>
      </c>
      <c r="CU201" t="s">
        <v>166</v>
      </c>
      <c r="CV201" t="s">
        <v>166</v>
      </c>
      <c r="CW201">
        <v>6</v>
      </c>
      <c r="CY201" t="s">
        <v>571</v>
      </c>
      <c r="DB201" t="s">
        <v>221</v>
      </c>
      <c r="DD201" t="s">
        <v>166</v>
      </c>
      <c r="DG201" t="s">
        <v>166</v>
      </c>
      <c r="DH201" t="s">
        <v>216</v>
      </c>
      <c r="DI201" t="s">
        <v>166</v>
      </c>
      <c r="DJ201" t="s">
        <v>166</v>
      </c>
      <c r="DK201" t="s">
        <v>166</v>
      </c>
      <c r="DM201" t="s">
        <v>166</v>
      </c>
      <c r="DN201" t="s">
        <v>166</v>
      </c>
      <c r="DO201" t="s">
        <v>166</v>
      </c>
      <c r="DP201" t="s">
        <v>166</v>
      </c>
      <c r="DQ201" t="s">
        <v>166</v>
      </c>
      <c r="DR201" t="s">
        <v>166</v>
      </c>
      <c r="DS201" t="s">
        <v>166</v>
      </c>
      <c r="DU201" t="s">
        <v>166</v>
      </c>
      <c r="DV201" t="s">
        <v>166</v>
      </c>
      <c r="DW201" t="s">
        <v>166</v>
      </c>
      <c r="DY201" t="s">
        <v>166</v>
      </c>
      <c r="DZ201" t="s">
        <v>166</v>
      </c>
      <c r="EC201" t="s">
        <v>166</v>
      </c>
      <c r="ED201" t="s">
        <v>166</v>
      </c>
    </row>
    <row r="202" spans="1:139" x14ac:dyDescent="0.25">
      <c r="A202" s="33">
        <v>201</v>
      </c>
      <c r="B202" s="33" t="s">
        <v>864</v>
      </c>
      <c r="C202" s="33" t="s">
        <v>865</v>
      </c>
      <c r="D202" s="33" t="s">
        <v>866</v>
      </c>
      <c r="E202" s="35">
        <v>1798</v>
      </c>
      <c r="F202" s="33">
        <v>4</v>
      </c>
      <c r="G202" s="33">
        <v>4</v>
      </c>
      <c r="H202" s="33" t="s">
        <v>195</v>
      </c>
      <c r="I202" s="33" t="s">
        <v>142</v>
      </c>
      <c r="J202" s="33" t="s">
        <v>196</v>
      </c>
      <c r="K202" s="33" t="s">
        <v>144</v>
      </c>
      <c r="L202" s="33">
        <v>66</v>
      </c>
      <c r="M202" s="33" t="s">
        <v>145</v>
      </c>
      <c r="N202" s="33">
        <v>1483</v>
      </c>
      <c r="O202" s="33">
        <v>4861</v>
      </c>
      <c r="P202" s="33">
        <v>1864</v>
      </c>
      <c r="Q202" s="33" t="s">
        <v>508</v>
      </c>
      <c r="R202" s="33">
        <v>4</v>
      </c>
      <c r="S202" s="33">
        <v>11.3</v>
      </c>
      <c r="T202" s="35">
        <v>13.7</v>
      </c>
      <c r="U202" s="33" t="s">
        <v>867</v>
      </c>
      <c r="V202" s="33"/>
      <c r="W202" s="33" t="s">
        <v>261</v>
      </c>
      <c r="X202" s="33">
        <v>7</v>
      </c>
      <c r="Y202" s="33" t="s">
        <v>868</v>
      </c>
      <c r="Z202" s="33" t="s">
        <v>200</v>
      </c>
      <c r="AA202" s="33" t="s">
        <v>200</v>
      </c>
      <c r="AB202" s="33" t="s">
        <v>869</v>
      </c>
      <c r="AC202" s="33" t="s">
        <v>870</v>
      </c>
      <c r="AD202" s="33"/>
      <c r="AE202" s="33"/>
      <c r="AF202" s="33" t="s">
        <v>871</v>
      </c>
      <c r="AG202" s="33" t="s">
        <v>871</v>
      </c>
      <c r="AH202" s="33" t="s">
        <v>872</v>
      </c>
      <c r="AI202" s="33" t="s">
        <v>232</v>
      </c>
      <c r="AJ202" s="33" t="s">
        <v>836</v>
      </c>
      <c r="AK202" s="33" t="s">
        <v>441</v>
      </c>
      <c r="AL202" s="33" t="s">
        <v>873</v>
      </c>
      <c r="AM202" s="33" t="s">
        <v>874</v>
      </c>
      <c r="AN202" s="33" t="s">
        <v>163</v>
      </c>
      <c r="AO202" s="33" t="s">
        <v>164</v>
      </c>
      <c r="AP202" s="33" t="s">
        <v>164</v>
      </c>
      <c r="AQ202" s="33" t="s">
        <v>166</v>
      </c>
      <c r="AR202" s="33">
        <v>5</v>
      </c>
      <c r="AS202" s="33" t="s">
        <v>597</v>
      </c>
      <c r="AT202" s="33" t="s">
        <v>189</v>
      </c>
      <c r="AU202" s="33" t="s">
        <v>875</v>
      </c>
      <c r="AV202" s="33" t="s">
        <v>871</v>
      </c>
      <c r="AW202" s="33" t="s">
        <v>166</v>
      </c>
      <c r="AX202" s="33">
        <v>2</v>
      </c>
      <c r="AY202" s="33" t="s">
        <v>226</v>
      </c>
      <c r="AZ202" s="33" t="s">
        <v>166</v>
      </c>
      <c r="BA202" s="33" t="s">
        <v>166</v>
      </c>
      <c r="BB202" s="33" t="s">
        <v>876</v>
      </c>
      <c r="BC202" s="33" t="s">
        <v>166</v>
      </c>
      <c r="BD202" s="33" t="s">
        <v>337</v>
      </c>
      <c r="BE202" s="33">
        <v>625</v>
      </c>
      <c r="BF202" s="33" t="s">
        <v>166</v>
      </c>
      <c r="BG202" s="33" t="s">
        <v>166</v>
      </c>
      <c r="BH202" s="33" t="s">
        <v>166</v>
      </c>
      <c r="BI202" s="33" t="s">
        <v>163</v>
      </c>
      <c r="BJ202" s="33" t="s">
        <v>310</v>
      </c>
      <c r="BK202" s="33" t="s">
        <v>166</v>
      </c>
      <c r="BL202" s="33" t="s">
        <v>310</v>
      </c>
      <c r="BM202" s="33" t="s">
        <v>166</v>
      </c>
      <c r="BN202" s="33" t="s">
        <v>632</v>
      </c>
      <c r="BO202" s="33" t="s">
        <v>166</v>
      </c>
      <c r="BP202" s="33" t="s">
        <v>173</v>
      </c>
      <c r="BQ202" s="33" t="s">
        <v>164</v>
      </c>
      <c r="BR202" s="33" t="s">
        <v>189</v>
      </c>
      <c r="BS202" s="33" t="s">
        <v>176</v>
      </c>
      <c r="BT202" s="33" t="s">
        <v>166</v>
      </c>
      <c r="BU202" s="35">
        <v>5.4</v>
      </c>
      <c r="BV202" s="33" t="s">
        <v>166</v>
      </c>
      <c r="BW202" s="33" t="s">
        <v>177</v>
      </c>
      <c r="BX202" s="33" t="s">
        <v>178</v>
      </c>
      <c r="BY202" s="33" t="s">
        <v>857</v>
      </c>
      <c r="BZ202" s="33" t="s">
        <v>166</v>
      </c>
      <c r="CA202" s="33" t="s">
        <v>166</v>
      </c>
      <c r="CB202" s="33" t="s">
        <v>166</v>
      </c>
      <c r="CC202" s="33"/>
      <c r="CD202" s="33"/>
      <c r="CE202" s="33"/>
      <c r="CF202" s="33"/>
      <c r="CG202" s="33" t="s">
        <v>166</v>
      </c>
      <c r="CH202" s="33"/>
      <c r="CI202" s="33"/>
      <c r="CJ202" s="33"/>
      <c r="CK202" s="33" t="s">
        <v>166</v>
      </c>
      <c r="CL202" s="33"/>
      <c r="CM202" s="33"/>
      <c r="CN202" s="33" t="s">
        <v>166</v>
      </c>
      <c r="CO202" s="33" t="s">
        <v>166</v>
      </c>
      <c r="CP202" s="33" t="s">
        <v>355</v>
      </c>
      <c r="CQ202" s="33" t="s">
        <v>877</v>
      </c>
      <c r="CR202" s="33" t="s">
        <v>878</v>
      </c>
      <c r="CS202" s="33" t="s">
        <v>166</v>
      </c>
      <c r="CT202" s="33" t="s">
        <v>166</v>
      </c>
      <c r="CU202" s="33" t="s">
        <v>166</v>
      </c>
      <c r="CV202" s="33" t="s">
        <v>166</v>
      </c>
      <c r="CW202" s="33">
        <v>8</v>
      </c>
      <c r="CX202" s="33">
        <v>11.1</v>
      </c>
      <c r="CY202" s="33" t="s">
        <v>571</v>
      </c>
      <c r="CZ202" s="33"/>
      <c r="DA202" s="33"/>
      <c r="DB202" s="33" t="s">
        <v>374</v>
      </c>
      <c r="DC202" s="33" t="s">
        <v>166</v>
      </c>
      <c r="DD202" s="33" t="s">
        <v>166</v>
      </c>
      <c r="DE202" s="33"/>
      <c r="DF202" s="33"/>
      <c r="DG202" s="33" t="s">
        <v>166</v>
      </c>
      <c r="DH202" s="33" t="s">
        <v>216</v>
      </c>
      <c r="DI202" s="33" t="s">
        <v>879</v>
      </c>
      <c r="DJ202" s="33" t="s">
        <v>166</v>
      </c>
      <c r="DK202" s="33" t="s">
        <v>166</v>
      </c>
      <c r="DL202" s="33" t="s">
        <v>492</v>
      </c>
      <c r="DM202" s="33" t="s">
        <v>166</v>
      </c>
      <c r="DN202" s="33" t="s">
        <v>166</v>
      </c>
      <c r="DO202" s="33" t="s">
        <v>166</v>
      </c>
      <c r="DP202" s="33" t="s">
        <v>345</v>
      </c>
      <c r="DQ202" s="33" t="s">
        <v>166</v>
      </c>
      <c r="DR202" s="33" t="s">
        <v>166</v>
      </c>
      <c r="DS202" s="33" t="s">
        <v>166</v>
      </c>
      <c r="DT202" s="33"/>
      <c r="DU202" s="33"/>
      <c r="DV202" s="33" t="s">
        <v>166</v>
      </c>
      <c r="DW202" s="33" t="s">
        <v>166</v>
      </c>
      <c r="DX202" s="33" t="s">
        <v>166</v>
      </c>
      <c r="DY202" s="33" t="s">
        <v>166</v>
      </c>
      <c r="DZ202" s="33" t="s">
        <v>166</v>
      </c>
      <c r="EA202" s="33" t="s">
        <v>166</v>
      </c>
      <c r="EB202" s="33"/>
      <c r="EC202" s="33" t="s">
        <v>166</v>
      </c>
      <c r="ED202" s="33" t="s">
        <v>166</v>
      </c>
      <c r="EE202" s="33"/>
      <c r="EF202" s="33"/>
      <c r="EG202" s="33"/>
      <c r="EH202" s="33"/>
      <c r="EI202" s="33"/>
    </row>
    <row r="203" spans="1:139" x14ac:dyDescent="0.25">
      <c r="A203" s="33">
        <v>202</v>
      </c>
      <c r="B203" s="33" t="s">
        <v>864</v>
      </c>
      <c r="C203" s="33" t="s">
        <v>865</v>
      </c>
      <c r="D203" s="33" t="s">
        <v>880</v>
      </c>
      <c r="E203" s="35">
        <v>1968</v>
      </c>
      <c r="F203" s="33">
        <v>4</v>
      </c>
      <c r="G203" s="33">
        <v>4</v>
      </c>
      <c r="H203" s="33" t="s">
        <v>195</v>
      </c>
      <c r="I203" s="33" t="s">
        <v>142</v>
      </c>
      <c r="J203" s="33" t="s">
        <v>196</v>
      </c>
      <c r="K203" s="33" t="s">
        <v>144</v>
      </c>
      <c r="L203" s="33">
        <v>66</v>
      </c>
      <c r="M203" s="33" t="s">
        <v>459</v>
      </c>
      <c r="N203" s="33">
        <v>1483</v>
      </c>
      <c r="O203" s="33">
        <v>4861</v>
      </c>
      <c r="P203" s="33">
        <v>1864</v>
      </c>
      <c r="Q203" s="33" t="s">
        <v>508</v>
      </c>
      <c r="R203" s="33">
        <v>4</v>
      </c>
      <c r="S203" s="33">
        <v>15.1</v>
      </c>
      <c r="T203" s="35">
        <v>18.190000000000001</v>
      </c>
      <c r="U203" s="33" t="s">
        <v>881</v>
      </c>
      <c r="V203" s="33"/>
      <c r="W203" s="33" t="s">
        <v>882</v>
      </c>
      <c r="X203" s="33">
        <v>6</v>
      </c>
      <c r="Y203" s="33" t="s">
        <v>848</v>
      </c>
      <c r="Z203" s="33" t="s">
        <v>200</v>
      </c>
      <c r="AA203" s="33" t="s">
        <v>200</v>
      </c>
      <c r="AB203" s="33" t="s">
        <v>883</v>
      </c>
      <c r="AC203" s="33" t="s">
        <v>884</v>
      </c>
      <c r="AD203" s="33"/>
      <c r="AE203" s="33"/>
      <c r="AF203" s="33" t="s">
        <v>871</v>
      </c>
      <c r="AG203" s="33" t="s">
        <v>871</v>
      </c>
      <c r="AH203" s="33" t="s">
        <v>872</v>
      </c>
      <c r="AI203" s="33" t="s">
        <v>232</v>
      </c>
      <c r="AJ203" s="33" t="s">
        <v>166</v>
      </c>
      <c r="AK203" s="33" t="s">
        <v>441</v>
      </c>
      <c r="AL203" s="33" t="s">
        <v>885</v>
      </c>
      <c r="AM203" s="33" t="s">
        <v>886</v>
      </c>
      <c r="AN203" s="33" t="s">
        <v>163</v>
      </c>
      <c r="AO203" s="33" t="s">
        <v>164</v>
      </c>
      <c r="AP203" s="33" t="s">
        <v>164</v>
      </c>
      <c r="AQ203" s="33" t="s">
        <v>166</v>
      </c>
      <c r="AR203" s="33">
        <v>5</v>
      </c>
      <c r="AS203" s="33" t="s">
        <v>597</v>
      </c>
      <c r="AT203" s="33" t="s">
        <v>189</v>
      </c>
      <c r="AU203" s="33" t="s">
        <v>875</v>
      </c>
      <c r="AV203" s="33" t="s">
        <v>871</v>
      </c>
      <c r="AW203" s="33" t="s">
        <v>166</v>
      </c>
      <c r="AX203" s="33">
        <v>2</v>
      </c>
      <c r="AY203" s="33" t="s">
        <v>226</v>
      </c>
      <c r="AZ203" s="33" t="s">
        <v>166</v>
      </c>
      <c r="BA203" s="33" t="s">
        <v>166</v>
      </c>
      <c r="BB203" s="33"/>
      <c r="BC203" s="33" t="s">
        <v>166</v>
      </c>
      <c r="BD203" s="33" t="s">
        <v>327</v>
      </c>
      <c r="BE203" s="33">
        <v>625</v>
      </c>
      <c r="BF203" s="33" t="s">
        <v>166</v>
      </c>
      <c r="BG203" s="33" t="s">
        <v>166</v>
      </c>
      <c r="BH203" s="33" t="s">
        <v>166</v>
      </c>
      <c r="BI203" s="33" t="s">
        <v>163</v>
      </c>
      <c r="BJ203" s="33" t="s">
        <v>310</v>
      </c>
      <c r="BK203" s="33" t="s">
        <v>166</v>
      </c>
      <c r="BL203" s="33" t="s">
        <v>310</v>
      </c>
      <c r="BM203" s="33" t="s">
        <v>166</v>
      </c>
      <c r="BN203" s="33"/>
      <c r="BO203" s="33" t="s">
        <v>166</v>
      </c>
      <c r="BP203" s="33" t="s">
        <v>173</v>
      </c>
      <c r="BQ203" s="33" t="s">
        <v>164</v>
      </c>
      <c r="BR203" s="33" t="s">
        <v>189</v>
      </c>
      <c r="BS203" s="33" t="s">
        <v>176</v>
      </c>
      <c r="BT203" s="33" t="s">
        <v>166</v>
      </c>
      <c r="BU203" s="35">
        <v>11.1</v>
      </c>
      <c r="BV203" s="33" t="s">
        <v>166</v>
      </c>
      <c r="BW203" s="33" t="s">
        <v>177</v>
      </c>
      <c r="BX203" s="33" t="s">
        <v>178</v>
      </c>
      <c r="BY203" s="33" t="s">
        <v>857</v>
      </c>
      <c r="BZ203" s="33" t="s">
        <v>166</v>
      </c>
      <c r="CA203" s="33" t="s">
        <v>166</v>
      </c>
      <c r="CB203" s="33" t="s">
        <v>166</v>
      </c>
      <c r="CC203" s="33"/>
      <c r="CD203" s="33"/>
      <c r="CE203" s="33"/>
      <c r="CF203" s="33"/>
      <c r="CG203" s="33" t="s">
        <v>166</v>
      </c>
      <c r="CH203" s="33"/>
      <c r="CI203" s="33"/>
      <c r="CJ203" s="33"/>
      <c r="CK203" s="33" t="s">
        <v>166</v>
      </c>
      <c r="CL203" s="33"/>
      <c r="CM203" s="33"/>
      <c r="CN203" s="33" t="s">
        <v>166</v>
      </c>
      <c r="CO203" s="33" t="s">
        <v>166</v>
      </c>
      <c r="CP203" s="33" t="s">
        <v>355</v>
      </c>
      <c r="CQ203" s="33" t="s">
        <v>887</v>
      </c>
      <c r="CR203" s="33" t="s">
        <v>888</v>
      </c>
      <c r="CS203" s="33" t="s">
        <v>166</v>
      </c>
      <c r="CT203" s="33" t="s">
        <v>166</v>
      </c>
      <c r="CU203" s="33" t="s">
        <v>166</v>
      </c>
      <c r="CV203" s="33" t="s">
        <v>166</v>
      </c>
      <c r="CW203" s="33">
        <v>8</v>
      </c>
      <c r="CX203" s="33"/>
      <c r="CY203" s="33" t="s">
        <v>571</v>
      </c>
      <c r="CZ203" s="33"/>
      <c r="DA203" s="33"/>
      <c r="DB203" s="33" t="s">
        <v>374</v>
      </c>
      <c r="DC203" s="33" t="s">
        <v>166</v>
      </c>
      <c r="DD203" s="33" t="s">
        <v>166</v>
      </c>
      <c r="DE203" s="33"/>
      <c r="DF203" s="33"/>
      <c r="DG203" s="33" t="s">
        <v>166</v>
      </c>
      <c r="DH203" s="33" t="s">
        <v>216</v>
      </c>
      <c r="DI203" s="33" t="s">
        <v>879</v>
      </c>
      <c r="DJ203" s="33" t="s">
        <v>166</v>
      </c>
      <c r="DK203" s="33" t="s">
        <v>166</v>
      </c>
      <c r="DL203" s="33" t="s">
        <v>492</v>
      </c>
      <c r="DM203" s="33" t="s">
        <v>166</v>
      </c>
      <c r="DN203" s="33" t="s">
        <v>166</v>
      </c>
      <c r="DO203" s="33" t="s">
        <v>166</v>
      </c>
      <c r="DP203" s="33" t="s">
        <v>345</v>
      </c>
      <c r="DQ203" s="33" t="s">
        <v>166</v>
      </c>
      <c r="DR203" s="33" t="s">
        <v>166</v>
      </c>
      <c r="DS203" s="33" t="s">
        <v>166</v>
      </c>
      <c r="DT203" s="33"/>
      <c r="DU203" s="33"/>
      <c r="DV203" s="33" t="s">
        <v>166</v>
      </c>
      <c r="DW203" s="33" t="s">
        <v>166</v>
      </c>
      <c r="DX203" s="33" t="s">
        <v>166</v>
      </c>
      <c r="DY203" s="33"/>
      <c r="DZ203" s="33" t="s">
        <v>166</v>
      </c>
      <c r="EA203" s="33" t="s">
        <v>166</v>
      </c>
      <c r="EB203" s="33"/>
      <c r="EC203" s="33" t="s">
        <v>166</v>
      </c>
      <c r="ED203" s="33" t="s">
        <v>166</v>
      </c>
      <c r="EE203" s="33"/>
      <c r="EF203" s="33"/>
      <c r="EG203" s="33"/>
      <c r="EH203" s="33"/>
      <c r="EI203" s="33"/>
    </row>
    <row r="204" spans="1:139" x14ac:dyDescent="0.25">
      <c r="A204" s="33">
        <v>203</v>
      </c>
      <c r="B204" s="33" t="s">
        <v>864</v>
      </c>
      <c r="C204" s="33" t="s">
        <v>889</v>
      </c>
      <c r="D204" s="33" t="s">
        <v>890</v>
      </c>
      <c r="E204" s="35">
        <v>1968</v>
      </c>
      <c r="F204" s="33">
        <v>4</v>
      </c>
      <c r="G204" s="33">
        <v>4</v>
      </c>
      <c r="H204" s="33" t="s">
        <v>195</v>
      </c>
      <c r="I204" s="33" t="s">
        <v>142</v>
      </c>
      <c r="J204" s="33" t="s">
        <v>196</v>
      </c>
      <c r="K204" s="33" t="s">
        <v>144</v>
      </c>
      <c r="L204" s="33">
        <v>66</v>
      </c>
      <c r="M204" s="33" t="s">
        <v>459</v>
      </c>
      <c r="N204" s="33">
        <v>1483</v>
      </c>
      <c r="O204" s="33">
        <v>4861</v>
      </c>
      <c r="P204" s="33">
        <v>1864</v>
      </c>
      <c r="Q204" s="33" t="s">
        <v>832</v>
      </c>
      <c r="R204" s="33">
        <v>4</v>
      </c>
      <c r="S204" s="33">
        <v>15.1</v>
      </c>
      <c r="T204" s="35">
        <v>18.190000000000001</v>
      </c>
      <c r="U204" s="33" t="s">
        <v>881</v>
      </c>
      <c r="V204" s="33"/>
      <c r="W204" s="33" t="s">
        <v>882</v>
      </c>
      <c r="X204" s="33">
        <v>6</v>
      </c>
      <c r="Y204" s="33" t="s">
        <v>848</v>
      </c>
      <c r="Z204" s="33" t="s">
        <v>200</v>
      </c>
      <c r="AA204" s="33" t="s">
        <v>200</v>
      </c>
      <c r="AB204" s="33" t="s">
        <v>883</v>
      </c>
      <c r="AC204" s="33" t="s">
        <v>884</v>
      </c>
      <c r="AD204" s="33"/>
      <c r="AE204" s="33"/>
      <c r="AF204" s="33" t="s">
        <v>871</v>
      </c>
      <c r="AG204" s="33" t="s">
        <v>871</v>
      </c>
      <c r="AH204" s="33" t="s">
        <v>872</v>
      </c>
      <c r="AI204" s="33" t="s">
        <v>232</v>
      </c>
      <c r="AJ204" s="33" t="s">
        <v>166</v>
      </c>
      <c r="AK204" s="33" t="s">
        <v>441</v>
      </c>
      <c r="AL204" s="33" t="s">
        <v>885</v>
      </c>
      <c r="AM204" s="33" t="s">
        <v>886</v>
      </c>
      <c r="AN204" s="33" t="s">
        <v>163</v>
      </c>
      <c r="AO204" s="33" t="s">
        <v>164</v>
      </c>
      <c r="AP204" s="33" t="s">
        <v>164</v>
      </c>
      <c r="AQ204" s="33">
        <v>1</v>
      </c>
      <c r="AR204" s="33">
        <v>5</v>
      </c>
      <c r="AS204" s="33" t="s">
        <v>597</v>
      </c>
      <c r="AT204" s="33" t="s">
        <v>189</v>
      </c>
      <c r="AU204" s="33" t="s">
        <v>875</v>
      </c>
      <c r="AV204" s="33" t="s">
        <v>871</v>
      </c>
      <c r="AW204" s="33" t="s">
        <v>166</v>
      </c>
      <c r="AX204" s="33">
        <v>3</v>
      </c>
      <c r="AY204" s="33" t="s">
        <v>226</v>
      </c>
      <c r="AZ204" s="33" t="s">
        <v>166</v>
      </c>
      <c r="BA204" s="33" t="s">
        <v>166</v>
      </c>
      <c r="BB204" s="33" t="s">
        <v>876</v>
      </c>
      <c r="BC204" s="33" t="s">
        <v>166</v>
      </c>
      <c r="BD204" s="33" t="s">
        <v>337</v>
      </c>
      <c r="BE204" s="33">
        <v>625</v>
      </c>
      <c r="BF204" s="33" t="s">
        <v>166</v>
      </c>
      <c r="BG204" s="33" t="s">
        <v>166</v>
      </c>
      <c r="BH204" s="33" t="s">
        <v>166</v>
      </c>
      <c r="BI204" s="33" t="s">
        <v>163</v>
      </c>
      <c r="BJ204" s="33" t="s">
        <v>310</v>
      </c>
      <c r="BK204" s="33" t="s">
        <v>166</v>
      </c>
      <c r="BL204" s="33" t="s">
        <v>310</v>
      </c>
      <c r="BM204" s="33" t="s">
        <v>166</v>
      </c>
      <c r="BN204" s="33" t="s">
        <v>632</v>
      </c>
      <c r="BO204" s="33" t="s">
        <v>166</v>
      </c>
      <c r="BP204" s="33" t="s">
        <v>173</v>
      </c>
      <c r="BQ204" s="33" t="s">
        <v>163</v>
      </c>
      <c r="BR204" s="33" t="s">
        <v>189</v>
      </c>
      <c r="BS204" s="33" t="s">
        <v>176</v>
      </c>
      <c r="BT204" s="33" t="s">
        <v>166</v>
      </c>
      <c r="BU204" s="35">
        <v>11.1</v>
      </c>
      <c r="BV204" s="33" t="s">
        <v>166</v>
      </c>
      <c r="BW204" s="33" t="s">
        <v>177</v>
      </c>
      <c r="BX204" s="33" t="s">
        <v>178</v>
      </c>
      <c r="BY204" s="33" t="s">
        <v>807</v>
      </c>
      <c r="BZ204" s="33" t="s">
        <v>166</v>
      </c>
      <c r="CA204" s="33" t="s">
        <v>166</v>
      </c>
      <c r="CB204" s="33" t="s">
        <v>166</v>
      </c>
      <c r="CC204" s="33"/>
      <c r="CD204" s="33"/>
      <c r="CE204" s="33"/>
      <c r="CF204" s="33"/>
      <c r="CG204" s="33" t="s">
        <v>166</v>
      </c>
      <c r="CH204" s="33"/>
      <c r="CI204" s="33"/>
      <c r="CJ204" s="33"/>
      <c r="CK204" s="33" t="s">
        <v>166</v>
      </c>
      <c r="CL204" s="33"/>
      <c r="CM204" s="33"/>
      <c r="CN204" s="33" t="s">
        <v>166</v>
      </c>
      <c r="CO204" s="33" t="s">
        <v>166</v>
      </c>
      <c r="CP204" s="33" t="s">
        <v>355</v>
      </c>
      <c r="CQ204" s="33" t="s">
        <v>887</v>
      </c>
      <c r="CR204" s="33" t="s">
        <v>891</v>
      </c>
      <c r="CS204" s="33" t="s">
        <v>166</v>
      </c>
      <c r="CT204" s="33" t="s">
        <v>166</v>
      </c>
      <c r="CU204" s="33" t="s">
        <v>166</v>
      </c>
      <c r="CV204" s="33" t="s">
        <v>166</v>
      </c>
      <c r="CW204" s="33">
        <v>8</v>
      </c>
      <c r="CX204" s="33"/>
      <c r="CY204" s="33" t="s">
        <v>571</v>
      </c>
      <c r="CZ204" s="33"/>
      <c r="DA204" s="33"/>
      <c r="DB204" s="33" t="s">
        <v>374</v>
      </c>
      <c r="DC204" s="33" t="s">
        <v>166</v>
      </c>
      <c r="DD204" s="33" t="s">
        <v>166</v>
      </c>
      <c r="DE204" s="33"/>
      <c r="DF204" s="33"/>
      <c r="DG204" s="33" t="s">
        <v>166</v>
      </c>
      <c r="DH204" s="33" t="s">
        <v>216</v>
      </c>
      <c r="DI204" s="33" t="s">
        <v>879</v>
      </c>
      <c r="DJ204" s="33" t="s">
        <v>166</v>
      </c>
      <c r="DK204" s="33" t="s">
        <v>166</v>
      </c>
      <c r="DL204" s="33" t="s">
        <v>492</v>
      </c>
      <c r="DM204" s="33" t="s">
        <v>166</v>
      </c>
      <c r="DN204" s="33" t="s">
        <v>166</v>
      </c>
      <c r="DO204" s="33" t="s">
        <v>166</v>
      </c>
      <c r="DP204" s="33" t="s">
        <v>345</v>
      </c>
      <c r="DQ204" s="33" t="s">
        <v>166</v>
      </c>
      <c r="DR204" s="33" t="s">
        <v>166</v>
      </c>
      <c r="DS204" s="33" t="s">
        <v>166</v>
      </c>
      <c r="DT204" s="33"/>
      <c r="DU204" s="33"/>
      <c r="DV204" s="33" t="s">
        <v>166</v>
      </c>
      <c r="DW204" s="33" t="s">
        <v>166</v>
      </c>
      <c r="DX204" s="33" t="s">
        <v>166</v>
      </c>
      <c r="DY204" s="33" t="s">
        <v>166</v>
      </c>
      <c r="DZ204" s="33" t="s">
        <v>166</v>
      </c>
      <c r="EA204" s="33" t="s">
        <v>166</v>
      </c>
      <c r="EB204" s="33"/>
      <c r="EC204" s="33" t="s">
        <v>166</v>
      </c>
      <c r="ED204" s="33" t="s">
        <v>166</v>
      </c>
      <c r="EE204" s="33"/>
      <c r="EF204" s="33"/>
      <c r="EG204" s="33"/>
      <c r="EH204" s="33"/>
      <c r="EI204" s="33"/>
    </row>
    <row r="205" spans="1:139" x14ac:dyDescent="0.25">
      <c r="A205" s="33">
        <v>204</v>
      </c>
      <c r="B205" s="33" t="s">
        <v>864</v>
      </c>
      <c r="C205" s="33" t="s">
        <v>889</v>
      </c>
      <c r="D205" s="33" t="s">
        <v>892</v>
      </c>
      <c r="E205" s="35">
        <v>1968</v>
      </c>
      <c r="F205" s="33">
        <v>4</v>
      </c>
      <c r="G205" s="33">
        <v>4</v>
      </c>
      <c r="H205" s="33" t="s">
        <v>195</v>
      </c>
      <c r="I205" s="33" t="s">
        <v>142</v>
      </c>
      <c r="J205" s="33" t="s">
        <v>196</v>
      </c>
      <c r="K205" s="33" t="s">
        <v>144</v>
      </c>
      <c r="L205" s="33">
        <v>66</v>
      </c>
      <c r="M205" s="33" t="s">
        <v>459</v>
      </c>
      <c r="N205" s="33">
        <v>1483</v>
      </c>
      <c r="O205" s="33">
        <v>4861</v>
      </c>
      <c r="P205" s="33">
        <v>1864</v>
      </c>
      <c r="Q205" s="33" t="s">
        <v>832</v>
      </c>
      <c r="R205" s="33">
        <v>4</v>
      </c>
      <c r="S205" s="33">
        <v>15.1</v>
      </c>
      <c r="T205" s="35">
        <v>18.190000000000001</v>
      </c>
      <c r="U205" s="33" t="s">
        <v>881</v>
      </c>
      <c r="V205" s="33"/>
      <c r="W205" s="33" t="s">
        <v>882</v>
      </c>
      <c r="X205" s="33">
        <v>6</v>
      </c>
      <c r="Y205" s="33" t="s">
        <v>848</v>
      </c>
      <c r="Z205" s="33" t="s">
        <v>200</v>
      </c>
      <c r="AA205" s="33" t="s">
        <v>200</v>
      </c>
      <c r="AB205" s="33" t="s">
        <v>883</v>
      </c>
      <c r="AC205" s="33" t="s">
        <v>884</v>
      </c>
      <c r="AD205" s="33"/>
      <c r="AE205" s="33"/>
      <c r="AF205" s="33" t="s">
        <v>871</v>
      </c>
      <c r="AG205" s="33" t="s">
        <v>871</v>
      </c>
      <c r="AH205" s="33" t="s">
        <v>872</v>
      </c>
      <c r="AI205" s="33" t="s">
        <v>232</v>
      </c>
      <c r="AJ205" s="33" t="s">
        <v>166</v>
      </c>
      <c r="AK205" s="33" t="s">
        <v>441</v>
      </c>
      <c r="AL205" s="33" t="s">
        <v>893</v>
      </c>
      <c r="AM205" s="33" t="s">
        <v>894</v>
      </c>
      <c r="AN205" s="33" t="s">
        <v>163</v>
      </c>
      <c r="AO205" s="33" t="s">
        <v>164</v>
      </c>
      <c r="AP205" s="33" t="s">
        <v>164</v>
      </c>
      <c r="AQ205" s="33">
        <v>1</v>
      </c>
      <c r="AR205" s="33">
        <v>5</v>
      </c>
      <c r="AS205" s="33" t="s">
        <v>597</v>
      </c>
      <c r="AT205" s="33" t="s">
        <v>189</v>
      </c>
      <c r="AU205" s="33" t="s">
        <v>875</v>
      </c>
      <c r="AV205" s="33" t="s">
        <v>871</v>
      </c>
      <c r="AW205" s="33" t="s">
        <v>166</v>
      </c>
      <c r="AX205" s="33">
        <v>3</v>
      </c>
      <c r="AY205" s="33" t="s">
        <v>226</v>
      </c>
      <c r="AZ205" s="33" t="s">
        <v>166</v>
      </c>
      <c r="BA205" s="33" t="s">
        <v>166</v>
      </c>
      <c r="BB205" s="33" t="s">
        <v>876</v>
      </c>
      <c r="BC205" s="33" t="s">
        <v>166</v>
      </c>
      <c r="BD205" s="33" t="s">
        <v>337</v>
      </c>
      <c r="BE205" s="33">
        <v>625</v>
      </c>
      <c r="BF205" s="33" t="s">
        <v>166</v>
      </c>
      <c r="BG205" s="33" t="s">
        <v>166</v>
      </c>
      <c r="BH205" s="33" t="s">
        <v>166</v>
      </c>
      <c r="BI205" s="33" t="s">
        <v>163</v>
      </c>
      <c r="BJ205" s="33" t="s">
        <v>310</v>
      </c>
      <c r="BK205" s="33" t="s">
        <v>166</v>
      </c>
      <c r="BL205" s="33" t="s">
        <v>310</v>
      </c>
      <c r="BM205" s="33" t="s">
        <v>166</v>
      </c>
      <c r="BN205" s="33" t="s">
        <v>632</v>
      </c>
      <c r="BO205" s="33" t="s">
        <v>166</v>
      </c>
      <c r="BP205" s="33" t="s">
        <v>173</v>
      </c>
      <c r="BQ205" s="33" t="s">
        <v>163</v>
      </c>
      <c r="BR205" s="33" t="s">
        <v>189</v>
      </c>
      <c r="BS205" s="33" t="s">
        <v>176</v>
      </c>
      <c r="BT205" s="33" t="s">
        <v>166</v>
      </c>
      <c r="BU205" s="35">
        <v>11.1</v>
      </c>
      <c r="BV205" s="33" t="s">
        <v>166</v>
      </c>
      <c r="BW205" s="33" t="s">
        <v>177</v>
      </c>
      <c r="BX205" s="33" t="s">
        <v>178</v>
      </c>
      <c r="BY205" s="33" t="s">
        <v>807</v>
      </c>
      <c r="BZ205" s="33" t="s">
        <v>166</v>
      </c>
      <c r="CA205" s="33" t="s">
        <v>166</v>
      </c>
      <c r="CB205" s="33" t="s">
        <v>166</v>
      </c>
      <c r="CC205" s="33"/>
      <c r="CD205" s="33"/>
      <c r="CE205" s="33"/>
      <c r="CF205" s="33"/>
      <c r="CG205" s="33" t="s">
        <v>166</v>
      </c>
      <c r="CH205" s="33"/>
      <c r="CI205" s="33"/>
      <c r="CJ205" s="33"/>
      <c r="CK205" s="33" t="s">
        <v>166</v>
      </c>
      <c r="CL205" s="33"/>
      <c r="CM205" s="33"/>
      <c r="CN205" s="33" t="s">
        <v>166</v>
      </c>
      <c r="CO205" s="33" t="s">
        <v>166</v>
      </c>
      <c r="CP205" s="33" t="s">
        <v>355</v>
      </c>
      <c r="CQ205" s="33" t="s">
        <v>887</v>
      </c>
      <c r="CR205" s="33" t="s">
        <v>891</v>
      </c>
      <c r="CS205" s="33" t="s">
        <v>166</v>
      </c>
      <c r="CT205" s="33" t="s">
        <v>166</v>
      </c>
      <c r="CU205" s="33" t="s">
        <v>166</v>
      </c>
      <c r="CV205" s="33" t="s">
        <v>166</v>
      </c>
      <c r="CW205" s="33">
        <v>9</v>
      </c>
      <c r="CX205" s="33"/>
      <c r="CY205" s="33" t="s">
        <v>571</v>
      </c>
      <c r="CZ205" s="33"/>
      <c r="DA205" s="33"/>
      <c r="DB205" s="33" t="s">
        <v>374</v>
      </c>
      <c r="DC205" s="33" t="s">
        <v>166</v>
      </c>
      <c r="DD205" s="33" t="s">
        <v>166</v>
      </c>
      <c r="DE205" s="33"/>
      <c r="DF205" s="33"/>
      <c r="DG205" s="33" t="s">
        <v>166</v>
      </c>
      <c r="DH205" s="33" t="s">
        <v>216</v>
      </c>
      <c r="DI205" s="33" t="s">
        <v>879</v>
      </c>
      <c r="DJ205" s="33" t="s">
        <v>166</v>
      </c>
      <c r="DK205" s="33" t="s">
        <v>166</v>
      </c>
      <c r="DL205" s="33" t="s">
        <v>492</v>
      </c>
      <c r="DM205" s="33" t="s">
        <v>166</v>
      </c>
      <c r="DN205" s="33" t="s">
        <v>166</v>
      </c>
      <c r="DO205" s="33" t="s">
        <v>166</v>
      </c>
      <c r="DP205" s="33" t="s">
        <v>345</v>
      </c>
      <c r="DQ205" s="33" t="s">
        <v>166</v>
      </c>
      <c r="DR205" s="33" t="s">
        <v>166</v>
      </c>
      <c r="DS205" s="33" t="s">
        <v>166</v>
      </c>
      <c r="DT205" s="33"/>
      <c r="DU205" s="33"/>
      <c r="DV205" s="33" t="s">
        <v>166</v>
      </c>
      <c r="DW205" s="33" t="s">
        <v>166</v>
      </c>
      <c r="DX205" s="33" t="s">
        <v>166</v>
      </c>
      <c r="DY205" s="33" t="s">
        <v>166</v>
      </c>
      <c r="DZ205" s="33" t="s">
        <v>166</v>
      </c>
      <c r="EA205" s="33" t="s">
        <v>166</v>
      </c>
      <c r="EB205" s="33"/>
      <c r="EC205" s="33" t="s">
        <v>166</v>
      </c>
      <c r="ED205" s="33" t="s">
        <v>166</v>
      </c>
      <c r="EE205" s="33"/>
      <c r="EF205" s="33"/>
      <c r="EG205" s="33"/>
      <c r="EH205" s="33"/>
      <c r="EI205" s="33"/>
    </row>
    <row r="206" spans="1:139" x14ac:dyDescent="0.25">
      <c r="A206" s="33">
        <v>205</v>
      </c>
      <c r="B206" s="33" t="s">
        <v>864</v>
      </c>
      <c r="C206" s="33" t="s">
        <v>889</v>
      </c>
      <c r="D206" s="33" t="s">
        <v>895</v>
      </c>
      <c r="E206" s="35">
        <v>1968</v>
      </c>
      <c r="F206" s="33">
        <v>4</v>
      </c>
      <c r="G206" s="33">
        <v>4</v>
      </c>
      <c r="H206" s="33" t="s">
        <v>195</v>
      </c>
      <c r="I206" s="33" t="s">
        <v>142</v>
      </c>
      <c r="J206" s="33" t="s">
        <v>196</v>
      </c>
      <c r="K206" s="33" t="s">
        <v>144</v>
      </c>
      <c r="L206" s="33">
        <v>66</v>
      </c>
      <c r="M206" s="33" t="s">
        <v>459</v>
      </c>
      <c r="N206" s="33">
        <v>1483</v>
      </c>
      <c r="O206" s="33">
        <v>4861</v>
      </c>
      <c r="P206" s="33">
        <v>1864</v>
      </c>
      <c r="Q206" s="33" t="s">
        <v>832</v>
      </c>
      <c r="R206" s="33">
        <v>4</v>
      </c>
      <c r="S206" s="33">
        <v>15.1</v>
      </c>
      <c r="T206" s="35">
        <v>18.190000000000001</v>
      </c>
      <c r="U206" s="33" t="s">
        <v>881</v>
      </c>
      <c r="V206" s="33"/>
      <c r="W206" s="33" t="s">
        <v>882</v>
      </c>
      <c r="X206" s="33">
        <v>6</v>
      </c>
      <c r="Y206" s="33" t="s">
        <v>848</v>
      </c>
      <c r="Z206" s="33" t="s">
        <v>200</v>
      </c>
      <c r="AA206" s="33" t="s">
        <v>200</v>
      </c>
      <c r="AB206" s="33" t="s">
        <v>883</v>
      </c>
      <c r="AC206" s="33" t="s">
        <v>884</v>
      </c>
      <c r="AD206" s="33"/>
      <c r="AE206" s="33"/>
      <c r="AF206" s="33" t="s">
        <v>871</v>
      </c>
      <c r="AG206" s="33" t="s">
        <v>871</v>
      </c>
      <c r="AH206" s="33" t="s">
        <v>872</v>
      </c>
      <c r="AI206" s="33" t="s">
        <v>232</v>
      </c>
      <c r="AJ206" s="33" t="s">
        <v>166</v>
      </c>
      <c r="AK206" s="33" t="s">
        <v>441</v>
      </c>
      <c r="AL206" s="33" t="s">
        <v>885</v>
      </c>
      <c r="AM206" s="33" t="s">
        <v>886</v>
      </c>
      <c r="AN206" s="33" t="s">
        <v>163</v>
      </c>
      <c r="AO206" s="33" t="s">
        <v>164</v>
      </c>
      <c r="AP206" s="33" t="s">
        <v>164</v>
      </c>
      <c r="AQ206" s="33">
        <v>1</v>
      </c>
      <c r="AR206" s="33">
        <v>5</v>
      </c>
      <c r="AS206" s="33" t="s">
        <v>597</v>
      </c>
      <c r="AT206" s="33" t="s">
        <v>189</v>
      </c>
      <c r="AU206" s="33" t="s">
        <v>875</v>
      </c>
      <c r="AV206" s="33" t="s">
        <v>871</v>
      </c>
      <c r="AW206" s="33" t="s">
        <v>166</v>
      </c>
      <c r="AX206" s="33">
        <v>3</v>
      </c>
      <c r="AY206" s="33" t="s">
        <v>226</v>
      </c>
      <c r="AZ206" s="33" t="s">
        <v>166</v>
      </c>
      <c r="BA206" s="33" t="s">
        <v>166</v>
      </c>
      <c r="BB206" s="33" t="s">
        <v>876</v>
      </c>
      <c r="BC206" s="33" t="s">
        <v>166</v>
      </c>
      <c r="BD206" s="33" t="s">
        <v>337</v>
      </c>
      <c r="BE206" s="33">
        <v>625</v>
      </c>
      <c r="BF206" s="33" t="s">
        <v>166</v>
      </c>
      <c r="BG206" s="33" t="s">
        <v>166</v>
      </c>
      <c r="BH206" s="33" t="s">
        <v>166</v>
      </c>
      <c r="BI206" s="33" t="s">
        <v>163</v>
      </c>
      <c r="BJ206" s="33" t="s">
        <v>310</v>
      </c>
      <c r="BK206" s="33" t="s">
        <v>166</v>
      </c>
      <c r="BL206" s="33" t="s">
        <v>310</v>
      </c>
      <c r="BM206" s="33" t="s">
        <v>166</v>
      </c>
      <c r="BN206" s="33" t="s">
        <v>632</v>
      </c>
      <c r="BO206" s="33" t="s">
        <v>166</v>
      </c>
      <c r="BP206" s="33" t="s">
        <v>173</v>
      </c>
      <c r="BQ206" s="33" t="s">
        <v>163</v>
      </c>
      <c r="BR206" s="33" t="s">
        <v>189</v>
      </c>
      <c r="BS206" s="33" t="s">
        <v>176</v>
      </c>
      <c r="BT206" s="33" t="s">
        <v>166</v>
      </c>
      <c r="BU206" s="35">
        <v>11.1</v>
      </c>
      <c r="BV206" s="33" t="s">
        <v>166</v>
      </c>
      <c r="BW206" s="33" t="s">
        <v>177</v>
      </c>
      <c r="BX206" s="33" t="s">
        <v>178</v>
      </c>
      <c r="BY206" s="33" t="s">
        <v>807</v>
      </c>
      <c r="BZ206" s="33" t="s">
        <v>166</v>
      </c>
      <c r="CA206" s="33" t="s">
        <v>166</v>
      </c>
      <c r="CB206" s="33" t="s">
        <v>166</v>
      </c>
      <c r="CC206" s="33"/>
      <c r="CD206" s="33"/>
      <c r="CE206" s="33"/>
      <c r="CF206" s="33"/>
      <c r="CG206" s="33" t="s">
        <v>166</v>
      </c>
      <c r="CH206" s="33"/>
      <c r="CI206" s="33"/>
      <c r="CJ206" s="33"/>
      <c r="CK206" s="33" t="s">
        <v>166</v>
      </c>
      <c r="CL206" s="33"/>
      <c r="CM206" s="33"/>
      <c r="CN206" s="33" t="s">
        <v>166</v>
      </c>
      <c r="CO206" s="33" t="s">
        <v>166</v>
      </c>
      <c r="CP206" s="33" t="s">
        <v>355</v>
      </c>
      <c r="CQ206" s="33" t="s">
        <v>887</v>
      </c>
      <c r="CR206" s="33" t="s">
        <v>896</v>
      </c>
      <c r="CS206" s="33" t="s">
        <v>166</v>
      </c>
      <c r="CT206" s="33" t="s">
        <v>166</v>
      </c>
      <c r="CU206" s="33" t="s">
        <v>166</v>
      </c>
      <c r="CV206" s="33" t="s">
        <v>166</v>
      </c>
      <c r="CW206" s="33">
        <v>9</v>
      </c>
      <c r="CX206" s="33"/>
      <c r="CY206" s="33" t="s">
        <v>571</v>
      </c>
      <c r="CZ206" s="33"/>
      <c r="DA206" s="33"/>
      <c r="DB206" s="33" t="s">
        <v>374</v>
      </c>
      <c r="DC206" s="33" t="s">
        <v>166</v>
      </c>
      <c r="DD206" s="33" t="s">
        <v>166</v>
      </c>
      <c r="DE206" s="33"/>
      <c r="DF206" s="33"/>
      <c r="DG206" s="33" t="s">
        <v>166</v>
      </c>
      <c r="DH206" s="33" t="s">
        <v>216</v>
      </c>
      <c r="DI206" s="33" t="s">
        <v>879</v>
      </c>
      <c r="DJ206" s="33" t="s">
        <v>166</v>
      </c>
      <c r="DK206" s="33" t="s">
        <v>166</v>
      </c>
      <c r="DL206" s="33" t="s">
        <v>492</v>
      </c>
      <c r="DM206" s="33" t="s">
        <v>166</v>
      </c>
      <c r="DN206" s="33" t="s">
        <v>166</v>
      </c>
      <c r="DO206" s="33" t="s">
        <v>166</v>
      </c>
      <c r="DP206" s="33" t="s">
        <v>345</v>
      </c>
      <c r="DQ206" s="33" t="s">
        <v>166</v>
      </c>
      <c r="DR206" s="33" t="s">
        <v>166</v>
      </c>
      <c r="DS206" s="33" t="s">
        <v>166</v>
      </c>
      <c r="DT206" s="33"/>
      <c r="DU206" s="33"/>
      <c r="DV206" s="33" t="s">
        <v>166</v>
      </c>
      <c r="DW206" s="33" t="s">
        <v>166</v>
      </c>
      <c r="DX206" s="33" t="s">
        <v>166</v>
      </c>
      <c r="DY206" s="33" t="s">
        <v>166</v>
      </c>
      <c r="DZ206" s="33" t="s">
        <v>166</v>
      </c>
      <c r="EA206" s="33" t="s">
        <v>166</v>
      </c>
      <c r="EB206" s="33"/>
      <c r="EC206" s="33" t="s">
        <v>166</v>
      </c>
      <c r="ED206" s="33" t="s">
        <v>166</v>
      </c>
      <c r="EE206" s="33"/>
      <c r="EF206" s="33"/>
      <c r="EG206" s="33"/>
      <c r="EH206" s="33"/>
      <c r="EI206" s="33"/>
    </row>
    <row r="207" spans="1:139" x14ac:dyDescent="0.25">
      <c r="A207" s="33">
        <v>206</v>
      </c>
      <c r="B207" s="33" t="s">
        <v>897</v>
      </c>
      <c r="C207" s="33" t="s">
        <v>898</v>
      </c>
      <c r="D207" s="33" t="s">
        <v>899</v>
      </c>
      <c r="E207" s="35">
        <v>1995</v>
      </c>
      <c r="F207" s="33">
        <v>4</v>
      </c>
      <c r="G207" s="33">
        <v>4</v>
      </c>
      <c r="H207" s="33" t="s">
        <v>831</v>
      </c>
      <c r="I207" s="33" t="s">
        <v>142</v>
      </c>
      <c r="J207" s="33" t="s">
        <v>237</v>
      </c>
      <c r="K207" s="33" t="s">
        <v>144</v>
      </c>
      <c r="L207" s="33">
        <v>67</v>
      </c>
      <c r="M207" s="33" t="s">
        <v>459</v>
      </c>
      <c r="N207" s="33">
        <v>1678</v>
      </c>
      <c r="O207" s="33">
        <v>4657</v>
      </c>
      <c r="P207" s="33">
        <v>1881</v>
      </c>
      <c r="Q207" s="33" t="s">
        <v>832</v>
      </c>
      <c r="R207" s="33">
        <v>5</v>
      </c>
      <c r="S207" s="33">
        <v>16</v>
      </c>
      <c r="T207" s="35">
        <v>18.559999999999999</v>
      </c>
      <c r="U207" s="33" t="s">
        <v>900</v>
      </c>
      <c r="V207" s="33"/>
      <c r="W207" s="33" t="s">
        <v>901</v>
      </c>
      <c r="X207" s="33">
        <v>8</v>
      </c>
      <c r="Y207" s="33" t="s">
        <v>902</v>
      </c>
      <c r="Z207" s="33" t="s">
        <v>200</v>
      </c>
      <c r="AA207" s="33" t="s">
        <v>200</v>
      </c>
      <c r="AB207" s="33" t="s">
        <v>903</v>
      </c>
      <c r="AC207" s="33" t="s">
        <v>903</v>
      </c>
      <c r="AD207" s="33" t="s">
        <v>904</v>
      </c>
      <c r="AE207" s="33" t="s">
        <v>905</v>
      </c>
      <c r="AF207" s="33" t="s">
        <v>906</v>
      </c>
      <c r="AG207" s="33" t="s">
        <v>906</v>
      </c>
      <c r="AH207" s="33" t="s">
        <v>158</v>
      </c>
      <c r="AI207" s="33" t="s">
        <v>232</v>
      </c>
      <c r="AJ207" s="33" t="s">
        <v>166</v>
      </c>
      <c r="AK207" s="33" t="s">
        <v>441</v>
      </c>
      <c r="AL207" s="33" t="s">
        <v>907</v>
      </c>
      <c r="AM207" s="33" t="s">
        <v>908</v>
      </c>
      <c r="AN207" s="33" t="s">
        <v>163</v>
      </c>
      <c r="AO207" s="33" t="s">
        <v>164</v>
      </c>
      <c r="AP207" s="33" t="s">
        <v>164</v>
      </c>
      <c r="AQ207" s="33" t="s">
        <v>166</v>
      </c>
      <c r="AR207" s="33">
        <v>5</v>
      </c>
      <c r="AS207" s="33" t="s">
        <v>597</v>
      </c>
      <c r="AT207" s="33" t="s">
        <v>189</v>
      </c>
      <c r="AU207" s="33" t="s">
        <v>909</v>
      </c>
      <c r="AV207" s="33" t="s">
        <v>906</v>
      </c>
      <c r="AW207" s="33" t="s">
        <v>166</v>
      </c>
      <c r="AX207" s="33" t="s">
        <v>166</v>
      </c>
      <c r="AY207" s="33" t="s">
        <v>171</v>
      </c>
      <c r="AZ207" s="33" t="s">
        <v>166</v>
      </c>
      <c r="BA207" s="33" t="s">
        <v>166</v>
      </c>
      <c r="BB207" s="33" t="s">
        <v>557</v>
      </c>
      <c r="BC207" s="33" t="s">
        <v>166</v>
      </c>
      <c r="BD207" s="33" t="s">
        <v>327</v>
      </c>
      <c r="BE207" s="33">
        <v>550</v>
      </c>
      <c r="BF207" s="33" t="s">
        <v>166</v>
      </c>
      <c r="BG207" s="33" t="s">
        <v>166</v>
      </c>
      <c r="BH207" s="33" t="s">
        <v>166</v>
      </c>
      <c r="BI207" s="33" t="s">
        <v>163</v>
      </c>
      <c r="BJ207" s="33" t="s">
        <v>310</v>
      </c>
      <c r="BK207" s="33" t="s">
        <v>166</v>
      </c>
      <c r="BL207" s="33" t="s">
        <v>174</v>
      </c>
      <c r="BM207" s="33" t="s">
        <v>166</v>
      </c>
      <c r="BN207" s="33"/>
      <c r="BO207" s="33" t="s">
        <v>166</v>
      </c>
      <c r="BP207" s="33" t="s">
        <v>173</v>
      </c>
      <c r="BQ207" s="33" t="s">
        <v>164</v>
      </c>
      <c r="BR207" s="33" t="s">
        <v>189</v>
      </c>
      <c r="BS207" s="33" t="s">
        <v>176</v>
      </c>
      <c r="BT207" s="33" t="s">
        <v>166</v>
      </c>
      <c r="BU207" s="35">
        <v>5.95</v>
      </c>
      <c r="BV207" s="33" t="s">
        <v>166</v>
      </c>
      <c r="BW207" s="33" t="s">
        <v>177</v>
      </c>
      <c r="BX207" s="33" t="s">
        <v>178</v>
      </c>
      <c r="BY207" s="33" t="s">
        <v>807</v>
      </c>
      <c r="BZ207" s="33"/>
      <c r="CA207" s="33" t="s">
        <v>166</v>
      </c>
      <c r="CB207" s="33" t="s">
        <v>166</v>
      </c>
      <c r="CC207" s="33"/>
      <c r="CD207" s="33"/>
      <c r="CE207" s="33"/>
      <c r="CF207" s="33"/>
      <c r="CG207" s="33" t="s">
        <v>166</v>
      </c>
      <c r="CH207" s="33"/>
      <c r="CI207" s="33"/>
      <c r="CJ207" s="33"/>
      <c r="CK207" s="33" t="s">
        <v>166</v>
      </c>
      <c r="CL207" s="33"/>
      <c r="CM207" s="33"/>
      <c r="CN207" s="33" t="s">
        <v>166</v>
      </c>
      <c r="CO207" s="33" t="s">
        <v>166</v>
      </c>
      <c r="CP207" s="33" t="s">
        <v>355</v>
      </c>
      <c r="CQ207" s="33" t="s">
        <v>910</v>
      </c>
      <c r="CR207" s="33" t="s">
        <v>911</v>
      </c>
      <c r="CS207" s="33" t="s">
        <v>166</v>
      </c>
      <c r="CT207" s="33" t="s">
        <v>166</v>
      </c>
      <c r="CU207" s="33" t="s">
        <v>166</v>
      </c>
      <c r="CV207" s="33" t="s">
        <v>166</v>
      </c>
      <c r="CW207" s="33">
        <v>6</v>
      </c>
      <c r="CX207" s="33"/>
      <c r="CY207" s="33" t="s">
        <v>571</v>
      </c>
      <c r="CZ207" s="33"/>
      <c r="DA207" s="33"/>
      <c r="DB207" s="33" t="s">
        <v>221</v>
      </c>
      <c r="DC207" s="33" t="s">
        <v>166</v>
      </c>
      <c r="DD207" s="33" t="s">
        <v>166</v>
      </c>
      <c r="DE207" s="33"/>
      <c r="DF207" s="33"/>
      <c r="DG207" s="33" t="s">
        <v>166</v>
      </c>
      <c r="DH207" s="33" t="s">
        <v>216</v>
      </c>
      <c r="DI207" s="33" t="s">
        <v>328</v>
      </c>
      <c r="DJ207" s="33" t="s">
        <v>166</v>
      </c>
      <c r="DK207" s="33" t="s">
        <v>166</v>
      </c>
      <c r="DL207" s="33" t="s">
        <v>492</v>
      </c>
      <c r="DM207" s="33"/>
      <c r="DN207" s="33" t="s">
        <v>166</v>
      </c>
      <c r="DO207" s="33" t="s">
        <v>166</v>
      </c>
      <c r="DP207" s="33" t="s">
        <v>345</v>
      </c>
      <c r="DQ207" s="33" t="s">
        <v>166</v>
      </c>
      <c r="DR207" s="33" t="s">
        <v>166</v>
      </c>
      <c r="DS207" s="33" t="s">
        <v>166</v>
      </c>
      <c r="DT207" s="33"/>
      <c r="DU207" s="33" t="s">
        <v>842</v>
      </c>
      <c r="DV207" s="33" t="s">
        <v>166</v>
      </c>
      <c r="DW207" s="33" t="s">
        <v>166</v>
      </c>
      <c r="DX207" s="33" t="s">
        <v>166</v>
      </c>
      <c r="DY207" s="33"/>
      <c r="DZ207" s="33" t="s">
        <v>166</v>
      </c>
      <c r="EA207" s="33" t="s">
        <v>166</v>
      </c>
      <c r="EB207" s="33"/>
      <c r="EC207" s="33" t="s">
        <v>166</v>
      </c>
      <c r="ED207" s="33" t="s">
        <v>166</v>
      </c>
      <c r="EE207" s="33"/>
      <c r="EF207" s="33"/>
      <c r="EG207" s="33"/>
      <c r="EH207" s="33"/>
      <c r="EI207" s="33"/>
    </row>
    <row r="208" spans="1:139" x14ac:dyDescent="0.25">
      <c r="A208" s="33">
        <v>207</v>
      </c>
      <c r="B208" s="33" t="s">
        <v>897</v>
      </c>
      <c r="C208" s="33" t="s">
        <v>898</v>
      </c>
      <c r="D208" s="33" t="s">
        <v>912</v>
      </c>
      <c r="E208" s="35">
        <v>1998</v>
      </c>
      <c r="F208" s="33">
        <v>4</v>
      </c>
      <c r="G208" s="33">
        <v>4</v>
      </c>
      <c r="H208" s="33" t="s">
        <v>831</v>
      </c>
      <c r="I208" s="33" t="s">
        <v>142</v>
      </c>
      <c r="J208" s="33" t="s">
        <v>237</v>
      </c>
      <c r="K208" s="33" t="s">
        <v>144</v>
      </c>
      <c r="L208" s="33">
        <v>67</v>
      </c>
      <c r="M208" s="33" t="s">
        <v>145</v>
      </c>
      <c r="N208" s="33">
        <v>1678</v>
      </c>
      <c r="O208" s="33">
        <v>4657</v>
      </c>
      <c r="P208" s="33">
        <v>1881</v>
      </c>
      <c r="Q208" s="33" t="s">
        <v>832</v>
      </c>
      <c r="R208" s="33">
        <v>5</v>
      </c>
      <c r="S208" s="33">
        <v>16</v>
      </c>
      <c r="T208" s="35">
        <v>18.559999999999999</v>
      </c>
      <c r="U208" s="33" t="s">
        <v>900</v>
      </c>
      <c r="V208" s="33"/>
      <c r="W208" s="33" t="s">
        <v>901</v>
      </c>
      <c r="X208" s="33">
        <v>8</v>
      </c>
      <c r="Y208" s="33" t="s">
        <v>902</v>
      </c>
      <c r="Z208" s="33" t="s">
        <v>200</v>
      </c>
      <c r="AA208" s="33" t="s">
        <v>200</v>
      </c>
      <c r="AB208" s="33" t="s">
        <v>903</v>
      </c>
      <c r="AC208" s="33" t="s">
        <v>903</v>
      </c>
      <c r="AD208" s="33" t="s">
        <v>904</v>
      </c>
      <c r="AE208" s="33" t="s">
        <v>905</v>
      </c>
      <c r="AF208" s="33" t="s">
        <v>913</v>
      </c>
      <c r="AG208" s="33" t="s">
        <v>913</v>
      </c>
      <c r="AH208" s="33" t="s">
        <v>158</v>
      </c>
      <c r="AI208" s="33" t="s">
        <v>232</v>
      </c>
      <c r="AJ208" s="33" t="s">
        <v>166</v>
      </c>
      <c r="AK208" s="33" t="s">
        <v>441</v>
      </c>
      <c r="AL208" s="33" t="s">
        <v>914</v>
      </c>
      <c r="AM208" s="33" t="s">
        <v>915</v>
      </c>
      <c r="AN208" s="33" t="s">
        <v>163</v>
      </c>
      <c r="AO208" s="33" t="s">
        <v>164</v>
      </c>
      <c r="AP208" s="33" t="s">
        <v>164</v>
      </c>
      <c r="AQ208" s="33" t="s">
        <v>166</v>
      </c>
      <c r="AR208" s="33">
        <v>5</v>
      </c>
      <c r="AS208" s="33" t="s">
        <v>597</v>
      </c>
      <c r="AT208" s="33" t="s">
        <v>189</v>
      </c>
      <c r="AU208" s="33" t="s">
        <v>909</v>
      </c>
      <c r="AV208" s="33" t="s">
        <v>906</v>
      </c>
      <c r="AW208" s="33" t="s">
        <v>166</v>
      </c>
      <c r="AX208" s="33" t="s">
        <v>166</v>
      </c>
      <c r="AY208" s="33" t="s">
        <v>171</v>
      </c>
      <c r="AZ208" s="33" t="s">
        <v>166</v>
      </c>
      <c r="BA208" s="33" t="s">
        <v>166</v>
      </c>
      <c r="BB208" s="33" t="s">
        <v>557</v>
      </c>
      <c r="BC208" s="33" t="s">
        <v>166</v>
      </c>
      <c r="BD208" s="33" t="s">
        <v>327</v>
      </c>
      <c r="BE208" s="33">
        <v>550</v>
      </c>
      <c r="BF208" s="33" t="s">
        <v>166</v>
      </c>
      <c r="BG208" s="33" t="s">
        <v>166</v>
      </c>
      <c r="BH208" s="33" t="s">
        <v>166</v>
      </c>
      <c r="BI208" s="33" t="s">
        <v>163</v>
      </c>
      <c r="BJ208" s="33" t="s">
        <v>310</v>
      </c>
      <c r="BK208" s="33" t="s">
        <v>166</v>
      </c>
      <c r="BL208" s="33" t="s">
        <v>174</v>
      </c>
      <c r="BM208" s="33" t="s">
        <v>166</v>
      </c>
      <c r="BN208" s="33"/>
      <c r="BO208" s="33" t="s">
        <v>166</v>
      </c>
      <c r="BP208" s="33" t="s">
        <v>173</v>
      </c>
      <c r="BQ208" s="33" t="s">
        <v>164</v>
      </c>
      <c r="BR208" s="33" t="s">
        <v>189</v>
      </c>
      <c r="BS208" s="33" t="s">
        <v>176</v>
      </c>
      <c r="BT208" s="33" t="s">
        <v>166</v>
      </c>
      <c r="BU208" s="35">
        <v>5.95</v>
      </c>
      <c r="BV208" s="33" t="s">
        <v>166</v>
      </c>
      <c r="BW208" s="33" t="s">
        <v>177</v>
      </c>
      <c r="BX208" s="33" t="s">
        <v>178</v>
      </c>
      <c r="BY208" s="33" t="s">
        <v>807</v>
      </c>
      <c r="BZ208" s="33"/>
      <c r="CA208" s="33" t="s">
        <v>166</v>
      </c>
      <c r="CB208" s="33" t="s">
        <v>166</v>
      </c>
      <c r="CC208" s="33"/>
      <c r="CD208" s="33"/>
      <c r="CE208" s="33"/>
      <c r="CF208" s="33"/>
      <c r="CG208" s="33" t="s">
        <v>166</v>
      </c>
      <c r="CH208" s="33"/>
      <c r="CI208" s="33"/>
      <c r="CJ208" s="33"/>
      <c r="CK208" s="33" t="s">
        <v>166</v>
      </c>
      <c r="CL208" s="33"/>
      <c r="CM208" s="33"/>
      <c r="CN208" s="33" t="s">
        <v>166</v>
      </c>
      <c r="CO208" s="33" t="s">
        <v>166</v>
      </c>
      <c r="CP208" s="33" t="s">
        <v>355</v>
      </c>
      <c r="CQ208" s="33" t="s">
        <v>910</v>
      </c>
      <c r="CR208" s="33" t="s">
        <v>911</v>
      </c>
      <c r="CS208" s="33" t="s">
        <v>166</v>
      </c>
      <c r="CT208" s="33" t="s">
        <v>166</v>
      </c>
      <c r="CU208" s="33" t="s">
        <v>166</v>
      </c>
      <c r="CV208" s="33" t="s">
        <v>166</v>
      </c>
      <c r="CW208" s="33">
        <v>6</v>
      </c>
      <c r="CX208" s="33"/>
      <c r="CY208" s="33" t="s">
        <v>571</v>
      </c>
      <c r="CZ208" s="33"/>
      <c r="DA208" s="33"/>
      <c r="DB208" s="33" t="s">
        <v>221</v>
      </c>
      <c r="DC208" s="33" t="s">
        <v>166</v>
      </c>
      <c r="DD208" s="33" t="s">
        <v>166</v>
      </c>
      <c r="DE208" s="33"/>
      <c r="DF208" s="33"/>
      <c r="DG208" s="33" t="s">
        <v>166</v>
      </c>
      <c r="DH208" s="33" t="s">
        <v>216</v>
      </c>
      <c r="DI208" s="33" t="s">
        <v>328</v>
      </c>
      <c r="DJ208" s="33" t="s">
        <v>166</v>
      </c>
      <c r="DK208" s="33" t="s">
        <v>166</v>
      </c>
      <c r="DL208" s="33" t="s">
        <v>492</v>
      </c>
      <c r="DM208" s="33"/>
      <c r="DN208" s="33" t="s">
        <v>166</v>
      </c>
      <c r="DO208" s="33" t="s">
        <v>166</v>
      </c>
      <c r="DP208" s="33" t="s">
        <v>345</v>
      </c>
      <c r="DQ208" s="33" t="s">
        <v>166</v>
      </c>
      <c r="DR208" s="33" t="s">
        <v>166</v>
      </c>
      <c r="DS208" s="33" t="s">
        <v>166</v>
      </c>
      <c r="DT208" s="33"/>
      <c r="DU208" s="33" t="s">
        <v>842</v>
      </c>
      <c r="DV208" s="33" t="s">
        <v>166</v>
      </c>
      <c r="DW208" s="33" t="s">
        <v>166</v>
      </c>
      <c r="DX208" s="33" t="s">
        <v>166</v>
      </c>
      <c r="DY208" s="33"/>
      <c r="DZ208" s="33" t="s">
        <v>166</v>
      </c>
      <c r="EA208" s="33" t="s">
        <v>166</v>
      </c>
      <c r="EB208" s="33"/>
      <c r="EC208" s="33" t="s">
        <v>166</v>
      </c>
      <c r="ED208" s="33" t="s">
        <v>166</v>
      </c>
      <c r="EE208" s="33"/>
      <c r="EF208" s="33"/>
      <c r="EG208" s="33"/>
      <c r="EH208" s="33"/>
      <c r="EI208" s="33"/>
    </row>
    <row r="209" spans="1:139" x14ac:dyDescent="0.25">
      <c r="A209" s="33">
        <v>208</v>
      </c>
      <c r="B209" s="33" t="s">
        <v>897</v>
      </c>
      <c r="C209" s="33" t="s">
        <v>898</v>
      </c>
      <c r="D209" s="33" t="s">
        <v>916</v>
      </c>
      <c r="E209" s="35">
        <v>1995</v>
      </c>
      <c r="F209" s="33">
        <v>4</v>
      </c>
      <c r="G209" s="33">
        <v>4</v>
      </c>
      <c r="H209" s="33" t="s">
        <v>831</v>
      </c>
      <c r="I209" s="33" t="s">
        <v>142</v>
      </c>
      <c r="J209" s="33" t="s">
        <v>237</v>
      </c>
      <c r="K209" s="33" t="s">
        <v>144</v>
      </c>
      <c r="L209" s="33">
        <v>67</v>
      </c>
      <c r="M209" s="33" t="s">
        <v>459</v>
      </c>
      <c r="N209" s="33">
        <v>1678</v>
      </c>
      <c r="O209" s="33">
        <v>4657</v>
      </c>
      <c r="P209" s="33">
        <v>1881</v>
      </c>
      <c r="Q209" s="33" t="s">
        <v>832</v>
      </c>
      <c r="R209" s="33">
        <v>5</v>
      </c>
      <c r="S209" s="33">
        <v>16</v>
      </c>
      <c r="T209" s="35">
        <v>18.559999999999999</v>
      </c>
      <c r="U209" s="33" t="s">
        <v>900</v>
      </c>
      <c r="V209" s="33"/>
      <c r="W209" s="33" t="s">
        <v>901</v>
      </c>
      <c r="X209" s="33">
        <v>8</v>
      </c>
      <c r="Y209" s="33" t="s">
        <v>902</v>
      </c>
      <c r="Z209" s="33" t="s">
        <v>200</v>
      </c>
      <c r="AA209" s="33" t="s">
        <v>200</v>
      </c>
      <c r="AB209" s="33" t="s">
        <v>903</v>
      </c>
      <c r="AC209" s="33" t="s">
        <v>903</v>
      </c>
      <c r="AD209" s="33" t="s">
        <v>904</v>
      </c>
      <c r="AE209" s="33" t="s">
        <v>905</v>
      </c>
      <c r="AF209" s="33" t="s">
        <v>906</v>
      </c>
      <c r="AG209" s="33" t="s">
        <v>906</v>
      </c>
      <c r="AH209" s="33" t="s">
        <v>158</v>
      </c>
      <c r="AI209" s="33" t="s">
        <v>232</v>
      </c>
      <c r="AJ209" s="33" t="s">
        <v>166</v>
      </c>
      <c r="AK209" s="33" t="s">
        <v>441</v>
      </c>
      <c r="AL209" s="33" t="s">
        <v>907</v>
      </c>
      <c r="AM209" s="33" t="s">
        <v>908</v>
      </c>
      <c r="AN209" s="33" t="s">
        <v>163</v>
      </c>
      <c r="AO209" s="33" t="s">
        <v>164</v>
      </c>
      <c r="AP209" s="33" t="s">
        <v>164</v>
      </c>
      <c r="AQ209" s="33" t="s">
        <v>166</v>
      </c>
      <c r="AR209" s="33">
        <v>5</v>
      </c>
      <c r="AS209" s="33" t="s">
        <v>597</v>
      </c>
      <c r="AT209" s="33" t="s">
        <v>189</v>
      </c>
      <c r="AU209" s="33" t="s">
        <v>909</v>
      </c>
      <c r="AV209" s="33" t="s">
        <v>906</v>
      </c>
      <c r="AW209" s="33" t="s">
        <v>166</v>
      </c>
      <c r="AX209" s="33" t="s">
        <v>166</v>
      </c>
      <c r="AY209" s="33" t="s">
        <v>171</v>
      </c>
      <c r="AZ209" s="33" t="s">
        <v>166</v>
      </c>
      <c r="BA209" s="33" t="s">
        <v>166</v>
      </c>
      <c r="BB209" s="33" t="s">
        <v>557</v>
      </c>
      <c r="BC209" s="33" t="s">
        <v>166</v>
      </c>
      <c r="BD209" s="33" t="s">
        <v>327</v>
      </c>
      <c r="BE209" s="33">
        <v>550</v>
      </c>
      <c r="BF209" s="33" t="s">
        <v>166</v>
      </c>
      <c r="BG209" s="33" t="s">
        <v>166</v>
      </c>
      <c r="BH209" s="33" t="s">
        <v>166</v>
      </c>
      <c r="BI209" s="33" t="s">
        <v>163</v>
      </c>
      <c r="BJ209" s="33" t="s">
        <v>310</v>
      </c>
      <c r="BK209" s="33" t="s">
        <v>166</v>
      </c>
      <c r="BL209" s="33" t="s">
        <v>174</v>
      </c>
      <c r="BM209" s="33" t="s">
        <v>166</v>
      </c>
      <c r="BN209" s="33"/>
      <c r="BO209" s="33" t="s">
        <v>166</v>
      </c>
      <c r="BP209" s="33" t="s">
        <v>173</v>
      </c>
      <c r="BQ209" s="33" t="s">
        <v>164</v>
      </c>
      <c r="BR209" s="33" t="s">
        <v>189</v>
      </c>
      <c r="BS209" s="33" t="s">
        <v>176</v>
      </c>
      <c r="BT209" s="33" t="s">
        <v>166</v>
      </c>
      <c r="BU209" s="35">
        <v>5.95</v>
      </c>
      <c r="BV209" s="33" t="s">
        <v>166</v>
      </c>
      <c r="BW209" s="33" t="s">
        <v>177</v>
      </c>
      <c r="BX209" s="33" t="s">
        <v>178</v>
      </c>
      <c r="BY209" s="33" t="s">
        <v>807</v>
      </c>
      <c r="BZ209" s="33"/>
      <c r="CA209" s="33" t="s">
        <v>166</v>
      </c>
      <c r="CB209" s="33" t="s">
        <v>166</v>
      </c>
      <c r="CC209" s="33"/>
      <c r="CD209" s="33"/>
      <c r="CE209" s="33"/>
      <c r="CF209" s="33"/>
      <c r="CG209" s="33" t="s">
        <v>166</v>
      </c>
      <c r="CH209" s="33"/>
      <c r="CI209" s="33"/>
      <c r="CJ209" s="33"/>
      <c r="CK209" s="33" t="s">
        <v>166</v>
      </c>
      <c r="CL209" s="33"/>
      <c r="CM209" s="33"/>
      <c r="CN209" s="33" t="s">
        <v>166</v>
      </c>
      <c r="CO209" s="33" t="s">
        <v>166</v>
      </c>
      <c r="CP209" s="33" t="s">
        <v>355</v>
      </c>
      <c r="CQ209" s="33" t="s">
        <v>910</v>
      </c>
      <c r="CR209" s="33" t="s">
        <v>911</v>
      </c>
      <c r="CS209" s="33" t="s">
        <v>166</v>
      </c>
      <c r="CT209" s="33" t="s">
        <v>166</v>
      </c>
      <c r="CU209" s="33" t="s">
        <v>166</v>
      </c>
      <c r="CV209" s="33" t="s">
        <v>166</v>
      </c>
      <c r="CW209" s="33">
        <v>6</v>
      </c>
      <c r="CX209" s="33"/>
      <c r="CY209" s="33" t="s">
        <v>571</v>
      </c>
      <c r="CZ209" s="33"/>
      <c r="DA209" s="33"/>
      <c r="DB209" s="33" t="s">
        <v>221</v>
      </c>
      <c r="DC209" s="33" t="s">
        <v>166</v>
      </c>
      <c r="DD209" s="33" t="s">
        <v>166</v>
      </c>
      <c r="DE209" s="33"/>
      <c r="DF209" s="33"/>
      <c r="DG209" s="33" t="s">
        <v>166</v>
      </c>
      <c r="DH209" s="33" t="s">
        <v>216</v>
      </c>
      <c r="DI209" s="33" t="s">
        <v>328</v>
      </c>
      <c r="DJ209" s="33" t="s">
        <v>166</v>
      </c>
      <c r="DK209" s="33" t="s">
        <v>166</v>
      </c>
      <c r="DL209" s="33" t="s">
        <v>492</v>
      </c>
      <c r="DM209" s="33"/>
      <c r="DN209" s="33" t="s">
        <v>166</v>
      </c>
      <c r="DO209" s="33" t="s">
        <v>166</v>
      </c>
      <c r="DP209" s="33" t="s">
        <v>345</v>
      </c>
      <c r="DQ209" s="33" t="s">
        <v>166</v>
      </c>
      <c r="DR209" s="33" t="s">
        <v>166</v>
      </c>
      <c r="DS209" s="33" t="s">
        <v>166</v>
      </c>
      <c r="DT209" s="33"/>
      <c r="DU209" s="33" t="s">
        <v>842</v>
      </c>
      <c r="DV209" s="33" t="s">
        <v>166</v>
      </c>
      <c r="DW209" s="33" t="s">
        <v>166</v>
      </c>
      <c r="DX209" s="33" t="s">
        <v>166</v>
      </c>
      <c r="DY209" s="33"/>
      <c r="DZ209" s="33" t="s">
        <v>166</v>
      </c>
      <c r="EA209" s="33" t="s">
        <v>166</v>
      </c>
      <c r="EB209" s="33"/>
      <c r="EC209" s="33" t="s">
        <v>166</v>
      </c>
      <c r="ED209" s="33" t="s">
        <v>166</v>
      </c>
      <c r="EE209" s="33"/>
      <c r="EF209" s="33"/>
      <c r="EG209" s="33"/>
      <c r="EH209" s="33"/>
      <c r="EI209" s="33"/>
    </row>
    <row r="210" spans="1:139" x14ac:dyDescent="0.25">
      <c r="A210" s="33">
        <v>209</v>
      </c>
      <c r="B210" s="33" t="s">
        <v>897</v>
      </c>
      <c r="C210" s="33" t="s">
        <v>917</v>
      </c>
      <c r="D210" s="33" t="s">
        <v>918</v>
      </c>
      <c r="E210" s="35">
        <v>2993</v>
      </c>
      <c r="F210" s="33">
        <v>6</v>
      </c>
      <c r="G210" s="33">
        <v>4</v>
      </c>
      <c r="H210" s="33" t="s">
        <v>845</v>
      </c>
      <c r="I210" s="33" t="s">
        <v>142</v>
      </c>
      <c r="J210" s="33" t="s">
        <v>237</v>
      </c>
      <c r="K210" s="33" t="s">
        <v>144</v>
      </c>
      <c r="L210" s="33"/>
      <c r="M210" s="33" t="s">
        <v>459</v>
      </c>
      <c r="N210" s="33">
        <v>1745</v>
      </c>
      <c r="O210" s="33">
        <v>4922</v>
      </c>
      <c r="P210" s="33">
        <v>2218</v>
      </c>
      <c r="Q210" s="33" t="s">
        <v>832</v>
      </c>
      <c r="R210" s="33">
        <v>5</v>
      </c>
      <c r="S210" s="33"/>
      <c r="T210" s="87" t="s">
        <v>147</v>
      </c>
      <c r="U210" s="33" t="s">
        <v>919</v>
      </c>
      <c r="V210" s="33"/>
      <c r="W210" s="33"/>
      <c r="X210" s="33">
        <v>8</v>
      </c>
      <c r="Y210" s="33"/>
      <c r="Z210" s="33" t="s">
        <v>200</v>
      </c>
      <c r="AA210" s="33" t="s">
        <v>200</v>
      </c>
      <c r="AB210" s="33" t="s">
        <v>920</v>
      </c>
      <c r="AC210" s="33" t="s">
        <v>921</v>
      </c>
      <c r="AD210" s="33" t="s">
        <v>922</v>
      </c>
      <c r="AE210" s="33" t="s">
        <v>923</v>
      </c>
      <c r="AF210" s="33" t="s">
        <v>924</v>
      </c>
      <c r="AG210" s="33" t="s">
        <v>924</v>
      </c>
      <c r="AH210" s="33" t="s">
        <v>158</v>
      </c>
      <c r="AI210" s="33" t="s">
        <v>232</v>
      </c>
      <c r="AJ210" s="33" t="s">
        <v>166</v>
      </c>
      <c r="AK210" s="33" t="s">
        <v>441</v>
      </c>
      <c r="AL210" s="33" t="s">
        <v>925</v>
      </c>
      <c r="AM210" s="33" t="s">
        <v>926</v>
      </c>
      <c r="AN210" s="33" t="s">
        <v>163</v>
      </c>
      <c r="AO210" s="33" t="s">
        <v>164</v>
      </c>
      <c r="AP210" s="33" t="s">
        <v>164</v>
      </c>
      <c r="AQ210" s="33" t="s">
        <v>166</v>
      </c>
      <c r="AR210" s="33">
        <v>5</v>
      </c>
      <c r="AS210" s="33" t="s">
        <v>597</v>
      </c>
      <c r="AT210" s="33" t="s">
        <v>189</v>
      </c>
      <c r="AU210" s="33" t="s">
        <v>927</v>
      </c>
      <c r="AV210" s="33" t="s">
        <v>924</v>
      </c>
      <c r="AW210" s="33" t="s">
        <v>166</v>
      </c>
      <c r="AX210" s="33" t="s">
        <v>166</v>
      </c>
      <c r="AY210" s="33" t="s">
        <v>171</v>
      </c>
      <c r="AZ210" s="33" t="s">
        <v>166</v>
      </c>
      <c r="BA210" s="33" t="s">
        <v>166</v>
      </c>
      <c r="BB210" s="33" t="s">
        <v>557</v>
      </c>
      <c r="BC210" s="33" t="s">
        <v>166</v>
      </c>
      <c r="BD210" s="33" t="s">
        <v>337</v>
      </c>
      <c r="BE210" s="33">
        <v>650</v>
      </c>
      <c r="BF210" s="33" t="s">
        <v>166</v>
      </c>
      <c r="BG210" s="33" t="s">
        <v>166</v>
      </c>
      <c r="BH210" s="33" t="s">
        <v>166</v>
      </c>
      <c r="BI210" s="33" t="s">
        <v>163</v>
      </c>
      <c r="BJ210" s="33" t="s">
        <v>310</v>
      </c>
      <c r="BK210" s="33" t="s">
        <v>166</v>
      </c>
      <c r="BL210" s="33" t="s">
        <v>310</v>
      </c>
      <c r="BM210" s="33" t="s">
        <v>166</v>
      </c>
      <c r="BN210" s="33"/>
      <c r="BO210" s="33" t="s">
        <v>166</v>
      </c>
      <c r="BP210" s="33" t="s">
        <v>173</v>
      </c>
      <c r="BQ210" s="33" t="s">
        <v>164</v>
      </c>
      <c r="BR210" s="33" t="s">
        <v>189</v>
      </c>
      <c r="BS210" s="33" t="s">
        <v>176</v>
      </c>
      <c r="BT210" s="33" t="s">
        <v>166</v>
      </c>
      <c r="BU210" s="33" t="s">
        <v>147</v>
      </c>
      <c r="BV210" s="33" t="s">
        <v>166</v>
      </c>
      <c r="BW210" s="33" t="s">
        <v>177</v>
      </c>
      <c r="BX210" s="33"/>
      <c r="BY210" s="33" t="s">
        <v>928</v>
      </c>
      <c r="BZ210" s="33" t="s">
        <v>166</v>
      </c>
      <c r="CA210" s="33" t="s">
        <v>166</v>
      </c>
      <c r="CB210" s="33" t="s">
        <v>166</v>
      </c>
      <c r="CC210" s="33"/>
      <c r="CD210" s="33" t="s">
        <v>166</v>
      </c>
      <c r="CE210" s="33" t="s">
        <v>166</v>
      </c>
      <c r="CF210" s="33"/>
      <c r="CG210" s="33" t="s">
        <v>166</v>
      </c>
      <c r="CH210" s="33"/>
      <c r="CI210" s="33"/>
      <c r="CJ210" s="33"/>
      <c r="CK210" s="33" t="s">
        <v>166</v>
      </c>
      <c r="CL210" s="33"/>
      <c r="CM210" s="33"/>
      <c r="CN210" s="33" t="s">
        <v>166</v>
      </c>
      <c r="CO210" s="33" t="s">
        <v>166</v>
      </c>
      <c r="CP210" s="33" t="s">
        <v>355</v>
      </c>
      <c r="CQ210" s="33"/>
      <c r="CR210" s="33" t="s">
        <v>929</v>
      </c>
      <c r="CS210" s="33" t="s">
        <v>166</v>
      </c>
      <c r="CT210" s="33" t="s">
        <v>166</v>
      </c>
      <c r="CU210" s="33" t="s">
        <v>166</v>
      </c>
      <c r="CV210" s="33" t="s">
        <v>166</v>
      </c>
      <c r="CW210" s="33">
        <v>8</v>
      </c>
      <c r="CX210" s="33"/>
      <c r="CY210" s="33" t="s">
        <v>571</v>
      </c>
      <c r="CZ210" s="33"/>
      <c r="DA210" s="33"/>
      <c r="DB210" s="33" t="s">
        <v>374</v>
      </c>
      <c r="DC210" s="33" t="s">
        <v>166</v>
      </c>
      <c r="DD210" s="33" t="s">
        <v>166</v>
      </c>
      <c r="DE210" s="33" t="s">
        <v>166</v>
      </c>
      <c r="DF210" s="33" t="s">
        <v>166</v>
      </c>
      <c r="DG210" s="33" t="s">
        <v>166</v>
      </c>
      <c r="DH210" s="33" t="s">
        <v>216</v>
      </c>
      <c r="DI210" s="33" t="s">
        <v>328</v>
      </c>
      <c r="DJ210" s="33" t="s">
        <v>166</v>
      </c>
      <c r="DK210" s="33" t="s">
        <v>166</v>
      </c>
      <c r="DL210" s="33" t="s">
        <v>492</v>
      </c>
      <c r="DM210" s="33" t="s">
        <v>166</v>
      </c>
      <c r="DN210" s="33" t="s">
        <v>166</v>
      </c>
      <c r="DO210" s="33" t="s">
        <v>166</v>
      </c>
      <c r="DP210" s="33" t="s">
        <v>345</v>
      </c>
      <c r="DQ210" s="33" t="s">
        <v>166</v>
      </c>
      <c r="DR210" s="33" t="s">
        <v>166</v>
      </c>
      <c r="DS210" s="33" t="s">
        <v>166</v>
      </c>
      <c r="DT210" s="33"/>
      <c r="DU210" s="33"/>
      <c r="DV210" s="33" t="s">
        <v>166</v>
      </c>
      <c r="DW210" s="33" t="s">
        <v>166</v>
      </c>
      <c r="DX210" s="33" t="s">
        <v>166</v>
      </c>
      <c r="DY210" s="33" t="s">
        <v>166</v>
      </c>
      <c r="DZ210" s="33" t="s">
        <v>166</v>
      </c>
      <c r="EA210" s="33" t="s">
        <v>166</v>
      </c>
      <c r="EB210" s="33"/>
      <c r="EC210" s="33" t="s">
        <v>166</v>
      </c>
      <c r="ED210" s="33" t="s">
        <v>166</v>
      </c>
      <c r="EE210" s="33"/>
      <c r="EF210" s="33" t="s">
        <v>166</v>
      </c>
      <c r="EG210" s="33" t="s">
        <v>166</v>
      </c>
      <c r="EH210" s="33"/>
      <c r="EI210" s="33"/>
    </row>
    <row r="211" spans="1:139" x14ac:dyDescent="0.25">
      <c r="A211" s="33">
        <v>210</v>
      </c>
      <c r="B211" s="33" t="s">
        <v>897</v>
      </c>
      <c r="C211" s="33" t="s">
        <v>917</v>
      </c>
      <c r="D211" s="33" t="s">
        <v>930</v>
      </c>
      <c r="E211" s="35">
        <v>2993</v>
      </c>
      <c r="F211" s="33">
        <v>6</v>
      </c>
      <c r="G211" s="33">
        <v>4</v>
      </c>
      <c r="H211" s="33" t="s">
        <v>845</v>
      </c>
      <c r="I211" s="33" t="s">
        <v>142</v>
      </c>
      <c r="J211" s="33" t="s">
        <v>237</v>
      </c>
      <c r="K211" s="33" t="s">
        <v>144</v>
      </c>
      <c r="L211" s="33"/>
      <c r="M211" s="33" t="s">
        <v>459</v>
      </c>
      <c r="N211" s="33">
        <v>1745</v>
      </c>
      <c r="O211" s="33">
        <v>4922</v>
      </c>
      <c r="P211" s="33">
        <v>2218</v>
      </c>
      <c r="Q211" s="33" t="s">
        <v>832</v>
      </c>
      <c r="R211" s="33">
        <v>5</v>
      </c>
      <c r="S211" s="33"/>
      <c r="T211" s="87" t="s">
        <v>147</v>
      </c>
      <c r="U211" s="33" t="s">
        <v>919</v>
      </c>
      <c r="V211" s="33"/>
      <c r="W211" s="33"/>
      <c r="X211" s="33">
        <v>8</v>
      </c>
      <c r="Y211" s="33"/>
      <c r="Z211" s="33" t="s">
        <v>200</v>
      </c>
      <c r="AA211" s="33" t="s">
        <v>200</v>
      </c>
      <c r="AB211" s="33" t="s">
        <v>920</v>
      </c>
      <c r="AC211" s="33" t="s">
        <v>921</v>
      </c>
      <c r="AD211" s="33" t="s">
        <v>922</v>
      </c>
      <c r="AE211" s="33" t="s">
        <v>923</v>
      </c>
      <c r="AF211" s="33" t="s">
        <v>924</v>
      </c>
      <c r="AG211" s="33" t="s">
        <v>924</v>
      </c>
      <c r="AH211" s="33" t="s">
        <v>158</v>
      </c>
      <c r="AI211" s="33" t="s">
        <v>232</v>
      </c>
      <c r="AJ211" s="33" t="s">
        <v>166</v>
      </c>
      <c r="AK211" s="33" t="s">
        <v>441</v>
      </c>
      <c r="AL211" s="33" t="s">
        <v>925</v>
      </c>
      <c r="AM211" s="33" t="s">
        <v>926</v>
      </c>
      <c r="AN211" s="33" t="s">
        <v>163</v>
      </c>
      <c r="AO211" s="33" t="s">
        <v>164</v>
      </c>
      <c r="AP211" s="33" t="s">
        <v>164</v>
      </c>
      <c r="AQ211" s="33" t="s">
        <v>166</v>
      </c>
      <c r="AR211" s="33">
        <v>5</v>
      </c>
      <c r="AS211" s="33" t="s">
        <v>597</v>
      </c>
      <c r="AT211" s="33" t="s">
        <v>189</v>
      </c>
      <c r="AU211" s="33" t="s">
        <v>927</v>
      </c>
      <c r="AV211" s="33" t="s">
        <v>924</v>
      </c>
      <c r="AW211" s="33" t="s">
        <v>166</v>
      </c>
      <c r="AX211" s="33" t="s">
        <v>166</v>
      </c>
      <c r="AY211" s="33" t="s">
        <v>171</v>
      </c>
      <c r="AZ211" s="33" t="s">
        <v>166</v>
      </c>
      <c r="BA211" s="33" t="s">
        <v>166</v>
      </c>
      <c r="BB211" s="33" t="s">
        <v>557</v>
      </c>
      <c r="BC211" s="33" t="s">
        <v>166</v>
      </c>
      <c r="BD211" s="33" t="s">
        <v>337</v>
      </c>
      <c r="BE211" s="33">
        <v>650</v>
      </c>
      <c r="BF211" s="33" t="s">
        <v>166</v>
      </c>
      <c r="BG211" s="33" t="s">
        <v>166</v>
      </c>
      <c r="BH211" s="33" t="s">
        <v>166</v>
      </c>
      <c r="BI211" s="33" t="s">
        <v>163</v>
      </c>
      <c r="BJ211" s="33" t="s">
        <v>310</v>
      </c>
      <c r="BK211" s="33" t="s">
        <v>166</v>
      </c>
      <c r="BL211" s="33" t="s">
        <v>310</v>
      </c>
      <c r="BM211" s="33" t="s">
        <v>166</v>
      </c>
      <c r="BN211" s="33"/>
      <c r="BO211" s="33" t="s">
        <v>166</v>
      </c>
      <c r="BP211" s="33" t="s">
        <v>173</v>
      </c>
      <c r="BQ211" s="33" t="s">
        <v>164</v>
      </c>
      <c r="BR211" s="33" t="s">
        <v>189</v>
      </c>
      <c r="BS211" s="33" t="s">
        <v>176</v>
      </c>
      <c r="BT211" s="33" t="s">
        <v>166</v>
      </c>
      <c r="BU211" s="33" t="s">
        <v>147</v>
      </c>
      <c r="BV211" s="33" t="s">
        <v>166</v>
      </c>
      <c r="BW211" s="33" t="s">
        <v>177</v>
      </c>
      <c r="BX211" s="33"/>
      <c r="BY211" s="33" t="s">
        <v>928</v>
      </c>
      <c r="BZ211" s="33" t="s">
        <v>166</v>
      </c>
      <c r="CA211" s="33" t="s">
        <v>166</v>
      </c>
      <c r="CB211" s="33" t="s">
        <v>166</v>
      </c>
      <c r="CC211" s="33"/>
      <c r="CD211" s="33" t="s">
        <v>166</v>
      </c>
      <c r="CE211" s="33" t="s">
        <v>166</v>
      </c>
      <c r="CF211" s="33"/>
      <c r="CG211" s="33" t="s">
        <v>166</v>
      </c>
      <c r="CH211" s="33"/>
      <c r="CI211" s="33"/>
      <c r="CJ211" s="33"/>
      <c r="CK211" s="33" t="s">
        <v>166</v>
      </c>
      <c r="CL211" s="33"/>
      <c r="CM211" s="33"/>
      <c r="CN211" s="33" t="s">
        <v>166</v>
      </c>
      <c r="CO211" s="33" t="s">
        <v>166</v>
      </c>
      <c r="CP211" s="33" t="s">
        <v>355</v>
      </c>
      <c r="CQ211" s="33"/>
      <c r="CR211" s="33" t="s">
        <v>929</v>
      </c>
      <c r="CS211" s="33" t="s">
        <v>166</v>
      </c>
      <c r="CT211" s="33" t="s">
        <v>166</v>
      </c>
      <c r="CU211" s="33" t="s">
        <v>166</v>
      </c>
      <c r="CV211" s="33" t="s">
        <v>166</v>
      </c>
      <c r="CW211" s="33">
        <v>8</v>
      </c>
      <c r="CX211" s="33"/>
      <c r="CY211" s="33" t="s">
        <v>571</v>
      </c>
      <c r="CZ211" s="33"/>
      <c r="DA211" s="33"/>
      <c r="DB211" s="33" t="s">
        <v>931</v>
      </c>
      <c r="DC211" s="33" t="s">
        <v>166</v>
      </c>
      <c r="DD211" s="33" t="s">
        <v>166</v>
      </c>
      <c r="DE211" s="33" t="s">
        <v>166</v>
      </c>
      <c r="DF211" s="33" t="s">
        <v>166</v>
      </c>
      <c r="DG211" s="33" t="s">
        <v>166</v>
      </c>
      <c r="DH211" s="33" t="s">
        <v>216</v>
      </c>
      <c r="DI211" s="33" t="s">
        <v>328</v>
      </c>
      <c r="DJ211" s="33" t="s">
        <v>166</v>
      </c>
      <c r="DK211" s="33" t="s">
        <v>166</v>
      </c>
      <c r="DL211" s="33" t="s">
        <v>492</v>
      </c>
      <c r="DM211" s="33" t="s">
        <v>166</v>
      </c>
      <c r="DN211" s="33" t="s">
        <v>166</v>
      </c>
      <c r="DO211" s="33" t="s">
        <v>166</v>
      </c>
      <c r="DP211" s="33" t="s">
        <v>345</v>
      </c>
      <c r="DQ211" s="33" t="s">
        <v>166</v>
      </c>
      <c r="DR211" s="33" t="s">
        <v>166</v>
      </c>
      <c r="DS211" s="33" t="s">
        <v>166</v>
      </c>
      <c r="DT211" s="33"/>
      <c r="DU211" s="33"/>
      <c r="DV211" s="33" t="s">
        <v>166</v>
      </c>
      <c r="DW211" s="33" t="s">
        <v>166</v>
      </c>
      <c r="DX211" s="33" t="s">
        <v>166</v>
      </c>
      <c r="DY211" s="33" t="s">
        <v>166</v>
      </c>
      <c r="DZ211" s="33" t="s">
        <v>166</v>
      </c>
      <c r="EA211" s="33" t="s">
        <v>166</v>
      </c>
      <c r="EB211" s="33"/>
      <c r="EC211" s="33" t="s">
        <v>166</v>
      </c>
      <c r="ED211" s="33" t="s">
        <v>166</v>
      </c>
      <c r="EE211" s="33"/>
      <c r="EF211" s="33" t="s">
        <v>166</v>
      </c>
      <c r="EG211" s="33" t="s">
        <v>166</v>
      </c>
      <c r="EH211" s="33"/>
      <c r="EI211" s="33"/>
    </row>
    <row r="212" spans="1:139" x14ac:dyDescent="0.25">
      <c r="A212" s="33">
        <v>211</v>
      </c>
      <c r="B212" s="33" t="s">
        <v>897</v>
      </c>
      <c r="C212" s="33" t="s">
        <v>917</v>
      </c>
      <c r="D212" s="33" t="s">
        <v>932</v>
      </c>
      <c r="E212" s="35">
        <v>2998</v>
      </c>
      <c r="F212" s="33">
        <v>6</v>
      </c>
      <c r="G212" s="33">
        <v>4</v>
      </c>
      <c r="H212" s="33" t="s">
        <v>845</v>
      </c>
      <c r="I212" s="33" t="s">
        <v>142</v>
      </c>
      <c r="J212" s="33" t="s">
        <v>237</v>
      </c>
      <c r="K212" s="33" t="s">
        <v>144</v>
      </c>
      <c r="L212" s="33"/>
      <c r="M212" s="33" t="s">
        <v>145</v>
      </c>
      <c r="N212" s="33">
        <v>1745</v>
      </c>
      <c r="O212" s="33">
        <v>4922</v>
      </c>
      <c r="P212" s="33">
        <v>2218</v>
      </c>
      <c r="Q212" s="33" t="s">
        <v>832</v>
      </c>
      <c r="R212" s="33">
        <v>5</v>
      </c>
      <c r="S212" s="33"/>
      <c r="T212" s="87" t="s">
        <v>147</v>
      </c>
      <c r="U212" s="33" t="s">
        <v>933</v>
      </c>
      <c r="V212" s="33"/>
      <c r="W212" s="33"/>
      <c r="X212" s="33">
        <v>8</v>
      </c>
      <c r="Y212" s="33"/>
      <c r="Z212" s="33" t="s">
        <v>200</v>
      </c>
      <c r="AA212" s="33" t="s">
        <v>200</v>
      </c>
      <c r="AB212" s="33" t="s">
        <v>920</v>
      </c>
      <c r="AC212" s="33" t="s">
        <v>921</v>
      </c>
      <c r="AD212" s="33" t="s">
        <v>922</v>
      </c>
      <c r="AE212" s="33" t="s">
        <v>923</v>
      </c>
      <c r="AF212" s="33" t="s">
        <v>924</v>
      </c>
      <c r="AG212" s="33" t="s">
        <v>924</v>
      </c>
      <c r="AH212" s="33" t="s">
        <v>158</v>
      </c>
      <c r="AI212" s="33" t="s">
        <v>232</v>
      </c>
      <c r="AJ212" s="33" t="s">
        <v>166</v>
      </c>
      <c r="AK212" s="33" t="s">
        <v>441</v>
      </c>
      <c r="AL212" s="33" t="s">
        <v>934</v>
      </c>
      <c r="AM212" s="33" t="s">
        <v>935</v>
      </c>
      <c r="AN212" s="33" t="s">
        <v>163</v>
      </c>
      <c r="AO212" s="33" t="s">
        <v>164</v>
      </c>
      <c r="AP212" s="33" t="s">
        <v>164</v>
      </c>
      <c r="AQ212" s="33" t="s">
        <v>166</v>
      </c>
      <c r="AR212" s="33">
        <v>5</v>
      </c>
      <c r="AS212" s="33" t="s">
        <v>597</v>
      </c>
      <c r="AT212" s="33" t="s">
        <v>189</v>
      </c>
      <c r="AU212" s="33" t="s">
        <v>927</v>
      </c>
      <c r="AV212" s="33" t="s">
        <v>924</v>
      </c>
      <c r="AW212" s="33" t="s">
        <v>166</v>
      </c>
      <c r="AX212" s="33" t="s">
        <v>166</v>
      </c>
      <c r="AY212" s="33" t="s">
        <v>171</v>
      </c>
      <c r="AZ212" s="33" t="s">
        <v>166</v>
      </c>
      <c r="BA212" s="33" t="s">
        <v>166</v>
      </c>
      <c r="BB212" s="33" t="s">
        <v>557</v>
      </c>
      <c r="BC212" s="33" t="s">
        <v>166</v>
      </c>
      <c r="BD212" s="33" t="s">
        <v>337</v>
      </c>
      <c r="BE212" s="33">
        <v>650</v>
      </c>
      <c r="BF212" s="33" t="s">
        <v>166</v>
      </c>
      <c r="BG212" s="33" t="s">
        <v>166</v>
      </c>
      <c r="BH212" s="33" t="s">
        <v>166</v>
      </c>
      <c r="BI212" s="33" t="s">
        <v>163</v>
      </c>
      <c r="BJ212" s="33" t="s">
        <v>310</v>
      </c>
      <c r="BK212" s="33" t="s">
        <v>166</v>
      </c>
      <c r="BL212" s="33" t="s">
        <v>310</v>
      </c>
      <c r="BM212" s="33" t="s">
        <v>166</v>
      </c>
      <c r="BN212" s="33"/>
      <c r="BO212" s="33" t="s">
        <v>166</v>
      </c>
      <c r="BP212" s="33" t="s">
        <v>173</v>
      </c>
      <c r="BQ212" s="33" t="s">
        <v>164</v>
      </c>
      <c r="BR212" s="33" t="s">
        <v>189</v>
      </c>
      <c r="BS212" s="33" t="s">
        <v>176</v>
      </c>
      <c r="BT212" s="33" t="s">
        <v>166</v>
      </c>
      <c r="BU212" s="33" t="s">
        <v>147</v>
      </c>
      <c r="BV212" s="33" t="s">
        <v>166</v>
      </c>
      <c r="BW212" s="33" t="s">
        <v>177</v>
      </c>
      <c r="BX212" s="33"/>
      <c r="BY212" s="33" t="s">
        <v>928</v>
      </c>
      <c r="BZ212" s="33" t="s">
        <v>166</v>
      </c>
      <c r="CA212" s="33" t="s">
        <v>166</v>
      </c>
      <c r="CB212" s="33" t="s">
        <v>166</v>
      </c>
      <c r="CC212" s="33"/>
      <c r="CD212" s="33"/>
      <c r="CE212" s="33"/>
      <c r="CF212" s="33"/>
      <c r="CG212" s="33" t="s">
        <v>166</v>
      </c>
      <c r="CH212" s="33"/>
      <c r="CI212" s="33"/>
      <c r="CJ212" s="33"/>
      <c r="CK212" s="33" t="s">
        <v>166</v>
      </c>
      <c r="CL212" s="33"/>
      <c r="CM212" s="33"/>
      <c r="CN212" s="33" t="s">
        <v>166</v>
      </c>
      <c r="CO212" s="33" t="s">
        <v>166</v>
      </c>
      <c r="CP212" s="33" t="s">
        <v>355</v>
      </c>
      <c r="CQ212" s="33"/>
      <c r="CR212" s="33" t="s">
        <v>936</v>
      </c>
      <c r="CS212" s="33" t="s">
        <v>166</v>
      </c>
      <c r="CT212" s="33" t="s">
        <v>166</v>
      </c>
      <c r="CU212" s="33" t="s">
        <v>166</v>
      </c>
      <c r="CV212" s="33" t="s">
        <v>166</v>
      </c>
      <c r="CW212" s="33">
        <v>8</v>
      </c>
      <c r="CX212" s="33"/>
      <c r="CY212" s="33" t="s">
        <v>571</v>
      </c>
      <c r="CZ212" s="33"/>
      <c r="DA212" s="33"/>
      <c r="DB212" s="33" t="s">
        <v>931</v>
      </c>
      <c r="DC212" s="33" t="s">
        <v>166</v>
      </c>
      <c r="DD212" s="33" t="s">
        <v>166</v>
      </c>
      <c r="DE212" s="33"/>
      <c r="DF212" s="33"/>
      <c r="DG212" s="33" t="s">
        <v>166</v>
      </c>
      <c r="DH212" s="33" t="s">
        <v>216</v>
      </c>
      <c r="DI212" s="33" t="s">
        <v>328</v>
      </c>
      <c r="DJ212" s="33" t="s">
        <v>166</v>
      </c>
      <c r="DK212" s="33" t="s">
        <v>166</v>
      </c>
      <c r="DL212" s="33" t="s">
        <v>492</v>
      </c>
      <c r="DM212" s="33" t="s">
        <v>166</v>
      </c>
      <c r="DN212" s="33" t="s">
        <v>166</v>
      </c>
      <c r="DO212" s="33" t="s">
        <v>166</v>
      </c>
      <c r="DP212" s="33" t="s">
        <v>345</v>
      </c>
      <c r="DQ212" s="33" t="s">
        <v>166</v>
      </c>
      <c r="DR212" s="33" t="s">
        <v>166</v>
      </c>
      <c r="DS212" s="33" t="s">
        <v>166</v>
      </c>
      <c r="DT212" s="33"/>
      <c r="DU212" s="33"/>
      <c r="DV212" s="33" t="s">
        <v>166</v>
      </c>
      <c r="DW212" s="33" t="s">
        <v>166</v>
      </c>
      <c r="DX212" s="33" t="s">
        <v>166</v>
      </c>
      <c r="DY212" s="33" t="s">
        <v>166</v>
      </c>
      <c r="DZ212" s="33" t="s">
        <v>166</v>
      </c>
      <c r="EA212" s="33" t="s">
        <v>166</v>
      </c>
      <c r="EB212" s="33"/>
      <c r="EC212" s="33" t="s">
        <v>166</v>
      </c>
      <c r="ED212" s="33" t="s">
        <v>166</v>
      </c>
      <c r="EE212" s="33"/>
      <c r="EF212" s="33"/>
      <c r="EG212" s="33"/>
      <c r="EH212" s="33"/>
      <c r="EI212" s="33"/>
    </row>
    <row r="213" spans="1:139" x14ac:dyDescent="0.25">
      <c r="A213" s="33">
        <v>212</v>
      </c>
      <c r="B213" s="33" t="s">
        <v>678</v>
      </c>
      <c r="C213" s="33" t="s">
        <v>937</v>
      </c>
      <c r="D213" s="33" t="s">
        <v>938</v>
      </c>
      <c r="E213" s="35">
        <v>4951</v>
      </c>
      <c r="F213" s="33">
        <v>8</v>
      </c>
      <c r="G213" s="33">
        <v>4</v>
      </c>
      <c r="H213" s="33" t="s">
        <v>141</v>
      </c>
      <c r="I213" s="33" t="s">
        <v>457</v>
      </c>
      <c r="J213" s="33" t="s">
        <v>237</v>
      </c>
      <c r="K213" s="33" t="s">
        <v>144</v>
      </c>
      <c r="L213" s="33">
        <v>60.9</v>
      </c>
      <c r="M213" s="33" t="s">
        <v>145</v>
      </c>
      <c r="N213" s="33">
        <v>1391</v>
      </c>
      <c r="O213" s="33">
        <v>4784</v>
      </c>
      <c r="P213" s="33">
        <v>2080</v>
      </c>
      <c r="Q213" s="33" t="s">
        <v>939</v>
      </c>
      <c r="R213" s="33">
        <v>3</v>
      </c>
      <c r="S213" s="33">
        <v>10</v>
      </c>
      <c r="T213" s="35">
        <v>13</v>
      </c>
      <c r="U213" s="33" t="s">
        <v>940</v>
      </c>
      <c r="V213" s="33"/>
      <c r="W213" s="33"/>
      <c r="X213" s="33">
        <v>6</v>
      </c>
      <c r="Y213" s="33" t="s">
        <v>941</v>
      </c>
      <c r="Z213" s="33" t="s">
        <v>200</v>
      </c>
      <c r="AA213" s="33" t="s">
        <v>200</v>
      </c>
      <c r="AB213" s="33" t="s">
        <v>942</v>
      </c>
      <c r="AC213" s="33" t="s">
        <v>943</v>
      </c>
      <c r="AD213" s="33"/>
      <c r="AE213" s="33"/>
      <c r="AF213" s="33" t="s">
        <v>944</v>
      </c>
      <c r="AG213" s="33" t="s">
        <v>945</v>
      </c>
      <c r="AH213" s="33" t="s">
        <v>872</v>
      </c>
      <c r="AI213" s="33" t="s">
        <v>232</v>
      </c>
      <c r="AJ213" s="33" t="s">
        <v>836</v>
      </c>
      <c r="AK213" s="33" t="s">
        <v>441</v>
      </c>
      <c r="AL213" s="33" t="s">
        <v>946</v>
      </c>
      <c r="AM213" s="33" t="s">
        <v>947</v>
      </c>
      <c r="AN213" s="33" t="s">
        <v>163</v>
      </c>
      <c r="AO213" s="33" t="s">
        <v>164</v>
      </c>
      <c r="AP213" s="33" t="s">
        <v>164</v>
      </c>
      <c r="AQ213" s="33" t="s">
        <v>166</v>
      </c>
      <c r="AR213" s="33">
        <v>4</v>
      </c>
      <c r="AS213" s="33" t="s">
        <v>597</v>
      </c>
      <c r="AT213" s="33" t="s">
        <v>189</v>
      </c>
      <c r="AU213" s="33" t="s">
        <v>948</v>
      </c>
      <c r="AV213" s="33"/>
      <c r="AW213" s="33" t="s">
        <v>166</v>
      </c>
      <c r="AX213" s="33">
        <v>2</v>
      </c>
      <c r="AY213" s="33" t="s">
        <v>226</v>
      </c>
      <c r="AZ213" s="33" t="s">
        <v>166</v>
      </c>
      <c r="BA213" s="33" t="s">
        <v>166</v>
      </c>
      <c r="BB213" s="33" t="s">
        <v>689</v>
      </c>
      <c r="BC213" s="33" t="s">
        <v>166</v>
      </c>
      <c r="BD213" s="33" t="s">
        <v>337</v>
      </c>
      <c r="BE213" s="33"/>
      <c r="BF213" s="33" t="s">
        <v>166</v>
      </c>
      <c r="BG213" s="33" t="s">
        <v>166</v>
      </c>
      <c r="BH213" s="33" t="s">
        <v>166</v>
      </c>
      <c r="BI213" s="33" t="s">
        <v>163</v>
      </c>
      <c r="BJ213" s="33" t="s">
        <v>174</v>
      </c>
      <c r="BK213" s="33" t="s">
        <v>166</v>
      </c>
      <c r="BL213" s="33" t="s">
        <v>174</v>
      </c>
      <c r="BM213" s="33" t="s">
        <v>166</v>
      </c>
      <c r="BN213" s="33" t="s">
        <v>949</v>
      </c>
      <c r="BO213" s="33" t="s">
        <v>166</v>
      </c>
      <c r="BP213" s="33" t="s">
        <v>337</v>
      </c>
      <c r="BQ213" s="33" t="s">
        <v>163</v>
      </c>
      <c r="BR213" s="33" t="s">
        <v>189</v>
      </c>
      <c r="BS213" s="33" t="s">
        <v>176</v>
      </c>
      <c r="BT213" s="33" t="s">
        <v>166</v>
      </c>
      <c r="BU213" s="33" t="s">
        <v>147</v>
      </c>
      <c r="BV213" s="33" t="s">
        <v>166</v>
      </c>
      <c r="BW213" s="33" t="s">
        <v>177</v>
      </c>
      <c r="BX213" s="33" t="s">
        <v>178</v>
      </c>
      <c r="BY213" s="33" t="s">
        <v>383</v>
      </c>
      <c r="BZ213" s="33"/>
      <c r="CA213" s="33" t="s">
        <v>166</v>
      </c>
      <c r="CB213" s="33" t="s">
        <v>166</v>
      </c>
      <c r="CC213" s="33"/>
      <c r="CD213" s="33"/>
      <c r="CE213" s="33"/>
      <c r="CF213" s="33"/>
      <c r="CG213" s="33" t="s">
        <v>166</v>
      </c>
      <c r="CH213" s="33"/>
      <c r="CI213" s="33"/>
      <c r="CJ213" s="33"/>
      <c r="CK213" s="33" t="s">
        <v>166</v>
      </c>
      <c r="CL213" s="33"/>
      <c r="CM213" s="33"/>
      <c r="CN213" s="33" t="s">
        <v>166</v>
      </c>
      <c r="CO213" s="33" t="s">
        <v>166</v>
      </c>
      <c r="CP213" s="33" t="s">
        <v>223</v>
      </c>
      <c r="CQ213" s="33"/>
      <c r="CR213" s="33" t="s">
        <v>950</v>
      </c>
      <c r="CS213" s="33" t="s">
        <v>166</v>
      </c>
      <c r="CT213" s="33" t="s">
        <v>166</v>
      </c>
      <c r="CU213" s="33" t="s">
        <v>166</v>
      </c>
      <c r="CV213" s="33" t="s">
        <v>166</v>
      </c>
      <c r="CW213" s="33">
        <v>8</v>
      </c>
      <c r="CX213" s="33"/>
      <c r="CY213" s="33" t="s">
        <v>571</v>
      </c>
      <c r="CZ213" s="33"/>
      <c r="DA213" s="33"/>
      <c r="DB213" s="33" t="s">
        <v>374</v>
      </c>
      <c r="DC213" s="33" t="s">
        <v>166</v>
      </c>
      <c r="DD213" s="33" t="s">
        <v>166</v>
      </c>
      <c r="DE213" s="33"/>
      <c r="DF213" s="33"/>
      <c r="DG213" s="33" t="s">
        <v>166</v>
      </c>
      <c r="DH213" s="33" t="s">
        <v>216</v>
      </c>
      <c r="DI213" s="33" t="s">
        <v>951</v>
      </c>
      <c r="DJ213" s="33" t="s">
        <v>166</v>
      </c>
      <c r="DK213" s="33" t="s">
        <v>166</v>
      </c>
      <c r="DL213" s="33" t="s">
        <v>492</v>
      </c>
      <c r="DM213" s="33" t="s">
        <v>166</v>
      </c>
      <c r="DN213" s="33"/>
      <c r="DO213" s="33" t="s">
        <v>166</v>
      </c>
      <c r="DP213" s="33"/>
      <c r="DQ213" s="33" t="s">
        <v>166</v>
      </c>
      <c r="DR213" s="33" t="s">
        <v>166</v>
      </c>
      <c r="DS213" s="33" t="s">
        <v>166</v>
      </c>
      <c r="DT213" s="33"/>
      <c r="DU213" s="33" t="s">
        <v>842</v>
      </c>
      <c r="DV213" s="33"/>
      <c r="DW213" s="33" t="s">
        <v>166</v>
      </c>
      <c r="DX213" s="33" t="s">
        <v>166</v>
      </c>
      <c r="DY213" s="33" t="s">
        <v>166</v>
      </c>
      <c r="DZ213" s="33" t="s">
        <v>166</v>
      </c>
      <c r="EA213" s="33" t="s">
        <v>166</v>
      </c>
      <c r="EB213" s="33"/>
      <c r="EC213" s="33" t="s">
        <v>166</v>
      </c>
      <c r="ED213" s="33" t="s">
        <v>166</v>
      </c>
      <c r="EE213" s="33"/>
      <c r="EF213" s="33"/>
      <c r="EG213" s="33"/>
      <c r="EH213" s="33"/>
      <c r="EI213" s="33"/>
    </row>
    <row r="214" spans="1:139" x14ac:dyDescent="0.25">
      <c r="A214" s="33">
        <v>213</v>
      </c>
      <c r="B214" s="33" t="s">
        <v>897</v>
      </c>
      <c r="C214" s="33" t="s">
        <v>952</v>
      </c>
      <c r="D214" s="33" t="s">
        <v>953</v>
      </c>
      <c r="E214" s="35">
        <v>2979</v>
      </c>
      <c r="F214" s="33">
        <v>6</v>
      </c>
      <c r="G214" s="33">
        <v>4</v>
      </c>
      <c r="H214" s="33" t="s">
        <v>141</v>
      </c>
      <c r="I214" s="33" t="s">
        <v>142</v>
      </c>
      <c r="J214" s="33" t="s">
        <v>237</v>
      </c>
      <c r="K214" s="33" t="s">
        <v>144</v>
      </c>
      <c r="L214" s="33">
        <v>52</v>
      </c>
      <c r="M214" s="33" t="s">
        <v>145</v>
      </c>
      <c r="N214" s="33">
        <v>1410</v>
      </c>
      <c r="O214" s="33">
        <v>4461</v>
      </c>
      <c r="P214" s="33">
        <v>1854</v>
      </c>
      <c r="Q214" s="33" t="s">
        <v>953</v>
      </c>
      <c r="R214" s="33">
        <v>2</v>
      </c>
      <c r="S214" s="33">
        <v>12.5</v>
      </c>
      <c r="T214" s="35">
        <v>8.3000000000000007</v>
      </c>
      <c r="U214" s="33" t="s">
        <v>954</v>
      </c>
      <c r="V214" s="33"/>
      <c r="W214" s="33" t="s">
        <v>955</v>
      </c>
      <c r="X214" s="33">
        <v>7</v>
      </c>
      <c r="Y214" s="33"/>
      <c r="Z214" s="33" t="s">
        <v>200</v>
      </c>
      <c r="AA214" s="33" t="s">
        <v>200</v>
      </c>
      <c r="AB214" s="33" t="s">
        <v>956</v>
      </c>
      <c r="AC214" s="33" t="s">
        <v>956</v>
      </c>
      <c r="AD214" s="33" t="s">
        <v>957</v>
      </c>
      <c r="AE214" s="33" t="s">
        <v>958</v>
      </c>
      <c r="AF214" s="33" t="s">
        <v>959</v>
      </c>
      <c r="AG214" s="33" t="s">
        <v>960</v>
      </c>
      <c r="AH214" s="33" t="s">
        <v>158</v>
      </c>
      <c r="AI214" s="33" t="s">
        <v>232</v>
      </c>
      <c r="AJ214" s="33" t="s">
        <v>166</v>
      </c>
      <c r="AK214" s="33" t="s">
        <v>441</v>
      </c>
      <c r="AL214" s="33" t="s">
        <v>961</v>
      </c>
      <c r="AM214" s="33" t="s">
        <v>962</v>
      </c>
      <c r="AN214" s="33" t="s">
        <v>163</v>
      </c>
      <c r="AO214" s="33" t="s">
        <v>164</v>
      </c>
      <c r="AP214" s="33" t="s">
        <v>164</v>
      </c>
      <c r="AQ214" s="33" t="s">
        <v>166</v>
      </c>
      <c r="AR214" s="33">
        <v>4</v>
      </c>
      <c r="AS214" s="33" t="s">
        <v>597</v>
      </c>
      <c r="AT214" s="33" t="s">
        <v>189</v>
      </c>
      <c r="AU214" s="33" t="s">
        <v>963</v>
      </c>
      <c r="AV214" s="33" t="s">
        <v>964</v>
      </c>
      <c r="AW214" s="33" t="s">
        <v>166</v>
      </c>
      <c r="AX214" s="33" t="s">
        <v>166</v>
      </c>
      <c r="AY214" s="33" t="s">
        <v>466</v>
      </c>
      <c r="AZ214" s="33" t="s">
        <v>166</v>
      </c>
      <c r="BA214" s="33" t="s">
        <v>166</v>
      </c>
      <c r="BB214" s="33" t="s">
        <v>557</v>
      </c>
      <c r="BC214" s="33" t="s">
        <v>166</v>
      </c>
      <c r="BD214" s="33" t="s">
        <v>327</v>
      </c>
      <c r="BE214" s="33">
        <v>460</v>
      </c>
      <c r="BF214" s="33" t="s">
        <v>166</v>
      </c>
      <c r="BG214" s="33" t="s">
        <v>166</v>
      </c>
      <c r="BH214" s="33"/>
      <c r="BI214" s="33" t="s">
        <v>163</v>
      </c>
      <c r="BJ214" s="33" t="s">
        <v>174</v>
      </c>
      <c r="BK214" s="33" t="s">
        <v>166</v>
      </c>
      <c r="BL214" s="33" t="s">
        <v>174</v>
      </c>
      <c r="BM214" s="33" t="s">
        <v>166</v>
      </c>
      <c r="BN214" s="33"/>
      <c r="BO214" s="33" t="s">
        <v>166</v>
      </c>
      <c r="BP214" s="33" t="s">
        <v>168</v>
      </c>
      <c r="BQ214" s="33" t="s">
        <v>164</v>
      </c>
      <c r="BR214" s="33" t="s">
        <v>189</v>
      </c>
      <c r="BS214" s="33" t="s">
        <v>176</v>
      </c>
      <c r="BT214" s="33" t="s">
        <v>166</v>
      </c>
      <c r="BU214" s="33" t="s">
        <v>147</v>
      </c>
      <c r="BV214" s="33" t="s">
        <v>166</v>
      </c>
      <c r="BW214" s="33" t="s">
        <v>177</v>
      </c>
      <c r="BX214" s="33"/>
      <c r="BY214" s="33" t="s">
        <v>807</v>
      </c>
      <c r="BZ214" s="33"/>
      <c r="CA214" s="33"/>
      <c r="CB214" s="33" t="s">
        <v>166</v>
      </c>
      <c r="CC214" s="33"/>
      <c r="CD214" s="33"/>
      <c r="CE214" s="33"/>
      <c r="CF214" s="33"/>
      <c r="CG214" s="33" t="s">
        <v>166</v>
      </c>
      <c r="CH214" s="33"/>
      <c r="CI214" s="33"/>
      <c r="CJ214" s="33"/>
      <c r="CK214" s="33" t="s">
        <v>166</v>
      </c>
      <c r="CL214" s="33"/>
      <c r="CM214" s="33"/>
      <c r="CN214" s="33" t="s">
        <v>166</v>
      </c>
      <c r="CO214" s="33" t="s">
        <v>166</v>
      </c>
      <c r="CP214" s="33" t="s">
        <v>223</v>
      </c>
      <c r="CQ214" s="33" t="s">
        <v>965</v>
      </c>
      <c r="CR214" s="33" t="s">
        <v>966</v>
      </c>
      <c r="CS214" s="33" t="s">
        <v>166</v>
      </c>
      <c r="CT214" s="33" t="s">
        <v>166</v>
      </c>
      <c r="CU214" s="33" t="s">
        <v>166</v>
      </c>
      <c r="CV214" s="33" t="s">
        <v>166</v>
      </c>
      <c r="CW214" s="33">
        <v>10</v>
      </c>
      <c r="CX214" s="33"/>
      <c r="CY214" s="33" t="s">
        <v>571</v>
      </c>
      <c r="CZ214" s="33"/>
      <c r="DA214" s="33"/>
      <c r="DB214" s="33" t="s">
        <v>374</v>
      </c>
      <c r="DC214" s="33" t="s">
        <v>166</v>
      </c>
      <c r="DD214" s="33" t="s">
        <v>166</v>
      </c>
      <c r="DE214" s="33"/>
      <c r="DF214" s="33"/>
      <c r="DG214" s="33" t="s">
        <v>166</v>
      </c>
      <c r="DH214" s="33" t="s">
        <v>216</v>
      </c>
      <c r="DI214" s="33" t="s">
        <v>328</v>
      </c>
      <c r="DJ214" s="33" t="s">
        <v>166</v>
      </c>
      <c r="DK214" s="33" t="s">
        <v>166</v>
      </c>
      <c r="DL214" s="33" t="s">
        <v>492</v>
      </c>
      <c r="DM214" s="33" t="s">
        <v>166</v>
      </c>
      <c r="DN214" s="33"/>
      <c r="DO214" s="33"/>
      <c r="DP214" s="33"/>
      <c r="DQ214" s="33" t="s">
        <v>166</v>
      </c>
      <c r="DR214" s="33" t="s">
        <v>166</v>
      </c>
      <c r="DS214" s="33" t="s">
        <v>166</v>
      </c>
      <c r="DT214" s="33"/>
      <c r="DU214" s="33" t="s">
        <v>842</v>
      </c>
      <c r="DV214" s="33"/>
      <c r="DW214" s="33" t="s">
        <v>166</v>
      </c>
      <c r="DX214" s="33" t="s">
        <v>166</v>
      </c>
      <c r="DY214" s="33" t="s">
        <v>166</v>
      </c>
      <c r="DZ214" s="33" t="s">
        <v>166</v>
      </c>
      <c r="EA214" s="33" t="s">
        <v>166</v>
      </c>
      <c r="EB214" s="33"/>
      <c r="EC214" s="33" t="s">
        <v>166</v>
      </c>
      <c r="ED214" s="33" t="s">
        <v>166</v>
      </c>
      <c r="EE214" s="33"/>
      <c r="EF214" s="33"/>
      <c r="EG214" s="33"/>
      <c r="EH214" s="33"/>
      <c r="EI214" s="33"/>
    </row>
    <row r="215" spans="1:139" x14ac:dyDescent="0.25">
      <c r="A215" s="33">
        <v>214</v>
      </c>
      <c r="B215" s="33" t="s">
        <v>443</v>
      </c>
      <c r="C215" s="33" t="s">
        <v>967</v>
      </c>
      <c r="D215" s="33" t="s">
        <v>968</v>
      </c>
      <c r="E215" s="35">
        <v>2982</v>
      </c>
      <c r="F215" s="33">
        <v>4</v>
      </c>
      <c r="G215" s="33">
        <v>4</v>
      </c>
      <c r="H215" s="33" t="s">
        <v>831</v>
      </c>
      <c r="I215" s="33" t="s">
        <v>142</v>
      </c>
      <c r="J215" s="33" t="s">
        <v>237</v>
      </c>
      <c r="K215" s="33" t="s">
        <v>144</v>
      </c>
      <c r="L215" s="33">
        <v>87</v>
      </c>
      <c r="M215" s="33" t="s">
        <v>459</v>
      </c>
      <c r="N215" s="33">
        <v>1880</v>
      </c>
      <c r="O215" s="33">
        <v>4840</v>
      </c>
      <c r="P215" s="33">
        <v>1885</v>
      </c>
      <c r="Q215" s="33" t="s">
        <v>832</v>
      </c>
      <c r="R215" s="33">
        <v>5</v>
      </c>
      <c r="S215" s="33">
        <v>7</v>
      </c>
      <c r="T215" s="35">
        <v>11</v>
      </c>
      <c r="U215" s="33" t="s">
        <v>969</v>
      </c>
      <c r="V215" s="33"/>
      <c r="W215" s="33"/>
      <c r="X215" s="33">
        <v>5</v>
      </c>
      <c r="Y215" s="33"/>
      <c r="Z215" s="33" t="s">
        <v>200</v>
      </c>
      <c r="AA215" s="33" t="s">
        <v>200</v>
      </c>
      <c r="AB215" s="33" t="s">
        <v>970</v>
      </c>
      <c r="AC215" s="33" t="s">
        <v>971</v>
      </c>
      <c r="AD215" s="33"/>
      <c r="AE215" s="33"/>
      <c r="AF215" s="33" t="s">
        <v>972</v>
      </c>
      <c r="AG215" s="33" t="s">
        <v>972</v>
      </c>
      <c r="AH215" s="33" t="s">
        <v>158</v>
      </c>
      <c r="AI215" s="33" t="s">
        <v>232</v>
      </c>
      <c r="AJ215" s="33" t="s">
        <v>836</v>
      </c>
      <c r="AK215" s="33" t="s">
        <v>441</v>
      </c>
      <c r="AL215" s="33" t="s">
        <v>973</v>
      </c>
      <c r="AM215" s="33" t="s">
        <v>974</v>
      </c>
      <c r="AN215" s="33" t="s">
        <v>163</v>
      </c>
      <c r="AO215" s="33" t="s">
        <v>164</v>
      </c>
      <c r="AP215" s="33" t="s">
        <v>164</v>
      </c>
      <c r="AQ215" s="33" t="s">
        <v>166</v>
      </c>
      <c r="AR215" s="33">
        <v>7</v>
      </c>
      <c r="AS215" s="33" t="s">
        <v>597</v>
      </c>
      <c r="AT215" s="33" t="s">
        <v>189</v>
      </c>
      <c r="AU215" s="33" t="s">
        <v>975</v>
      </c>
      <c r="AV215" s="33" t="s">
        <v>972</v>
      </c>
      <c r="AW215" s="33" t="s">
        <v>166</v>
      </c>
      <c r="AX215" s="33">
        <v>2</v>
      </c>
      <c r="AY215" s="33" t="s">
        <v>466</v>
      </c>
      <c r="AZ215" s="33" t="s">
        <v>166</v>
      </c>
      <c r="BA215" s="33" t="s">
        <v>166</v>
      </c>
      <c r="BB215" s="33" t="s">
        <v>454</v>
      </c>
      <c r="BC215" s="33" t="s">
        <v>166</v>
      </c>
      <c r="BD215" s="33" t="s">
        <v>337</v>
      </c>
      <c r="BE215" s="33"/>
      <c r="BF215" s="33" t="s">
        <v>166</v>
      </c>
      <c r="BG215" s="33" t="s">
        <v>166</v>
      </c>
      <c r="BH215" s="33" t="s">
        <v>166</v>
      </c>
      <c r="BI215" s="33" t="s">
        <v>163</v>
      </c>
      <c r="BJ215" s="33" t="s">
        <v>310</v>
      </c>
      <c r="BK215" s="33" t="s">
        <v>166</v>
      </c>
      <c r="BL215" s="33" t="s">
        <v>310</v>
      </c>
      <c r="BM215" s="33" t="s">
        <v>166</v>
      </c>
      <c r="BN215" s="33"/>
      <c r="BO215" s="33" t="s">
        <v>166</v>
      </c>
      <c r="BP215" s="33" t="s">
        <v>173</v>
      </c>
      <c r="BQ215" s="33" t="s">
        <v>164</v>
      </c>
      <c r="BR215" s="33" t="s">
        <v>168</v>
      </c>
      <c r="BS215" s="33" t="s">
        <v>176</v>
      </c>
      <c r="BT215" s="33" t="s">
        <v>166</v>
      </c>
      <c r="BU215" s="35">
        <v>5.8</v>
      </c>
      <c r="BV215" s="33" t="s">
        <v>166</v>
      </c>
      <c r="BW215" s="33" t="s">
        <v>177</v>
      </c>
      <c r="BX215" s="33" t="s">
        <v>166</v>
      </c>
      <c r="BY215" s="33" t="s">
        <v>857</v>
      </c>
      <c r="BZ215" s="33"/>
      <c r="CA215" s="33" t="s">
        <v>166</v>
      </c>
      <c r="CB215" s="33" t="s">
        <v>166</v>
      </c>
      <c r="CC215" s="33"/>
      <c r="CD215" s="33"/>
      <c r="CE215" s="33"/>
      <c r="CF215" s="33"/>
      <c r="CG215" s="33" t="s">
        <v>166</v>
      </c>
      <c r="CH215" s="33"/>
      <c r="CI215" s="33"/>
      <c r="CJ215" s="33"/>
      <c r="CK215" s="33" t="s">
        <v>166</v>
      </c>
      <c r="CL215" s="33"/>
      <c r="CM215" s="33"/>
      <c r="CN215" s="33" t="s">
        <v>166</v>
      </c>
      <c r="CO215" s="33" t="s">
        <v>166</v>
      </c>
      <c r="CP215" s="33" t="s">
        <v>355</v>
      </c>
      <c r="CQ215" s="33" t="s">
        <v>976</v>
      </c>
      <c r="CR215" s="33" t="s">
        <v>977</v>
      </c>
      <c r="CS215" s="33" t="s">
        <v>166</v>
      </c>
      <c r="CT215" s="33" t="s">
        <v>166</v>
      </c>
      <c r="CU215" s="33" t="s">
        <v>166</v>
      </c>
      <c r="CV215" s="33" t="s">
        <v>166</v>
      </c>
      <c r="CW215" s="33">
        <v>7</v>
      </c>
      <c r="CX215" s="33" t="s">
        <v>978</v>
      </c>
      <c r="CY215" s="33" t="s">
        <v>571</v>
      </c>
      <c r="CZ215" s="33"/>
      <c r="DA215" s="33"/>
      <c r="DB215" s="33" t="s">
        <v>374</v>
      </c>
      <c r="DC215" s="33" t="s">
        <v>166</v>
      </c>
      <c r="DD215" s="33" t="s">
        <v>166</v>
      </c>
      <c r="DE215" s="33"/>
      <c r="DF215" s="33"/>
      <c r="DG215" s="33" t="s">
        <v>166</v>
      </c>
      <c r="DH215" s="33" t="s">
        <v>216</v>
      </c>
      <c r="DI215" s="33" t="s">
        <v>328</v>
      </c>
      <c r="DJ215" s="33" t="s">
        <v>166</v>
      </c>
      <c r="DK215" s="33" t="s">
        <v>166</v>
      </c>
      <c r="DL215" s="33" t="s">
        <v>492</v>
      </c>
      <c r="DM215" s="33" t="s">
        <v>166</v>
      </c>
      <c r="DN215" s="33" t="s">
        <v>166</v>
      </c>
      <c r="DO215" s="33" t="s">
        <v>166</v>
      </c>
      <c r="DP215" s="33" t="s">
        <v>345</v>
      </c>
      <c r="DQ215" s="33" t="s">
        <v>166</v>
      </c>
      <c r="DR215" s="33" t="s">
        <v>166</v>
      </c>
      <c r="DS215" s="33" t="s">
        <v>166</v>
      </c>
      <c r="DT215" s="33"/>
      <c r="DU215" s="33" t="s">
        <v>166</v>
      </c>
      <c r="DV215" s="33" t="s">
        <v>166</v>
      </c>
      <c r="DW215" s="33"/>
      <c r="DX215" s="33" t="s">
        <v>166</v>
      </c>
      <c r="DY215" s="33"/>
      <c r="DZ215" s="33" t="s">
        <v>166</v>
      </c>
      <c r="EA215" s="33" t="s">
        <v>166</v>
      </c>
      <c r="EB215" s="33"/>
      <c r="EC215" s="33" t="s">
        <v>166</v>
      </c>
      <c r="ED215" s="33" t="s">
        <v>166</v>
      </c>
      <c r="EE215" s="33"/>
      <c r="EF215" s="33"/>
      <c r="EG215" s="33"/>
      <c r="EH215" s="33"/>
      <c r="EI215" s="33"/>
    </row>
    <row r="216" spans="1:139" x14ac:dyDescent="0.25">
      <c r="A216" s="33">
        <v>215</v>
      </c>
      <c r="B216" s="33" t="s">
        <v>897</v>
      </c>
      <c r="C216" s="33" t="s">
        <v>979</v>
      </c>
      <c r="D216" s="33" t="s">
        <v>980</v>
      </c>
      <c r="E216" s="35">
        <v>2993</v>
      </c>
      <c r="F216" s="33">
        <v>6</v>
      </c>
      <c r="G216" s="33">
        <v>4</v>
      </c>
      <c r="H216" s="33" t="s">
        <v>845</v>
      </c>
      <c r="I216" s="33" t="s">
        <v>457</v>
      </c>
      <c r="J216" s="33" t="s">
        <v>237</v>
      </c>
      <c r="K216" s="33" t="s">
        <v>144</v>
      </c>
      <c r="L216" s="33">
        <v>78</v>
      </c>
      <c r="M216" s="33" t="s">
        <v>459</v>
      </c>
      <c r="N216" s="33">
        <v>1479</v>
      </c>
      <c r="O216" s="33">
        <v>5120</v>
      </c>
      <c r="P216" s="33">
        <v>2169</v>
      </c>
      <c r="Q216" s="33" t="s">
        <v>508</v>
      </c>
      <c r="R216" s="33">
        <v>4</v>
      </c>
      <c r="S216" s="33">
        <v>13.5</v>
      </c>
      <c r="T216" s="35">
        <v>16.46</v>
      </c>
      <c r="U216" s="33" t="s">
        <v>981</v>
      </c>
      <c r="V216" s="33"/>
      <c r="W216" s="33"/>
      <c r="X216" s="33">
        <v>8</v>
      </c>
      <c r="Y216" s="33" t="s">
        <v>982</v>
      </c>
      <c r="Z216" s="33" t="s">
        <v>200</v>
      </c>
      <c r="AA216" s="33" t="s">
        <v>200</v>
      </c>
      <c r="AB216" s="33" t="s">
        <v>983</v>
      </c>
      <c r="AC216" s="33" t="s">
        <v>983</v>
      </c>
      <c r="AD216" s="33" t="s">
        <v>984</v>
      </c>
      <c r="AE216" s="33" t="s">
        <v>985</v>
      </c>
      <c r="AF216" s="33" t="s">
        <v>986</v>
      </c>
      <c r="AG216" s="33" t="s">
        <v>986</v>
      </c>
      <c r="AH216" s="33" t="s">
        <v>774</v>
      </c>
      <c r="AI216" s="33" t="s">
        <v>232</v>
      </c>
      <c r="AJ216" s="33" t="s">
        <v>166</v>
      </c>
      <c r="AK216" s="33" t="s">
        <v>441</v>
      </c>
      <c r="AL216" s="33" t="s">
        <v>987</v>
      </c>
      <c r="AM216" s="33" t="s">
        <v>988</v>
      </c>
      <c r="AN216" s="33" t="s">
        <v>163</v>
      </c>
      <c r="AO216" s="33" t="s">
        <v>432</v>
      </c>
      <c r="AP216" s="33" t="s">
        <v>164</v>
      </c>
      <c r="AQ216" s="33">
        <v>2</v>
      </c>
      <c r="AR216" s="33">
        <v>4</v>
      </c>
      <c r="AS216" s="33" t="s">
        <v>597</v>
      </c>
      <c r="AT216" s="33" t="s">
        <v>189</v>
      </c>
      <c r="AU216" s="33" t="s">
        <v>989</v>
      </c>
      <c r="AV216" s="33" t="s">
        <v>986</v>
      </c>
      <c r="AW216" s="33" t="s">
        <v>166</v>
      </c>
      <c r="AX216" s="33">
        <v>2</v>
      </c>
      <c r="AY216" s="33" t="s">
        <v>226</v>
      </c>
      <c r="AZ216" s="33" t="s">
        <v>166</v>
      </c>
      <c r="BA216" s="33" t="s">
        <v>166</v>
      </c>
      <c r="BB216" s="33" t="s">
        <v>990</v>
      </c>
      <c r="BC216" s="33" t="s">
        <v>166</v>
      </c>
      <c r="BD216" s="33" t="s">
        <v>337</v>
      </c>
      <c r="BE216" s="33">
        <v>515</v>
      </c>
      <c r="BF216" s="33" t="s">
        <v>166</v>
      </c>
      <c r="BG216" s="33" t="s">
        <v>166</v>
      </c>
      <c r="BH216" s="33" t="s">
        <v>166</v>
      </c>
      <c r="BI216" s="33" t="s">
        <v>163</v>
      </c>
      <c r="BJ216" s="33" t="s">
        <v>310</v>
      </c>
      <c r="BK216" s="33" t="s">
        <v>166</v>
      </c>
      <c r="BL216" s="33" t="s">
        <v>310</v>
      </c>
      <c r="BM216" s="33" t="s">
        <v>166</v>
      </c>
      <c r="BN216" s="33"/>
      <c r="BO216" s="33" t="s">
        <v>166</v>
      </c>
      <c r="BP216" s="33" t="s">
        <v>173</v>
      </c>
      <c r="BQ216" s="33" t="s">
        <v>164</v>
      </c>
      <c r="BR216" s="33" t="s">
        <v>189</v>
      </c>
      <c r="BS216" s="33" t="s">
        <v>176</v>
      </c>
      <c r="BT216" s="33" t="s">
        <v>166</v>
      </c>
      <c r="BU216" s="35">
        <v>7.5</v>
      </c>
      <c r="BV216" s="33" t="s">
        <v>166</v>
      </c>
      <c r="BW216" s="33" t="s">
        <v>177</v>
      </c>
      <c r="BX216" s="33"/>
      <c r="BY216" s="33" t="s">
        <v>928</v>
      </c>
      <c r="BZ216" s="33" t="s">
        <v>166</v>
      </c>
      <c r="CA216" s="33" t="s">
        <v>166</v>
      </c>
      <c r="CB216" s="33" t="s">
        <v>166</v>
      </c>
      <c r="CC216" s="33"/>
      <c r="CD216" s="33" t="s">
        <v>166</v>
      </c>
      <c r="CE216" s="33" t="s">
        <v>166</v>
      </c>
      <c r="CF216" s="33" t="s">
        <v>991</v>
      </c>
      <c r="CG216" s="33" t="s">
        <v>166</v>
      </c>
      <c r="CH216" s="33" t="s">
        <v>166</v>
      </c>
      <c r="CI216" s="33" t="s">
        <v>166</v>
      </c>
      <c r="CJ216" s="33" t="s">
        <v>166</v>
      </c>
      <c r="CK216" s="33" t="s">
        <v>166</v>
      </c>
      <c r="CL216" s="33" t="s">
        <v>166</v>
      </c>
      <c r="CM216" s="33"/>
      <c r="CN216" s="33" t="s">
        <v>166</v>
      </c>
      <c r="CO216" s="33" t="s">
        <v>166</v>
      </c>
      <c r="CP216" s="33" t="s">
        <v>355</v>
      </c>
      <c r="CQ216" s="33" t="s">
        <v>992</v>
      </c>
      <c r="CR216" s="33" t="s">
        <v>993</v>
      </c>
      <c r="CS216" s="33" t="s">
        <v>166</v>
      </c>
      <c r="CT216" s="33" t="s">
        <v>166</v>
      </c>
      <c r="CU216" s="33" t="s">
        <v>166</v>
      </c>
      <c r="CV216" s="33" t="s">
        <v>166</v>
      </c>
      <c r="CW216" s="33">
        <v>8</v>
      </c>
      <c r="CX216" s="33"/>
      <c r="CY216" s="33" t="s">
        <v>571</v>
      </c>
      <c r="CZ216" s="33"/>
      <c r="DA216" s="33"/>
      <c r="DB216" s="33" t="s">
        <v>841</v>
      </c>
      <c r="DC216" s="33" t="s">
        <v>166</v>
      </c>
      <c r="DD216" s="33" t="s">
        <v>166</v>
      </c>
      <c r="DE216" s="33" t="s">
        <v>166</v>
      </c>
      <c r="DF216" s="33" t="s">
        <v>166</v>
      </c>
      <c r="DG216" s="33" t="s">
        <v>166</v>
      </c>
      <c r="DH216" s="33" t="s">
        <v>216</v>
      </c>
      <c r="DI216" s="33" t="s">
        <v>328</v>
      </c>
      <c r="DJ216" s="33" t="s">
        <v>166</v>
      </c>
      <c r="DK216" s="33" t="s">
        <v>166</v>
      </c>
      <c r="DL216" s="33" t="s">
        <v>492</v>
      </c>
      <c r="DM216" s="33" t="s">
        <v>166</v>
      </c>
      <c r="DN216" s="33" t="s">
        <v>166</v>
      </c>
      <c r="DO216" s="33" t="s">
        <v>166</v>
      </c>
      <c r="DP216" s="33" t="s">
        <v>345</v>
      </c>
      <c r="DQ216" s="33" t="s">
        <v>166</v>
      </c>
      <c r="DR216" s="33" t="s">
        <v>166</v>
      </c>
      <c r="DS216" s="33" t="s">
        <v>166</v>
      </c>
      <c r="DT216" s="33"/>
      <c r="DU216" s="33" t="s">
        <v>994</v>
      </c>
      <c r="DV216" s="33" t="s">
        <v>166</v>
      </c>
      <c r="DW216" s="33" t="s">
        <v>166</v>
      </c>
      <c r="DX216" s="33" t="s">
        <v>166</v>
      </c>
      <c r="DY216" s="33" t="s">
        <v>166</v>
      </c>
      <c r="DZ216" s="33" t="s">
        <v>166</v>
      </c>
      <c r="EA216" s="33" t="s">
        <v>166</v>
      </c>
      <c r="EB216" s="33"/>
      <c r="EC216" s="33" t="s">
        <v>166</v>
      </c>
      <c r="ED216" s="33" t="s">
        <v>166</v>
      </c>
      <c r="EE216" s="33"/>
      <c r="EF216" s="33" t="s">
        <v>166</v>
      </c>
      <c r="EG216" s="33" t="s">
        <v>166</v>
      </c>
      <c r="EH216" s="33"/>
      <c r="EI216" s="33"/>
    </row>
    <row r="217" spans="1:139" x14ac:dyDescent="0.25">
      <c r="A217" s="33">
        <v>216</v>
      </c>
      <c r="B217" s="33" t="s">
        <v>897</v>
      </c>
      <c r="C217" s="33" t="s">
        <v>979</v>
      </c>
      <c r="D217" s="33" t="s">
        <v>995</v>
      </c>
      <c r="E217" s="35">
        <v>2993</v>
      </c>
      <c r="F217" s="33">
        <v>6</v>
      </c>
      <c r="G217" s="33">
        <v>4</v>
      </c>
      <c r="H217" s="33" t="s">
        <v>845</v>
      </c>
      <c r="I217" s="33" t="s">
        <v>457</v>
      </c>
      <c r="J217" s="33" t="s">
        <v>237</v>
      </c>
      <c r="K217" s="33" t="s">
        <v>144</v>
      </c>
      <c r="L217" s="33">
        <v>78</v>
      </c>
      <c r="M217" s="33" t="s">
        <v>459</v>
      </c>
      <c r="N217" s="33">
        <v>1479</v>
      </c>
      <c r="O217" s="33">
        <v>5120</v>
      </c>
      <c r="P217" s="33">
        <v>2169</v>
      </c>
      <c r="Q217" s="33" t="s">
        <v>508</v>
      </c>
      <c r="R217" s="33">
        <v>4</v>
      </c>
      <c r="S217" s="33">
        <v>13.5</v>
      </c>
      <c r="T217" s="35">
        <v>16.46</v>
      </c>
      <c r="U217" s="33" t="s">
        <v>981</v>
      </c>
      <c r="V217" s="33"/>
      <c r="W217" s="33"/>
      <c r="X217" s="33">
        <v>8</v>
      </c>
      <c r="Y217" s="33" t="s">
        <v>982</v>
      </c>
      <c r="Z217" s="33" t="s">
        <v>200</v>
      </c>
      <c r="AA217" s="33" t="s">
        <v>200</v>
      </c>
      <c r="AB217" s="33" t="s">
        <v>983</v>
      </c>
      <c r="AC217" s="33" t="s">
        <v>983</v>
      </c>
      <c r="AD217" s="33" t="s">
        <v>984</v>
      </c>
      <c r="AE217" s="33" t="s">
        <v>985</v>
      </c>
      <c r="AF217" s="33" t="s">
        <v>996</v>
      </c>
      <c r="AG217" s="33" t="s">
        <v>945</v>
      </c>
      <c r="AH217" s="33" t="s">
        <v>774</v>
      </c>
      <c r="AI217" s="33" t="s">
        <v>232</v>
      </c>
      <c r="AJ217" s="33" t="s">
        <v>166</v>
      </c>
      <c r="AK217" s="33" t="s">
        <v>441</v>
      </c>
      <c r="AL217" s="33" t="s">
        <v>987</v>
      </c>
      <c r="AM217" s="33" t="s">
        <v>988</v>
      </c>
      <c r="AN217" s="33" t="s">
        <v>163</v>
      </c>
      <c r="AO217" s="33" t="s">
        <v>164</v>
      </c>
      <c r="AP217" s="33" t="s">
        <v>164</v>
      </c>
      <c r="AQ217" s="33">
        <v>2</v>
      </c>
      <c r="AR217" s="33">
        <v>4</v>
      </c>
      <c r="AS217" s="33" t="s">
        <v>597</v>
      </c>
      <c r="AT217" s="33" t="s">
        <v>189</v>
      </c>
      <c r="AU217" s="33" t="s">
        <v>989</v>
      </c>
      <c r="AV217" s="33" t="s">
        <v>945</v>
      </c>
      <c r="AW217" s="33" t="s">
        <v>166</v>
      </c>
      <c r="AX217" s="33">
        <v>2</v>
      </c>
      <c r="AY217" s="33" t="s">
        <v>226</v>
      </c>
      <c r="AZ217" s="33" t="s">
        <v>166</v>
      </c>
      <c r="BA217" s="33" t="s">
        <v>166</v>
      </c>
      <c r="BB217" s="33" t="s">
        <v>990</v>
      </c>
      <c r="BC217" s="33" t="s">
        <v>166</v>
      </c>
      <c r="BD217" s="33" t="s">
        <v>337</v>
      </c>
      <c r="BE217" s="33">
        <v>515</v>
      </c>
      <c r="BF217" s="33" t="s">
        <v>166</v>
      </c>
      <c r="BG217" s="33" t="s">
        <v>166</v>
      </c>
      <c r="BH217" s="33" t="s">
        <v>166</v>
      </c>
      <c r="BI217" s="33" t="s">
        <v>163</v>
      </c>
      <c r="BJ217" s="33" t="s">
        <v>310</v>
      </c>
      <c r="BK217" s="33" t="s">
        <v>166</v>
      </c>
      <c r="BL217" s="33" t="s">
        <v>310</v>
      </c>
      <c r="BM217" s="33" t="s">
        <v>166</v>
      </c>
      <c r="BN217" s="33"/>
      <c r="BO217" s="33" t="s">
        <v>166</v>
      </c>
      <c r="BP217" s="33" t="s">
        <v>173</v>
      </c>
      <c r="BQ217" s="33" t="s">
        <v>164</v>
      </c>
      <c r="BR217" s="33" t="s">
        <v>189</v>
      </c>
      <c r="BS217" s="33" t="s">
        <v>176</v>
      </c>
      <c r="BT217" s="33" t="s">
        <v>166</v>
      </c>
      <c r="BU217" s="35">
        <v>7.5</v>
      </c>
      <c r="BV217" s="33" t="s">
        <v>166</v>
      </c>
      <c r="BW217" s="33" t="s">
        <v>177</v>
      </c>
      <c r="BX217" s="33"/>
      <c r="BY217" s="33" t="s">
        <v>928</v>
      </c>
      <c r="BZ217" s="33" t="s">
        <v>166</v>
      </c>
      <c r="CA217" s="33" t="s">
        <v>166</v>
      </c>
      <c r="CB217" s="33" t="s">
        <v>166</v>
      </c>
      <c r="CC217" s="33"/>
      <c r="CD217" s="33" t="s">
        <v>166</v>
      </c>
      <c r="CE217" s="33" t="s">
        <v>166</v>
      </c>
      <c r="CF217" s="33" t="s">
        <v>991</v>
      </c>
      <c r="CG217" s="33" t="s">
        <v>166</v>
      </c>
      <c r="CH217" s="33" t="s">
        <v>166</v>
      </c>
      <c r="CI217" s="33" t="s">
        <v>166</v>
      </c>
      <c r="CJ217" s="33" t="s">
        <v>166</v>
      </c>
      <c r="CK217" s="33" t="s">
        <v>166</v>
      </c>
      <c r="CL217" s="33" t="s">
        <v>166</v>
      </c>
      <c r="CM217" s="33"/>
      <c r="CN217" s="33" t="s">
        <v>166</v>
      </c>
      <c r="CO217" s="33" t="s">
        <v>166</v>
      </c>
      <c r="CP217" s="33" t="s">
        <v>355</v>
      </c>
      <c r="CQ217" s="33" t="s">
        <v>992</v>
      </c>
      <c r="CR217" s="33" t="s">
        <v>993</v>
      </c>
      <c r="CS217" s="33" t="s">
        <v>166</v>
      </c>
      <c r="CT217" s="33" t="s">
        <v>166</v>
      </c>
      <c r="CU217" s="33" t="s">
        <v>166</v>
      </c>
      <c r="CV217" s="33" t="s">
        <v>166</v>
      </c>
      <c r="CW217" s="33">
        <v>8</v>
      </c>
      <c r="CX217" s="33"/>
      <c r="CY217" s="33" t="s">
        <v>571</v>
      </c>
      <c r="CZ217" s="33"/>
      <c r="DA217" s="33"/>
      <c r="DB217" s="33" t="s">
        <v>841</v>
      </c>
      <c r="DC217" s="33" t="s">
        <v>166</v>
      </c>
      <c r="DD217" s="33" t="s">
        <v>166</v>
      </c>
      <c r="DE217" s="33" t="s">
        <v>166</v>
      </c>
      <c r="DF217" s="33" t="s">
        <v>166</v>
      </c>
      <c r="DG217" s="33" t="s">
        <v>166</v>
      </c>
      <c r="DH217" s="33" t="s">
        <v>216</v>
      </c>
      <c r="DI217" s="33" t="s">
        <v>328</v>
      </c>
      <c r="DJ217" s="33" t="s">
        <v>166</v>
      </c>
      <c r="DK217" s="33" t="s">
        <v>166</v>
      </c>
      <c r="DL217" s="33" t="s">
        <v>492</v>
      </c>
      <c r="DM217" s="33" t="s">
        <v>166</v>
      </c>
      <c r="DN217" s="33" t="s">
        <v>166</v>
      </c>
      <c r="DO217" s="33" t="s">
        <v>166</v>
      </c>
      <c r="DP217" s="33" t="s">
        <v>345</v>
      </c>
      <c r="DQ217" s="33" t="s">
        <v>166</v>
      </c>
      <c r="DR217" s="33" t="s">
        <v>166</v>
      </c>
      <c r="DS217" s="33" t="s">
        <v>166</v>
      </c>
      <c r="DT217" s="33"/>
      <c r="DU217" s="33" t="s">
        <v>994</v>
      </c>
      <c r="DV217" s="33" t="s">
        <v>166</v>
      </c>
      <c r="DW217" s="33" t="s">
        <v>166</v>
      </c>
      <c r="DX217" s="33" t="s">
        <v>166</v>
      </c>
      <c r="DY217" s="33" t="s">
        <v>166</v>
      </c>
      <c r="DZ217" s="33" t="s">
        <v>166</v>
      </c>
      <c r="EA217" s="33" t="s">
        <v>166</v>
      </c>
      <c r="EB217" s="33"/>
      <c r="EC217" s="33" t="s">
        <v>166</v>
      </c>
      <c r="ED217" s="33" t="s">
        <v>166</v>
      </c>
      <c r="EE217" s="33">
        <v>3</v>
      </c>
      <c r="EF217" s="33" t="s">
        <v>166</v>
      </c>
      <c r="EG217" s="33" t="s">
        <v>166</v>
      </c>
      <c r="EH217" s="33"/>
      <c r="EI217" s="33"/>
    </row>
    <row r="218" spans="1:139" x14ac:dyDescent="0.25">
      <c r="A218" s="33">
        <v>217</v>
      </c>
      <c r="B218" s="33" t="s">
        <v>897</v>
      </c>
      <c r="C218" s="33" t="s">
        <v>979</v>
      </c>
      <c r="D218" s="33" t="s">
        <v>997</v>
      </c>
      <c r="E218" s="35">
        <v>2993</v>
      </c>
      <c r="F218" s="33">
        <v>6</v>
      </c>
      <c r="G218" s="33">
        <v>4</v>
      </c>
      <c r="H218" s="33" t="s">
        <v>845</v>
      </c>
      <c r="I218" s="33" t="s">
        <v>457</v>
      </c>
      <c r="J218" s="33" t="s">
        <v>237</v>
      </c>
      <c r="K218" s="33" t="s">
        <v>144</v>
      </c>
      <c r="L218" s="33">
        <v>78</v>
      </c>
      <c r="M218" s="33" t="s">
        <v>459</v>
      </c>
      <c r="N218" s="33">
        <v>1479</v>
      </c>
      <c r="O218" s="33">
        <v>5120</v>
      </c>
      <c r="P218" s="33">
        <v>2169</v>
      </c>
      <c r="Q218" s="33" t="s">
        <v>508</v>
      </c>
      <c r="R218" s="33">
        <v>4</v>
      </c>
      <c r="S218" s="33">
        <v>13.5</v>
      </c>
      <c r="T218" s="35">
        <v>16.46</v>
      </c>
      <c r="U218" s="33" t="s">
        <v>981</v>
      </c>
      <c r="V218" s="33"/>
      <c r="W218" s="33"/>
      <c r="X218" s="33">
        <v>8</v>
      </c>
      <c r="Y218" s="33" t="s">
        <v>982</v>
      </c>
      <c r="Z218" s="33" t="s">
        <v>200</v>
      </c>
      <c r="AA218" s="33" t="s">
        <v>200</v>
      </c>
      <c r="AB218" s="33" t="s">
        <v>983</v>
      </c>
      <c r="AC218" s="33" t="s">
        <v>983</v>
      </c>
      <c r="AD218" s="33" t="s">
        <v>984</v>
      </c>
      <c r="AE218" s="33" t="s">
        <v>985</v>
      </c>
      <c r="AF218" s="33" t="s">
        <v>996</v>
      </c>
      <c r="AG218" s="33" t="s">
        <v>945</v>
      </c>
      <c r="AH218" s="33" t="s">
        <v>158</v>
      </c>
      <c r="AI218" s="33" t="s">
        <v>232</v>
      </c>
      <c r="AJ218" s="33" t="s">
        <v>166</v>
      </c>
      <c r="AK218" s="33" t="s">
        <v>441</v>
      </c>
      <c r="AL218" s="33" t="s">
        <v>987</v>
      </c>
      <c r="AM218" s="33" t="s">
        <v>988</v>
      </c>
      <c r="AN218" s="33" t="s">
        <v>163</v>
      </c>
      <c r="AO218" s="33" t="s">
        <v>164</v>
      </c>
      <c r="AP218" s="33" t="s">
        <v>164</v>
      </c>
      <c r="AQ218" s="33">
        <v>2</v>
      </c>
      <c r="AR218" s="33">
        <v>4</v>
      </c>
      <c r="AS218" s="33" t="s">
        <v>597</v>
      </c>
      <c r="AT218" s="33" t="s">
        <v>189</v>
      </c>
      <c r="AU218" s="33" t="s">
        <v>989</v>
      </c>
      <c r="AV218" s="33" t="s">
        <v>945</v>
      </c>
      <c r="AW218" s="33" t="s">
        <v>166</v>
      </c>
      <c r="AX218" s="33">
        <v>2</v>
      </c>
      <c r="AY218" s="33" t="s">
        <v>226</v>
      </c>
      <c r="AZ218" s="33" t="s">
        <v>166</v>
      </c>
      <c r="BA218" s="33" t="s">
        <v>166</v>
      </c>
      <c r="BB218" s="33" t="s">
        <v>990</v>
      </c>
      <c r="BC218" s="33" t="s">
        <v>166</v>
      </c>
      <c r="BD218" s="33" t="s">
        <v>337</v>
      </c>
      <c r="BE218" s="33">
        <v>515</v>
      </c>
      <c r="BF218" s="33" t="s">
        <v>166</v>
      </c>
      <c r="BG218" s="33" t="s">
        <v>166</v>
      </c>
      <c r="BH218" s="33" t="s">
        <v>166</v>
      </c>
      <c r="BI218" s="33" t="s">
        <v>163</v>
      </c>
      <c r="BJ218" s="33" t="s">
        <v>310</v>
      </c>
      <c r="BK218" s="33" t="s">
        <v>166</v>
      </c>
      <c r="BL218" s="33" t="s">
        <v>310</v>
      </c>
      <c r="BM218" s="33" t="s">
        <v>166</v>
      </c>
      <c r="BN218" s="33"/>
      <c r="BO218" s="33" t="s">
        <v>166</v>
      </c>
      <c r="BP218" s="33" t="s">
        <v>173</v>
      </c>
      <c r="BQ218" s="33" t="s">
        <v>164</v>
      </c>
      <c r="BR218" s="33" t="s">
        <v>189</v>
      </c>
      <c r="BS218" s="33" t="s">
        <v>176</v>
      </c>
      <c r="BT218" s="33" t="s">
        <v>166</v>
      </c>
      <c r="BU218" s="35">
        <v>7.5</v>
      </c>
      <c r="BV218" s="33" t="s">
        <v>166</v>
      </c>
      <c r="BW218" s="33" t="s">
        <v>177</v>
      </c>
      <c r="BX218" s="33"/>
      <c r="BY218" s="33" t="s">
        <v>928</v>
      </c>
      <c r="BZ218" s="33" t="s">
        <v>166</v>
      </c>
      <c r="CA218" s="33" t="s">
        <v>166</v>
      </c>
      <c r="CB218" s="33" t="s">
        <v>166</v>
      </c>
      <c r="CC218" s="33"/>
      <c r="CD218" s="33"/>
      <c r="CE218" s="33" t="s">
        <v>166</v>
      </c>
      <c r="CF218" s="33" t="s">
        <v>991</v>
      </c>
      <c r="CG218" s="33" t="s">
        <v>166</v>
      </c>
      <c r="CH218" s="33" t="s">
        <v>166</v>
      </c>
      <c r="CI218" s="33" t="s">
        <v>166</v>
      </c>
      <c r="CJ218" s="33" t="s">
        <v>166</v>
      </c>
      <c r="CK218" s="33" t="s">
        <v>166</v>
      </c>
      <c r="CL218" s="33" t="s">
        <v>166</v>
      </c>
      <c r="CM218" s="33"/>
      <c r="CN218" s="33" t="s">
        <v>166</v>
      </c>
      <c r="CO218" s="33" t="s">
        <v>166</v>
      </c>
      <c r="CP218" s="33" t="s">
        <v>355</v>
      </c>
      <c r="CQ218" s="33" t="s">
        <v>992</v>
      </c>
      <c r="CR218" s="33" t="s">
        <v>993</v>
      </c>
      <c r="CS218" s="33" t="s">
        <v>166</v>
      </c>
      <c r="CT218" s="33" t="s">
        <v>166</v>
      </c>
      <c r="CU218" s="33" t="s">
        <v>166</v>
      </c>
      <c r="CV218" s="33" t="s">
        <v>166</v>
      </c>
      <c r="CW218" s="33">
        <v>8</v>
      </c>
      <c r="CX218" s="33"/>
      <c r="CY218" s="33" t="s">
        <v>571</v>
      </c>
      <c r="CZ218" s="33"/>
      <c r="DA218" s="33"/>
      <c r="DB218" s="33" t="s">
        <v>841</v>
      </c>
      <c r="DC218" s="33" t="s">
        <v>166</v>
      </c>
      <c r="DD218" s="33" t="s">
        <v>166</v>
      </c>
      <c r="DE218" s="33" t="s">
        <v>166</v>
      </c>
      <c r="DF218" s="33" t="s">
        <v>166</v>
      </c>
      <c r="DG218" s="33" t="s">
        <v>166</v>
      </c>
      <c r="DH218" s="33" t="s">
        <v>216</v>
      </c>
      <c r="DI218" s="33" t="s">
        <v>328</v>
      </c>
      <c r="DJ218" s="33" t="s">
        <v>166</v>
      </c>
      <c r="DK218" s="33" t="s">
        <v>166</v>
      </c>
      <c r="DL218" s="33" t="s">
        <v>492</v>
      </c>
      <c r="DM218" s="33" t="s">
        <v>166</v>
      </c>
      <c r="DN218" s="33" t="s">
        <v>166</v>
      </c>
      <c r="DO218" s="33" t="s">
        <v>166</v>
      </c>
      <c r="DP218" s="33" t="s">
        <v>345</v>
      </c>
      <c r="DQ218" s="33" t="s">
        <v>166</v>
      </c>
      <c r="DR218" s="33" t="s">
        <v>166</v>
      </c>
      <c r="DS218" s="33" t="s">
        <v>166</v>
      </c>
      <c r="DT218" s="33"/>
      <c r="DU218" s="33" t="s">
        <v>842</v>
      </c>
      <c r="DV218" s="33" t="s">
        <v>166</v>
      </c>
      <c r="DW218" s="33" t="s">
        <v>166</v>
      </c>
      <c r="DX218" s="33" t="s">
        <v>166</v>
      </c>
      <c r="DY218" s="33" t="s">
        <v>166</v>
      </c>
      <c r="DZ218" s="33" t="s">
        <v>166</v>
      </c>
      <c r="EA218" s="33" t="s">
        <v>166</v>
      </c>
      <c r="EB218" s="33"/>
      <c r="EC218" s="33" t="s">
        <v>166</v>
      </c>
      <c r="ED218" s="33" t="s">
        <v>166</v>
      </c>
      <c r="EE218" s="33">
        <v>3</v>
      </c>
      <c r="EF218" s="33" t="s">
        <v>166</v>
      </c>
      <c r="EG218" s="33" t="s">
        <v>166</v>
      </c>
      <c r="EH218" s="33"/>
      <c r="EI218" s="33"/>
    </row>
    <row r="219" spans="1:139" x14ac:dyDescent="0.25">
      <c r="A219" s="33">
        <v>218</v>
      </c>
      <c r="B219" s="33" t="s">
        <v>897</v>
      </c>
      <c r="C219" s="33" t="s">
        <v>979</v>
      </c>
      <c r="D219" s="33" t="s">
        <v>998</v>
      </c>
      <c r="E219" s="35">
        <v>2998</v>
      </c>
      <c r="F219" s="33">
        <v>6</v>
      </c>
      <c r="G219" s="33">
        <v>4</v>
      </c>
      <c r="H219" s="33" t="s">
        <v>845</v>
      </c>
      <c r="I219" s="33" t="s">
        <v>457</v>
      </c>
      <c r="J219" s="33" t="s">
        <v>237</v>
      </c>
      <c r="K219" s="33" t="s">
        <v>144</v>
      </c>
      <c r="L219" s="33">
        <v>78</v>
      </c>
      <c r="M219" s="33" t="s">
        <v>145</v>
      </c>
      <c r="N219" s="33">
        <v>1479</v>
      </c>
      <c r="O219" s="33">
        <v>5120</v>
      </c>
      <c r="P219" s="33">
        <v>2169</v>
      </c>
      <c r="Q219" s="33" t="s">
        <v>508</v>
      </c>
      <c r="R219" s="33">
        <v>4</v>
      </c>
      <c r="S219" s="33"/>
      <c r="T219" s="87" t="s">
        <v>147</v>
      </c>
      <c r="U219" s="33" t="s">
        <v>999</v>
      </c>
      <c r="V219" s="33"/>
      <c r="W219" s="33"/>
      <c r="X219" s="33">
        <v>8</v>
      </c>
      <c r="Y219" s="33" t="s">
        <v>982</v>
      </c>
      <c r="Z219" s="33" t="s">
        <v>200</v>
      </c>
      <c r="AA219" s="33" t="s">
        <v>200</v>
      </c>
      <c r="AB219" s="33" t="s">
        <v>983</v>
      </c>
      <c r="AC219" s="33" t="s">
        <v>983</v>
      </c>
      <c r="AD219" s="33" t="s">
        <v>984</v>
      </c>
      <c r="AE219" s="33" t="s">
        <v>985</v>
      </c>
      <c r="AF219" s="33" t="s">
        <v>996</v>
      </c>
      <c r="AG219" s="33" t="s">
        <v>945</v>
      </c>
      <c r="AH219" s="33" t="s">
        <v>774</v>
      </c>
      <c r="AI219" s="33" t="s">
        <v>232</v>
      </c>
      <c r="AJ219" s="33" t="s">
        <v>166</v>
      </c>
      <c r="AK219" s="33" t="s">
        <v>441</v>
      </c>
      <c r="AL219" s="33" t="s">
        <v>1000</v>
      </c>
      <c r="AM219" s="33" t="s">
        <v>935</v>
      </c>
      <c r="AN219" s="33" t="s">
        <v>163</v>
      </c>
      <c r="AO219" s="33" t="s">
        <v>164</v>
      </c>
      <c r="AP219" s="33" t="s">
        <v>164</v>
      </c>
      <c r="AQ219" s="33">
        <v>2</v>
      </c>
      <c r="AR219" s="33">
        <v>4</v>
      </c>
      <c r="AS219" s="33" t="s">
        <v>597</v>
      </c>
      <c r="AT219" s="33" t="s">
        <v>189</v>
      </c>
      <c r="AU219" s="33" t="s">
        <v>989</v>
      </c>
      <c r="AV219" s="33" t="s">
        <v>945</v>
      </c>
      <c r="AW219" s="33" t="s">
        <v>166</v>
      </c>
      <c r="AX219" s="33">
        <v>2</v>
      </c>
      <c r="AY219" s="33" t="s">
        <v>226</v>
      </c>
      <c r="AZ219" s="33" t="s">
        <v>166</v>
      </c>
      <c r="BA219" s="33" t="s">
        <v>166</v>
      </c>
      <c r="BB219" s="33"/>
      <c r="BC219" s="33" t="s">
        <v>166</v>
      </c>
      <c r="BD219" s="33" t="s">
        <v>337</v>
      </c>
      <c r="BE219" s="33">
        <v>515</v>
      </c>
      <c r="BF219" s="33" t="s">
        <v>166</v>
      </c>
      <c r="BG219" s="33" t="s">
        <v>166</v>
      </c>
      <c r="BH219" s="33" t="s">
        <v>166</v>
      </c>
      <c r="BI219" s="33" t="s">
        <v>163</v>
      </c>
      <c r="BJ219" s="33" t="s">
        <v>310</v>
      </c>
      <c r="BK219" s="33" t="s">
        <v>166</v>
      </c>
      <c r="BL219" s="33" t="s">
        <v>310</v>
      </c>
      <c r="BM219" s="33" t="s">
        <v>166</v>
      </c>
      <c r="BN219" s="33"/>
      <c r="BO219" s="33" t="s">
        <v>166</v>
      </c>
      <c r="BP219" s="33" t="s">
        <v>173</v>
      </c>
      <c r="BQ219" s="33" t="s">
        <v>164</v>
      </c>
      <c r="BR219" s="33" t="s">
        <v>189</v>
      </c>
      <c r="BS219" s="33" t="s">
        <v>176</v>
      </c>
      <c r="BT219" s="33" t="s">
        <v>166</v>
      </c>
      <c r="BU219" s="33" t="s">
        <v>147</v>
      </c>
      <c r="BV219" s="33" t="s">
        <v>166</v>
      </c>
      <c r="BW219" s="33" t="s">
        <v>177</v>
      </c>
      <c r="BX219" s="33"/>
      <c r="BY219" s="33" t="s">
        <v>928</v>
      </c>
      <c r="BZ219" s="33" t="s">
        <v>166</v>
      </c>
      <c r="CA219" s="33" t="s">
        <v>166</v>
      </c>
      <c r="CB219" s="33" t="s">
        <v>166</v>
      </c>
      <c r="CC219" s="33"/>
      <c r="CD219" s="33" t="s">
        <v>166</v>
      </c>
      <c r="CE219" s="33" t="s">
        <v>166</v>
      </c>
      <c r="CF219" s="33" t="s">
        <v>991</v>
      </c>
      <c r="CG219" s="33" t="s">
        <v>166</v>
      </c>
      <c r="CH219" s="33" t="s">
        <v>166</v>
      </c>
      <c r="CI219" s="33" t="s">
        <v>166</v>
      </c>
      <c r="CJ219" s="33" t="s">
        <v>166</v>
      </c>
      <c r="CK219" s="33" t="s">
        <v>166</v>
      </c>
      <c r="CL219" s="33" t="s">
        <v>166</v>
      </c>
      <c r="CM219" s="33" t="s">
        <v>166</v>
      </c>
      <c r="CN219" s="33" t="s">
        <v>166</v>
      </c>
      <c r="CO219" s="33" t="s">
        <v>166</v>
      </c>
      <c r="CP219" s="33" t="s">
        <v>355</v>
      </c>
      <c r="CQ219" s="33" t="s">
        <v>1001</v>
      </c>
      <c r="CR219" s="33" t="s">
        <v>993</v>
      </c>
      <c r="CS219" s="33" t="s">
        <v>166</v>
      </c>
      <c r="CT219" s="33" t="s">
        <v>166</v>
      </c>
      <c r="CU219" s="33" t="s">
        <v>166</v>
      </c>
      <c r="CV219" s="33" t="s">
        <v>166</v>
      </c>
      <c r="CW219" s="33">
        <v>8</v>
      </c>
      <c r="CX219" s="33"/>
      <c r="CY219" s="33" t="s">
        <v>571</v>
      </c>
      <c r="CZ219" s="33"/>
      <c r="DA219" s="33"/>
      <c r="DB219" s="33" t="s">
        <v>841</v>
      </c>
      <c r="DC219" s="33" t="s">
        <v>166</v>
      </c>
      <c r="DD219" s="33" t="s">
        <v>166</v>
      </c>
      <c r="DE219" s="33" t="s">
        <v>166</v>
      </c>
      <c r="DF219" s="33" t="s">
        <v>166</v>
      </c>
      <c r="DG219" s="33" t="s">
        <v>166</v>
      </c>
      <c r="DH219" s="33" t="s">
        <v>216</v>
      </c>
      <c r="DI219" s="33" t="s">
        <v>328</v>
      </c>
      <c r="DJ219" s="33" t="s">
        <v>166</v>
      </c>
      <c r="DK219" s="33" t="s">
        <v>166</v>
      </c>
      <c r="DL219" s="33" t="s">
        <v>492</v>
      </c>
      <c r="DM219" s="33" t="s">
        <v>166</v>
      </c>
      <c r="DN219" s="33" t="s">
        <v>166</v>
      </c>
      <c r="DO219" s="33" t="s">
        <v>166</v>
      </c>
      <c r="DP219" s="33" t="s">
        <v>345</v>
      </c>
      <c r="DQ219" s="33" t="s">
        <v>166</v>
      </c>
      <c r="DR219" s="33" t="s">
        <v>166</v>
      </c>
      <c r="DS219" s="33" t="s">
        <v>166</v>
      </c>
      <c r="DT219" s="33"/>
      <c r="DU219" s="33" t="s">
        <v>994</v>
      </c>
      <c r="DV219" s="33" t="s">
        <v>166</v>
      </c>
      <c r="DW219" s="33" t="s">
        <v>166</v>
      </c>
      <c r="DX219" s="33" t="s">
        <v>166</v>
      </c>
      <c r="DY219" s="33" t="s">
        <v>166</v>
      </c>
      <c r="DZ219" s="33" t="s">
        <v>166</v>
      </c>
      <c r="EA219" s="33" t="s">
        <v>166</v>
      </c>
      <c r="EB219" s="33"/>
      <c r="EC219" s="33" t="s">
        <v>166</v>
      </c>
      <c r="ED219" s="33" t="s">
        <v>166</v>
      </c>
      <c r="EE219" s="33"/>
      <c r="EF219" s="33" t="s">
        <v>166</v>
      </c>
      <c r="EG219" s="33" t="s">
        <v>166</v>
      </c>
      <c r="EH219" s="33"/>
      <c r="EI219" s="33"/>
    </row>
    <row r="220" spans="1:139" x14ac:dyDescent="0.25">
      <c r="A220" s="33">
        <v>219</v>
      </c>
      <c r="B220" s="33" t="s">
        <v>897</v>
      </c>
      <c r="C220" s="33" t="s">
        <v>979</v>
      </c>
      <c r="D220" s="33" t="s">
        <v>1002</v>
      </c>
      <c r="E220" s="35">
        <v>2998</v>
      </c>
      <c r="F220" s="33">
        <v>6</v>
      </c>
      <c r="G220" s="33">
        <v>4</v>
      </c>
      <c r="H220" s="33" t="s">
        <v>845</v>
      </c>
      <c r="I220" s="33" t="s">
        <v>457</v>
      </c>
      <c r="J220" s="33" t="s">
        <v>237</v>
      </c>
      <c r="K220" s="33" t="s">
        <v>144</v>
      </c>
      <c r="L220" s="33">
        <v>46</v>
      </c>
      <c r="M220" s="33" t="s">
        <v>1003</v>
      </c>
      <c r="N220" s="33">
        <v>1481</v>
      </c>
      <c r="O220" s="33">
        <v>5219</v>
      </c>
      <c r="P220" s="33">
        <v>2142</v>
      </c>
      <c r="Q220" s="33" t="s">
        <v>508</v>
      </c>
      <c r="R220" s="33">
        <v>4</v>
      </c>
      <c r="S220" s="33"/>
      <c r="T220" s="87" t="s">
        <v>147</v>
      </c>
      <c r="U220" s="33"/>
      <c r="V220" s="33"/>
      <c r="W220" s="33"/>
      <c r="X220" s="33">
        <v>8</v>
      </c>
      <c r="Y220" s="33" t="s">
        <v>982</v>
      </c>
      <c r="Z220" s="33" t="s">
        <v>200</v>
      </c>
      <c r="AA220" s="33" t="s">
        <v>200</v>
      </c>
      <c r="AB220" s="33" t="s">
        <v>983</v>
      </c>
      <c r="AC220" s="33" t="s">
        <v>983</v>
      </c>
      <c r="AD220" s="33" t="s">
        <v>1004</v>
      </c>
      <c r="AE220" s="33" t="s">
        <v>1005</v>
      </c>
      <c r="AF220" s="33" t="s">
        <v>986</v>
      </c>
      <c r="AG220" s="33" t="s">
        <v>986</v>
      </c>
      <c r="AH220" s="33" t="s">
        <v>774</v>
      </c>
      <c r="AI220" s="33" t="s">
        <v>232</v>
      </c>
      <c r="AJ220" s="33" t="s">
        <v>166</v>
      </c>
      <c r="AK220" s="33" t="s">
        <v>441</v>
      </c>
      <c r="AL220" s="33" t="s">
        <v>1006</v>
      </c>
      <c r="AM220" s="33" t="s">
        <v>1007</v>
      </c>
      <c r="AN220" s="33" t="s">
        <v>163</v>
      </c>
      <c r="AO220" s="33" t="s">
        <v>164</v>
      </c>
      <c r="AP220" s="33" t="s">
        <v>164</v>
      </c>
      <c r="AQ220" s="33">
        <v>2</v>
      </c>
      <c r="AR220" s="33">
        <v>4</v>
      </c>
      <c r="AS220" s="33" t="s">
        <v>597</v>
      </c>
      <c r="AT220" s="33" t="s">
        <v>189</v>
      </c>
      <c r="AU220" s="33" t="s">
        <v>1008</v>
      </c>
      <c r="AV220" s="33" t="s">
        <v>986</v>
      </c>
      <c r="AW220" s="33" t="s">
        <v>166</v>
      </c>
      <c r="AX220" s="33">
        <v>2</v>
      </c>
      <c r="AY220" s="33" t="s">
        <v>226</v>
      </c>
      <c r="AZ220" s="33" t="s">
        <v>166</v>
      </c>
      <c r="BA220" s="33" t="s">
        <v>166</v>
      </c>
      <c r="BB220" s="33"/>
      <c r="BC220" s="33" t="s">
        <v>166</v>
      </c>
      <c r="BD220" s="33" t="s">
        <v>337</v>
      </c>
      <c r="BE220" s="33">
        <v>500</v>
      </c>
      <c r="BF220" s="33" t="s">
        <v>166</v>
      </c>
      <c r="BG220" s="33" t="s">
        <v>166</v>
      </c>
      <c r="BH220" s="33" t="s">
        <v>166</v>
      </c>
      <c r="BI220" s="33" t="s">
        <v>163</v>
      </c>
      <c r="BJ220" s="33" t="s">
        <v>310</v>
      </c>
      <c r="BK220" s="33" t="s">
        <v>166</v>
      </c>
      <c r="BL220" s="33" t="s">
        <v>310</v>
      </c>
      <c r="BM220" s="33" t="s">
        <v>166</v>
      </c>
      <c r="BN220" s="33"/>
      <c r="BO220" s="33" t="s">
        <v>166</v>
      </c>
      <c r="BP220" s="33" t="s">
        <v>173</v>
      </c>
      <c r="BQ220" s="33" t="s">
        <v>164</v>
      </c>
      <c r="BR220" s="33" t="s">
        <v>189</v>
      </c>
      <c r="BS220" s="33" t="s">
        <v>176</v>
      </c>
      <c r="BT220" s="33" t="s">
        <v>166</v>
      </c>
      <c r="BU220" s="33" t="s">
        <v>147</v>
      </c>
      <c r="BV220" s="33" t="s">
        <v>166</v>
      </c>
      <c r="BW220" s="33" t="s">
        <v>177</v>
      </c>
      <c r="BX220" s="33"/>
      <c r="BY220" s="33" t="s">
        <v>928</v>
      </c>
      <c r="BZ220" s="33" t="s">
        <v>166</v>
      </c>
      <c r="CA220" s="33" t="s">
        <v>166</v>
      </c>
      <c r="CB220" s="33" t="s">
        <v>166</v>
      </c>
      <c r="CC220" s="33"/>
      <c r="CD220" s="33" t="s">
        <v>166</v>
      </c>
      <c r="CE220" s="33" t="s">
        <v>166</v>
      </c>
      <c r="CF220" s="33" t="s">
        <v>991</v>
      </c>
      <c r="CG220" s="33" t="s">
        <v>166</v>
      </c>
      <c r="CH220" s="33" t="s">
        <v>166</v>
      </c>
      <c r="CI220" s="33" t="s">
        <v>166</v>
      </c>
      <c r="CJ220" s="33" t="s">
        <v>166</v>
      </c>
      <c r="CK220" s="33" t="s">
        <v>166</v>
      </c>
      <c r="CL220" s="33" t="s">
        <v>166</v>
      </c>
      <c r="CM220" s="33" t="s">
        <v>166</v>
      </c>
      <c r="CN220" s="33" t="s">
        <v>166</v>
      </c>
      <c r="CO220" s="33" t="s">
        <v>166</v>
      </c>
      <c r="CP220" s="33" t="s">
        <v>355</v>
      </c>
      <c r="CQ220" s="33" t="s">
        <v>1009</v>
      </c>
      <c r="CR220" s="33" t="s">
        <v>993</v>
      </c>
      <c r="CS220" s="33" t="s">
        <v>166</v>
      </c>
      <c r="CT220" s="33" t="s">
        <v>166</v>
      </c>
      <c r="CU220" s="33" t="s">
        <v>166</v>
      </c>
      <c r="CV220" s="33" t="s">
        <v>166</v>
      </c>
      <c r="CW220" s="33">
        <v>8</v>
      </c>
      <c r="CX220" s="33"/>
      <c r="CY220" s="33" t="s">
        <v>571</v>
      </c>
      <c r="CZ220" s="33"/>
      <c r="DA220" s="33"/>
      <c r="DB220" s="33" t="s">
        <v>841</v>
      </c>
      <c r="DC220" s="33" t="s">
        <v>166</v>
      </c>
      <c r="DD220" s="33" t="s">
        <v>166</v>
      </c>
      <c r="DE220" s="33" t="s">
        <v>166</v>
      </c>
      <c r="DF220" s="33" t="s">
        <v>166</v>
      </c>
      <c r="DG220" s="33" t="s">
        <v>166</v>
      </c>
      <c r="DH220" s="33" t="s">
        <v>216</v>
      </c>
      <c r="DI220" s="33" t="s">
        <v>328</v>
      </c>
      <c r="DJ220" s="33" t="s">
        <v>166</v>
      </c>
      <c r="DK220" s="33" t="s">
        <v>166</v>
      </c>
      <c r="DL220" s="33" t="s">
        <v>492</v>
      </c>
      <c r="DM220" s="33" t="s">
        <v>166</v>
      </c>
      <c r="DN220" s="33" t="s">
        <v>166</v>
      </c>
      <c r="DO220" s="33" t="s">
        <v>166</v>
      </c>
      <c r="DP220" s="33" t="s">
        <v>345</v>
      </c>
      <c r="DQ220" s="33" t="s">
        <v>166</v>
      </c>
      <c r="DR220" s="33" t="s">
        <v>166</v>
      </c>
      <c r="DS220" s="33" t="s">
        <v>166</v>
      </c>
      <c r="DT220" s="33"/>
      <c r="DU220" s="33" t="s">
        <v>994</v>
      </c>
      <c r="DV220" s="33" t="s">
        <v>166</v>
      </c>
      <c r="DW220" s="33" t="s">
        <v>166</v>
      </c>
      <c r="DX220" s="33" t="s">
        <v>166</v>
      </c>
      <c r="DY220" s="33" t="s">
        <v>166</v>
      </c>
      <c r="DZ220" s="33" t="s">
        <v>166</v>
      </c>
      <c r="EA220" s="33" t="s">
        <v>166</v>
      </c>
      <c r="EB220" s="33"/>
      <c r="EC220" s="33" t="s">
        <v>166</v>
      </c>
      <c r="ED220" s="33" t="s">
        <v>166</v>
      </c>
      <c r="EE220" s="33">
        <v>3</v>
      </c>
      <c r="EF220" s="33" t="s">
        <v>166</v>
      </c>
      <c r="EG220" s="33" t="s">
        <v>166</v>
      </c>
      <c r="EH220" s="33"/>
      <c r="EI220" s="33" t="s">
        <v>1010</v>
      </c>
    </row>
    <row r="221" spans="1:139" x14ac:dyDescent="0.25">
      <c r="A221" s="33">
        <v>220</v>
      </c>
      <c r="B221" s="33" t="s">
        <v>897</v>
      </c>
      <c r="C221" s="33" t="s">
        <v>979</v>
      </c>
      <c r="D221" s="33" t="s">
        <v>1011</v>
      </c>
      <c r="E221" s="35">
        <v>6592</v>
      </c>
      <c r="F221" s="33">
        <v>12</v>
      </c>
      <c r="G221" s="33">
        <v>4</v>
      </c>
      <c r="H221" s="33" t="s">
        <v>845</v>
      </c>
      <c r="I221" s="33" t="s">
        <v>457</v>
      </c>
      <c r="J221" s="33" t="s">
        <v>237</v>
      </c>
      <c r="K221" s="33" t="s">
        <v>144</v>
      </c>
      <c r="L221" s="33">
        <v>78</v>
      </c>
      <c r="M221" s="33" t="s">
        <v>145</v>
      </c>
      <c r="N221" s="33">
        <v>1481</v>
      </c>
      <c r="O221" s="33">
        <v>5219</v>
      </c>
      <c r="P221" s="33">
        <v>2142</v>
      </c>
      <c r="Q221" s="33" t="s">
        <v>508</v>
      </c>
      <c r="R221" s="33">
        <v>4</v>
      </c>
      <c r="S221" s="33"/>
      <c r="T221" s="87" t="s">
        <v>147</v>
      </c>
      <c r="U221" s="33" t="s">
        <v>1012</v>
      </c>
      <c r="V221" s="33"/>
      <c r="W221" s="33"/>
      <c r="X221" s="33">
        <v>8</v>
      </c>
      <c r="Y221" s="33" t="s">
        <v>982</v>
      </c>
      <c r="Z221" s="33" t="s">
        <v>200</v>
      </c>
      <c r="AA221" s="33" t="s">
        <v>200</v>
      </c>
      <c r="AB221" s="33" t="s">
        <v>983</v>
      </c>
      <c r="AC221" s="33" t="s">
        <v>983</v>
      </c>
      <c r="AD221" s="33" t="s">
        <v>1004</v>
      </c>
      <c r="AE221" s="33" t="s">
        <v>1005</v>
      </c>
      <c r="AF221" s="33" t="s">
        <v>1013</v>
      </c>
      <c r="AG221" s="33" t="s">
        <v>1014</v>
      </c>
      <c r="AH221" s="33" t="s">
        <v>774</v>
      </c>
      <c r="AI221" s="33" t="s">
        <v>232</v>
      </c>
      <c r="AJ221" s="33" t="s">
        <v>166</v>
      </c>
      <c r="AK221" s="33" t="s">
        <v>441</v>
      </c>
      <c r="AL221" s="33" t="s">
        <v>1015</v>
      </c>
      <c r="AM221" s="33" t="s">
        <v>1016</v>
      </c>
      <c r="AN221" s="33" t="s">
        <v>163</v>
      </c>
      <c r="AO221" s="33" t="s">
        <v>164</v>
      </c>
      <c r="AP221" s="33" t="s">
        <v>164</v>
      </c>
      <c r="AQ221" s="33" t="s">
        <v>166</v>
      </c>
      <c r="AR221" s="33">
        <v>4</v>
      </c>
      <c r="AS221" s="33" t="s">
        <v>597</v>
      </c>
      <c r="AT221" s="33" t="s">
        <v>189</v>
      </c>
      <c r="AU221" s="33" t="s">
        <v>1008</v>
      </c>
      <c r="AV221" s="33" t="s">
        <v>1014</v>
      </c>
      <c r="AW221" s="33" t="s">
        <v>166</v>
      </c>
      <c r="AX221" s="33">
        <v>2</v>
      </c>
      <c r="AY221" s="33" t="s">
        <v>226</v>
      </c>
      <c r="AZ221" s="33" t="s">
        <v>166</v>
      </c>
      <c r="BA221" s="33" t="s">
        <v>166</v>
      </c>
      <c r="BB221" s="33"/>
      <c r="BC221" s="33" t="s">
        <v>166</v>
      </c>
      <c r="BD221" s="33" t="s">
        <v>337</v>
      </c>
      <c r="BE221" s="33">
        <v>500</v>
      </c>
      <c r="BF221" s="33" t="s">
        <v>166</v>
      </c>
      <c r="BG221" s="33" t="s">
        <v>166</v>
      </c>
      <c r="BH221" s="33" t="s">
        <v>166</v>
      </c>
      <c r="BI221" s="33" t="s">
        <v>163</v>
      </c>
      <c r="BJ221" s="33" t="s">
        <v>310</v>
      </c>
      <c r="BK221" s="33" t="s">
        <v>166</v>
      </c>
      <c r="BL221" s="33" t="s">
        <v>310</v>
      </c>
      <c r="BM221" s="33" t="s">
        <v>166</v>
      </c>
      <c r="BN221" s="33"/>
      <c r="BO221" s="33" t="s">
        <v>166</v>
      </c>
      <c r="BP221" s="33" t="s">
        <v>173</v>
      </c>
      <c r="BQ221" s="33" t="s">
        <v>164</v>
      </c>
      <c r="BR221" s="33" t="s">
        <v>189</v>
      </c>
      <c r="BS221" s="33" t="s">
        <v>176</v>
      </c>
      <c r="BT221" s="33" t="s">
        <v>166</v>
      </c>
      <c r="BU221" s="33" t="s">
        <v>147</v>
      </c>
      <c r="BV221" s="33" t="s">
        <v>166</v>
      </c>
      <c r="BW221" s="33" t="s">
        <v>177</v>
      </c>
      <c r="BX221" s="33"/>
      <c r="BY221" s="33" t="s">
        <v>928</v>
      </c>
      <c r="BZ221" s="33" t="s">
        <v>166</v>
      </c>
      <c r="CA221" s="33" t="s">
        <v>166</v>
      </c>
      <c r="CB221" s="33" t="s">
        <v>166</v>
      </c>
      <c r="CC221" s="33"/>
      <c r="CD221" s="33" t="s">
        <v>166</v>
      </c>
      <c r="CE221" s="33" t="s">
        <v>166</v>
      </c>
      <c r="CF221" s="33" t="s">
        <v>991</v>
      </c>
      <c r="CG221" s="33" t="s">
        <v>166</v>
      </c>
      <c r="CH221" s="33" t="s">
        <v>166</v>
      </c>
      <c r="CI221" s="33" t="s">
        <v>166</v>
      </c>
      <c r="CJ221" s="33" t="s">
        <v>166</v>
      </c>
      <c r="CK221" s="33" t="s">
        <v>166</v>
      </c>
      <c r="CL221" s="33" t="s">
        <v>166</v>
      </c>
      <c r="CM221" s="33" t="s">
        <v>166</v>
      </c>
      <c r="CN221" s="33" t="s">
        <v>166</v>
      </c>
      <c r="CO221" s="33" t="s">
        <v>166</v>
      </c>
      <c r="CP221" s="33" t="s">
        <v>355</v>
      </c>
      <c r="CQ221" s="33" t="s">
        <v>1017</v>
      </c>
      <c r="CR221" s="33" t="s">
        <v>993</v>
      </c>
      <c r="CS221" s="33" t="s">
        <v>166</v>
      </c>
      <c r="CT221" s="33" t="s">
        <v>166</v>
      </c>
      <c r="CU221" s="33" t="s">
        <v>166</v>
      </c>
      <c r="CV221" s="33" t="s">
        <v>166</v>
      </c>
      <c r="CW221" s="33">
        <v>8</v>
      </c>
      <c r="CX221" s="33"/>
      <c r="CY221" s="33" t="s">
        <v>571</v>
      </c>
      <c r="CZ221" s="33"/>
      <c r="DA221" s="33"/>
      <c r="DB221" s="33" t="s">
        <v>841</v>
      </c>
      <c r="DC221" s="33" t="s">
        <v>166</v>
      </c>
      <c r="DD221" s="33" t="s">
        <v>166</v>
      </c>
      <c r="DE221" s="33" t="s">
        <v>166</v>
      </c>
      <c r="DF221" s="33" t="s">
        <v>166</v>
      </c>
      <c r="DG221" s="33" t="s">
        <v>166</v>
      </c>
      <c r="DH221" s="33" t="s">
        <v>216</v>
      </c>
      <c r="DI221" s="33" t="s">
        <v>328</v>
      </c>
      <c r="DJ221" s="33" t="s">
        <v>166</v>
      </c>
      <c r="DK221" s="33" t="s">
        <v>166</v>
      </c>
      <c r="DL221" s="33" t="s">
        <v>492</v>
      </c>
      <c r="DM221" s="33" t="s">
        <v>166</v>
      </c>
      <c r="DN221" s="33" t="s">
        <v>166</v>
      </c>
      <c r="DO221" s="33" t="s">
        <v>166</v>
      </c>
      <c r="DP221" s="33" t="s">
        <v>345</v>
      </c>
      <c r="DQ221" s="33" t="s">
        <v>166</v>
      </c>
      <c r="DR221" s="33" t="s">
        <v>166</v>
      </c>
      <c r="DS221" s="33" t="s">
        <v>166</v>
      </c>
      <c r="DT221" s="33"/>
      <c r="DU221" s="33" t="s">
        <v>994</v>
      </c>
      <c r="DV221" s="33" t="s">
        <v>166</v>
      </c>
      <c r="DW221" s="33" t="s">
        <v>166</v>
      </c>
      <c r="DX221" s="33" t="s">
        <v>166</v>
      </c>
      <c r="DY221" s="33" t="s">
        <v>166</v>
      </c>
      <c r="DZ221" s="33" t="s">
        <v>166</v>
      </c>
      <c r="EA221" s="33" t="s">
        <v>166</v>
      </c>
      <c r="EB221" s="33"/>
      <c r="EC221" s="33" t="s">
        <v>166</v>
      </c>
      <c r="ED221" s="33" t="s">
        <v>166</v>
      </c>
      <c r="EE221" s="33"/>
      <c r="EF221" s="33"/>
      <c r="EG221" s="33" t="s">
        <v>166</v>
      </c>
      <c r="EH221" s="33"/>
      <c r="EI221" s="33"/>
    </row>
    <row r="222" spans="1:139" hidden="1" x14ac:dyDescent="0.25">
      <c r="A222">
        <v>221</v>
      </c>
      <c r="B222" t="s">
        <v>234</v>
      </c>
      <c r="C222" t="s">
        <v>1018</v>
      </c>
      <c r="D222" t="s">
        <v>1019</v>
      </c>
      <c r="E222" s="1">
        <v>796</v>
      </c>
      <c r="F222">
        <v>3</v>
      </c>
      <c r="G222">
        <v>4</v>
      </c>
      <c r="H222" t="s">
        <v>195</v>
      </c>
      <c r="I222" t="s">
        <v>142</v>
      </c>
      <c r="J222" t="s">
        <v>196</v>
      </c>
      <c r="K222" t="s">
        <v>144</v>
      </c>
      <c r="L222">
        <v>35</v>
      </c>
      <c r="M222" t="s">
        <v>145</v>
      </c>
      <c r="N222">
        <v>1475</v>
      </c>
      <c r="O222">
        <v>3445</v>
      </c>
      <c r="P222">
        <v>1490</v>
      </c>
      <c r="Q222" t="s">
        <v>146</v>
      </c>
      <c r="R222">
        <v>5</v>
      </c>
      <c r="T222" s="2" t="s">
        <v>147</v>
      </c>
      <c r="U222" t="s">
        <v>1020</v>
      </c>
      <c r="W222" t="s">
        <v>1021</v>
      </c>
      <c r="X222">
        <v>5</v>
      </c>
      <c r="Y222" t="s">
        <v>241</v>
      </c>
      <c r="Z222" t="s">
        <v>339</v>
      </c>
      <c r="AA222" t="s">
        <v>151</v>
      </c>
      <c r="AB222" t="s">
        <v>1022</v>
      </c>
      <c r="AC222" t="s">
        <v>1023</v>
      </c>
      <c r="AD222" t="s">
        <v>278</v>
      </c>
      <c r="AE222" t="s">
        <v>245</v>
      </c>
      <c r="AF222" t="s">
        <v>1024</v>
      </c>
      <c r="AG222" t="s">
        <v>1024</v>
      </c>
      <c r="AL222" t="s">
        <v>1025</v>
      </c>
      <c r="AM222" t="s">
        <v>1026</v>
      </c>
      <c r="AN222" t="s">
        <v>163</v>
      </c>
      <c r="AO222" t="s">
        <v>164</v>
      </c>
      <c r="AP222" t="s">
        <v>165</v>
      </c>
      <c r="AQ222" t="s">
        <v>166</v>
      </c>
      <c r="AR222">
        <v>5</v>
      </c>
      <c r="AS222" t="s">
        <v>167</v>
      </c>
      <c r="AT222" t="s">
        <v>168</v>
      </c>
      <c r="AU222" t="s">
        <v>282</v>
      </c>
      <c r="AV222" t="s">
        <v>1024</v>
      </c>
      <c r="AY222" t="s">
        <v>165</v>
      </c>
      <c r="BB222" t="s">
        <v>250</v>
      </c>
      <c r="BD222" t="s">
        <v>173</v>
      </c>
      <c r="BH222" t="s">
        <v>166</v>
      </c>
      <c r="BJ222" t="s">
        <v>174</v>
      </c>
      <c r="BL222" t="s">
        <v>174</v>
      </c>
      <c r="BM222" t="s">
        <v>166</v>
      </c>
      <c r="BN222" t="s">
        <v>251</v>
      </c>
      <c r="BP222" t="s">
        <v>173</v>
      </c>
      <c r="BQ222" t="s">
        <v>163</v>
      </c>
      <c r="BR222" t="s">
        <v>168</v>
      </c>
      <c r="BS222" t="s">
        <v>176</v>
      </c>
      <c r="BT222" t="s">
        <v>166</v>
      </c>
      <c r="BU222" t="s">
        <v>147</v>
      </c>
      <c r="BV222" t="s">
        <v>166</v>
      </c>
      <c r="BW222" t="s">
        <v>434</v>
      </c>
      <c r="BX222" t="s">
        <v>178</v>
      </c>
      <c r="BZ222" t="s">
        <v>166</v>
      </c>
      <c r="CG222" t="s">
        <v>166</v>
      </c>
      <c r="CQ222" t="s">
        <v>1027</v>
      </c>
      <c r="CX222" t="s">
        <v>636</v>
      </c>
    </row>
    <row r="223" spans="1:139" hidden="1" x14ac:dyDescent="0.25">
      <c r="A223">
        <v>222</v>
      </c>
      <c r="B223" t="s">
        <v>234</v>
      </c>
      <c r="C223" t="s">
        <v>1018</v>
      </c>
      <c r="D223" t="s">
        <v>1028</v>
      </c>
      <c r="E223" s="1">
        <v>796</v>
      </c>
      <c r="F223">
        <v>3</v>
      </c>
      <c r="G223">
        <v>4</v>
      </c>
      <c r="H223" t="s">
        <v>195</v>
      </c>
      <c r="I223" t="s">
        <v>142</v>
      </c>
      <c r="J223" t="s">
        <v>196</v>
      </c>
      <c r="K223" t="s">
        <v>144</v>
      </c>
      <c r="L223">
        <v>35</v>
      </c>
      <c r="M223" t="s">
        <v>145</v>
      </c>
      <c r="N223">
        <v>1475</v>
      </c>
      <c r="O223">
        <v>3445</v>
      </c>
      <c r="P223">
        <v>1490</v>
      </c>
      <c r="Q223" t="s">
        <v>146</v>
      </c>
      <c r="R223">
        <v>5</v>
      </c>
      <c r="T223" s="2" t="s">
        <v>147</v>
      </c>
      <c r="U223" t="s">
        <v>1020</v>
      </c>
      <c r="W223" t="s">
        <v>1029</v>
      </c>
      <c r="X223">
        <v>5</v>
      </c>
      <c r="Y223" t="s">
        <v>241</v>
      </c>
      <c r="Z223" t="s">
        <v>339</v>
      </c>
      <c r="AA223" t="s">
        <v>151</v>
      </c>
      <c r="AB223" t="s">
        <v>1022</v>
      </c>
      <c r="AC223" t="s">
        <v>1023</v>
      </c>
      <c r="AD223" t="s">
        <v>278</v>
      </c>
      <c r="AE223" t="s">
        <v>245</v>
      </c>
      <c r="AF223" t="s">
        <v>1024</v>
      </c>
      <c r="AG223" t="s">
        <v>1024</v>
      </c>
      <c r="AL223" t="s">
        <v>1025</v>
      </c>
      <c r="AM223" t="s">
        <v>1026</v>
      </c>
      <c r="AN223" t="s">
        <v>163</v>
      </c>
      <c r="AO223" t="s">
        <v>164</v>
      </c>
      <c r="AP223" t="s">
        <v>165</v>
      </c>
      <c r="AQ223" t="s">
        <v>166</v>
      </c>
      <c r="AR223">
        <v>5</v>
      </c>
      <c r="AS223" t="s">
        <v>167</v>
      </c>
      <c r="AT223" t="s">
        <v>168</v>
      </c>
      <c r="AU223" t="s">
        <v>282</v>
      </c>
      <c r="AV223" t="s">
        <v>1024</v>
      </c>
      <c r="AY223" t="s">
        <v>165</v>
      </c>
      <c r="BB223" t="s">
        <v>250</v>
      </c>
      <c r="BD223" t="s">
        <v>173</v>
      </c>
      <c r="BH223" t="s">
        <v>166</v>
      </c>
      <c r="BJ223" t="s">
        <v>174</v>
      </c>
      <c r="BL223" t="s">
        <v>174</v>
      </c>
      <c r="BM223" t="s">
        <v>166</v>
      </c>
      <c r="BN223" t="s">
        <v>251</v>
      </c>
      <c r="BP223" t="s">
        <v>173</v>
      </c>
      <c r="BQ223" t="s">
        <v>163</v>
      </c>
      <c r="BR223" t="s">
        <v>168</v>
      </c>
      <c r="BS223" t="s">
        <v>176</v>
      </c>
      <c r="BT223" t="s">
        <v>166</v>
      </c>
      <c r="BU223" t="s">
        <v>147</v>
      </c>
      <c r="BV223" t="s">
        <v>166</v>
      </c>
      <c r="BW223" t="s">
        <v>434</v>
      </c>
      <c r="BX223" t="s">
        <v>178</v>
      </c>
      <c r="BZ223" t="s">
        <v>166</v>
      </c>
      <c r="CG223" t="s">
        <v>166</v>
      </c>
      <c r="CH223" t="s">
        <v>166</v>
      </c>
      <c r="CJ223" t="s">
        <v>166</v>
      </c>
      <c r="CN223" t="s">
        <v>166</v>
      </c>
      <c r="CQ223" t="s">
        <v>1027</v>
      </c>
      <c r="CR223" t="s">
        <v>229</v>
      </c>
      <c r="CT223" t="s">
        <v>166</v>
      </c>
      <c r="CW223">
        <v>2</v>
      </c>
    </row>
    <row r="224" spans="1:139" hidden="1" x14ac:dyDescent="0.25">
      <c r="A224">
        <v>223</v>
      </c>
      <c r="B224" t="s">
        <v>234</v>
      </c>
      <c r="C224" t="s">
        <v>1018</v>
      </c>
      <c r="D224" t="s">
        <v>273</v>
      </c>
      <c r="E224" s="1">
        <v>796</v>
      </c>
      <c r="F224">
        <v>3</v>
      </c>
      <c r="G224">
        <v>4</v>
      </c>
      <c r="H224" t="s">
        <v>195</v>
      </c>
      <c r="I224" t="s">
        <v>142</v>
      </c>
      <c r="J224" t="s">
        <v>196</v>
      </c>
      <c r="K224" t="s">
        <v>144</v>
      </c>
      <c r="L224">
        <v>35</v>
      </c>
      <c r="M224" t="s">
        <v>145</v>
      </c>
      <c r="N224">
        <v>1475</v>
      </c>
      <c r="O224">
        <v>3445</v>
      </c>
      <c r="P224">
        <v>1490</v>
      </c>
      <c r="Q224" t="s">
        <v>146</v>
      </c>
      <c r="R224">
        <v>5</v>
      </c>
      <c r="T224" s="2" t="s">
        <v>147</v>
      </c>
      <c r="U224" t="s">
        <v>1020</v>
      </c>
      <c r="W224" t="s">
        <v>292</v>
      </c>
      <c r="X224">
        <v>5</v>
      </c>
      <c r="Y224" t="s">
        <v>241</v>
      </c>
      <c r="Z224" t="s">
        <v>339</v>
      </c>
      <c r="AA224" t="s">
        <v>151</v>
      </c>
      <c r="AB224" t="s">
        <v>1022</v>
      </c>
      <c r="AC224" t="s">
        <v>1030</v>
      </c>
      <c r="AD224" t="s">
        <v>278</v>
      </c>
      <c r="AE224" t="s">
        <v>245</v>
      </c>
      <c r="AF224" t="s">
        <v>1024</v>
      </c>
      <c r="AG224" t="s">
        <v>1024</v>
      </c>
      <c r="AH224" t="s">
        <v>158</v>
      </c>
      <c r="AI224" t="s">
        <v>159</v>
      </c>
      <c r="AL224" t="s">
        <v>1031</v>
      </c>
      <c r="AM224" t="s">
        <v>1026</v>
      </c>
      <c r="AN224" t="s">
        <v>163</v>
      </c>
      <c r="AO224" t="s">
        <v>164</v>
      </c>
      <c r="AP224" t="s">
        <v>165</v>
      </c>
      <c r="AQ224">
        <v>2</v>
      </c>
      <c r="AR224">
        <v>5</v>
      </c>
      <c r="AS224" t="s">
        <v>167</v>
      </c>
      <c r="AT224" t="s">
        <v>168</v>
      </c>
      <c r="AU224" t="s">
        <v>282</v>
      </c>
      <c r="AV224" t="s">
        <v>1024</v>
      </c>
      <c r="AY224" t="s">
        <v>165</v>
      </c>
      <c r="BB224" t="s">
        <v>250</v>
      </c>
      <c r="BD224" t="s">
        <v>173</v>
      </c>
      <c r="BH224" t="s">
        <v>166</v>
      </c>
      <c r="BI224" t="s">
        <v>163</v>
      </c>
      <c r="BJ224" t="s">
        <v>174</v>
      </c>
      <c r="BL224" t="s">
        <v>174</v>
      </c>
      <c r="BM224" t="s">
        <v>166</v>
      </c>
      <c r="BN224" t="s">
        <v>251</v>
      </c>
      <c r="BP224" t="s">
        <v>173</v>
      </c>
      <c r="BQ224" t="s">
        <v>163</v>
      </c>
      <c r="BR224" t="s">
        <v>168</v>
      </c>
      <c r="BS224" t="s">
        <v>176</v>
      </c>
      <c r="BT224" t="s">
        <v>166</v>
      </c>
      <c r="BU224" t="s">
        <v>147</v>
      </c>
      <c r="BV224" t="s">
        <v>166</v>
      </c>
      <c r="BW224" t="s">
        <v>177</v>
      </c>
      <c r="BX224" t="s">
        <v>178</v>
      </c>
      <c r="BY224" t="s">
        <v>179</v>
      </c>
      <c r="CG224" t="s">
        <v>166</v>
      </c>
      <c r="CJ224" t="s">
        <v>166</v>
      </c>
      <c r="CK224" t="s">
        <v>166</v>
      </c>
      <c r="CQ224" t="s">
        <v>1027</v>
      </c>
      <c r="CX224" t="s">
        <v>636</v>
      </c>
    </row>
    <row r="225" spans="1:120" hidden="1" x14ac:dyDescent="0.25">
      <c r="A225">
        <v>224</v>
      </c>
      <c r="B225" t="s">
        <v>234</v>
      </c>
      <c r="C225" t="s">
        <v>1018</v>
      </c>
      <c r="D225" t="s">
        <v>1032</v>
      </c>
      <c r="E225" s="1">
        <v>796</v>
      </c>
      <c r="F225">
        <v>3</v>
      </c>
      <c r="G225">
        <v>4</v>
      </c>
      <c r="H225" t="s">
        <v>195</v>
      </c>
      <c r="I225" t="s">
        <v>142</v>
      </c>
      <c r="J225" t="s">
        <v>196</v>
      </c>
      <c r="K225" t="s">
        <v>144</v>
      </c>
      <c r="L225">
        <v>35</v>
      </c>
      <c r="M225" t="s">
        <v>145</v>
      </c>
      <c r="N225">
        <v>1475</v>
      </c>
      <c r="O225">
        <v>3445</v>
      </c>
      <c r="P225">
        <v>1490</v>
      </c>
      <c r="Q225" t="s">
        <v>146</v>
      </c>
      <c r="R225">
        <v>5</v>
      </c>
      <c r="T225" s="2" t="s">
        <v>147</v>
      </c>
      <c r="U225" t="s">
        <v>1020</v>
      </c>
      <c r="W225" t="s">
        <v>1033</v>
      </c>
      <c r="X225">
        <v>5</v>
      </c>
      <c r="Y225" t="s">
        <v>241</v>
      </c>
      <c r="Z225" t="s">
        <v>339</v>
      </c>
      <c r="AA225" t="s">
        <v>151</v>
      </c>
      <c r="AB225" t="s">
        <v>1022</v>
      </c>
      <c r="AC225" t="s">
        <v>1030</v>
      </c>
      <c r="AD225" t="s">
        <v>278</v>
      </c>
      <c r="AE225" t="s">
        <v>245</v>
      </c>
      <c r="AF225" t="s">
        <v>1024</v>
      </c>
      <c r="AG225" t="s">
        <v>1024</v>
      </c>
      <c r="AH225" t="s">
        <v>166</v>
      </c>
      <c r="AI225" t="s">
        <v>159</v>
      </c>
      <c r="AL225" t="s">
        <v>1025</v>
      </c>
      <c r="AM225" t="s">
        <v>1026</v>
      </c>
      <c r="AN225" t="s">
        <v>163</v>
      </c>
      <c r="AO225" t="s">
        <v>164</v>
      </c>
      <c r="AP225" t="s">
        <v>165</v>
      </c>
      <c r="AQ225">
        <v>2</v>
      </c>
      <c r="AR225">
        <v>5</v>
      </c>
      <c r="AS225" t="s">
        <v>167</v>
      </c>
      <c r="AT225" t="s">
        <v>168</v>
      </c>
      <c r="AU225" t="s">
        <v>282</v>
      </c>
      <c r="AV225" t="s">
        <v>1024</v>
      </c>
      <c r="AY225" t="s">
        <v>165</v>
      </c>
      <c r="BD225" t="s">
        <v>173</v>
      </c>
      <c r="BH225" t="s">
        <v>166</v>
      </c>
      <c r="BI225" t="s">
        <v>163</v>
      </c>
      <c r="BJ225" t="s">
        <v>174</v>
      </c>
      <c r="BL225" t="s">
        <v>174</v>
      </c>
      <c r="BM225" t="s">
        <v>166</v>
      </c>
      <c r="BP225" t="s">
        <v>337</v>
      </c>
      <c r="BQ225" t="s">
        <v>163</v>
      </c>
      <c r="BR225" t="s">
        <v>168</v>
      </c>
      <c r="BS225" t="s">
        <v>176</v>
      </c>
      <c r="BT225" t="s">
        <v>166</v>
      </c>
      <c r="BU225" t="s">
        <v>147</v>
      </c>
      <c r="BV225" t="s">
        <v>166</v>
      </c>
      <c r="BW225" t="s">
        <v>177</v>
      </c>
      <c r="BX225" t="s">
        <v>178</v>
      </c>
      <c r="BY225" t="s">
        <v>179</v>
      </c>
      <c r="BZ225" t="s">
        <v>166</v>
      </c>
      <c r="CC225" t="s">
        <v>166</v>
      </c>
      <c r="CG225" t="s">
        <v>166</v>
      </c>
      <c r="CH225" t="s">
        <v>166</v>
      </c>
      <c r="CJ225" t="s">
        <v>166</v>
      </c>
      <c r="CK225" t="s">
        <v>166</v>
      </c>
      <c r="CN225" t="s">
        <v>166</v>
      </c>
      <c r="CQ225" t="s">
        <v>1027</v>
      </c>
      <c r="CR225" t="s">
        <v>209</v>
      </c>
      <c r="CT225" t="s">
        <v>166</v>
      </c>
      <c r="CW225">
        <v>1</v>
      </c>
      <c r="DP225" t="s">
        <v>345</v>
      </c>
    </row>
    <row r="226" spans="1:120" hidden="1" x14ac:dyDescent="0.25">
      <c r="A226">
        <v>225</v>
      </c>
      <c r="B226" t="s">
        <v>234</v>
      </c>
      <c r="C226" t="s">
        <v>1018</v>
      </c>
      <c r="D226" t="s">
        <v>285</v>
      </c>
      <c r="E226" s="1">
        <v>796</v>
      </c>
      <c r="F226">
        <v>3</v>
      </c>
      <c r="G226">
        <v>4</v>
      </c>
      <c r="H226" t="s">
        <v>195</v>
      </c>
      <c r="I226" t="s">
        <v>142</v>
      </c>
      <c r="J226" t="s">
        <v>196</v>
      </c>
      <c r="K226" t="s">
        <v>144</v>
      </c>
      <c r="L226">
        <v>35</v>
      </c>
      <c r="M226" t="s">
        <v>145</v>
      </c>
      <c r="N226">
        <v>1475</v>
      </c>
      <c r="O226">
        <v>3445</v>
      </c>
      <c r="P226">
        <v>1490</v>
      </c>
      <c r="Q226" t="s">
        <v>146</v>
      </c>
      <c r="R226">
        <v>5</v>
      </c>
      <c r="T226" s="2" t="s">
        <v>147</v>
      </c>
      <c r="U226" t="s">
        <v>1020</v>
      </c>
      <c r="W226" t="s">
        <v>1034</v>
      </c>
      <c r="X226">
        <v>5</v>
      </c>
      <c r="Y226" t="s">
        <v>241</v>
      </c>
      <c r="Z226" t="s">
        <v>339</v>
      </c>
      <c r="AA226" t="s">
        <v>151</v>
      </c>
      <c r="AB226" t="s">
        <v>1022</v>
      </c>
      <c r="AC226" t="s">
        <v>1030</v>
      </c>
      <c r="AD226" t="s">
        <v>278</v>
      </c>
      <c r="AE226" t="s">
        <v>245</v>
      </c>
      <c r="AF226" t="s">
        <v>1024</v>
      </c>
      <c r="AG226" t="s">
        <v>1024</v>
      </c>
      <c r="AH226" t="s">
        <v>166</v>
      </c>
      <c r="AI226" t="s">
        <v>159</v>
      </c>
      <c r="AK226" t="s">
        <v>160</v>
      </c>
      <c r="AL226" t="s">
        <v>1025</v>
      </c>
      <c r="AM226" t="s">
        <v>1026</v>
      </c>
      <c r="AN226" t="s">
        <v>163</v>
      </c>
      <c r="AO226" t="s">
        <v>164</v>
      </c>
      <c r="AP226" t="s">
        <v>165</v>
      </c>
      <c r="AQ226">
        <v>2</v>
      </c>
      <c r="AR226">
        <v>5</v>
      </c>
      <c r="AS226" t="s">
        <v>167</v>
      </c>
      <c r="AT226" t="s">
        <v>168</v>
      </c>
      <c r="AU226" t="s">
        <v>282</v>
      </c>
      <c r="AV226" t="s">
        <v>1024</v>
      </c>
      <c r="AX226" t="s">
        <v>166</v>
      </c>
      <c r="AY226" t="s">
        <v>171</v>
      </c>
      <c r="AZ226" t="s">
        <v>166</v>
      </c>
      <c r="BB226" t="s">
        <v>250</v>
      </c>
      <c r="BC226" t="s">
        <v>166</v>
      </c>
      <c r="BD226" t="s">
        <v>337</v>
      </c>
      <c r="BF226" t="s">
        <v>166</v>
      </c>
      <c r="BG226" t="s">
        <v>166</v>
      </c>
      <c r="BH226" t="s">
        <v>166</v>
      </c>
      <c r="BI226" t="s">
        <v>163</v>
      </c>
      <c r="BJ226" t="s">
        <v>174</v>
      </c>
      <c r="BL226" t="s">
        <v>174</v>
      </c>
      <c r="BM226" t="s">
        <v>166</v>
      </c>
      <c r="BN226" t="s">
        <v>251</v>
      </c>
      <c r="BO226" t="s">
        <v>166</v>
      </c>
      <c r="BP226" t="s">
        <v>327</v>
      </c>
      <c r="BQ226" t="s">
        <v>163</v>
      </c>
      <c r="BR226" t="s">
        <v>168</v>
      </c>
      <c r="BS226" t="s">
        <v>176</v>
      </c>
      <c r="BT226" t="s">
        <v>166</v>
      </c>
      <c r="BU226" t="s">
        <v>147</v>
      </c>
      <c r="BV226" t="s">
        <v>166</v>
      </c>
      <c r="BW226" t="s">
        <v>177</v>
      </c>
      <c r="BX226" t="s">
        <v>178</v>
      </c>
      <c r="BY226" t="s">
        <v>179</v>
      </c>
      <c r="BZ226" t="s">
        <v>166</v>
      </c>
      <c r="CC226" t="s">
        <v>166</v>
      </c>
      <c r="CG226" t="s">
        <v>166</v>
      </c>
      <c r="CH226" t="s">
        <v>166</v>
      </c>
      <c r="CJ226" t="s">
        <v>166</v>
      </c>
      <c r="CN226" t="s">
        <v>166</v>
      </c>
      <c r="CP226" t="s">
        <v>166</v>
      </c>
      <c r="CQ226" t="s">
        <v>1027</v>
      </c>
      <c r="CR226" t="s">
        <v>229</v>
      </c>
      <c r="CT226" t="s">
        <v>166</v>
      </c>
      <c r="CW226">
        <v>2</v>
      </c>
      <c r="DB226" t="s">
        <v>257</v>
      </c>
      <c r="DD226" t="s">
        <v>166</v>
      </c>
      <c r="DP226" t="s">
        <v>345</v>
      </c>
    </row>
    <row r="227" spans="1:120" hidden="1" x14ac:dyDescent="0.25">
      <c r="A227">
        <v>226</v>
      </c>
      <c r="B227" t="s">
        <v>234</v>
      </c>
      <c r="C227" t="s">
        <v>1018</v>
      </c>
      <c r="D227" t="s">
        <v>1035</v>
      </c>
      <c r="E227" s="1">
        <v>796</v>
      </c>
      <c r="F227">
        <v>3</v>
      </c>
      <c r="G227">
        <v>4</v>
      </c>
      <c r="H227" t="s">
        <v>195</v>
      </c>
      <c r="I227" t="s">
        <v>142</v>
      </c>
      <c r="J227" t="s">
        <v>196</v>
      </c>
      <c r="K227" t="s">
        <v>144</v>
      </c>
      <c r="L227">
        <v>35</v>
      </c>
      <c r="M227" t="s">
        <v>507</v>
      </c>
      <c r="N227">
        <v>1475</v>
      </c>
      <c r="O227">
        <v>3445</v>
      </c>
      <c r="P227">
        <v>1490</v>
      </c>
      <c r="Q227" t="s">
        <v>146</v>
      </c>
      <c r="R227">
        <v>5</v>
      </c>
      <c r="T227" s="2" t="s">
        <v>147</v>
      </c>
      <c r="U227" t="s">
        <v>1020</v>
      </c>
      <c r="W227" t="s">
        <v>292</v>
      </c>
      <c r="X227">
        <v>5</v>
      </c>
      <c r="Y227" t="s">
        <v>241</v>
      </c>
      <c r="Z227" t="s">
        <v>339</v>
      </c>
      <c r="AA227" t="s">
        <v>151</v>
      </c>
      <c r="AB227" t="s">
        <v>1022</v>
      </c>
      <c r="AC227" t="s">
        <v>1030</v>
      </c>
      <c r="AD227" t="s">
        <v>278</v>
      </c>
      <c r="AE227" t="s">
        <v>245</v>
      </c>
      <c r="AF227" t="s">
        <v>1024</v>
      </c>
      <c r="AG227" t="s">
        <v>1024</v>
      </c>
      <c r="AH227" t="s">
        <v>158</v>
      </c>
      <c r="AI227" t="s">
        <v>159</v>
      </c>
      <c r="AL227" t="s">
        <v>1031</v>
      </c>
      <c r="AM227" t="s">
        <v>1026</v>
      </c>
      <c r="AN227" t="s">
        <v>163</v>
      </c>
      <c r="AO227" t="s">
        <v>164</v>
      </c>
      <c r="AP227" t="s">
        <v>165</v>
      </c>
      <c r="AQ227">
        <v>2</v>
      </c>
      <c r="AR227">
        <v>5</v>
      </c>
      <c r="AS227" t="s">
        <v>167</v>
      </c>
      <c r="AT227" t="s">
        <v>168</v>
      </c>
      <c r="AU227" t="s">
        <v>282</v>
      </c>
      <c r="AV227" t="s">
        <v>1024</v>
      </c>
      <c r="AY227" t="s">
        <v>165</v>
      </c>
      <c r="BB227" t="s">
        <v>250</v>
      </c>
      <c r="BD227" t="s">
        <v>173</v>
      </c>
      <c r="BH227" t="s">
        <v>166</v>
      </c>
      <c r="BI227" t="s">
        <v>163</v>
      </c>
      <c r="BJ227" t="s">
        <v>174</v>
      </c>
      <c r="BL227" t="s">
        <v>174</v>
      </c>
      <c r="BM227" t="s">
        <v>166</v>
      </c>
      <c r="BN227" t="s">
        <v>251</v>
      </c>
      <c r="BP227" t="s">
        <v>173</v>
      </c>
      <c r="BQ227" t="s">
        <v>163</v>
      </c>
      <c r="BR227" t="s">
        <v>168</v>
      </c>
      <c r="BS227" t="s">
        <v>176</v>
      </c>
      <c r="BT227" t="s">
        <v>166</v>
      </c>
      <c r="BU227" t="s">
        <v>147</v>
      </c>
      <c r="BV227" t="s">
        <v>166</v>
      </c>
      <c r="BW227" t="s">
        <v>177</v>
      </c>
      <c r="BX227" t="s">
        <v>178</v>
      </c>
      <c r="BY227" t="s">
        <v>179</v>
      </c>
      <c r="CG227" t="s">
        <v>166</v>
      </c>
      <c r="CJ227" t="s">
        <v>166</v>
      </c>
      <c r="CK227" t="s">
        <v>166</v>
      </c>
      <c r="CQ227" t="s">
        <v>1027</v>
      </c>
      <c r="CX227" t="s">
        <v>636</v>
      </c>
    </row>
    <row r="228" spans="1:120" hidden="1" x14ac:dyDescent="0.25">
      <c r="A228">
        <v>227</v>
      </c>
      <c r="B228" t="s">
        <v>234</v>
      </c>
      <c r="C228" t="s">
        <v>1018</v>
      </c>
      <c r="D228" t="s">
        <v>1036</v>
      </c>
      <c r="E228" s="1">
        <v>796</v>
      </c>
      <c r="F228">
        <v>3</v>
      </c>
      <c r="G228">
        <v>4</v>
      </c>
      <c r="H228" t="s">
        <v>195</v>
      </c>
      <c r="I228" t="s">
        <v>142</v>
      </c>
      <c r="J228" t="s">
        <v>196</v>
      </c>
      <c r="K228" t="s">
        <v>144</v>
      </c>
      <c r="L228">
        <v>35</v>
      </c>
      <c r="M228" t="s">
        <v>507</v>
      </c>
      <c r="N228">
        <v>1475</v>
      </c>
      <c r="O228">
        <v>3445</v>
      </c>
      <c r="P228">
        <v>1490</v>
      </c>
      <c r="Q228" t="s">
        <v>146</v>
      </c>
      <c r="R228">
        <v>5</v>
      </c>
      <c r="T228" s="2" t="s">
        <v>147</v>
      </c>
      <c r="U228" t="s">
        <v>1020</v>
      </c>
      <c r="W228" t="s">
        <v>1033</v>
      </c>
      <c r="X228">
        <v>5</v>
      </c>
      <c r="Y228" t="s">
        <v>241</v>
      </c>
      <c r="Z228" t="s">
        <v>339</v>
      </c>
      <c r="AA228" t="s">
        <v>151</v>
      </c>
      <c r="AB228" t="s">
        <v>1022</v>
      </c>
      <c r="AC228" t="s">
        <v>1030</v>
      </c>
      <c r="AD228" t="s">
        <v>278</v>
      </c>
      <c r="AE228" t="s">
        <v>245</v>
      </c>
      <c r="AF228" t="s">
        <v>1024</v>
      </c>
      <c r="AG228" t="s">
        <v>1024</v>
      </c>
      <c r="AH228" t="s">
        <v>166</v>
      </c>
      <c r="AI228" t="s">
        <v>159</v>
      </c>
      <c r="AL228" t="s">
        <v>1025</v>
      </c>
      <c r="AM228" t="s">
        <v>1026</v>
      </c>
      <c r="AN228" t="s">
        <v>163</v>
      </c>
      <c r="AO228" t="s">
        <v>164</v>
      </c>
      <c r="AP228" t="s">
        <v>165</v>
      </c>
      <c r="AQ228">
        <v>2</v>
      </c>
      <c r="AR228">
        <v>5</v>
      </c>
      <c r="AS228" t="s">
        <v>167</v>
      </c>
      <c r="AT228" t="s">
        <v>168</v>
      </c>
      <c r="AU228" t="s">
        <v>282</v>
      </c>
      <c r="AV228" t="s">
        <v>1024</v>
      </c>
      <c r="AY228" t="s">
        <v>165</v>
      </c>
      <c r="BD228" t="s">
        <v>173</v>
      </c>
      <c r="BH228" t="s">
        <v>166</v>
      </c>
      <c r="BI228" t="s">
        <v>163</v>
      </c>
      <c r="BJ228" t="s">
        <v>174</v>
      </c>
      <c r="BL228" t="s">
        <v>174</v>
      </c>
      <c r="BM228" t="s">
        <v>166</v>
      </c>
      <c r="BP228" t="s">
        <v>337</v>
      </c>
      <c r="BQ228" t="s">
        <v>163</v>
      </c>
      <c r="BR228" t="s">
        <v>168</v>
      </c>
      <c r="BS228" t="s">
        <v>176</v>
      </c>
      <c r="BT228" t="s">
        <v>166</v>
      </c>
      <c r="BU228" t="s">
        <v>147</v>
      </c>
      <c r="BV228" t="s">
        <v>166</v>
      </c>
      <c r="BW228" t="s">
        <v>177</v>
      </c>
      <c r="BX228" t="s">
        <v>178</v>
      </c>
      <c r="BY228" t="s">
        <v>179</v>
      </c>
      <c r="BZ228" t="s">
        <v>166</v>
      </c>
      <c r="CC228" t="s">
        <v>166</v>
      </c>
      <c r="CG228" t="s">
        <v>166</v>
      </c>
      <c r="CH228" t="s">
        <v>166</v>
      </c>
      <c r="CJ228" t="s">
        <v>166</v>
      </c>
      <c r="CK228" t="s">
        <v>166</v>
      </c>
      <c r="CN228" t="s">
        <v>166</v>
      </c>
      <c r="CQ228" t="s">
        <v>1027</v>
      </c>
      <c r="CR228" t="s">
        <v>209</v>
      </c>
      <c r="CT228" t="s">
        <v>166</v>
      </c>
      <c r="CW228">
        <v>1</v>
      </c>
      <c r="DP228" t="s">
        <v>345</v>
      </c>
    </row>
    <row r="229" spans="1:120" hidden="1" x14ac:dyDescent="0.25">
      <c r="A229">
        <v>228</v>
      </c>
      <c r="B229" t="s">
        <v>234</v>
      </c>
      <c r="C229" t="s">
        <v>1018</v>
      </c>
      <c r="D229" t="s">
        <v>1037</v>
      </c>
      <c r="E229" s="1">
        <v>796</v>
      </c>
      <c r="F229">
        <v>3</v>
      </c>
      <c r="G229">
        <v>4</v>
      </c>
      <c r="H229" t="s">
        <v>195</v>
      </c>
      <c r="I229" t="s">
        <v>142</v>
      </c>
      <c r="J229" t="s">
        <v>196</v>
      </c>
      <c r="K229" t="s">
        <v>144</v>
      </c>
      <c r="L229">
        <v>35</v>
      </c>
      <c r="M229" t="s">
        <v>145</v>
      </c>
      <c r="N229">
        <v>1475</v>
      </c>
      <c r="O229">
        <v>3445</v>
      </c>
      <c r="P229">
        <v>1490</v>
      </c>
      <c r="Q229" t="s">
        <v>146</v>
      </c>
      <c r="R229">
        <v>5</v>
      </c>
      <c r="T229" s="2" t="s">
        <v>147</v>
      </c>
      <c r="U229" t="s">
        <v>1020</v>
      </c>
      <c r="W229" t="s">
        <v>1034</v>
      </c>
      <c r="X229">
        <v>5</v>
      </c>
      <c r="Y229" t="s">
        <v>241</v>
      </c>
      <c r="Z229" t="s">
        <v>339</v>
      </c>
      <c r="AA229" t="s">
        <v>151</v>
      </c>
      <c r="AB229" t="s">
        <v>1022</v>
      </c>
      <c r="AC229" t="s">
        <v>1030</v>
      </c>
      <c r="AD229" t="s">
        <v>278</v>
      </c>
      <c r="AE229" t="s">
        <v>245</v>
      </c>
      <c r="AF229" t="s">
        <v>1024</v>
      </c>
      <c r="AG229" t="s">
        <v>1024</v>
      </c>
      <c r="AH229" t="s">
        <v>166</v>
      </c>
      <c r="AI229" t="s">
        <v>159</v>
      </c>
      <c r="AK229" t="s">
        <v>160</v>
      </c>
      <c r="AL229" t="s">
        <v>1025</v>
      </c>
      <c r="AM229" t="s">
        <v>1026</v>
      </c>
      <c r="AN229" t="s">
        <v>163</v>
      </c>
      <c r="AO229" t="s">
        <v>164</v>
      </c>
      <c r="AP229" t="s">
        <v>165</v>
      </c>
      <c r="AQ229">
        <v>2</v>
      </c>
      <c r="AR229">
        <v>5</v>
      </c>
      <c r="AS229" t="s">
        <v>167</v>
      </c>
      <c r="AT229" t="s">
        <v>168</v>
      </c>
      <c r="AU229" t="s">
        <v>282</v>
      </c>
      <c r="AV229" t="s">
        <v>1024</v>
      </c>
      <c r="AX229" t="s">
        <v>166</v>
      </c>
      <c r="AY229" t="s">
        <v>171</v>
      </c>
      <c r="AZ229" t="s">
        <v>166</v>
      </c>
      <c r="BB229" t="s">
        <v>250</v>
      </c>
      <c r="BC229" t="s">
        <v>166</v>
      </c>
      <c r="BD229" t="s">
        <v>337</v>
      </c>
      <c r="BF229" t="s">
        <v>166</v>
      </c>
      <c r="BG229" t="s">
        <v>166</v>
      </c>
      <c r="BH229" t="s">
        <v>166</v>
      </c>
      <c r="BI229" t="s">
        <v>163</v>
      </c>
      <c r="BJ229" t="s">
        <v>174</v>
      </c>
      <c r="BL229" t="s">
        <v>174</v>
      </c>
      <c r="BM229" t="s">
        <v>166</v>
      </c>
      <c r="BN229" t="s">
        <v>251</v>
      </c>
      <c r="BO229" t="s">
        <v>166</v>
      </c>
      <c r="BP229" t="s">
        <v>337</v>
      </c>
      <c r="BQ229" t="s">
        <v>163</v>
      </c>
      <c r="BR229" t="s">
        <v>168</v>
      </c>
      <c r="BS229" t="s">
        <v>176</v>
      </c>
      <c r="BT229" t="s">
        <v>166</v>
      </c>
      <c r="BU229" t="s">
        <v>147</v>
      </c>
      <c r="BV229" t="s">
        <v>166</v>
      </c>
      <c r="BW229" t="s">
        <v>177</v>
      </c>
      <c r="BX229" t="s">
        <v>178</v>
      </c>
      <c r="BY229" t="s">
        <v>179</v>
      </c>
      <c r="BZ229" t="s">
        <v>166</v>
      </c>
      <c r="CC229" t="s">
        <v>166</v>
      </c>
      <c r="CG229" t="s">
        <v>166</v>
      </c>
      <c r="CH229" t="s">
        <v>166</v>
      </c>
      <c r="CJ229" t="s">
        <v>166</v>
      </c>
      <c r="CN229" t="s">
        <v>166</v>
      </c>
      <c r="CP229" t="s">
        <v>166</v>
      </c>
      <c r="CQ229" t="s">
        <v>1027</v>
      </c>
      <c r="CR229" t="s">
        <v>229</v>
      </c>
      <c r="CT229" t="s">
        <v>166</v>
      </c>
      <c r="CW229">
        <v>2</v>
      </c>
      <c r="DB229" t="s">
        <v>257</v>
      </c>
      <c r="DD229" t="s">
        <v>166</v>
      </c>
      <c r="DE229" t="s">
        <v>166</v>
      </c>
      <c r="DF229" t="s">
        <v>166</v>
      </c>
      <c r="DH229" t="s">
        <v>216</v>
      </c>
      <c r="DP229" t="s">
        <v>345</v>
      </c>
    </row>
    <row r="230" spans="1:120" hidden="1" x14ac:dyDescent="0.25">
      <c r="A230">
        <v>229</v>
      </c>
      <c r="B230" t="s">
        <v>234</v>
      </c>
      <c r="C230" t="s">
        <v>1038</v>
      </c>
      <c r="D230" t="s">
        <v>1019</v>
      </c>
      <c r="E230" s="1">
        <v>998</v>
      </c>
      <c r="F230">
        <v>3</v>
      </c>
      <c r="G230">
        <v>4</v>
      </c>
      <c r="H230" t="s">
        <v>195</v>
      </c>
      <c r="I230" t="s">
        <v>142</v>
      </c>
      <c r="J230" t="s">
        <v>196</v>
      </c>
      <c r="K230" t="s">
        <v>144</v>
      </c>
      <c r="L230">
        <v>27</v>
      </c>
      <c r="M230" t="s">
        <v>145</v>
      </c>
      <c r="N230">
        <v>1549</v>
      </c>
      <c r="O230">
        <v>3565</v>
      </c>
      <c r="P230">
        <v>1520</v>
      </c>
      <c r="Q230" t="s">
        <v>146</v>
      </c>
      <c r="R230">
        <v>5</v>
      </c>
      <c r="T230" s="2" t="s">
        <v>147</v>
      </c>
      <c r="U230" t="s">
        <v>1039</v>
      </c>
      <c r="W230" t="s">
        <v>1040</v>
      </c>
      <c r="X230">
        <v>5</v>
      </c>
      <c r="Z230" t="s">
        <v>200</v>
      </c>
      <c r="AA230" t="s">
        <v>151</v>
      </c>
      <c r="AB230" t="s">
        <v>304</v>
      </c>
      <c r="AC230" t="s">
        <v>1041</v>
      </c>
      <c r="AF230" t="s">
        <v>1042</v>
      </c>
      <c r="AG230" t="s">
        <v>1042</v>
      </c>
      <c r="AL230" t="s">
        <v>1043</v>
      </c>
      <c r="AM230" t="s">
        <v>281</v>
      </c>
      <c r="AN230" t="s">
        <v>163</v>
      </c>
      <c r="AO230" t="s">
        <v>164</v>
      </c>
      <c r="AP230" t="s">
        <v>164</v>
      </c>
      <c r="AQ230" t="s">
        <v>166</v>
      </c>
      <c r="AR230">
        <v>5</v>
      </c>
      <c r="AS230" t="s">
        <v>167</v>
      </c>
      <c r="AT230" t="s">
        <v>168</v>
      </c>
      <c r="AU230" t="s">
        <v>1044</v>
      </c>
      <c r="AV230" t="s">
        <v>1042</v>
      </c>
      <c r="AY230" t="s">
        <v>165</v>
      </c>
      <c r="BD230" t="s">
        <v>173</v>
      </c>
      <c r="BH230" t="s">
        <v>166</v>
      </c>
      <c r="BJ230" t="s">
        <v>165</v>
      </c>
      <c r="BP230" t="s">
        <v>173</v>
      </c>
      <c r="BQ230" t="s">
        <v>164</v>
      </c>
      <c r="BR230" t="s">
        <v>168</v>
      </c>
      <c r="BS230" t="s">
        <v>164</v>
      </c>
      <c r="BT230" t="s">
        <v>166</v>
      </c>
      <c r="BU230" s="1">
        <v>4.5</v>
      </c>
      <c r="BV230" t="s">
        <v>166</v>
      </c>
      <c r="BZ230" t="s">
        <v>166</v>
      </c>
      <c r="CF230" t="s">
        <v>252</v>
      </c>
      <c r="CG230" t="s">
        <v>166</v>
      </c>
      <c r="CH230" t="s">
        <v>166</v>
      </c>
      <c r="CJ230" t="s">
        <v>166</v>
      </c>
      <c r="CN230" t="s">
        <v>166</v>
      </c>
      <c r="CQ230" t="s">
        <v>558</v>
      </c>
      <c r="CR230" t="s">
        <v>209</v>
      </c>
      <c r="CS230" t="s">
        <v>166</v>
      </c>
      <c r="CT230" t="s">
        <v>166</v>
      </c>
      <c r="CW230">
        <v>1</v>
      </c>
      <c r="CX230" t="s">
        <v>543</v>
      </c>
      <c r="DB230" t="s">
        <v>257</v>
      </c>
    </row>
    <row r="231" spans="1:120" hidden="1" x14ac:dyDescent="0.25">
      <c r="A231">
        <v>230</v>
      </c>
      <c r="B231" t="s">
        <v>234</v>
      </c>
      <c r="C231" t="s">
        <v>1038</v>
      </c>
      <c r="D231" t="s">
        <v>1028</v>
      </c>
      <c r="E231" s="1">
        <v>998</v>
      </c>
      <c r="F231">
        <v>3</v>
      </c>
      <c r="G231">
        <v>4</v>
      </c>
      <c r="H231" t="s">
        <v>195</v>
      </c>
      <c r="I231" t="s">
        <v>142</v>
      </c>
      <c r="J231" t="s">
        <v>196</v>
      </c>
      <c r="K231" t="s">
        <v>144</v>
      </c>
      <c r="L231">
        <v>27</v>
      </c>
      <c r="M231" t="s">
        <v>145</v>
      </c>
      <c r="N231">
        <v>1549</v>
      </c>
      <c r="O231">
        <v>3565</v>
      </c>
      <c r="P231">
        <v>1520</v>
      </c>
      <c r="Q231" t="s">
        <v>146</v>
      </c>
      <c r="R231">
        <v>5</v>
      </c>
      <c r="T231" s="2" t="s">
        <v>147</v>
      </c>
      <c r="U231" t="s">
        <v>1039</v>
      </c>
      <c r="W231" t="s">
        <v>1040</v>
      </c>
      <c r="X231">
        <v>5</v>
      </c>
      <c r="Z231" t="s">
        <v>200</v>
      </c>
      <c r="AA231" t="s">
        <v>151</v>
      </c>
      <c r="AB231" t="s">
        <v>304</v>
      </c>
      <c r="AC231" t="s">
        <v>1041</v>
      </c>
      <c r="AF231" t="s">
        <v>1042</v>
      </c>
      <c r="AG231" t="s">
        <v>1042</v>
      </c>
      <c r="AL231" t="s">
        <v>1043</v>
      </c>
      <c r="AM231" t="s">
        <v>281</v>
      </c>
      <c r="AN231" t="s">
        <v>163</v>
      </c>
      <c r="AO231" t="s">
        <v>164</v>
      </c>
      <c r="AP231" t="s">
        <v>164</v>
      </c>
      <c r="AQ231" t="s">
        <v>166</v>
      </c>
      <c r="AR231">
        <v>5</v>
      </c>
      <c r="AS231" t="s">
        <v>167</v>
      </c>
      <c r="AT231" t="s">
        <v>168</v>
      </c>
      <c r="AU231" t="s">
        <v>1044</v>
      </c>
      <c r="AV231" t="s">
        <v>1042</v>
      </c>
      <c r="AY231" t="s">
        <v>165</v>
      </c>
      <c r="BD231" t="s">
        <v>173</v>
      </c>
      <c r="BH231" t="s">
        <v>166</v>
      </c>
      <c r="BJ231" t="s">
        <v>165</v>
      </c>
      <c r="BP231" t="s">
        <v>173</v>
      </c>
      <c r="BQ231" t="s">
        <v>164</v>
      </c>
      <c r="BR231" t="s">
        <v>168</v>
      </c>
      <c r="BS231" t="s">
        <v>164</v>
      </c>
      <c r="BT231" t="s">
        <v>166</v>
      </c>
      <c r="BU231" s="1">
        <v>4.5</v>
      </c>
      <c r="BV231" t="s">
        <v>166</v>
      </c>
      <c r="BW231" t="s">
        <v>177</v>
      </c>
      <c r="BZ231" t="s">
        <v>166</v>
      </c>
      <c r="CF231" t="s">
        <v>252</v>
      </c>
      <c r="CG231" t="s">
        <v>166</v>
      </c>
      <c r="CH231" t="s">
        <v>166</v>
      </c>
      <c r="CJ231" t="s">
        <v>166</v>
      </c>
      <c r="CN231" t="s">
        <v>166</v>
      </c>
      <c r="CQ231" t="s">
        <v>558</v>
      </c>
      <c r="CR231" t="s">
        <v>229</v>
      </c>
      <c r="CS231" t="s">
        <v>166</v>
      </c>
      <c r="CT231" t="s">
        <v>166</v>
      </c>
      <c r="CW231">
        <v>2</v>
      </c>
      <c r="CX231" t="s">
        <v>543</v>
      </c>
      <c r="DB231" t="s">
        <v>257</v>
      </c>
    </row>
    <row r="232" spans="1:120" hidden="1" x14ac:dyDescent="0.25">
      <c r="A232">
        <v>231</v>
      </c>
      <c r="B232" t="s">
        <v>234</v>
      </c>
      <c r="C232" t="s">
        <v>1038</v>
      </c>
      <c r="D232" t="s">
        <v>273</v>
      </c>
      <c r="E232" s="1">
        <v>998</v>
      </c>
      <c r="F232">
        <v>3</v>
      </c>
      <c r="G232">
        <v>4</v>
      </c>
      <c r="H232" t="s">
        <v>195</v>
      </c>
      <c r="I232" t="s">
        <v>142</v>
      </c>
      <c r="J232" t="s">
        <v>196</v>
      </c>
      <c r="K232" t="s">
        <v>144</v>
      </c>
      <c r="L232">
        <v>27</v>
      </c>
      <c r="M232" t="s">
        <v>145</v>
      </c>
      <c r="N232">
        <v>1549</v>
      </c>
      <c r="O232">
        <v>3565</v>
      </c>
      <c r="P232">
        <v>1520</v>
      </c>
      <c r="Q232" t="s">
        <v>146</v>
      </c>
      <c r="R232">
        <v>5</v>
      </c>
      <c r="T232" s="2" t="s">
        <v>147</v>
      </c>
      <c r="U232" t="s">
        <v>1039</v>
      </c>
      <c r="W232" t="s">
        <v>1040</v>
      </c>
      <c r="X232">
        <v>5</v>
      </c>
      <c r="Z232" t="s">
        <v>200</v>
      </c>
      <c r="AA232" t="s">
        <v>151</v>
      </c>
      <c r="AB232" t="s">
        <v>304</v>
      </c>
      <c r="AC232" t="s">
        <v>1041</v>
      </c>
      <c r="AF232" t="s">
        <v>1042</v>
      </c>
      <c r="AG232" t="s">
        <v>1042</v>
      </c>
      <c r="AH232" t="s">
        <v>166</v>
      </c>
      <c r="AL232" t="s">
        <v>1043</v>
      </c>
      <c r="AM232" t="s">
        <v>281</v>
      </c>
      <c r="AN232" t="s">
        <v>163</v>
      </c>
      <c r="AO232" t="s">
        <v>164</v>
      </c>
      <c r="AP232" t="s">
        <v>164</v>
      </c>
      <c r="AQ232" t="s">
        <v>166</v>
      </c>
      <c r="AR232">
        <v>5</v>
      </c>
      <c r="AS232" t="s">
        <v>167</v>
      </c>
      <c r="AT232" t="s">
        <v>168</v>
      </c>
      <c r="AU232" t="s">
        <v>1044</v>
      </c>
      <c r="AV232" t="s">
        <v>1042</v>
      </c>
      <c r="AY232" t="s">
        <v>165</v>
      </c>
      <c r="BD232" t="s">
        <v>173</v>
      </c>
      <c r="BH232" t="s">
        <v>166</v>
      </c>
      <c r="BJ232" t="s">
        <v>165</v>
      </c>
      <c r="BP232" t="s">
        <v>173</v>
      </c>
      <c r="BQ232" t="s">
        <v>164</v>
      </c>
      <c r="BR232" t="s">
        <v>168</v>
      </c>
      <c r="BS232" t="s">
        <v>164</v>
      </c>
      <c r="BT232" t="s">
        <v>166</v>
      </c>
      <c r="BU232" s="1">
        <v>4.5</v>
      </c>
      <c r="BV232" t="s">
        <v>166</v>
      </c>
      <c r="BW232" t="s">
        <v>177</v>
      </c>
      <c r="BY232" t="s">
        <v>179</v>
      </c>
      <c r="BZ232" t="s">
        <v>166</v>
      </c>
      <c r="CF232" t="s">
        <v>252</v>
      </c>
      <c r="CG232" t="s">
        <v>166</v>
      </c>
      <c r="CH232" t="s">
        <v>166</v>
      </c>
      <c r="CJ232" t="s">
        <v>166</v>
      </c>
      <c r="CN232" t="s">
        <v>166</v>
      </c>
      <c r="CQ232" t="s">
        <v>558</v>
      </c>
      <c r="CR232" t="s">
        <v>209</v>
      </c>
      <c r="CS232" t="s">
        <v>166</v>
      </c>
      <c r="CT232" t="s">
        <v>166</v>
      </c>
      <c r="CW232">
        <v>1</v>
      </c>
      <c r="CX232" t="s">
        <v>543</v>
      </c>
      <c r="DB232" t="s">
        <v>257</v>
      </c>
    </row>
    <row r="233" spans="1:120" hidden="1" x14ac:dyDescent="0.25">
      <c r="A233">
        <v>232</v>
      </c>
      <c r="B233" t="s">
        <v>234</v>
      </c>
      <c r="C233" t="s">
        <v>1038</v>
      </c>
      <c r="D233" t="s">
        <v>1032</v>
      </c>
      <c r="E233" s="1">
        <v>998</v>
      </c>
      <c r="F233">
        <v>3</v>
      </c>
      <c r="G233">
        <v>4</v>
      </c>
      <c r="H233" t="s">
        <v>195</v>
      </c>
      <c r="I233" t="s">
        <v>142</v>
      </c>
      <c r="J233" t="s">
        <v>196</v>
      </c>
      <c r="K233" t="s">
        <v>144</v>
      </c>
      <c r="L233">
        <v>27</v>
      </c>
      <c r="M233" t="s">
        <v>145</v>
      </c>
      <c r="N233">
        <v>1549</v>
      </c>
      <c r="O233">
        <v>3565</v>
      </c>
      <c r="P233">
        <v>1520</v>
      </c>
      <c r="Q233" t="s">
        <v>146</v>
      </c>
      <c r="R233">
        <v>5</v>
      </c>
      <c r="T233" s="2" t="s">
        <v>147</v>
      </c>
      <c r="U233" t="s">
        <v>1039</v>
      </c>
      <c r="W233" t="s">
        <v>1040</v>
      </c>
      <c r="X233">
        <v>5</v>
      </c>
      <c r="Z233" t="s">
        <v>200</v>
      </c>
      <c r="AA233" t="s">
        <v>151</v>
      </c>
      <c r="AB233" t="s">
        <v>304</v>
      </c>
      <c r="AC233" t="s">
        <v>1041</v>
      </c>
      <c r="AF233" t="s">
        <v>1042</v>
      </c>
      <c r="AG233" t="s">
        <v>1042</v>
      </c>
      <c r="AH233" t="s">
        <v>166</v>
      </c>
      <c r="AL233" t="s">
        <v>1043</v>
      </c>
      <c r="AM233" t="s">
        <v>281</v>
      </c>
      <c r="AN233" t="s">
        <v>163</v>
      </c>
      <c r="AO233" t="s">
        <v>164</v>
      </c>
      <c r="AP233" t="s">
        <v>164</v>
      </c>
      <c r="AQ233" t="s">
        <v>166</v>
      </c>
      <c r="AR233">
        <v>5</v>
      </c>
      <c r="AS233" t="s">
        <v>167</v>
      </c>
      <c r="AT233" t="s">
        <v>168</v>
      </c>
      <c r="AU233" t="s">
        <v>1044</v>
      </c>
      <c r="AV233" t="s">
        <v>1042</v>
      </c>
      <c r="AY233" t="s">
        <v>165</v>
      </c>
      <c r="BD233" t="s">
        <v>173</v>
      </c>
      <c r="BH233" t="s">
        <v>166</v>
      </c>
      <c r="BJ233" t="s">
        <v>165</v>
      </c>
      <c r="BP233" t="s">
        <v>173</v>
      </c>
      <c r="BQ233" t="s">
        <v>164</v>
      </c>
      <c r="BR233" t="s">
        <v>168</v>
      </c>
      <c r="BS233" t="s">
        <v>164</v>
      </c>
      <c r="BT233" t="s">
        <v>166</v>
      </c>
      <c r="BU233" s="1">
        <v>4.5</v>
      </c>
      <c r="BV233" t="s">
        <v>166</v>
      </c>
      <c r="BW233" t="s">
        <v>177</v>
      </c>
      <c r="BY233" t="s">
        <v>179</v>
      </c>
      <c r="BZ233" t="s">
        <v>166</v>
      </c>
      <c r="CF233" t="s">
        <v>252</v>
      </c>
      <c r="CG233" t="s">
        <v>166</v>
      </c>
      <c r="CH233" t="s">
        <v>166</v>
      </c>
      <c r="CJ233" t="s">
        <v>166</v>
      </c>
      <c r="CN233" t="s">
        <v>166</v>
      </c>
      <c r="CQ233" t="s">
        <v>558</v>
      </c>
      <c r="CR233" t="s">
        <v>229</v>
      </c>
      <c r="CS233" t="s">
        <v>166</v>
      </c>
      <c r="CT233" t="s">
        <v>166</v>
      </c>
      <c r="CW233">
        <v>2</v>
      </c>
      <c r="CX233" t="s">
        <v>543</v>
      </c>
      <c r="DB233" t="s">
        <v>257</v>
      </c>
    </row>
    <row r="234" spans="1:120" hidden="1" x14ac:dyDescent="0.25">
      <c r="A234">
        <v>233</v>
      </c>
      <c r="B234" t="s">
        <v>234</v>
      </c>
      <c r="C234" t="s">
        <v>1038</v>
      </c>
      <c r="D234" t="s">
        <v>285</v>
      </c>
      <c r="E234" s="1">
        <v>998</v>
      </c>
      <c r="F234">
        <v>3</v>
      </c>
      <c r="G234">
        <v>4</v>
      </c>
      <c r="H234" t="s">
        <v>195</v>
      </c>
      <c r="I234" t="s">
        <v>142</v>
      </c>
      <c r="J234" t="s">
        <v>196</v>
      </c>
      <c r="K234" t="s">
        <v>144</v>
      </c>
      <c r="L234">
        <v>27</v>
      </c>
      <c r="M234" t="s">
        <v>145</v>
      </c>
      <c r="N234">
        <v>1549</v>
      </c>
      <c r="O234">
        <v>3565</v>
      </c>
      <c r="P234">
        <v>1520</v>
      </c>
      <c r="Q234" t="s">
        <v>146</v>
      </c>
      <c r="R234">
        <v>5</v>
      </c>
      <c r="T234" s="2" t="s">
        <v>147</v>
      </c>
      <c r="U234" t="s">
        <v>1045</v>
      </c>
      <c r="W234" t="s">
        <v>1040</v>
      </c>
      <c r="X234">
        <v>5</v>
      </c>
      <c r="Z234" t="s">
        <v>200</v>
      </c>
      <c r="AA234" t="s">
        <v>151</v>
      </c>
      <c r="AB234" t="s">
        <v>304</v>
      </c>
      <c r="AC234" t="s">
        <v>1041</v>
      </c>
      <c r="AF234" t="s">
        <v>1042</v>
      </c>
      <c r="AG234" t="s">
        <v>1042</v>
      </c>
      <c r="AH234" t="s">
        <v>166</v>
      </c>
      <c r="AI234" t="s">
        <v>159</v>
      </c>
      <c r="AK234" t="s">
        <v>166</v>
      </c>
      <c r="AL234" t="s">
        <v>1043</v>
      </c>
      <c r="AM234" t="s">
        <v>281</v>
      </c>
      <c r="AN234" t="s">
        <v>163</v>
      </c>
      <c r="AO234" t="s">
        <v>164</v>
      </c>
      <c r="AP234" t="s">
        <v>164</v>
      </c>
      <c r="AQ234" t="s">
        <v>166</v>
      </c>
      <c r="AR234">
        <v>5</v>
      </c>
      <c r="AS234" t="s">
        <v>167</v>
      </c>
      <c r="AT234" t="s">
        <v>168</v>
      </c>
      <c r="AU234" t="s">
        <v>1044</v>
      </c>
      <c r="AV234" t="s">
        <v>1042</v>
      </c>
      <c r="AY234" t="s">
        <v>436</v>
      </c>
      <c r="BA234" t="s">
        <v>166</v>
      </c>
      <c r="BC234" t="s">
        <v>166</v>
      </c>
      <c r="BD234" t="s">
        <v>173</v>
      </c>
      <c r="BG234" t="s">
        <v>166</v>
      </c>
      <c r="BH234" t="s">
        <v>166</v>
      </c>
      <c r="BJ234" t="s">
        <v>165</v>
      </c>
      <c r="BK234" t="s">
        <v>166</v>
      </c>
      <c r="BO234" t="s">
        <v>166</v>
      </c>
      <c r="BP234" t="s">
        <v>173</v>
      </c>
      <c r="BQ234" t="s">
        <v>164</v>
      </c>
      <c r="BR234" t="s">
        <v>168</v>
      </c>
      <c r="BS234" t="s">
        <v>164</v>
      </c>
      <c r="BT234" t="s">
        <v>166</v>
      </c>
      <c r="BU234" s="1">
        <v>4.5</v>
      </c>
      <c r="BV234" t="s">
        <v>166</v>
      </c>
      <c r="BW234" t="s">
        <v>177</v>
      </c>
      <c r="BY234" t="s">
        <v>179</v>
      </c>
      <c r="BZ234" t="s">
        <v>166</v>
      </c>
      <c r="CF234" t="s">
        <v>252</v>
      </c>
      <c r="CG234" t="s">
        <v>166</v>
      </c>
      <c r="CH234" t="s">
        <v>166</v>
      </c>
      <c r="CJ234" t="s">
        <v>166</v>
      </c>
      <c r="CN234" t="s">
        <v>166</v>
      </c>
      <c r="CO234" t="s">
        <v>166</v>
      </c>
      <c r="CQ234" t="s">
        <v>558</v>
      </c>
      <c r="CR234" t="s">
        <v>209</v>
      </c>
      <c r="CS234" t="s">
        <v>166</v>
      </c>
      <c r="CT234" t="s">
        <v>166</v>
      </c>
      <c r="CV234" t="s">
        <v>166</v>
      </c>
      <c r="CW234">
        <v>1</v>
      </c>
      <c r="CX234" t="s">
        <v>543</v>
      </c>
      <c r="DB234" t="s">
        <v>257</v>
      </c>
      <c r="DD234" t="s">
        <v>166</v>
      </c>
    </row>
    <row r="235" spans="1:120" hidden="1" x14ac:dyDescent="0.25">
      <c r="A235">
        <v>234</v>
      </c>
      <c r="B235" t="s">
        <v>234</v>
      </c>
      <c r="C235" t="s">
        <v>1038</v>
      </c>
      <c r="D235" t="s">
        <v>291</v>
      </c>
      <c r="E235" s="1">
        <v>998</v>
      </c>
      <c r="F235">
        <v>3</v>
      </c>
      <c r="G235">
        <v>4</v>
      </c>
      <c r="H235" t="s">
        <v>195</v>
      </c>
      <c r="I235" t="s">
        <v>142</v>
      </c>
      <c r="J235" t="s">
        <v>196</v>
      </c>
      <c r="K235" t="s">
        <v>144</v>
      </c>
      <c r="L235">
        <v>27</v>
      </c>
      <c r="M235" t="s">
        <v>145</v>
      </c>
      <c r="N235">
        <v>1549</v>
      </c>
      <c r="O235">
        <v>3565</v>
      </c>
      <c r="P235">
        <v>1520</v>
      </c>
      <c r="Q235" t="s">
        <v>146</v>
      </c>
      <c r="R235">
        <v>5</v>
      </c>
      <c r="T235" s="2" t="s">
        <v>147</v>
      </c>
      <c r="U235" t="s">
        <v>1045</v>
      </c>
      <c r="W235" t="s">
        <v>1040</v>
      </c>
      <c r="X235">
        <v>5</v>
      </c>
      <c r="Z235" t="s">
        <v>200</v>
      </c>
      <c r="AA235" t="s">
        <v>151</v>
      </c>
      <c r="AB235" t="s">
        <v>304</v>
      </c>
      <c r="AC235" t="s">
        <v>1041</v>
      </c>
      <c r="AF235" t="s">
        <v>1042</v>
      </c>
      <c r="AG235" t="s">
        <v>1042</v>
      </c>
      <c r="AH235" t="s">
        <v>166</v>
      </c>
      <c r="AI235" t="s">
        <v>159</v>
      </c>
      <c r="AK235" t="s">
        <v>166</v>
      </c>
      <c r="AL235" t="s">
        <v>1043</v>
      </c>
      <c r="AM235" t="s">
        <v>281</v>
      </c>
      <c r="AN235" t="s">
        <v>163</v>
      </c>
      <c r="AO235" t="s">
        <v>164</v>
      </c>
      <c r="AP235" t="s">
        <v>164</v>
      </c>
      <c r="AQ235" t="s">
        <v>166</v>
      </c>
      <c r="AR235">
        <v>5</v>
      </c>
      <c r="AS235" t="s">
        <v>167</v>
      </c>
      <c r="AT235" t="s">
        <v>168</v>
      </c>
      <c r="AU235" t="s">
        <v>1044</v>
      </c>
      <c r="AV235" t="s">
        <v>1042</v>
      </c>
      <c r="AY235" t="s">
        <v>436</v>
      </c>
      <c r="BA235" t="s">
        <v>166</v>
      </c>
      <c r="BC235" t="s">
        <v>166</v>
      </c>
      <c r="BD235" t="s">
        <v>173</v>
      </c>
      <c r="BG235" t="s">
        <v>166</v>
      </c>
      <c r="BH235" t="s">
        <v>166</v>
      </c>
      <c r="BJ235" t="s">
        <v>165</v>
      </c>
      <c r="BK235" t="s">
        <v>166</v>
      </c>
      <c r="BO235" t="s">
        <v>166</v>
      </c>
      <c r="BP235" t="s">
        <v>173</v>
      </c>
      <c r="BQ235" t="s">
        <v>164</v>
      </c>
      <c r="BR235" t="s">
        <v>168</v>
      </c>
      <c r="BS235" t="s">
        <v>164</v>
      </c>
      <c r="BT235" t="s">
        <v>166</v>
      </c>
      <c r="BU235" s="1">
        <v>4.5</v>
      </c>
      <c r="BV235" t="s">
        <v>166</v>
      </c>
      <c r="BW235" t="s">
        <v>177</v>
      </c>
      <c r="BY235" t="s">
        <v>179</v>
      </c>
      <c r="BZ235" t="s">
        <v>166</v>
      </c>
      <c r="CF235" t="s">
        <v>252</v>
      </c>
      <c r="CG235" t="s">
        <v>166</v>
      </c>
      <c r="CH235" t="s">
        <v>166</v>
      </c>
      <c r="CJ235" t="s">
        <v>166</v>
      </c>
      <c r="CN235" t="s">
        <v>166</v>
      </c>
      <c r="CO235" t="s">
        <v>166</v>
      </c>
      <c r="CQ235" t="s">
        <v>558</v>
      </c>
      <c r="CR235" t="s">
        <v>229</v>
      </c>
      <c r="CS235" t="s">
        <v>166</v>
      </c>
      <c r="CT235" t="s">
        <v>166</v>
      </c>
      <c r="CV235" t="s">
        <v>166</v>
      </c>
      <c r="CW235">
        <v>2</v>
      </c>
      <c r="CX235" t="s">
        <v>543</v>
      </c>
      <c r="DB235" t="s">
        <v>257</v>
      </c>
      <c r="DD235" t="s">
        <v>166</v>
      </c>
    </row>
    <row r="236" spans="1:120" hidden="1" x14ac:dyDescent="0.25">
      <c r="A236">
        <v>235</v>
      </c>
      <c r="B236" t="s">
        <v>234</v>
      </c>
      <c r="C236" t="s">
        <v>1038</v>
      </c>
      <c r="D236" t="s">
        <v>1046</v>
      </c>
      <c r="E236" s="1">
        <v>998</v>
      </c>
      <c r="F236">
        <v>3</v>
      </c>
      <c r="G236">
        <v>4</v>
      </c>
      <c r="H236" t="s">
        <v>195</v>
      </c>
      <c r="I236" t="s">
        <v>142</v>
      </c>
      <c r="J236" t="s">
        <v>196</v>
      </c>
      <c r="K236" t="s">
        <v>144</v>
      </c>
      <c r="L236">
        <v>27</v>
      </c>
      <c r="M236" t="s">
        <v>145</v>
      </c>
      <c r="N236">
        <v>1549</v>
      </c>
      <c r="O236">
        <v>3565</v>
      </c>
      <c r="P236">
        <v>1520</v>
      </c>
      <c r="Q236" t="s">
        <v>146</v>
      </c>
      <c r="R236">
        <v>5</v>
      </c>
      <c r="T236" s="2" t="s">
        <v>147</v>
      </c>
      <c r="U236" t="s">
        <v>1045</v>
      </c>
      <c r="W236" t="s">
        <v>1040</v>
      </c>
      <c r="X236">
        <v>5</v>
      </c>
      <c r="Z236" t="s">
        <v>200</v>
      </c>
      <c r="AA236" t="s">
        <v>151</v>
      </c>
      <c r="AB236" t="s">
        <v>304</v>
      </c>
      <c r="AC236" t="s">
        <v>1041</v>
      </c>
      <c r="AF236" t="s">
        <v>1042</v>
      </c>
      <c r="AG236" t="s">
        <v>1042</v>
      </c>
      <c r="AH236" t="s">
        <v>166</v>
      </c>
      <c r="AI236" t="s">
        <v>159</v>
      </c>
      <c r="AK236" t="s">
        <v>166</v>
      </c>
      <c r="AL236" t="s">
        <v>1043</v>
      </c>
      <c r="AM236" t="s">
        <v>281</v>
      </c>
      <c r="AN236" t="s">
        <v>163</v>
      </c>
      <c r="AO236" t="s">
        <v>164</v>
      </c>
      <c r="AP236" t="s">
        <v>164</v>
      </c>
      <c r="AQ236" t="s">
        <v>166</v>
      </c>
      <c r="AR236">
        <v>5</v>
      </c>
      <c r="AS236" t="s">
        <v>167</v>
      </c>
      <c r="AT236" t="s">
        <v>344</v>
      </c>
      <c r="AU236" t="s">
        <v>1044</v>
      </c>
      <c r="AV236" t="s">
        <v>1042</v>
      </c>
      <c r="AY236" t="s">
        <v>436</v>
      </c>
      <c r="BA236" t="s">
        <v>166</v>
      </c>
      <c r="BC236" t="s">
        <v>166</v>
      </c>
      <c r="BD236" t="s">
        <v>173</v>
      </c>
      <c r="BG236" t="s">
        <v>166</v>
      </c>
      <c r="BH236" t="s">
        <v>166</v>
      </c>
      <c r="BJ236" t="s">
        <v>165</v>
      </c>
      <c r="BK236" t="s">
        <v>166</v>
      </c>
      <c r="BO236" t="s">
        <v>166</v>
      </c>
      <c r="BP236" t="s">
        <v>173</v>
      </c>
      <c r="BQ236" t="s">
        <v>164</v>
      </c>
      <c r="BR236" t="s">
        <v>168</v>
      </c>
      <c r="BS236" t="s">
        <v>164</v>
      </c>
      <c r="BT236" t="s">
        <v>166</v>
      </c>
      <c r="BU236" s="1">
        <v>4.5</v>
      </c>
      <c r="BV236" t="s">
        <v>166</v>
      </c>
      <c r="BW236" t="s">
        <v>177</v>
      </c>
      <c r="BY236" t="s">
        <v>179</v>
      </c>
      <c r="BZ236" t="s">
        <v>166</v>
      </c>
      <c r="CF236" t="s">
        <v>252</v>
      </c>
      <c r="CG236" t="s">
        <v>166</v>
      </c>
      <c r="CH236" t="s">
        <v>166</v>
      </c>
      <c r="CJ236" t="s">
        <v>166</v>
      </c>
      <c r="CN236" t="s">
        <v>166</v>
      </c>
      <c r="CO236" t="s">
        <v>166</v>
      </c>
      <c r="CQ236" t="s">
        <v>558</v>
      </c>
      <c r="CR236" t="s">
        <v>209</v>
      </c>
      <c r="CS236" t="s">
        <v>166</v>
      </c>
      <c r="CT236" t="s">
        <v>166</v>
      </c>
      <c r="CW236">
        <v>1</v>
      </c>
      <c r="CX236" t="s">
        <v>543</v>
      </c>
      <c r="DB236" t="s">
        <v>257</v>
      </c>
      <c r="DD236" t="s">
        <v>166</v>
      </c>
    </row>
    <row r="237" spans="1:120" hidden="1" x14ac:dyDescent="0.25">
      <c r="A237">
        <v>236</v>
      </c>
      <c r="B237" t="s">
        <v>234</v>
      </c>
      <c r="C237" t="s">
        <v>1038</v>
      </c>
      <c r="D237" t="s">
        <v>1047</v>
      </c>
      <c r="E237" s="1">
        <v>998</v>
      </c>
      <c r="F237">
        <v>3</v>
      </c>
      <c r="G237">
        <v>4</v>
      </c>
      <c r="H237" t="s">
        <v>195</v>
      </c>
      <c r="I237" t="s">
        <v>142</v>
      </c>
      <c r="J237" t="s">
        <v>196</v>
      </c>
      <c r="K237" t="s">
        <v>144</v>
      </c>
      <c r="L237">
        <v>27</v>
      </c>
      <c r="M237" t="s">
        <v>145</v>
      </c>
      <c r="N237">
        <v>1549</v>
      </c>
      <c r="O237">
        <v>3565</v>
      </c>
      <c r="P237">
        <v>1520</v>
      </c>
      <c r="Q237" t="s">
        <v>146</v>
      </c>
      <c r="R237">
        <v>5</v>
      </c>
      <c r="T237" s="2" t="s">
        <v>147</v>
      </c>
      <c r="U237" t="s">
        <v>1045</v>
      </c>
      <c r="W237" t="s">
        <v>1040</v>
      </c>
      <c r="X237">
        <v>5</v>
      </c>
      <c r="Z237" t="s">
        <v>200</v>
      </c>
      <c r="AA237" t="s">
        <v>151</v>
      </c>
      <c r="AB237" t="s">
        <v>304</v>
      </c>
      <c r="AC237" t="s">
        <v>1041</v>
      </c>
      <c r="AF237" t="s">
        <v>1042</v>
      </c>
      <c r="AG237" t="s">
        <v>1042</v>
      </c>
      <c r="AH237" t="s">
        <v>158</v>
      </c>
      <c r="AI237" t="s">
        <v>232</v>
      </c>
      <c r="AK237" t="s">
        <v>160</v>
      </c>
      <c r="AL237" t="s">
        <v>1043</v>
      </c>
      <c r="AM237" t="s">
        <v>281</v>
      </c>
      <c r="AN237" t="s">
        <v>163</v>
      </c>
      <c r="AO237" t="s">
        <v>164</v>
      </c>
      <c r="AP237" t="s">
        <v>432</v>
      </c>
      <c r="AQ237" t="s">
        <v>166</v>
      </c>
      <c r="AR237">
        <v>5</v>
      </c>
      <c r="AS237" t="s">
        <v>167</v>
      </c>
      <c r="AT237" t="s">
        <v>168</v>
      </c>
      <c r="AU237" t="s">
        <v>1044</v>
      </c>
      <c r="AV237" t="s">
        <v>1042</v>
      </c>
      <c r="AX237" t="s">
        <v>166</v>
      </c>
      <c r="AY237" t="s">
        <v>436</v>
      </c>
      <c r="AZ237" t="s">
        <v>166</v>
      </c>
      <c r="BA237" t="s">
        <v>166</v>
      </c>
      <c r="BC237" t="s">
        <v>166</v>
      </c>
      <c r="BD237" t="s">
        <v>173</v>
      </c>
      <c r="BG237" t="s">
        <v>166</v>
      </c>
      <c r="BH237" t="s">
        <v>166</v>
      </c>
      <c r="BI237" t="s">
        <v>163</v>
      </c>
      <c r="BJ237" t="s">
        <v>174</v>
      </c>
      <c r="BK237" t="s">
        <v>166</v>
      </c>
      <c r="BL237" t="s">
        <v>174</v>
      </c>
      <c r="BO237" t="s">
        <v>166</v>
      </c>
      <c r="BP237" t="s">
        <v>173</v>
      </c>
      <c r="BQ237" t="s">
        <v>164</v>
      </c>
      <c r="BR237" t="s">
        <v>168</v>
      </c>
      <c r="BS237" t="s">
        <v>163</v>
      </c>
      <c r="BT237" t="s">
        <v>166</v>
      </c>
      <c r="BU237" s="1">
        <v>4.5</v>
      </c>
      <c r="BV237" t="s">
        <v>166</v>
      </c>
      <c r="BW237" t="s">
        <v>177</v>
      </c>
      <c r="BY237" t="s">
        <v>179</v>
      </c>
      <c r="BZ237" t="s">
        <v>166</v>
      </c>
      <c r="CF237" t="s">
        <v>252</v>
      </c>
      <c r="CG237" t="s">
        <v>166</v>
      </c>
      <c r="CH237" t="s">
        <v>166</v>
      </c>
      <c r="CJ237" t="s">
        <v>166</v>
      </c>
      <c r="CK237" t="s">
        <v>166</v>
      </c>
      <c r="CN237" t="s">
        <v>166</v>
      </c>
      <c r="CO237" t="s">
        <v>166</v>
      </c>
      <c r="CQ237" t="s">
        <v>558</v>
      </c>
      <c r="CR237" t="s">
        <v>229</v>
      </c>
      <c r="CS237" t="s">
        <v>166</v>
      </c>
      <c r="CT237" t="s">
        <v>166</v>
      </c>
      <c r="CV237" t="s">
        <v>166</v>
      </c>
      <c r="CW237">
        <v>2</v>
      </c>
      <c r="CX237" t="s">
        <v>543</v>
      </c>
      <c r="DB237" t="s">
        <v>257</v>
      </c>
      <c r="DD237" t="s">
        <v>166</v>
      </c>
      <c r="DE237" t="s">
        <v>166</v>
      </c>
      <c r="DF237" t="s">
        <v>166</v>
      </c>
      <c r="DG237" t="s">
        <v>166</v>
      </c>
      <c r="DH237" t="s">
        <v>216</v>
      </c>
      <c r="DI237" t="s">
        <v>328</v>
      </c>
    </row>
    <row r="238" spans="1:120" hidden="1" x14ac:dyDescent="0.25">
      <c r="A238">
        <v>237</v>
      </c>
      <c r="B238" t="s">
        <v>234</v>
      </c>
      <c r="C238" t="s">
        <v>1038</v>
      </c>
      <c r="D238" t="s">
        <v>1048</v>
      </c>
      <c r="E238" s="1">
        <v>998</v>
      </c>
      <c r="F238">
        <v>3</v>
      </c>
      <c r="G238">
        <v>4</v>
      </c>
      <c r="H238" t="s">
        <v>195</v>
      </c>
      <c r="I238" t="s">
        <v>142</v>
      </c>
      <c r="J238" t="s">
        <v>196</v>
      </c>
      <c r="K238" t="s">
        <v>144</v>
      </c>
      <c r="L238">
        <v>27</v>
      </c>
      <c r="M238" t="s">
        <v>145</v>
      </c>
      <c r="N238">
        <v>1549</v>
      </c>
      <c r="O238">
        <v>3565</v>
      </c>
      <c r="P238">
        <v>1520</v>
      </c>
      <c r="Q238" t="s">
        <v>146</v>
      </c>
      <c r="R238">
        <v>5</v>
      </c>
      <c r="T238" s="2" t="s">
        <v>147</v>
      </c>
      <c r="U238" t="s">
        <v>1045</v>
      </c>
      <c r="W238" t="s">
        <v>1040</v>
      </c>
      <c r="X238">
        <v>5</v>
      </c>
      <c r="Z238" t="s">
        <v>200</v>
      </c>
      <c r="AA238" t="s">
        <v>151</v>
      </c>
      <c r="AB238" t="s">
        <v>304</v>
      </c>
      <c r="AC238" t="s">
        <v>1041</v>
      </c>
      <c r="AF238" t="s">
        <v>1042</v>
      </c>
      <c r="AG238" t="s">
        <v>1042</v>
      </c>
      <c r="AH238" t="s">
        <v>166</v>
      </c>
      <c r="AI238" t="s">
        <v>159</v>
      </c>
      <c r="AK238" t="s">
        <v>166</v>
      </c>
      <c r="AL238" t="s">
        <v>1043</v>
      </c>
      <c r="AM238" t="s">
        <v>281</v>
      </c>
      <c r="AN238" t="s">
        <v>163</v>
      </c>
      <c r="AO238" t="s">
        <v>164</v>
      </c>
      <c r="AP238" t="s">
        <v>164</v>
      </c>
      <c r="AQ238" t="s">
        <v>166</v>
      </c>
      <c r="AR238">
        <v>5</v>
      </c>
      <c r="AS238" t="s">
        <v>167</v>
      </c>
      <c r="AT238" t="s">
        <v>344</v>
      </c>
      <c r="AU238" t="s">
        <v>1044</v>
      </c>
      <c r="AV238" t="s">
        <v>1042</v>
      </c>
      <c r="AY238" t="s">
        <v>436</v>
      </c>
      <c r="BA238" t="s">
        <v>166</v>
      </c>
      <c r="BC238" t="s">
        <v>166</v>
      </c>
      <c r="BD238" t="s">
        <v>173</v>
      </c>
      <c r="BG238" t="s">
        <v>166</v>
      </c>
      <c r="BH238" t="s">
        <v>166</v>
      </c>
      <c r="BJ238" t="s">
        <v>165</v>
      </c>
      <c r="BK238" t="s">
        <v>166</v>
      </c>
      <c r="BO238" t="s">
        <v>166</v>
      </c>
      <c r="BP238" t="s">
        <v>173</v>
      </c>
      <c r="BQ238" t="s">
        <v>164</v>
      </c>
      <c r="BR238" t="s">
        <v>168</v>
      </c>
      <c r="BS238" t="s">
        <v>164</v>
      </c>
      <c r="BT238" t="s">
        <v>166</v>
      </c>
      <c r="BU238" s="1">
        <v>4.5</v>
      </c>
      <c r="BV238" t="s">
        <v>166</v>
      </c>
      <c r="BW238" t="s">
        <v>177</v>
      </c>
      <c r="BY238" t="s">
        <v>179</v>
      </c>
      <c r="BZ238" t="s">
        <v>166</v>
      </c>
      <c r="CF238" t="s">
        <v>252</v>
      </c>
      <c r="CG238" t="s">
        <v>166</v>
      </c>
      <c r="CH238" t="s">
        <v>166</v>
      </c>
      <c r="CJ238" t="s">
        <v>166</v>
      </c>
      <c r="CN238" t="s">
        <v>166</v>
      </c>
      <c r="CO238" t="s">
        <v>166</v>
      </c>
      <c r="CQ238" t="s">
        <v>558</v>
      </c>
      <c r="CR238" t="s">
        <v>229</v>
      </c>
      <c r="CS238" t="s">
        <v>166</v>
      </c>
      <c r="CT238" t="s">
        <v>166</v>
      </c>
      <c r="CV238" t="s">
        <v>166</v>
      </c>
      <c r="CW238">
        <v>2</v>
      </c>
      <c r="CX238" t="s">
        <v>543</v>
      </c>
      <c r="DB238" t="s">
        <v>257</v>
      </c>
      <c r="DD238" t="s">
        <v>166</v>
      </c>
    </row>
    <row r="239" spans="1:120" hidden="1" x14ac:dyDescent="0.25">
      <c r="A239">
        <v>238</v>
      </c>
      <c r="B239" t="s">
        <v>234</v>
      </c>
      <c r="C239" t="s">
        <v>1038</v>
      </c>
      <c r="D239" t="s">
        <v>1049</v>
      </c>
      <c r="E239" s="1">
        <v>998</v>
      </c>
      <c r="F239">
        <v>3</v>
      </c>
      <c r="G239">
        <v>4</v>
      </c>
      <c r="H239" t="s">
        <v>195</v>
      </c>
      <c r="I239" t="s">
        <v>142</v>
      </c>
      <c r="J239" t="s">
        <v>196</v>
      </c>
      <c r="K239" t="s">
        <v>144</v>
      </c>
      <c r="L239">
        <v>27</v>
      </c>
      <c r="M239" t="s">
        <v>145</v>
      </c>
      <c r="N239">
        <v>1549</v>
      </c>
      <c r="O239">
        <v>3565</v>
      </c>
      <c r="P239">
        <v>1520</v>
      </c>
      <c r="Q239" t="s">
        <v>146</v>
      </c>
      <c r="R239">
        <v>5</v>
      </c>
      <c r="T239" s="2" t="s">
        <v>147</v>
      </c>
      <c r="U239" t="s">
        <v>1045</v>
      </c>
      <c r="W239" t="s">
        <v>1040</v>
      </c>
      <c r="X239">
        <v>5</v>
      </c>
      <c r="Z239" t="s">
        <v>200</v>
      </c>
      <c r="AA239" t="s">
        <v>151</v>
      </c>
      <c r="AB239" t="s">
        <v>304</v>
      </c>
      <c r="AC239" t="s">
        <v>1041</v>
      </c>
      <c r="AF239" t="s">
        <v>1042</v>
      </c>
      <c r="AG239" t="s">
        <v>1042</v>
      </c>
      <c r="AH239" t="s">
        <v>158</v>
      </c>
      <c r="AI239" t="s">
        <v>232</v>
      </c>
      <c r="AK239" t="s">
        <v>160</v>
      </c>
      <c r="AL239" t="s">
        <v>1043</v>
      </c>
      <c r="AM239" t="s">
        <v>281</v>
      </c>
      <c r="AN239" t="s">
        <v>163</v>
      </c>
      <c r="AO239" t="s">
        <v>163</v>
      </c>
      <c r="AP239" t="s">
        <v>163</v>
      </c>
      <c r="AQ239" t="s">
        <v>166</v>
      </c>
      <c r="AR239">
        <v>5</v>
      </c>
      <c r="AS239" t="s">
        <v>167</v>
      </c>
      <c r="AT239" t="s">
        <v>344</v>
      </c>
      <c r="AU239" t="s">
        <v>1044</v>
      </c>
      <c r="AV239" t="s">
        <v>1042</v>
      </c>
      <c r="AX239" t="s">
        <v>166</v>
      </c>
      <c r="AY239" t="s">
        <v>436</v>
      </c>
      <c r="AZ239" t="s">
        <v>166</v>
      </c>
      <c r="BA239" t="s">
        <v>166</v>
      </c>
      <c r="BC239" t="s">
        <v>166</v>
      </c>
      <c r="BD239" t="s">
        <v>173</v>
      </c>
      <c r="BG239" t="s">
        <v>166</v>
      </c>
      <c r="BH239" t="s">
        <v>166</v>
      </c>
      <c r="BI239" t="s">
        <v>163</v>
      </c>
      <c r="BJ239" t="s">
        <v>174</v>
      </c>
      <c r="BK239" t="s">
        <v>166</v>
      </c>
      <c r="BM239" t="s">
        <v>166</v>
      </c>
      <c r="BO239" t="s">
        <v>166</v>
      </c>
      <c r="BP239" t="s">
        <v>173</v>
      </c>
      <c r="BQ239" t="s">
        <v>163</v>
      </c>
      <c r="BR239" t="s">
        <v>168</v>
      </c>
      <c r="BS239" t="s">
        <v>163</v>
      </c>
      <c r="BT239" t="s">
        <v>166</v>
      </c>
      <c r="BU239" s="1">
        <v>4.5</v>
      </c>
      <c r="BV239" t="s">
        <v>166</v>
      </c>
      <c r="BW239" t="s">
        <v>177</v>
      </c>
      <c r="BY239" t="s">
        <v>179</v>
      </c>
      <c r="BZ239" t="s">
        <v>166</v>
      </c>
      <c r="CB239" t="s">
        <v>166</v>
      </c>
      <c r="CF239" t="s">
        <v>252</v>
      </c>
      <c r="CG239" t="s">
        <v>166</v>
      </c>
      <c r="CH239" t="s">
        <v>166</v>
      </c>
      <c r="CJ239" t="s">
        <v>166</v>
      </c>
      <c r="CN239" t="s">
        <v>166</v>
      </c>
      <c r="CO239" t="s">
        <v>166</v>
      </c>
      <c r="CQ239" t="s">
        <v>558</v>
      </c>
      <c r="CR239" t="s">
        <v>229</v>
      </c>
      <c r="CS239" t="s">
        <v>166</v>
      </c>
      <c r="CT239" t="s">
        <v>166</v>
      </c>
      <c r="CV239" t="s">
        <v>166</v>
      </c>
      <c r="CW239">
        <v>2</v>
      </c>
      <c r="CX239" t="s">
        <v>543</v>
      </c>
      <c r="DB239" t="s">
        <v>257</v>
      </c>
      <c r="DD239" t="s">
        <v>166</v>
      </c>
      <c r="DE239" t="s">
        <v>166</v>
      </c>
      <c r="DF239" t="s">
        <v>166</v>
      </c>
      <c r="DG239" t="s">
        <v>166</v>
      </c>
      <c r="DH239" t="s">
        <v>216</v>
      </c>
      <c r="DI239" t="s">
        <v>328</v>
      </c>
    </row>
    <row r="240" spans="1:120" hidden="1" x14ac:dyDescent="0.25">
      <c r="A240">
        <v>239</v>
      </c>
      <c r="B240" t="s">
        <v>234</v>
      </c>
      <c r="C240" t="s">
        <v>1050</v>
      </c>
      <c r="D240" t="s">
        <v>273</v>
      </c>
      <c r="E240" s="1">
        <v>998</v>
      </c>
      <c r="F240">
        <v>3</v>
      </c>
      <c r="G240">
        <v>4</v>
      </c>
      <c r="H240" t="s">
        <v>195</v>
      </c>
      <c r="I240" t="s">
        <v>142</v>
      </c>
      <c r="J240" t="s">
        <v>196</v>
      </c>
      <c r="K240" t="s">
        <v>144</v>
      </c>
      <c r="L240">
        <v>35</v>
      </c>
      <c r="M240" t="s">
        <v>145</v>
      </c>
      <c r="N240">
        <v>1560</v>
      </c>
      <c r="O240">
        <v>3600</v>
      </c>
      <c r="P240">
        <v>1600</v>
      </c>
      <c r="Q240" t="s">
        <v>146</v>
      </c>
      <c r="R240">
        <v>5</v>
      </c>
      <c r="S240">
        <v>23</v>
      </c>
      <c r="T240" s="2" t="s">
        <v>147</v>
      </c>
      <c r="U240" t="s">
        <v>301</v>
      </c>
      <c r="W240" t="s">
        <v>391</v>
      </c>
      <c r="X240">
        <v>5</v>
      </c>
      <c r="Y240" t="s">
        <v>303</v>
      </c>
      <c r="Z240" t="s">
        <v>200</v>
      </c>
      <c r="AA240" t="s">
        <v>151</v>
      </c>
      <c r="AB240" t="s">
        <v>304</v>
      </c>
      <c r="AC240" t="s">
        <v>305</v>
      </c>
      <c r="AD240" t="s">
        <v>306</v>
      </c>
      <c r="AE240" t="s">
        <v>307</v>
      </c>
      <c r="AF240" t="s">
        <v>308</v>
      </c>
      <c r="AG240" t="s">
        <v>308</v>
      </c>
      <c r="AH240" t="s">
        <v>158</v>
      </c>
      <c r="AL240" t="s">
        <v>280</v>
      </c>
      <c r="AM240" t="s">
        <v>281</v>
      </c>
      <c r="AN240" t="s">
        <v>163</v>
      </c>
      <c r="AO240" t="s">
        <v>164</v>
      </c>
      <c r="AP240" t="s">
        <v>165</v>
      </c>
      <c r="AQ240" t="s">
        <v>166</v>
      </c>
      <c r="AR240">
        <v>5</v>
      </c>
      <c r="AS240" t="s">
        <v>167</v>
      </c>
      <c r="AT240" t="s">
        <v>168</v>
      </c>
      <c r="AU240" t="s">
        <v>309</v>
      </c>
      <c r="AV240" t="s">
        <v>308</v>
      </c>
      <c r="AY240" t="s">
        <v>165</v>
      </c>
      <c r="BB240" t="s">
        <v>250</v>
      </c>
      <c r="BD240" t="s">
        <v>168</v>
      </c>
      <c r="BE240">
        <v>235</v>
      </c>
      <c r="BH240" t="s">
        <v>166</v>
      </c>
      <c r="BI240" t="s">
        <v>163</v>
      </c>
      <c r="BJ240" t="s">
        <v>174</v>
      </c>
      <c r="BK240" t="s">
        <v>166</v>
      </c>
      <c r="BL240" t="s">
        <v>310</v>
      </c>
      <c r="BM240" t="s">
        <v>166</v>
      </c>
      <c r="BN240" t="s">
        <v>251</v>
      </c>
      <c r="BP240" t="s">
        <v>173</v>
      </c>
      <c r="BQ240" t="s">
        <v>163</v>
      </c>
      <c r="BR240" t="s">
        <v>168</v>
      </c>
      <c r="BS240" t="s">
        <v>176</v>
      </c>
      <c r="BT240" t="s">
        <v>166</v>
      </c>
      <c r="BU240" s="1">
        <v>4.7</v>
      </c>
      <c r="BV240" t="s">
        <v>166</v>
      </c>
      <c r="BW240" t="s">
        <v>177</v>
      </c>
      <c r="BX240" t="s">
        <v>178</v>
      </c>
      <c r="BY240" t="s">
        <v>179</v>
      </c>
      <c r="BZ240" t="s">
        <v>166</v>
      </c>
      <c r="CG240" t="s">
        <v>166</v>
      </c>
      <c r="CO240" t="s">
        <v>166</v>
      </c>
      <c r="CQ240" t="s">
        <v>311</v>
      </c>
      <c r="CS240" t="s">
        <v>166</v>
      </c>
      <c r="DC240" t="s">
        <v>166</v>
      </c>
    </row>
    <row r="241" spans="1:116" hidden="1" x14ac:dyDescent="0.25">
      <c r="A241">
        <v>240</v>
      </c>
      <c r="B241" t="s">
        <v>234</v>
      </c>
      <c r="C241" t="s">
        <v>1050</v>
      </c>
      <c r="D241" t="s">
        <v>285</v>
      </c>
      <c r="E241" s="1">
        <v>998</v>
      </c>
      <c r="F241">
        <v>3</v>
      </c>
      <c r="G241">
        <v>4</v>
      </c>
      <c r="H241" t="s">
        <v>195</v>
      </c>
      <c r="I241" t="s">
        <v>142</v>
      </c>
      <c r="J241" t="s">
        <v>196</v>
      </c>
      <c r="K241" t="s">
        <v>144</v>
      </c>
      <c r="L241">
        <v>35</v>
      </c>
      <c r="M241" t="s">
        <v>145</v>
      </c>
      <c r="N241">
        <v>1560</v>
      </c>
      <c r="O241">
        <v>3600</v>
      </c>
      <c r="P241">
        <v>1600</v>
      </c>
      <c r="Q241" t="s">
        <v>146</v>
      </c>
      <c r="R241">
        <v>5</v>
      </c>
      <c r="S241">
        <v>23</v>
      </c>
      <c r="T241" s="1">
        <v>22</v>
      </c>
      <c r="U241" t="s">
        <v>301</v>
      </c>
      <c r="W241" t="s">
        <v>391</v>
      </c>
      <c r="X241">
        <v>5</v>
      </c>
      <c r="Y241" t="s">
        <v>303</v>
      </c>
      <c r="Z241" t="s">
        <v>200</v>
      </c>
      <c r="AA241" t="s">
        <v>151</v>
      </c>
      <c r="AB241" t="s">
        <v>304</v>
      </c>
      <c r="AC241" t="s">
        <v>305</v>
      </c>
      <c r="AD241" t="s">
        <v>306</v>
      </c>
      <c r="AE241" t="s">
        <v>307</v>
      </c>
      <c r="AF241" t="s">
        <v>315</v>
      </c>
      <c r="AG241" t="s">
        <v>315</v>
      </c>
      <c r="AH241" t="s">
        <v>158</v>
      </c>
      <c r="AI241" t="s">
        <v>232</v>
      </c>
      <c r="AL241" t="s">
        <v>280</v>
      </c>
      <c r="AM241" t="s">
        <v>281</v>
      </c>
      <c r="AN241" t="s">
        <v>163</v>
      </c>
      <c r="AO241" t="s">
        <v>164</v>
      </c>
      <c r="AP241" t="s">
        <v>165</v>
      </c>
      <c r="AQ241" t="s">
        <v>166</v>
      </c>
      <c r="AR241">
        <v>5</v>
      </c>
      <c r="AS241" t="s">
        <v>167</v>
      </c>
      <c r="AT241" t="s">
        <v>168</v>
      </c>
      <c r="AU241" t="s">
        <v>309</v>
      </c>
      <c r="AV241" t="s">
        <v>315</v>
      </c>
      <c r="AY241" t="s">
        <v>165</v>
      </c>
      <c r="BB241" t="s">
        <v>250</v>
      </c>
      <c r="BD241" t="s">
        <v>168</v>
      </c>
      <c r="BE241">
        <v>235</v>
      </c>
      <c r="BG241" t="s">
        <v>166</v>
      </c>
      <c r="BH241" t="s">
        <v>166</v>
      </c>
      <c r="BI241" t="s">
        <v>163</v>
      </c>
      <c r="BJ241" t="s">
        <v>174</v>
      </c>
      <c r="BK241" t="s">
        <v>166</v>
      </c>
      <c r="BL241" t="s">
        <v>310</v>
      </c>
      <c r="BM241" t="s">
        <v>166</v>
      </c>
      <c r="BN241" t="s">
        <v>251</v>
      </c>
      <c r="BP241" t="s">
        <v>173</v>
      </c>
      <c r="BQ241" t="s">
        <v>163</v>
      </c>
      <c r="BR241" t="s">
        <v>168</v>
      </c>
      <c r="BS241" t="s">
        <v>176</v>
      </c>
      <c r="BT241" t="s">
        <v>166</v>
      </c>
      <c r="BU241" s="1">
        <v>4.7</v>
      </c>
      <c r="BV241" t="s">
        <v>166</v>
      </c>
      <c r="BW241" t="s">
        <v>177</v>
      </c>
      <c r="BX241" t="s">
        <v>178</v>
      </c>
      <c r="BY241" t="s">
        <v>179</v>
      </c>
      <c r="BZ241" t="s">
        <v>166</v>
      </c>
      <c r="CG241" t="s">
        <v>166</v>
      </c>
      <c r="CO241" t="s">
        <v>166</v>
      </c>
      <c r="CQ241" t="s">
        <v>311</v>
      </c>
      <c r="CS241" t="s">
        <v>166</v>
      </c>
      <c r="CX241" t="s">
        <v>543</v>
      </c>
      <c r="DC241" t="s">
        <v>166</v>
      </c>
    </row>
    <row r="242" spans="1:116" hidden="1" x14ac:dyDescent="0.25">
      <c r="A242">
        <v>241</v>
      </c>
      <c r="B242" t="s">
        <v>234</v>
      </c>
      <c r="C242" t="s">
        <v>1050</v>
      </c>
      <c r="D242" t="s">
        <v>1051</v>
      </c>
      <c r="E242" s="1">
        <v>998</v>
      </c>
      <c r="F242">
        <v>3</v>
      </c>
      <c r="G242">
        <v>4</v>
      </c>
      <c r="H242" t="s">
        <v>195</v>
      </c>
      <c r="I242" t="s">
        <v>142</v>
      </c>
      <c r="J242" t="s">
        <v>196</v>
      </c>
      <c r="K242" t="s">
        <v>144</v>
      </c>
      <c r="L242">
        <v>35</v>
      </c>
      <c r="M242" t="s">
        <v>145</v>
      </c>
      <c r="N242">
        <v>1560</v>
      </c>
      <c r="O242">
        <v>3600</v>
      </c>
      <c r="P242">
        <v>1600</v>
      </c>
      <c r="Q242" t="s">
        <v>146</v>
      </c>
      <c r="R242">
        <v>5</v>
      </c>
      <c r="S242">
        <v>23</v>
      </c>
      <c r="T242" s="1">
        <v>22</v>
      </c>
      <c r="U242" t="s">
        <v>301</v>
      </c>
      <c r="W242" t="s">
        <v>391</v>
      </c>
      <c r="X242">
        <v>5</v>
      </c>
      <c r="Y242" t="s">
        <v>303</v>
      </c>
      <c r="Z242" t="s">
        <v>200</v>
      </c>
      <c r="AA242" t="s">
        <v>151</v>
      </c>
      <c r="AB242" t="s">
        <v>304</v>
      </c>
      <c r="AC242" t="s">
        <v>305</v>
      </c>
      <c r="AD242" t="s">
        <v>306</v>
      </c>
      <c r="AE242" t="s">
        <v>307</v>
      </c>
      <c r="AF242" t="s">
        <v>315</v>
      </c>
      <c r="AG242" t="s">
        <v>315</v>
      </c>
      <c r="AH242" t="s">
        <v>158</v>
      </c>
      <c r="AI242" t="s">
        <v>232</v>
      </c>
      <c r="AL242" t="s">
        <v>280</v>
      </c>
      <c r="AM242" t="s">
        <v>281</v>
      </c>
      <c r="AN242" t="s">
        <v>163</v>
      </c>
      <c r="AO242" t="s">
        <v>164</v>
      </c>
      <c r="AP242" t="s">
        <v>164</v>
      </c>
      <c r="AQ242" t="s">
        <v>166</v>
      </c>
      <c r="AR242">
        <v>5</v>
      </c>
      <c r="AS242" t="s">
        <v>167</v>
      </c>
      <c r="AT242" t="s">
        <v>189</v>
      </c>
      <c r="AU242" t="s">
        <v>309</v>
      </c>
      <c r="AV242" t="s">
        <v>315</v>
      </c>
      <c r="AY242" t="s">
        <v>165</v>
      </c>
      <c r="BB242" t="s">
        <v>250</v>
      </c>
      <c r="BD242" t="s">
        <v>168</v>
      </c>
      <c r="BE242">
        <v>235</v>
      </c>
      <c r="BG242" t="s">
        <v>166</v>
      </c>
      <c r="BH242" t="s">
        <v>166</v>
      </c>
      <c r="BI242" t="s">
        <v>163</v>
      </c>
      <c r="BJ242" t="s">
        <v>174</v>
      </c>
      <c r="BK242" t="s">
        <v>166</v>
      </c>
      <c r="BL242" t="s">
        <v>310</v>
      </c>
      <c r="BM242" t="s">
        <v>166</v>
      </c>
      <c r="BN242" t="s">
        <v>251</v>
      </c>
      <c r="BP242" t="s">
        <v>173</v>
      </c>
      <c r="BQ242" t="s">
        <v>163</v>
      </c>
      <c r="BR242" t="s">
        <v>168</v>
      </c>
      <c r="BS242" t="s">
        <v>176</v>
      </c>
      <c r="BT242" t="s">
        <v>166</v>
      </c>
      <c r="BU242" s="1">
        <v>4.7</v>
      </c>
      <c r="BV242" t="s">
        <v>166</v>
      </c>
      <c r="BW242" t="s">
        <v>177</v>
      </c>
      <c r="BX242" t="s">
        <v>178</v>
      </c>
      <c r="BY242" t="s">
        <v>179</v>
      </c>
      <c r="BZ242" t="s">
        <v>166</v>
      </c>
      <c r="CB242" t="s">
        <v>166</v>
      </c>
      <c r="CG242" t="s">
        <v>166</v>
      </c>
      <c r="CO242" t="s">
        <v>166</v>
      </c>
      <c r="CQ242" t="s">
        <v>311</v>
      </c>
      <c r="CS242" t="s">
        <v>166</v>
      </c>
      <c r="CX242" t="s">
        <v>543</v>
      </c>
      <c r="DC242" t="s">
        <v>166</v>
      </c>
    </row>
    <row r="243" spans="1:116" hidden="1" x14ac:dyDescent="0.25">
      <c r="A243">
        <v>242</v>
      </c>
      <c r="B243" t="s">
        <v>234</v>
      </c>
      <c r="C243" t="s">
        <v>1050</v>
      </c>
      <c r="D243" t="s">
        <v>393</v>
      </c>
      <c r="E243" s="1">
        <v>998</v>
      </c>
      <c r="F243">
        <v>3</v>
      </c>
      <c r="G243">
        <v>4</v>
      </c>
      <c r="H243" t="s">
        <v>195</v>
      </c>
      <c r="I243" t="s">
        <v>142</v>
      </c>
      <c r="J243" t="s">
        <v>196</v>
      </c>
      <c r="K243" t="s">
        <v>144</v>
      </c>
      <c r="L243">
        <v>35</v>
      </c>
      <c r="M243" t="s">
        <v>145</v>
      </c>
      <c r="N243">
        <v>1560</v>
      </c>
      <c r="O243">
        <v>3600</v>
      </c>
      <c r="P243">
        <v>1600</v>
      </c>
      <c r="Q243" t="s">
        <v>146</v>
      </c>
      <c r="R243">
        <v>5</v>
      </c>
      <c r="S243">
        <v>23</v>
      </c>
      <c r="T243" s="1">
        <v>22</v>
      </c>
      <c r="U243" t="s">
        <v>301</v>
      </c>
      <c r="W243" t="s">
        <v>391</v>
      </c>
      <c r="X243">
        <v>5</v>
      </c>
      <c r="Y243" t="s">
        <v>303</v>
      </c>
      <c r="Z243" t="s">
        <v>200</v>
      </c>
      <c r="AA243" t="s">
        <v>151</v>
      </c>
      <c r="AB243" t="s">
        <v>304</v>
      </c>
      <c r="AC243" t="s">
        <v>305</v>
      </c>
      <c r="AD243" t="s">
        <v>306</v>
      </c>
      <c r="AE243" t="s">
        <v>307</v>
      </c>
      <c r="AF243" t="s">
        <v>315</v>
      </c>
      <c r="AG243" t="s">
        <v>315</v>
      </c>
      <c r="AH243" t="s">
        <v>158</v>
      </c>
      <c r="AI243" t="s">
        <v>232</v>
      </c>
      <c r="AK243" t="s">
        <v>160</v>
      </c>
      <c r="AL243" t="s">
        <v>280</v>
      </c>
      <c r="AM243" t="s">
        <v>281</v>
      </c>
      <c r="AN243" t="s">
        <v>163</v>
      </c>
      <c r="AO243" t="s">
        <v>164</v>
      </c>
      <c r="AP243" t="s">
        <v>164</v>
      </c>
      <c r="AQ243" t="s">
        <v>166</v>
      </c>
      <c r="AR243">
        <v>5</v>
      </c>
      <c r="AS243" t="s">
        <v>167</v>
      </c>
      <c r="AT243" t="s">
        <v>168</v>
      </c>
      <c r="AU243" t="s">
        <v>309</v>
      </c>
      <c r="AV243" t="s">
        <v>315</v>
      </c>
      <c r="AY243" t="s">
        <v>171</v>
      </c>
      <c r="AZ243" t="s">
        <v>166</v>
      </c>
      <c r="BB243" t="s">
        <v>250</v>
      </c>
      <c r="BC243" t="s">
        <v>166</v>
      </c>
      <c r="BD243" t="s">
        <v>168</v>
      </c>
      <c r="BE243">
        <v>235</v>
      </c>
      <c r="BF243" t="s">
        <v>166</v>
      </c>
      <c r="BG243" t="s">
        <v>166</v>
      </c>
      <c r="BH243" t="s">
        <v>166</v>
      </c>
      <c r="BI243" t="s">
        <v>163</v>
      </c>
      <c r="BJ243" t="s">
        <v>174</v>
      </c>
      <c r="BK243" t="s">
        <v>166</v>
      </c>
      <c r="BL243" t="s">
        <v>310</v>
      </c>
      <c r="BM243" t="s">
        <v>166</v>
      </c>
      <c r="BN243" t="s">
        <v>251</v>
      </c>
      <c r="BO243" t="s">
        <v>166</v>
      </c>
      <c r="BP243" t="s">
        <v>173</v>
      </c>
      <c r="BQ243" t="s">
        <v>163</v>
      </c>
      <c r="BR243" t="s">
        <v>168</v>
      </c>
      <c r="BS243" t="s">
        <v>176</v>
      </c>
      <c r="BT243" t="s">
        <v>166</v>
      </c>
      <c r="BU243" s="1">
        <v>4.7</v>
      </c>
      <c r="BV243" t="s">
        <v>166</v>
      </c>
      <c r="BW243" t="s">
        <v>177</v>
      </c>
      <c r="BX243" t="s">
        <v>178</v>
      </c>
      <c r="BY243" t="s">
        <v>179</v>
      </c>
      <c r="BZ243" t="s">
        <v>166</v>
      </c>
      <c r="CG243" t="s">
        <v>166</v>
      </c>
      <c r="CK243" t="s">
        <v>166</v>
      </c>
      <c r="CO243" t="s">
        <v>166</v>
      </c>
      <c r="CQ243" t="s">
        <v>311</v>
      </c>
      <c r="CR243" t="s">
        <v>209</v>
      </c>
      <c r="CS243" t="s">
        <v>166</v>
      </c>
      <c r="CU243" t="s">
        <v>166</v>
      </c>
      <c r="CW243">
        <v>1</v>
      </c>
      <c r="CY243" t="s">
        <v>254</v>
      </c>
      <c r="DC243" t="s">
        <v>166</v>
      </c>
      <c r="DD243" t="s">
        <v>166</v>
      </c>
      <c r="DI243" t="s">
        <v>166</v>
      </c>
    </row>
    <row r="244" spans="1:116" hidden="1" x14ac:dyDescent="0.25">
      <c r="A244">
        <v>243</v>
      </c>
      <c r="B244" t="s">
        <v>234</v>
      </c>
      <c r="C244" t="s">
        <v>1050</v>
      </c>
      <c r="D244" t="s">
        <v>1052</v>
      </c>
      <c r="E244" s="1">
        <v>998</v>
      </c>
      <c r="F244">
        <v>3</v>
      </c>
      <c r="G244">
        <v>4</v>
      </c>
      <c r="H244" t="s">
        <v>195</v>
      </c>
      <c r="I244" t="s">
        <v>142</v>
      </c>
      <c r="J244" t="s">
        <v>196</v>
      </c>
      <c r="K244" t="s">
        <v>144</v>
      </c>
      <c r="L244">
        <v>35</v>
      </c>
      <c r="M244" t="s">
        <v>145</v>
      </c>
      <c r="N244">
        <v>1560</v>
      </c>
      <c r="O244">
        <v>3600</v>
      </c>
      <c r="P244">
        <v>1600</v>
      </c>
      <c r="Q244" t="s">
        <v>146</v>
      </c>
      <c r="R244">
        <v>5</v>
      </c>
      <c r="S244">
        <v>23</v>
      </c>
      <c r="T244" s="1">
        <v>22</v>
      </c>
      <c r="U244" t="s">
        <v>301</v>
      </c>
      <c r="W244" t="s">
        <v>391</v>
      </c>
      <c r="X244">
        <v>5</v>
      </c>
      <c r="Y244" t="s">
        <v>303</v>
      </c>
      <c r="Z244" t="s">
        <v>200</v>
      </c>
      <c r="AA244" t="s">
        <v>151</v>
      </c>
      <c r="AB244" t="s">
        <v>304</v>
      </c>
      <c r="AC244" t="s">
        <v>305</v>
      </c>
      <c r="AD244" t="s">
        <v>306</v>
      </c>
      <c r="AE244" t="s">
        <v>307</v>
      </c>
      <c r="AF244" t="s">
        <v>315</v>
      </c>
      <c r="AG244" t="s">
        <v>315</v>
      </c>
      <c r="AH244" t="s">
        <v>158</v>
      </c>
      <c r="AI244" t="s">
        <v>232</v>
      </c>
      <c r="AK244" t="s">
        <v>160</v>
      </c>
      <c r="AL244" t="s">
        <v>280</v>
      </c>
      <c r="AM244" t="s">
        <v>281</v>
      </c>
      <c r="AN244" t="s">
        <v>163</v>
      </c>
      <c r="AO244" t="s">
        <v>164</v>
      </c>
      <c r="AP244" t="s">
        <v>164</v>
      </c>
      <c r="AQ244" t="s">
        <v>166</v>
      </c>
      <c r="AR244">
        <v>5</v>
      </c>
      <c r="AS244" t="s">
        <v>167</v>
      </c>
      <c r="AT244" t="s">
        <v>168</v>
      </c>
      <c r="AU244" t="s">
        <v>309</v>
      </c>
      <c r="AV244" t="s">
        <v>315</v>
      </c>
      <c r="AX244" t="s">
        <v>166</v>
      </c>
      <c r="AY244" t="s">
        <v>171</v>
      </c>
      <c r="AZ244" t="s">
        <v>166</v>
      </c>
      <c r="BA244" t="s">
        <v>166</v>
      </c>
      <c r="BB244" t="s">
        <v>250</v>
      </c>
      <c r="BC244" t="s">
        <v>166</v>
      </c>
      <c r="BD244" t="s">
        <v>168</v>
      </c>
      <c r="BE244">
        <v>235</v>
      </c>
      <c r="BF244" t="s">
        <v>166</v>
      </c>
      <c r="BG244" t="s">
        <v>166</v>
      </c>
      <c r="BH244" t="s">
        <v>166</v>
      </c>
      <c r="BI244" t="s">
        <v>163</v>
      </c>
      <c r="BJ244" t="s">
        <v>174</v>
      </c>
      <c r="BK244" t="s">
        <v>166</v>
      </c>
      <c r="BL244" t="s">
        <v>310</v>
      </c>
      <c r="BM244" t="s">
        <v>166</v>
      </c>
      <c r="BN244" t="s">
        <v>251</v>
      </c>
      <c r="BO244" t="s">
        <v>166</v>
      </c>
      <c r="BP244" t="s">
        <v>173</v>
      </c>
      <c r="BQ244" t="s">
        <v>163</v>
      </c>
      <c r="BR244" t="s">
        <v>168</v>
      </c>
      <c r="BS244" t="s">
        <v>176</v>
      </c>
      <c r="BT244" t="s">
        <v>166</v>
      </c>
      <c r="BU244" s="1">
        <v>4.7</v>
      </c>
      <c r="BV244" t="s">
        <v>166</v>
      </c>
      <c r="BW244" t="s">
        <v>177</v>
      </c>
      <c r="BY244" t="s">
        <v>179</v>
      </c>
      <c r="BZ244" t="s">
        <v>166</v>
      </c>
      <c r="CG244" t="s">
        <v>166</v>
      </c>
      <c r="CK244" t="s">
        <v>166</v>
      </c>
      <c r="CN244" t="s">
        <v>166</v>
      </c>
      <c r="CO244" t="s">
        <v>166</v>
      </c>
      <c r="CQ244" t="s">
        <v>317</v>
      </c>
      <c r="CR244" t="s">
        <v>229</v>
      </c>
      <c r="CS244" t="s">
        <v>166</v>
      </c>
      <c r="CU244" t="s">
        <v>166</v>
      </c>
      <c r="CW244">
        <v>2</v>
      </c>
      <c r="CX244" t="s">
        <v>543</v>
      </c>
      <c r="CY244" t="s">
        <v>254</v>
      </c>
      <c r="DC244" t="s">
        <v>166</v>
      </c>
      <c r="DD244" t="s">
        <v>166</v>
      </c>
      <c r="DI244" t="s">
        <v>328</v>
      </c>
      <c r="DL244" t="s">
        <v>329</v>
      </c>
    </row>
    <row r="245" spans="1:116" hidden="1" x14ac:dyDescent="0.25">
      <c r="A245">
        <v>244</v>
      </c>
      <c r="B245" t="s">
        <v>234</v>
      </c>
      <c r="C245" t="s">
        <v>1050</v>
      </c>
      <c r="D245" t="s">
        <v>1053</v>
      </c>
      <c r="E245" s="1">
        <v>998</v>
      </c>
      <c r="F245">
        <v>3</v>
      </c>
      <c r="G245">
        <v>4</v>
      </c>
      <c r="H245" t="s">
        <v>195</v>
      </c>
      <c r="I245" t="s">
        <v>142</v>
      </c>
      <c r="J245" t="s">
        <v>196</v>
      </c>
      <c r="K245" t="s">
        <v>144</v>
      </c>
      <c r="L245">
        <v>35</v>
      </c>
      <c r="M245" t="s">
        <v>183</v>
      </c>
      <c r="N245">
        <v>1560</v>
      </c>
      <c r="O245">
        <v>3600</v>
      </c>
      <c r="P245">
        <v>1600</v>
      </c>
      <c r="Q245" t="s">
        <v>146</v>
      </c>
      <c r="R245">
        <v>5</v>
      </c>
      <c r="T245" s="2" t="s">
        <v>147</v>
      </c>
      <c r="V245" t="s">
        <v>1054</v>
      </c>
      <c r="W245" t="s">
        <v>391</v>
      </c>
      <c r="X245">
        <v>5</v>
      </c>
      <c r="Y245" t="s">
        <v>303</v>
      </c>
      <c r="Z245" t="s">
        <v>200</v>
      </c>
      <c r="AA245" t="s">
        <v>151</v>
      </c>
      <c r="AB245" t="s">
        <v>304</v>
      </c>
      <c r="AC245" t="s">
        <v>305</v>
      </c>
      <c r="AD245" t="s">
        <v>306</v>
      </c>
      <c r="AE245" t="s">
        <v>307</v>
      </c>
      <c r="AF245" t="s">
        <v>315</v>
      </c>
      <c r="AG245" t="s">
        <v>315</v>
      </c>
      <c r="AH245" t="s">
        <v>158</v>
      </c>
      <c r="AI245" t="s">
        <v>232</v>
      </c>
      <c r="AL245" t="s">
        <v>295</v>
      </c>
      <c r="AM245" t="s">
        <v>296</v>
      </c>
      <c r="AN245" t="s">
        <v>163</v>
      </c>
      <c r="AO245" t="s">
        <v>164</v>
      </c>
      <c r="AP245" t="s">
        <v>165</v>
      </c>
      <c r="AQ245" t="s">
        <v>166</v>
      </c>
      <c r="AR245">
        <v>5</v>
      </c>
      <c r="AS245" t="s">
        <v>167</v>
      </c>
      <c r="AT245" t="s">
        <v>168</v>
      </c>
      <c r="AU245" t="s">
        <v>309</v>
      </c>
      <c r="AV245" t="s">
        <v>315</v>
      </c>
      <c r="AY245" t="s">
        <v>165</v>
      </c>
      <c r="BB245" t="s">
        <v>250</v>
      </c>
      <c r="BD245" t="s">
        <v>168</v>
      </c>
      <c r="BE245">
        <v>235</v>
      </c>
      <c r="BG245" t="s">
        <v>166</v>
      </c>
      <c r="BH245" t="s">
        <v>166</v>
      </c>
      <c r="BI245" t="s">
        <v>163</v>
      </c>
      <c r="BJ245" t="s">
        <v>174</v>
      </c>
      <c r="BK245" t="s">
        <v>166</v>
      </c>
      <c r="BL245" t="s">
        <v>310</v>
      </c>
      <c r="BM245" t="s">
        <v>166</v>
      </c>
      <c r="BN245" t="s">
        <v>251</v>
      </c>
      <c r="BP245" t="s">
        <v>173</v>
      </c>
      <c r="BQ245" t="s">
        <v>163</v>
      </c>
      <c r="BR245" t="s">
        <v>168</v>
      </c>
      <c r="BS245" t="s">
        <v>176</v>
      </c>
      <c r="BT245" t="s">
        <v>166</v>
      </c>
      <c r="BU245" s="1">
        <v>4.7</v>
      </c>
      <c r="BV245" t="s">
        <v>166</v>
      </c>
      <c r="BW245" t="s">
        <v>177</v>
      </c>
      <c r="BX245" t="s">
        <v>178</v>
      </c>
      <c r="BY245" t="s">
        <v>179</v>
      </c>
      <c r="BZ245" t="s">
        <v>166</v>
      </c>
      <c r="CG245" t="s">
        <v>166</v>
      </c>
      <c r="CO245" t="s">
        <v>166</v>
      </c>
      <c r="CQ245" t="s">
        <v>311</v>
      </c>
      <c r="CS245" t="s">
        <v>166</v>
      </c>
      <c r="DC245" t="s">
        <v>166</v>
      </c>
    </row>
    <row r="246" spans="1:116" hidden="1" x14ac:dyDescent="0.25">
      <c r="A246">
        <v>245</v>
      </c>
      <c r="B246" t="s">
        <v>234</v>
      </c>
      <c r="C246" t="s">
        <v>1050</v>
      </c>
      <c r="D246" t="s">
        <v>1055</v>
      </c>
      <c r="E246" s="1">
        <v>998</v>
      </c>
      <c r="F246">
        <v>3</v>
      </c>
      <c r="G246">
        <v>4</v>
      </c>
      <c r="H246" t="s">
        <v>195</v>
      </c>
      <c r="I246" t="s">
        <v>142</v>
      </c>
      <c r="J246" t="s">
        <v>196</v>
      </c>
      <c r="K246" t="s">
        <v>144</v>
      </c>
      <c r="L246">
        <v>35</v>
      </c>
      <c r="M246" t="s">
        <v>145</v>
      </c>
      <c r="N246">
        <v>1560</v>
      </c>
      <c r="O246">
        <v>3600</v>
      </c>
      <c r="P246">
        <v>1600</v>
      </c>
      <c r="Q246" t="s">
        <v>146</v>
      </c>
      <c r="R246">
        <v>5</v>
      </c>
      <c r="S246">
        <v>23</v>
      </c>
      <c r="T246" s="1">
        <v>22</v>
      </c>
      <c r="U246" t="s">
        <v>301</v>
      </c>
      <c r="W246" t="s">
        <v>302</v>
      </c>
      <c r="X246">
        <v>5</v>
      </c>
      <c r="Y246" t="s">
        <v>303</v>
      </c>
      <c r="Z246" t="s">
        <v>200</v>
      </c>
      <c r="AA246" t="s">
        <v>151</v>
      </c>
      <c r="AB246" t="s">
        <v>304</v>
      </c>
      <c r="AC246" t="s">
        <v>305</v>
      </c>
      <c r="AD246" t="s">
        <v>306</v>
      </c>
      <c r="AE246" t="s">
        <v>307</v>
      </c>
      <c r="AF246" t="s">
        <v>315</v>
      </c>
      <c r="AG246" t="s">
        <v>315</v>
      </c>
      <c r="AH246" t="s">
        <v>158</v>
      </c>
      <c r="AI246" t="s">
        <v>232</v>
      </c>
      <c r="AK246" t="s">
        <v>160</v>
      </c>
      <c r="AL246" t="s">
        <v>280</v>
      </c>
      <c r="AM246" t="s">
        <v>281</v>
      </c>
      <c r="AN246" t="s">
        <v>163</v>
      </c>
      <c r="AO246" t="s">
        <v>164</v>
      </c>
      <c r="AP246" t="s">
        <v>164</v>
      </c>
      <c r="AQ246" t="s">
        <v>166</v>
      </c>
      <c r="AR246">
        <v>5</v>
      </c>
      <c r="AS246" t="s">
        <v>167</v>
      </c>
      <c r="AT246" t="s">
        <v>189</v>
      </c>
      <c r="AU246" t="s">
        <v>309</v>
      </c>
      <c r="AV246" t="s">
        <v>315</v>
      </c>
      <c r="AY246" t="s">
        <v>171</v>
      </c>
      <c r="AZ246" t="s">
        <v>166</v>
      </c>
      <c r="BB246" t="s">
        <v>250</v>
      </c>
      <c r="BC246" t="s">
        <v>166</v>
      </c>
      <c r="BD246" t="s">
        <v>168</v>
      </c>
      <c r="BE246">
        <v>235</v>
      </c>
      <c r="BF246" t="s">
        <v>166</v>
      </c>
      <c r="BG246" t="s">
        <v>166</v>
      </c>
      <c r="BH246" t="s">
        <v>166</v>
      </c>
      <c r="BI246" t="s">
        <v>163</v>
      </c>
      <c r="BJ246" t="s">
        <v>174</v>
      </c>
      <c r="BK246" t="s">
        <v>166</v>
      </c>
      <c r="BL246" t="s">
        <v>310</v>
      </c>
      <c r="BM246" t="s">
        <v>166</v>
      </c>
      <c r="BN246" t="s">
        <v>251</v>
      </c>
      <c r="BO246" t="s">
        <v>166</v>
      </c>
      <c r="BP246" t="s">
        <v>173</v>
      </c>
      <c r="BQ246" t="s">
        <v>163</v>
      </c>
      <c r="BR246" t="s">
        <v>168</v>
      </c>
      <c r="BS246" t="s">
        <v>176</v>
      </c>
      <c r="BT246" t="s">
        <v>166</v>
      </c>
      <c r="BU246" s="1">
        <v>4.7</v>
      </c>
      <c r="BV246" t="s">
        <v>166</v>
      </c>
      <c r="BW246" t="s">
        <v>177</v>
      </c>
      <c r="BX246" t="s">
        <v>178</v>
      </c>
      <c r="BY246" t="s">
        <v>179</v>
      </c>
      <c r="BZ246" t="s">
        <v>166</v>
      </c>
      <c r="CB246" t="s">
        <v>166</v>
      </c>
      <c r="CG246" t="s">
        <v>166</v>
      </c>
      <c r="CK246" t="s">
        <v>166</v>
      </c>
      <c r="CO246" t="s">
        <v>166</v>
      </c>
      <c r="CQ246" t="s">
        <v>311</v>
      </c>
      <c r="CR246" t="s">
        <v>209</v>
      </c>
      <c r="CS246" t="s">
        <v>166</v>
      </c>
      <c r="CU246" t="s">
        <v>166</v>
      </c>
      <c r="CW246">
        <v>1</v>
      </c>
      <c r="CX246" t="s">
        <v>543</v>
      </c>
      <c r="CY246" t="s">
        <v>254</v>
      </c>
      <c r="DC246" t="s">
        <v>166</v>
      </c>
      <c r="DD246" t="s">
        <v>166</v>
      </c>
      <c r="DI246" t="s">
        <v>166</v>
      </c>
    </row>
    <row r="247" spans="1:116" hidden="1" x14ac:dyDescent="0.25">
      <c r="A247">
        <v>246</v>
      </c>
      <c r="B247" t="s">
        <v>234</v>
      </c>
      <c r="C247" t="s">
        <v>1050</v>
      </c>
      <c r="D247" t="s">
        <v>1056</v>
      </c>
      <c r="E247" s="1">
        <v>998</v>
      </c>
      <c r="F247">
        <v>3</v>
      </c>
      <c r="G247">
        <v>4</v>
      </c>
      <c r="H247" t="s">
        <v>195</v>
      </c>
      <c r="I247" t="s">
        <v>142</v>
      </c>
      <c r="J247" t="s">
        <v>196</v>
      </c>
      <c r="K247" t="s">
        <v>144</v>
      </c>
      <c r="L247">
        <v>35</v>
      </c>
      <c r="M247" t="s">
        <v>145</v>
      </c>
      <c r="N247">
        <v>1560</v>
      </c>
      <c r="O247">
        <v>3600</v>
      </c>
      <c r="P247">
        <v>1600</v>
      </c>
      <c r="Q247" t="s">
        <v>146</v>
      </c>
      <c r="R247">
        <v>5</v>
      </c>
      <c r="S247">
        <v>23</v>
      </c>
      <c r="T247" s="2" t="s">
        <v>147</v>
      </c>
      <c r="U247" t="s">
        <v>301</v>
      </c>
      <c r="W247" t="s">
        <v>302</v>
      </c>
      <c r="X247">
        <v>5</v>
      </c>
      <c r="Y247" t="s">
        <v>303</v>
      </c>
      <c r="Z247" t="s">
        <v>200</v>
      </c>
      <c r="AA247" t="s">
        <v>151</v>
      </c>
      <c r="AB247" t="s">
        <v>304</v>
      </c>
      <c r="AC247" t="s">
        <v>305</v>
      </c>
      <c r="AD247" t="s">
        <v>306</v>
      </c>
      <c r="AE247" t="s">
        <v>307</v>
      </c>
      <c r="AF247" t="s">
        <v>308</v>
      </c>
      <c r="AG247" t="s">
        <v>308</v>
      </c>
      <c r="AH247" t="s">
        <v>158</v>
      </c>
      <c r="AL247" t="s">
        <v>280</v>
      </c>
      <c r="AM247" t="s">
        <v>281</v>
      </c>
      <c r="AN247" t="s">
        <v>163</v>
      </c>
      <c r="AO247" t="s">
        <v>164</v>
      </c>
      <c r="AP247" t="s">
        <v>165</v>
      </c>
      <c r="AQ247" t="s">
        <v>166</v>
      </c>
      <c r="AR247">
        <v>5</v>
      </c>
      <c r="AS247" t="s">
        <v>167</v>
      </c>
      <c r="AT247" t="s">
        <v>168</v>
      </c>
      <c r="AU247" t="s">
        <v>309</v>
      </c>
      <c r="AV247" t="s">
        <v>308</v>
      </c>
      <c r="AY247" t="s">
        <v>165</v>
      </c>
      <c r="BA247" t="s">
        <v>166</v>
      </c>
      <c r="BB247" t="s">
        <v>250</v>
      </c>
      <c r="BD247" t="s">
        <v>168</v>
      </c>
      <c r="BE247">
        <v>235</v>
      </c>
      <c r="BH247" t="s">
        <v>166</v>
      </c>
      <c r="BI247" t="s">
        <v>163</v>
      </c>
      <c r="BJ247" t="s">
        <v>174</v>
      </c>
      <c r="BK247" t="s">
        <v>166</v>
      </c>
      <c r="BL247" t="s">
        <v>310</v>
      </c>
      <c r="BM247" t="s">
        <v>166</v>
      </c>
      <c r="BN247" t="s">
        <v>251</v>
      </c>
      <c r="BP247" t="s">
        <v>173</v>
      </c>
      <c r="BQ247" t="s">
        <v>163</v>
      </c>
      <c r="BR247" t="s">
        <v>168</v>
      </c>
      <c r="BS247" t="s">
        <v>176</v>
      </c>
      <c r="BT247" t="s">
        <v>166</v>
      </c>
      <c r="BU247" s="1">
        <v>4.7</v>
      </c>
      <c r="BV247" t="s">
        <v>166</v>
      </c>
      <c r="BW247" t="s">
        <v>177</v>
      </c>
      <c r="BX247" t="s">
        <v>178</v>
      </c>
      <c r="BY247" t="s">
        <v>179</v>
      </c>
      <c r="BZ247" t="s">
        <v>166</v>
      </c>
      <c r="CG247" t="s">
        <v>166</v>
      </c>
      <c r="CN247" t="s">
        <v>166</v>
      </c>
      <c r="CO247" t="s">
        <v>166</v>
      </c>
      <c r="CQ247" t="s">
        <v>311</v>
      </c>
      <c r="CR247" t="s">
        <v>229</v>
      </c>
      <c r="CS247" t="s">
        <v>166</v>
      </c>
      <c r="CW247">
        <v>2</v>
      </c>
      <c r="DC247" t="s">
        <v>166</v>
      </c>
    </row>
    <row r="248" spans="1:116" hidden="1" x14ac:dyDescent="0.25">
      <c r="A248">
        <v>247</v>
      </c>
      <c r="B248" t="s">
        <v>234</v>
      </c>
      <c r="C248" t="s">
        <v>1050</v>
      </c>
      <c r="D248" t="s">
        <v>1057</v>
      </c>
      <c r="E248" s="1">
        <v>998</v>
      </c>
      <c r="F248">
        <v>3</v>
      </c>
      <c r="G248">
        <v>4</v>
      </c>
      <c r="H248" t="s">
        <v>195</v>
      </c>
      <c r="I248" t="s">
        <v>142</v>
      </c>
      <c r="J248" t="s">
        <v>196</v>
      </c>
      <c r="K248" t="s">
        <v>144</v>
      </c>
      <c r="L248">
        <v>35</v>
      </c>
      <c r="M248" t="s">
        <v>145</v>
      </c>
      <c r="N248">
        <v>1560</v>
      </c>
      <c r="O248">
        <v>3600</v>
      </c>
      <c r="P248">
        <v>1600</v>
      </c>
      <c r="Q248" t="s">
        <v>146</v>
      </c>
      <c r="R248">
        <v>5</v>
      </c>
      <c r="S248">
        <v>23</v>
      </c>
      <c r="T248" s="1">
        <v>22</v>
      </c>
      <c r="U248" t="s">
        <v>301</v>
      </c>
      <c r="W248" t="s">
        <v>391</v>
      </c>
      <c r="X248">
        <v>5</v>
      </c>
      <c r="Y248" t="s">
        <v>303</v>
      </c>
      <c r="Z248" t="s">
        <v>200</v>
      </c>
      <c r="AA248" t="s">
        <v>151</v>
      </c>
      <c r="AB248" t="s">
        <v>304</v>
      </c>
      <c r="AC248" t="s">
        <v>305</v>
      </c>
      <c r="AD248" t="s">
        <v>306</v>
      </c>
      <c r="AE248" t="s">
        <v>307</v>
      </c>
      <c r="AF248" t="s">
        <v>315</v>
      </c>
      <c r="AG248" t="s">
        <v>315</v>
      </c>
      <c r="AH248" t="s">
        <v>158</v>
      </c>
      <c r="AI248" t="s">
        <v>232</v>
      </c>
      <c r="AL248" t="s">
        <v>280</v>
      </c>
      <c r="AM248" t="s">
        <v>281</v>
      </c>
      <c r="AN248" t="s">
        <v>163</v>
      </c>
      <c r="AO248" t="s">
        <v>164</v>
      </c>
      <c r="AP248" t="s">
        <v>165</v>
      </c>
      <c r="AQ248" t="s">
        <v>166</v>
      </c>
      <c r="AR248">
        <v>5</v>
      </c>
      <c r="AS248" t="s">
        <v>167</v>
      </c>
      <c r="AT248" t="s">
        <v>168</v>
      </c>
      <c r="AU248" t="s">
        <v>309</v>
      </c>
      <c r="AV248" t="s">
        <v>315</v>
      </c>
      <c r="AY248" t="s">
        <v>165</v>
      </c>
      <c r="BA248" t="s">
        <v>166</v>
      </c>
      <c r="BB248" t="s">
        <v>250</v>
      </c>
      <c r="BD248" t="s">
        <v>168</v>
      </c>
      <c r="BE248">
        <v>235</v>
      </c>
      <c r="BG248" t="s">
        <v>166</v>
      </c>
      <c r="BH248" t="s">
        <v>166</v>
      </c>
      <c r="BI248" t="s">
        <v>163</v>
      </c>
      <c r="BJ248" t="s">
        <v>174</v>
      </c>
      <c r="BK248" t="s">
        <v>166</v>
      </c>
      <c r="BL248" t="s">
        <v>310</v>
      </c>
      <c r="BM248" t="s">
        <v>166</v>
      </c>
      <c r="BN248" t="s">
        <v>251</v>
      </c>
      <c r="BP248" t="s">
        <v>173</v>
      </c>
      <c r="BQ248" t="s">
        <v>163</v>
      </c>
      <c r="BR248" t="s">
        <v>168</v>
      </c>
      <c r="BS248" t="s">
        <v>176</v>
      </c>
      <c r="BT248" t="s">
        <v>166</v>
      </c>
      <c r="BU248" s="1">
        <v>4.7</v>
      </c>
      <c r="BV248" t="s">
        <v>166</v>
      </c>
      <c r="BW248" t="s">
        <v>177</v>
      </c>
      <c r="BX248" t="s">
        <v>178</v>
      </c>
      <c r="BY248" t="s">
        <v>179</v>
      </c>
      <c r="BZ248" t="s">
        <v>166</v>
      </c>
      <c r="CG248" t="s">
        <v>166</v>
      </c>
      <c r="CN248" t="s">
        <v>166</v>
      </c>
      <c r="CO248" t="s">
        <v>166</v>
      </c>
      <c r="CQ248" t="s">
        <v>311</v>
      </c>
      <c r="CR248" t="s">
        <v>229</v>
      </c>
      <c r="CS248" t="s">
        <v>166</v>
      </c>
      <c r="CW248">
        <v>2</v>
      </c>
      <c r="CX248" t="s">
        <v>543</v>
      </c>
      <c r="DC248" t="s">
        <v>166</v>
      </c>
    </row>
    <row r="249" spans="1:116" hidden="1" x14ac:dyDescent="0.25">
      <c r="A249">
        <v>248</v>
      </c>
      <c r="B249" t="s">
        <v>234</v>
      </c>
      <c r="C249" t="s">
        <v>1050</v>
      </c>
      <c r="D249" t="s">
        <v>1048</v>
      </c>
      <c r="E249" s="1">
        <v>998</v>
      </c>
      <c r="F249">
        <v>3</v>
      </c>
      <c r="G249">
        <v>4</v>
      </c>
      <c r="H249" t="s">
        <v>195</v>
      </c>
      <c r="I249" t="s">
        <v>142</v>
      </c>
      <c r="J249" t="s">
        <v>196</v>
      </c>
      <c r="K249" t="s">
        <v>144</v>
      </c>
      <c r="L249">
        <v>35</v>
      </c>
      <c r="M249" t="s">
        <v>145</v>
      </c>
      <c r="N249">
        <v>1560</v>
      </c>
      <c r="O249">
        <v>3600</v>
      </c>
      <c r="P249">
        <v>1600</v>
      </c>
      <c r="Q249" t="s">
        <v>146</v>
      </c>
      <c r="R249">
        <v>5</v>
      </c>
      <c r="S249">
        <v>23</v>
      </c>
      <c r="T249" s="1">
        <v>22</v>
      </c>
      <c r="U249" t="s">
        <v>301</v>
      </c>
      <c r="W249" t="s">
        <v>391</v>
      </c>
      <c r="X249">
        <v>5</v>
      </c>
      <c r="Y249" t="s">
        <v>303</v>
      </c>
      <c r="Z249" t="s">
        <v>200</v>
      </c>
      <c r="AA249" t="s">
        <v>151</v>
      </c>
      <c r="AB249" t="s">
        <v>304</v>
      </c>
      <c r="AC249" t="s">
        <v>305</v>
      </c>
      <c r="AD249" t="s">
        <v>306</v>
      </c>
      <c r="AE249" t="s">
        <v>307</v>
      </c>
      <c r="AF249" t="s">
        <v>315</v>
      </c>
      <c r="AG249" t="s">
        <v>315</v>
      </c>
      <c r="AH249" t="s">
        <v>158</v>
      </c>
      <c r="AI249" t="s">
        <v>232</v>
      </c>
      <c r="AL249" t="s">
        <v>280</v>
      </c>
      <c r="AM249" t="s">
        <v>281</v>
      </c>
      <c r="AN249" t="s">
        <v>163</v>
      </c>
      <c r="AO249" t="s">
        <v>164</v>
      </c>
      <c r="AP249" t="s">
        <v>164</v>
      </c>
      <c r="AQ249" t="s">
        <v>166</v>
      </c>
      <c r="AR249">
        <v>5</v>
      </c>
      <c r="AS249" t="s">
        <v>167</v>
      </c>
      <c r="AT249" t="s">
        <v>189</v>
      </c>
      <c r="AU249" t="s">
        <v>309</v>
      </c>
      <c r="AV249" t="s">
        <v>315</v>
      </c>
      <c r="AY249" t="s">
        <v>165</v>
      </c>
      <c r="BA249" t="s">
        <v>166</v>
      </c>
      <c r="BB249" t="s">
        <v>250</v>
      </c>
      <c r="BD249" t="s">
        <v>168</v>
      </c>
      <c r="BE249">
        <v>235</v>
      </c>
      <c r="BG249" t="s">
        <v>166</v>
      </c>
      <c r="BH249" t="s">
        <v>166</v>
      </c>
      <c r="BI249" t="s">
        <v>163</v>
      </c>
      <c r="BJ249" t="s">
        <v>174</v>
      </c>
      <c r="BK249" t="s">
        <v>166</v>
      </c>
      <c r="BL249" t="s">
        <v>310</v>
      </c>
      <c r="BM249" t="s">
        <v>166</v>
      </c>
      <c r="BN249" t="s">
        <v>251</v>
      </c>
      <c r="BP249" t="s">
        <v>173</v>
      </c>
      <c r="BQ249" t="s">
        <v>163</v>
      </c>
      <c r="BR249" t="s">
        <v>168</v>
      </c>
      <c r="BS249" t="s">
        <v>176</v>
      </c>
      <c r="BT249" t="s">
        <v>166</v>
      </c>
      <c r="BU249" s="1">
        <v>4.7</v>
      </c>
      <c r="BV249" t="s">
        <v>166</v>
      </c>
      <c r="BW249" t="s">
        <v>177</v>
      </c>
      <c r="BX249" t="s">
        <v>178</v>
      </c>
      <c r="BY249" t="s">
        <v>179</v>
      </c>
      <c r="BZ249" t="s">
        <v>166</v>
      </c>
      <c r="CB249" t="s">
        <v>166</v>
      </c>
      <c r="CG249" t="s">
        <v>166</v>
      </c>
      <c r="CN249" t="s">
        <v>166</v>
      </c>
      <c r="CO249" t="s">
        <v>166</v>
      </c>
      <c r="CQ249" t="s">
        <v>311</v>
      </c>
      <c r="CR249" t="s">
        <v>229</v>
      </c>
      <c r="CS249" t="s">
        <v>166</v>
      </c>
      <c r="CW249">
        <v>2</v>
      </c>
      <c r="CX249" t="s">
        <v>543</v>
      </c>
      <c r="DC249" t="s">
        <v>166</v>
      </c>
    </row>
    <row r="250" spans="1:116" hidden="1" x14ac:dyDescent="0.25">
      <c r="A250">
        <v>249</v>
      </c>
      <c r="B250" t="s">
        <v>234</v>
      </c>
      <c r="C250" t="s">
        <v>1050</v>
      </c>
      <c r="D250" t="s">
        <v>1058</v>
      </c>
      <c r="E250" s="1">
        <v>998</v>
      </c>
      <c r="F250">
        <v>3</v>
      </c>
      <c r="G250">
        <v>4</v>
      </c>
      <c r="H250" t="s">
        <v>195</v>
      </c>
      <c r="I250" t="s">
        <v>142</v>
      </c>
      <c r="J250" t="s">
        <v>196</v>
      </c>
      <c r="K250" t="s">
        <v>144</v>
      </c>
      <c r="L250">
        <v>35</v>
      </c>
      <c r="M250" t="s">
        <v>145</v>
      </c>
      <c r="N250">
        <v>1560</v>
      </c>
      <c r="O250">
        <v>3600</v>
      </c>
      <c r="P250">
        <v>1600</v>
      </c>
      <c r="Q250" t="s">
        <v>146</v>
      </c>
      <c r="R250">
        <v>5</v>
      </c>
      <c r="S250">
        <v>23</v>
      </c>
      <c r="T250" s="1">
        <v>22</v>
      </c>
      <c r="U250" t="s">
        <v>301</v>
      </c>
      <c r="W250" t="s">
        <v>302</v>
      </c>
      <c r="X250">
        <v>5</v>
      </c>
      <c r="Y250" t="s">
        <v>303</v>
      </c>
      <c r="Z250" t="s">
        <v>200</v>
      </c>
      <c r="AA250" t="s">
        <v>151</v>
      </c>
      <c r="AB250" t="s">
        <v>304</v>
      </c>
      <c r="AC250" t="s">
        <v>305</v>
      </c>
      <c r="AD250" t="s">
        <v>306</v>
      </c>
      <c r="AE250" t="s">
        <v>307</v>
      </c>
      <c r="AF250" t="s">
        <v>315</v>
      </c>
      <c r="AG250" t="s">
        <v>315</v>
      </c>
      <c r="AH250" t="s">
        <v>158</v>
      </c>
      <c r="AI250" t="s">
        <v>232</v>
      </c>
      <c r="AK250" t="s">
        <v>160</v>
      </c>
      <c r="AL250" t="s">
        <v>280</v>
      </c>
      <c r="AM250" t="s">
        <v>281</v>
      </c>
      <c r="AN250" t="s">
        <v>163</v>
      </c>
      <c r="AO250" t="s">
        <v>164</v>
      </c>
      <c r="AP250" t="s">
        <v>164</v>
      </c>
      <c r="AQ250" t="s">
        <v>166</v>
      </c>
      <c r="AR250">
        <v>5</v>
      </c>
      <c r="AS250" t="s">
        <v>167</v>
      </c>
      <c r="AT250" t="s">
        <v>189</v>
      </c>
      <c r="AU250" t="s">
        <v>309</v>
      </c>
      <c r="AV250" t="s">
        <v>315</v>
      </c>
      <c r="AX250" t="s">
        <v>166</v>
      </c>
      <c r="AY250" t="s">
        <v>171</v>
      </c>
      <c r="AZ250" t="s">
        <v>166</v>
      </c>
      <c r="BA250" t="s">
        <v>166</v>
      </c>
      <c r="BB250" t="s">
        <v>250</v>
      </c>
      <c r="BC250" t="s">
        <v>166</v>
      </c>
      <c r="BD250" t="s">
        <v>168</v>
      </c>
      <c r="BE250">
        <v>235</v>
      </c>
      <c r="BF250" t="s">
        <v>166</v>
      </c>
      <c r="BG250" t="s">
        <v>166</v>
      </c>
      <c r="BH250" t="s">
        <v>166</v>
      </c>
      <c r="BI250" t="s">
        <v>163</v>
      </c>
      <c r="BJ250" t="s">
        <v>174</v>
      </c>
      <c r="BK250" t="s">
        <v>166</v>
      </c>
      <c r="BL250" t="s">
        <v>310</v>
      </c>
      <c r="BM250" t="s">
        <v>166</v>
      </c>
      <c r="BN250" t="s">
        <v>251</v>
      </c>
      <c r="BO250" t="s">
        <v>166</v>
      </c>
      <c r="BP250" t="s">
        <v>173</v>
      </c>
      <c r="BQ250" t="s">
        <v>163</v>
      </c>
      <c r="BR250" t="s">
        <v>168</v>
      </c>
      <c r="BS250" t="s">
        <v>176</v>
      </c>
      <c r="BT250" t="s">
        <v>166</v>
      </c>
      <c r="BU250" s="1">
        <v>4.7</v>
      </c>
      <c r="BV250" t="s">
        <v>166</v>
      </c>
      <c r="BW250" t="s">
        <v>177</v>
      </c>
      <c r="BX250" t="s">
        <v>178</v>
      </c>
      <c r="BY250" t="s">
        <v>179</v>
      </c>
      <c r="BZ250" t="s">
        <v>166</v>
      </c>
      <c r="CB250" t="s">
        <v>166</v>
      </c>
      <c r="CG250" t="s">
        <v>166</v>
      </c>
      <c r="CK250" t="s">
        <v>166</v>
      </c>
      <c r="CN250" t="s">
        <v>166</v>
      </c>
      <c r="CO250" t="s">
        <v>166</v>
      </c>
      <c r="CQ250" t="s">
        <v>311</v>
      </c>
      <c r="CR250" t="s">
        <v>229</v>
      </c>
      <c r="CS250" t="s">
        <v>166</v>
      </c>
      <c r="CU250" t="s">
        <v>166</v>
      </c>
      <c r="CW250">
        <v>2</v>
      </c>
      <c r="CX250" t="s">
        <v>543</v>
      </c>
      <c r="CY250" t="s">
        <v>254</v>
      </c>
      <c r="DC250" t="s">
        <v>166</v>
      </c>
      <c r="DD250" t="s">
        <v>166</v>
      </c>
      <c r="DI250" t="s">
        <v>328</v>
      </c>
      <c r="DL250" t="s">
        <v>329</v>
      </c>
    </row>
    <row r="251" spans="1:116" hidden="1" x14ac:dyDescent="0.25">
      <c r="A251">
        <v>250</v>
      </c>
      <c r="B251" t="s">
        <v>318</v>
      </c>
      <c r="C251" t="s">
        <v>1059</v>
      </c>
      <c r="D251" t="s">
        <v>1060</v>
      </c>
      <c r="E251" s="1">
        <v>1120</v>
      </c>
      <c r="F251">
        <v>3</v>
      </c>
      <c r="G251">
        <v>4</v>
      </c>
      <c r="H251" t="s">
        <v>195</v>
      </c>
      <c r="J251" t="s">
        <v>196</v>
      </c>
      <c r="K251" t="s">
        <v>144</v>
      </c>
      <c r="L251">
        <v>43</v>
      </c>
      <c r="M251" t="s">
        <v>459</v>
      </c>
      <c r="N251">
        <v>1520</v>
      </c>
      <c r="O251">
        <v>3765</v>
      </c>
      <c r="P251">
        <v>1660</v>
      </c>
      <c r="Q251" t="s">
        <v>146</v>
      </c>
      <c r="R251">
        <v>5</v>
      </c>
      <c r="S251">
        <v>24</v>
      </c>
      <c r="T251" s="1">
        <v>24</v>
      </c>
      <c r="X251">
        <v>5</v>
      </c>
      <c r="Z251" t="s">
        <v>339</v>
      </c>
      <c r="AA251" t="s">
        <v>151</v>
      </c>
      <c r="AB251" t="s">
        <v>347</v>
      </c>
      <c r="AC251" t="s">
        <v>341</v>
      </c>
      <c r="AD251" t="s">
        <v>511</v>
      </c>
      <c r="AE251" t="s">
        <v>512</v>
      </c>
      <c r="AF251" t="s">
        <v>513</v>
      </c>
      <c r="AG251" t="s">
        <v>513</v>
      </c>
      <c r="AH251" t="s">
        <v>158</v>
      </c>
      <c r="AL251" t="s">
        <v>528</v>
      </c>
      <c r="AM251" t="s">
        <v>1061</v>
      </c>
      <c r="AN251" t="s">
        <v>166</v>
      </c>
      <c r="AO251" t="s">
        <v>166</v>
      </c>
      <c r="AP251" t="s">
        <v>166</v>
      </c>
      <c r="AR251">
        <v>5</v>
      </c>
      <c r="AS251" t="s">
        <v>167</v>
      </c>
      <c r="AT251" t="s">
        <v>168</v>
      </c>
      <c r="AU251" t="s">
        <v>309</v>
      </c>
      <c r="AV251">
        <v>14</v>
      </c>
      <c r="AX251" t="s">
        <v>166</v>
      </c>
      <c r="AY251" t="s">
        <v>165</v>
      </c>
      <c r="BA251" t="s">
        <v>166</v>
      </c>
      <c r="BD251" t="s">
        <v>173</v>
      </c>
      <c r="BE251">
        <v>256</v>
      </c>
      <c r="BH251" t="s">
        <v>166</v>
      </c>
      <c r="BJ251" t="s">
        <v>165</v>
      </c>
      <c r="BL251" t="s">
        <v>310</v>
      </c>
      <c r="BP251" t="s">
        <v>173</v>
      </c>
      <c r="BQ251" t="s">
        <v>166</v>
      </c>
      <c r="BR251" t="s">
        <v>189</v>
      </c>
      <c r="BS251" t="s">
        <v>164</v>
      </c>
      <c r="BT251" t="s">
        <v>166</v>
      </c>
      <c r="BU251" t="s">
        <v>147</v>
      </c>
      <c r="BV251" t="s">
        <v>166</v>
      </c>
      <c r="BW251" t="s">
        <v>177</v>
      </c>
      <c r="BX251" t="s">
        <v>178</v>
      </c>
      <c r="BY251" t="s">
        <v>179</v>
      </c>
      <c r="CB251" t="s">
        <v>166</v>
      </c>
      <c r="CG251" t="s">
        <v>166</v>
      </c>
      <c r="CP251" t="s">
        <v>166</v>
      </c>
      <c r="CS251" t="s">
        <v>166</v>
      </c>
      <c r="CU251" t="s">
        <v>166</v>
      </c>
      <c r="CV251" t="s">
        <v>166</v>
      </c>
      <c r="CZ251" t="s">
        <v>1062</v>
      </c>
      <c r="DA251" t="s">
        <v>1063</v>
      </c>
      <c r="DB251" t="s">
        <v>221</v>
      </c>
      <c r="DJ251" t="s">
        <v>166</v>
      </c>
      <c r="DL251" t="s">
        <v>329</v>
      </c>
    </row>
    <row r="252" spans="1:116" hidden="1" x14ac:dyDescent="0.25">
      <c r="A252">
        <v>251</v>
      </c>
      <c r="B252" t="s">
        <v>318</v>
      </c>
      <c r="C252" t="s">
        <v>1059</v>
      </c>
      <c r="D252" t="s">
        <v>1064</v>
      </c>
      <c r="E252" s="1">
        <v>1120</v>
      </c>
      <c r="F252">
        <v>3</v>
      </c>
      <c r="G252">
        <v>4</v>
      </c>
      <c r="H252" t="s">
        <v>195</v>
      </c>
      <c r="J252" t="s">
        <v>196</v>
      </c>
      <c r="K252" t="s">
        <v>144</v>
      </c>
      <c r="L252">
        <v>43</v>
      </c>
      <c r="M252" t="s">
        <v>459</v>
      </c>
      <c r="N252">
        <v>1520</v>
      </c>
      <c r="O252">
        <v>3765</v>
      </c>
      <c r="P252">
        <v>1660</v>
      </c>
      <c r="Q252" t="s">
        <v>146</v>
      </c>
      <c r="R252">
        <v>5</v>
      </c>
      <c r="S252">
        <v>24</v>
      </c>
      <c r="T252" s="1">
        <v>24</v>
      </c>
      <c r="X252">
        <v>5</v>
      </c>
      <c r="Z252" t="s">
        <v>339</v>
      </c>
      <c r="AA252" t="s">
        <v>151</v>
      </c>
      <c r="AB252" t="s">
        <v>347</v>
      </c>
      <c r="AC252" t="s">
        <v>341</v>
      </c>
      <c r="AD252" t="s">
        <v>511</v>
      </c>
      <c r="AE252" t="s">
        <v>512</v>
      </c>
      <c r="AF252" t="s">
        <v>513</v>
      </c>
      <c r="AG252" t="s">
        <v>513</v>
      </c>
      <c r="AH252" t="s">
        <v>158</v>
      </c>
      <c r="AI252" t="s">
        <v>159</v>
      </c>
      <c r="AL252" t="s">
        <v>528</v>
      </c>
      <c r="AM252" t="s">
        <v>1061</v>
      </c>
      <c r="AN252" t="s">
        <v>166</v>
      </c>
      <c r="AO252" t="s">
        <v>166</v>
      </c>
      <c r="AP252" t="s">
        <v>166</v>
      </c>
      <c r="AQ252" t="s">
        <v>166</v>
      </c>
      <c r="AR252">
        <v>5</v>
      </c>
      <c r="AS252" t="s">
        <v>167</v>
      </c>
      <c r="AT252" t="s">
        <v>168</v>
      </c>
      <c r="AU252" t="s">
        <v>309</v>
      </c>
      <c r="AV252">
        <v>14</v>
      </c>
      <c r="AY252" t="s">
        <v>165</v>
      </c>
      <c r="BA252" t="s">
        <v>166</v>
      </c>
      <c r="BD252" t="s">
        <v>173</v>
      </c>
      <c r="BE252">
        <v>256</v>
      </c>
      <c r="BG252" t="s">
        <v>166</v>
      </c>
      <c r="BH252" t="s">
        <v>166</v>
      </c>
      <c r="BJ252" t="s">
        <v>165</v>
      </c>
      <c r="BK252" t="s">
        <v>166</v>
      </c>
      <c r="BL252" t="s">
        <v>310</v>
      </c>
      <c r="BM252" t="s">
        <v>166</v>
      </c>
      <c r="BP252" t="s">
        <v>173</v>
      </c>
      <c r="BQ252" t="s">
        <v>166</v>
      </c>
      <c r="BR252" t="s">
        <v>189</v>
      </c>
      <c r="BS252" t="s">
        <v>164</v>
      </c>
      <c r="BT252" t="s">
        <v>166</v>
      </c>
      <c r="BU252" t="s">
        <v>147</v>
      </c>
      <c r="BV252" t="s">
        <v>166</v>
      </c>
      <c r="BW252" t="s">
        <v>177</v>
      </c>
      <c r="BX252" t="s">
        <v>178</v>
      </c>
      <c r="BY252" t="s">
        <v>179</v>
      </c>
      <c r="CB252" t="s">
        <v>166</v>
      </c>
      <c r="CG252" t="s">
        <v>166</v>
      </c>
      <c r="CR252" t="s">
        <v>209</v>
      </c>
      <c r="CS252" t="s">
        <v>166</v>
      </c>
      <c r="CU252" t="s">
        <v>166</v>
      </c>
      <c r="CV252" t="s">
        <v>166</v>
      </c>
      <c r="CW252">
        <v>1</v>
      </c>
      <c r="CZ252" t="s">
        <v>1062</v>
      </c>
      <c r="DA252" t="s">
        <v>1063</v>
      </c>
      <c r="DB252" t="s">
        <v>221</v>
      </c>
      <c r="DJ252" t="s">
        <v>166</v>
      </c>
      <c r="DL252" t="s">
        <v>329</v>
      </c>
    </row>
    <row r="253" spans="1:116" hidden="1" x14ac:dyDescent="0.25">
      <c r="A253">
        <v>252</v>
      </c>
      <c r="B253" t="s">
        <v>318</v>
      </c>
      <c r="C253" t="s">
        <v>1059</v>
      </c>
      <c r="D253" t="s">
        <v>1065</v>
      </c>
      <c r="E253" s="1">
        <v>1197</v>
      </c>
      <c r="F253">
        <v>4</v>
      </c>
      <c r="G253">
        <v>4</v>
      </c>
      <c r="H253" t="s">
        <v>195</v>
      </c>
      <c r="I253" t="s">
        <v>142</v>
      </c>
      <c r="J253" t="s">
        <v>196</v>
      </c>
      <c r="K253" t="s">
        <v>144</v>
      </c>
      <c r="L253">
        <v>43</v>
      </c>
      <c r="M253" t="s">
        <v>145</v>
      </c>
      <c r="N253">
        <v>1520</v>
      </c>
      <c r="O253">
        <v>3765</v>
      </c>
      <c r="P253">
        <v>1660</v>
      </c>
      <c r="Q253" t="s">
        <v>146</v>
      </c>
      <c r="R253">
        <v>5</v>
      </c>
      <c r="S253">
        <v>18.899999999999999</v>
      </c>
      <c r="T253" s="1">
        <v>19.77</v>
      </c>
      <c r="U253" t="s">
        <v>1066</v>
      </c>
      <c r="W253" t="s">
        <v>1067</v>
      </c>
      <c r="X253">
        <v>5</v>
      </c>
      <c r="Y253" t="s">
        <v>303</v>
      </c>
      <c r="Z253" t="s">
        <v>339</v>
      </c>
      <c r="AA253" t="s">
        <v>151</v>
      </c>
      <c r="AB253" t="s">
        <v>347</v>
      </c>
      <c r="AC253" t="s">
        <v>341</v>
      </c>
      <c r="AD253" t="s">
        <v>511</v>
      </c>
      <c r="AE253" t="s">
        <v>512</v>
      </c>
      <c r="AF253" t="s">
        <v>513</v>
      </c>
      <c r="AG253" t="s">
        <v>513</v>
      </c>
      <c r="AH253" t="s">
        <v>158</v>
      </c>
      <c r="AI253" t="s">
        <v>159</v>
      </c>
      <c r="AL253" t="s">
        <v>403</v>
      </c>
      <c r="AM253" t="s">
        <v>577</v>
      </c>
      <c r="AN253" t="s">
        <v>164</v>
      </c>
      <c r="AO253" t="s">
        <v>164</v>
      </c>
      <c r="AP253" t="s">
        <v>164</v>
      </c>
      <c r="AQ253" t="s">
        <v>166</v>
      </c>
      <c r="AR253">
        <v>5</v>
      </c>
      <c r="AS253" t="s">
        <v>167</v>
      </c>
      <c r="AT253" t="s">
        <v>168</v>
      </c>
      <c r="AU253" t="s">
        <v>309</v>
      </c>
      <c r="AV253" t="s">
        <v>513</v>
      </c>
      <c r="AX253" t="s">
        <v>166</v>
      </c>
      <c r="AY253" t="s">
        <v>165</v>
      </c>
      <c r="BB253" t="s">
        <v>557</v>
      </c>
      <c r="BD253" t="s">
        <v>173</v>
      </c>
      <c r="BE253">
        <v>256</v>
      </c>
      <c r="BH253" t="s">
        <v>166</v>
      </c>
      <c r="BJ253" t="s">
        <v>310</v>
      </c>
      <c r="BK253" t="s">
        <v>166</v>
      </c>
      <c r="BL253" t="s">
        <v>310</v>
      </c>
      <c r="BM253" t="s">
        <v>166</v>
      </c>
      <c r="BN253" t="s">
        <v>519</v>
      </c>
      <c r="BO253" t="s">
        <v>166</v>
      </c>
      <c r="BP253" t="s">
        <v>173</v>
      </c>
      <c r="BQ253" t="s">
        <v>163</v>
      </c>
      <c r="BR253" t="s">
        <v>168</v>
      </c>
      <c r="BS253" t="s">
        <v>176</v>
      </c>
      <c r="BT253" t="s">
        <v>166</v>
      </c>
      <c r="BU253" s="1">
        <v>4.7</v>
      </c>
      <c r="BV253" t="s">
        <v>166</v>
      </c>
      <c r="BW253" t="s">
        <v>177</v>
      </c>
      <c r="BX253" t="s">
        <v>178</v>
      </c>
      <c r="BY253" t="s">
        <v>179</v>
      </c>
      <c r="BZ253" t="s">
        <v>166</v>
      </c>
      <c r="CB253" t="s">
        <v>166</v>
      </c>
      <c r="CG253" t="s">
        <v>166</v>
      </c>
      <c r="CQ253" t="s">
        <v>1068</v>
      </c>
      <c r="CR253" t="s">
        <v>209</v>
      </c>
      <c r="CS253" t="s">
        <v>166</v>
      </c>
      <c r="CU253" t="s">
        <v>166</v>
      </c>
      <c r="CV253" t="s">
        <v>166</v>
      </c>
      <c r="CW253">
        <v>1</v>
      </c>
      <c r="CZ253" t="s">
        <v>1062</v>
      </c>
      <c r="DA253" t="s">
        <v>1063</v>
      </c>
      <c r="DG253" t="s">
        <v>166</v>
      </c>
      <c r="DJ253" t="s">
        <v>166</v>
      </c>
    </row>
    <row r="254" spans="1:116" hidden="1" x14ac:dyDescent="0.25">
      <c r="A254">
        <v>253</v>
      </c>
      <c r="B254" t="s">
        <v>318</v>
      </c>
      <c r="C254" t="s">
        <v>1059</v>
      </c>
      <c r="D254" t="s">
        <v>1069</v>
      </c>
      <c r="E254" s="1">
        <v>1197</v>
      </c>
      <c r="F254">
        <v>4</v>
      </c>
      <c r="G254">
        <v>4</v>
      </c>
      <c r="H254" t="s">
        <v>195</v>
      </c>
      <c r="I254" t="s">
        <v>142</v>
      </c>
      <c r="J254" t="s">
        <v>196</v>
      </c>
      <c r="K254" t="s">
        <v>144</v>
      </c>
      <c r="L254">
        <v>43</v>
      </c>
      <c r="M254" t="s">
        <v>145</v>
      </c>
      <c r="N254">
        <v>1520</v>
      </c>
      <c r="O254">
        <v>3765</v>
      </c>
      <c r="P254">
        <v>1660</v>
      </c>
      <c r="Q254" t="s">
        <v>146</v>
      </c>
      <c r="R254">
        <v>5</v>
      </c>
      <c r="S254">
        <v>18.899999999999999</v>
      </c>
      <c r="T254" s="1">
        <v>19.77</v>
      </c>
      <c r="U254" t="s">
        <v>1066</v>
      </c>
      <c r="W254" t="s">
        <v>1067</v>
      </c>
      <c r="X254">
        <v>5</v>
      </c>
      <c r="Y254" t="s">
        <v>303</v>
      </c>
      <c r="Z254" t="s">
        <v>339</v>
      </c>
      <c r="AA254" t="s">
        <v>151</v>
      </c>
      <c r="AB254" t="s">
        <v>347</v>
      </c>
      <c r="AC254" t="s">
        <v>341</v>
      </c>
      <c r="AD254" t="s">
        <v>511</v>
      </c>
      <c r="AE254" t="s">
        <v>512</v>
      </c>
      <c r="AF254" t="s">
        <v>513</v>
      </c>
      <c r="AG254" t="s">
        <v>513</v>
      </c>
      <c r="AH254" t="s">
        <v>158</v>
      </c>
      <c r="AI254" t="s">
        <v>159</v>
      </c>
      <c r="AL254" t="s">
        <v>403</v>
      </c>
      <c r="AM254" t="s">
        <v>577</v>
      </c>
      <c r="AN254" t="s">
        <v>164</v>
      </c>
      <c r="AO254" t="s">
        <v>164</v>
      </c>
      <c r="AP254" t="s">
        <v>164</v>
      </c>
      <c r="AQ254" t="s">
        <v>166</v>
      </c>
      <c r="AR254">
        <v>5</v>
      </c>
      <c r="AS254" t="s">
        <v>167</v>
      </c>
      <c r="AT254" t="s">
        <v>168</v>
      </c>
      <c r="AU254" t="s">
        <v>309</v>
      </c>
      <c r="AV254" t="s">
        <v>513</v>
      </c>
      <c r="AX254" t="s">
        <v>166</v>
      </c>
      <c r="AY254" t="s">
        <v>165</v>
      </c>
      <c r="BB254" t="s">
        <v>557</v>
      </c>
      <c r="BD254" t="s">
        <v>173</v>
      </c>
      <c r="BE254">
        <v>256</v>
      </c>
      <c r="BH254" t="s">
        <v>166</v>
      </c>
      <c r="BJ254" t="s">
        <v>310</v>
      </c>
      <c r="BK254" t="s">
        <v>166</v>
      </c>
      <c r="BL254" t="s">
        <v>310</v>
      </c>
      <c r="BM254" t="s">
        <v>166</v>
      </c>
      <c r="BN254" t="s">
        <v>519</v>
      </c>
      <c r="BO254" t="s">
        <v>166</v>
      </c>
      <c r="BP254" t="s">
        <v>173</v>
      </c>
      <c r="BQ254" t="s">
        <v>163</v>
      </c>
      <c r="BR254" t="s">
        <v>168</v>
      </c>
      <c r="BS254" t="s">
        <v>176</v>
      </c>
      <c r="BT254" t="s">
        <v>166</v>
      </c>
      <c r="BU254" s="1">
        <v>4.7</v>
      </c>
      <c r="BV254" t="s">
        <v>166</v>
      </c>
      <c r="BW254" t="s">
        <v>177</v>
      </c>
      <c r="BX254" t="s">
        <v>178</v>
      </c>
      <c r="BY254" t="s">
        <v>179</v>
      </c>
      <c r="BZ254" t="s">
        <v>166</v>
      </c>
      <c r="CB254" t="s">
        <v>166</v>
      </c>
      <c r="CG254" t="s">
        <v>166</v>
      </c>
      <c r="CQ254" t="s">
        <v>1068</v>
      </c>
      <c r="CR254" t="s">
        <v>209</v>
      </c>
      <c r="CS254" t="s">
        <v>166</v>
      </c>
      <c r="CU254" t="s">
        <v>166</v>
      </c>
      <c r="CV254" t="s">
        <v>166</v>
      </c>
      <c r="CW254">
        <v>1</v>
      </c>
      <c r="CZ254" t="s">
        <v>1062</v>
      </c>
      <c r="DA254" t="s">
        <v>1063</v>
      </c>
      <c r="DG254" t="s">
        <v>166</v>
      </c>
      <c r="DJ254" t="s">
        <v>166</v>
      </c>
    </row>
    <row r="255" spans="1:116" hidden="1" x14ac:dyDescent="0.25">
      <c r="A255">
        <v>254</v>
      </c>
      <c r="B255" t="s">
        <v>318</v>
      </c>
      <c r="C255" t="s">
        <v>1059</v>
      </c>
      <c r="D255" t="s">
        <v>1070</v>
      </c>
      <c r="E255" s="1">
        <v>1197</v>
      </c>
      <c r="F255">
        <v>4</v>
      </c>
      <c r="G255">
        <v>4</v>
      </c>
      <c r="H255" t="s">
        <v>195</v>
      </c>
      <c r="I255" t="s">
        <v>142</v>
      </c>
      <c r="J255" t="s">
        <v>196</v>
      </c>
      <c r="K255" t="s">
        <v>144</v>
      </c>
      <c r="L255">
        <v>43</v>
      </c>
      <c r="M255" t="s">
        <v>183</v>
      </c>
      <c r="N255">
        <v>1520</v>
      </c>
      <c r="O255">
        <v>3765</v>
      </c>
      <c r="P255">
        <v>1660</v>
      </c>
      <c r="Q255" t="s">
        <v>146</v>
      </c>
      <c r="R255">
        <v>5</v>
      </c>
      <c r="T255" s="2" t="s">
        <v>147</v>
      </c>
      <c r="V255" t="s">
        <v>509</v>
      </c>
      <c r="W255" t="s">
        <v>362</v>
      </c>
      <c r="X255">
        <v>5</v>
      </c>
      <c r="Y255" t="s">
        <v>303</v>
      </c>
      <c r="Z255" t="s">
        <v>200</v>
      </c>
      <c r="AA255" t="s">
        <v>151</v>
      </c>
      <c r="AB255" t="s">
        <v>267</v>
      </c>
      <c r="AC255" t="s">
        <v>341</v>
      </c>
      <c r="AD255" t="s">
        <v>511</v>
      </c>
      <c r="AE255" t="s">
        <v>512</v>
      </c>
      <c r="AF255" t="s">
        <v>513</v>
      </c>
      <c r="AG255" t="s">
        <v>513</v>
      </c>
      <c r="AH255" t="s">
        <v>158</v>
      </c>
      <c r="AI255" t="s">
        <v>159</v>
      </c>
      <c r="AL255" t="s">
        <v>403</v>
      </c>
      <c r="AM255" t="s">
        <v>577</v>
      </c>
      <c r="AN255" t="s">
        <v>163</v>
      </c>
      <c r="AO255" t="s">
        <v>164</v>
      </c>
      <c r="AP255" t="s">
        <v>164</v>
      </c>
      <c r="AQ255" t="s">
        <v>166</v>
      </c>
      <c r="AR255">
        <v>5</v>
      </c>
      <c r="AS255" t="s">
        <v>167</v>
      </c>
      <c r="AT255" t="s">
        <v>168</v>
      </c>
      <c r="AU255" t="s">
        <v>309</v>
      </c>
      <c r="AV255" t="s">
        <v>513</v>
      </c>
      <c r="AX255" t="s">
        <v>166</v>
      </c>
      <c r="AY255" t="s">
        <v>165</v>
      </c>
      <c r="BB255" t="s">
        <v>1071</v>
      </c>
      <c r="BD255" t="s">
        <v>173</v>
      </c>
      <c r="BE255">
        <v>256</v>
      </c>
      <c r="BH255" t="s">
        <v>166</v>
      </c>
      <c r="BI255" t="s">
        <v>163</v>
      </c>
      <c r="BJ255" t="s">
        <v>174</v>
      </c>
      <c r="BK255" t="s">
        <v>166</v>
      </c>
      <c r="BL255" t="s">
        <v>310</v>
      </c>
      <c r="BM255" t="s">
        <v>166</v>
      </c>
      <c r="BP255" t="s">
        <v>173</v>
      </c>
      <c r="BQ255" t="s">
        <v>164</v>
      </c>
      <c r="BR255" t="s">
        <v>168</v>
      </c>
      <c r="BS255" t="s">
        <v>176</v>
      </c>
      <c r="BT255" t="s">
        <v>166</v>
      </c>
      <c r="BU255" s="1">
        <v>4.8</v>
      </c>
      <c r="BV255" t="s">
        <v>166</v>
      </c>
      <c r="BW255" t="s">
        <v>177</v>
      </c>
      <c r="BX255" t="s">
        <v>178</v>
      </c>
      <c r="BY255" t="s">
        <v>179</v>
      </c>
      <c r="BZ255" t="s">
        <v>166</v>
      </c>
      <c r="CB255" t="s">
        <v>166</v>
      </c>
      <c r="CG255" t="s">
        <v>166</v>
      </c>
      <c r="CO255" t="s">
        <v>166</v>
      </c>
      <c r="CS255" t="s">
        <v>166</v>
      </c>
      <c r="CU255" t="s">
        <v>166</v>
      </c>
      <c r="CV255" t="s">
        <v>166</v>
      </c>
      <c r="DA255" t="s">
        <v>1072</v>
      </c>
      <c r="DC255" t="s">
        <v>166</v>
      </c>
      <c r="DJ255" t="s">
        <v>166</v>
      </c>
    </row>
    <row r="256" spans="1:116" hidden="1" x14ac:dyDescent="0.25">
      <c r="A256">
        <v>255</v>
      </c>
      <c r="B256" t="s">
        <v>318</v>
      </c>
      <c r="C256" t="s">
        <v>1059</v>
      </c>
      <c r="D256" t="s">
        <v>1073</v>
      </c>
      <c r="E256" s="1">
        <v>1197</v>
      </c>
      <c r="F256">
        <v>4</v>
      </c>
      <c r="G256">
        <v>4</v>
      </c>
      <c r="H256" t="s">
        <v>195</v>
      </c>
      <c r="I256" t="s">
        <v>142</v>
      </c>
      <c r="J256" t="s">
        <v>196</v>
      </c>
      <c r="K256" t="s">
        <v>144</v>
      </c>
      <c r="L256">
        <v>43</v>
      </c>
      <c r="M256" t="s">
        <v>183</v>
      </c>
      <c r="N256">
        <v>1520</v>
      </c>
      <c r="O256">
        <v>3765</v>
      </c>
      <c r="P256">
        <v>1660</v>
      </c>
      <c r="Q256" t="s">
        <v>146</v>
      </c>
      <c r="R256">
        <v>5</v>
      </c>
      <c r="T256" s="2" t="s">
        <v>147</v>
      </c>
      <c r="V256" t="s">
        <v>509</v>
      </c>
      <c r="W256" t="s">
        <v>362</v>
      </c>
      <c r="X256">
        <v>5</v>
      </c>
      <c r="Y256" t="s">
        <v>303</v>
      </c>
      <c r="Z256" t="s">
        <v>200</v>
      </c>
      <c r="AA256" t="s">
        <v>151</v>
      </c>
      <c r="AB256" t="s">
        <v>267</v>
      </c>
      <c r="AC256" t="s">
        <v>341</v>
      </c>
      <c r="AD256" t="s">
        <v>511</v>
      </c>
      <c r="AE256" t="s">
        <v>512</v>
      </c>
      <c r="AF256" t="s">
        <v>513</v>
      </c>
      <c r="AG256" t="s">
        <v>513</v>
      </c>
      <c r="AH256" t="s">
        <v>158</v>
      </c>
      <c r="AI256" t="s">
        <v>159</v>
      </c>
      <c r="AL256" t="s">
        <v>403</v>
      </c>
      <c r="AM256" t="s">
        <v>577</v>
      </c>
      <c r="AN256" t="s">
        <v>163</v>
      </c>
      <c r="AO256" t="s">
        <v>164</v>
      </c>
      <c r="AP256" t="s">
        <v>164</v>
      </c>
      <c r="AQ256" t="s">
        <v>166</v>
      </c>
      <c r="AR256">
        <v>5</v>
      </c>
      <c r="AS256" t="s">
        <v>167</v>
      </c>
      <c r="AT256" t="s">
        <v>168</v>
      </c>
      <c r="AU256" t="s">
        <v>309</v>
      </c>
      <c r="AV256" t="s">
        <v>513</v>
      </c>
      <c r="AX256" t="s">
        <v>166</v>
      </c>
      <c r="AY256" t="s">
        <v>165</v>
      </c>
      <c r="BB256" t="s">
        <v>1071</v>
      </c>
      <c r="BD256" t="s">
        <v>173</v>
      </c>
      <c r="BE256">
        <v>256</v>
      </c>
      <c r="BH256" t="s">
        <v>166</v>
      </c>
      <c r="BI256" t="s">
        <v>163</v>
      </c>
      <c r="BJ256" t="s">
        <v>174</v>
      </c>
      <c r="BK256" t="s">
        <v>166</v>
      </c>
      <c r="BL256" t="s">
        <v>310</v>
      </c>
      <c r="BM256" t="s">
        <v>166</v>
      </c>
      <c r="BP256" t="s">
        <v>173</v>
      </c>
      <c r="BQ256" t="s">
        <v>164</v>
      </c>
      <c r="BR256" t="s">
        <v>168</v>
      </c>
      <c r="BS256" t="s">
        <v>176</v>
      </c>
      <c r="BT256" t="s">
        <v>166</v>
      </c>
      <c r="BU256" s="1">
        <v>4.8</v>
      </c>
      <c r="BV256" t="s">
        <v>166</v>
      </c>
      <c r="BW256" t="s">
        <v>177</v>
      </c>
      <c r="BX256" t="s">
        <v>178</v>
      </c>
      <c r="BY256" t="s">
        <v>179</v>
      </c>
      <c r="BZ256" t="s">
        <v>166</v>
      </c>
      <c r="CB256" t="s">
        <v>166</v>
      </c>
      <c r="CG256" t="s">
        <v>166</v>
      </c>
      <c r="CO256" t="s">
        <v>166</v>
      </c>
      <c r="CS256" t="s">
        <v>166</v>
      </c>
      <c r="CU256" t="s">
        <v>166</v>
      </c>
      <c r="CV256" t="s">
        <v>166</v>
      </c>
      <c r="DA256" t="s">
        <v>1072</v>
      </c>
      <c r="DC256" t="s">
        <v>166</v>
      </c>
      <c r="DJ256" t="s">
        <v>166</v>
      </c>
    </row>
    <row r="257" spans="1:127" hidden="1" x14ac:dyDescent="0.25">
      <c r="A257">
        <v>256</v>
      </c>
      <c r="B257" t="s">
        <v>784</v>
      </c>
      <c r="C257" t="s">
        <v>1074</v>
      </c>
      <c r="D257" t="s">
        <v>1075</v>
      </c>
      <c r="E257" s="1">
        <v>1198</v>
      </c>
      <c r="F257">
        <v>3</v>
      </c>
      <c r="G257">
        <v>4</v>
      </c>
      <c r="H257" t="s">
        <v>195</v>
      </c>
      <c r="I257" t="s">
        <v>142</v>
      </c>
      <c r="J257" t="s">
        <v>237</v>
      </c>
      <c r="K257" t="s">
        <v>144</v>
      </c>
      <c r="L257">
        <v>35</v>
      </c>
      <c r="M257" t="s">
        <v>145</v>
      </c>
      <c r="N257">
        <v>1655</v>
      </c>
      <c r="O257">
        <v>3700</v>
      </c>
      <c r="P257">
        <v>1735</v>
      </c>
      <c r="Q257" t="s">
        <v>146</v>
      </c>
      <c r="R257">
        <v>5</v>
      </c>
      <c r="S257">
        <v>15.5</v>
      </c>
      <c r="T257" s="1">
        <v>18.149999999999999</v>
      </c>
      <c r="U257" t="s">
        <v>575</v>
      </c>
      <c r="X257">
        <v>5</v>
      </c>
      <c r="Y257" t="s">
        <v>371</v>
      </c>
      <c r="Z257" t="s">
        <v>200</v>
      </c>
      <c r="AA257" t="s">
        <v>151</v>
      </c>
      <c r="AB257" t="s">
        <v>1076</v>
      </c>
      <c r="AC257" t="s">
        <v>1077</v>
      </c>
      <c r="AD257" t="s">
        <v>1078</v>
      </c>
      <c r="AE257" t="s">
        <v>1078</v>
      </c>
      <c r="AF257" t="s">
        <v>570</v>
      </c>
      <c r="AG257" t="s">
        <v>570</v>
      </c>
      <c r="AH257" t="s">
        <v>158</v>
      </c>
      <c r="AL257" t="s">
        <v>1079</v>
      </c>
      <c r="AM257" t="s">
        <v>1080</v>
      </c>
      <c r="AN257" t="s">
        <v>163</v>
      </c>
      <c r="AO257" t="s">
        <v>432</v>
      </c>
      <c r="AP257" t="s">
        <v>164</v>
      </c>
      <c r="AQ257" t="s">
        <v>166</v>
      </c>
      <c r="AR257">
        <v>6</v>
      </c>
      <c r="AS257" t="s">
        <v>167</v>
      </c>
      <c r="AT257" t="s">
        <v>168</v>
      </c>
      <c r="AU257" t="s">
        <v>1081</v>
      </c>
      <c r="AV257" t="s">
        <v>570</v>
      </c>
      <c r="AX257">
        <v>1</v>
      </c>
      <c r="AY257" t="s">
        <v>165</v>
      </c>
      <c r="BA257" t="s">
        <v>166</v>
      </c>
      <c r="BB257" t="s">
        <v>1082</v>
      </c>
      <c r="BD257" t="s">
        <v>173</v>
      </c>
      <c r="BE257">
        <v>243</v>
      </c>
      <c r="BH257" t="s">
        <v>166</v>
      </c>
      <c r="BI257" t="s">
        <v>163</v>
      </c>
      <c r="BJ257" t="s">
        <v>174</v>
      </c>
      <c r="BK257" t="s">
        <v>166</v>
      </c>
      <c r="BL257" t="s">
        <v>310</v>
      </c>
      <c r="BM257" t="s">
        <v>166</v>
      </c>
      <c r="BN257" t="s">
        <v>1083</v>
      </c>
      <c r="BP257" t="s">
        <v>173</v>
      </c>
      <c r="BQ257" t="s">
        <v>163</v>
      </c>
      <c r="BR257" t="s">
        <v>168</v>
      </c>
      <c r="BS257" t="s">
        <v>176</v>
      </c>
      <c r="BT257" t="s">
        <v>166</v>
      </c>
      <c r="BU257" t="s">
        <v>147</v>
      </c>
      <c r="BV257" t="s">
        <v>166</v>
      </c>
      <c r="BX257" t="s">
        <v>178</v>
      </c>
      <c r="BY257" t="s">
        <v>179</v>
      </c>
      <c r="CB257" t="s">
        <v>166</v>
      </c>
      <c r="CG257" t="s">
        <v>166</v>
      </c>
      <c r="CK257" t="s">
        <v>166</v>
      </c>
      <c r="CN257" t="s">
        <v>166</v>
      </c>
      <c r="CO257" t="s">
        <v>166</v>
      </c>
      <c r="CP257" t="s">
        <v>223</v>
      </c>
      <c r="CT257" t="s">
        <v>166</v>
      </c>
      <c r="CV257" t="s">
        <v>166</v>
      </c>
      <c r="CY257" t="s">
        <v>254</v>
      </c>
      <c r="DC257" t="s">
        <v>166</v>
      </c>
      <c r="DG257" t="s">
        <v>166</v>
      </c>
    </row>
    <row r="258" spans="1:127" hidden="1" x14ac:dyDescent="0.25">
      <c r="A258">
        <v>257</v>
      </c>
      <c r="B258" t="s">
        <v>784</v>
      </c>
      <c r="C258" t="s">
        <v>1074</v>
      </c>
      <c r="D258" t="s">
        <v>1084</v>
      </c>
      <c r="E258" s="1">
        <v>1198</v>
      </c>
      <c r="F258">
        <v>3</v>
      </c>
      <c r="G258">
        <v>4</v>
      </c>
      <c r="H258" t="s">
        <v>195</v>
      </c>
      <c r="I258" t="s">
        <v>142</v>
      </c>
      <c r="J258" t="s">
        <v>196</v>
      </c>
      <c r="K258" t="s">
        <v>144</v>
      </c>
      <c r="L258">
        <v>35</v>
      </c>
      <c r="M258" t="s">
        <v>145</v>
      </c>
      <c r="N258">
        <v>1655</v>
      </c>
      <c r="O258">
        <v>3700</v>
      </c>
      <c r="P258">
        <v>1735</v>
      </c>
      <c r="Q258" t="s">
        <v>146</v>
      </c>
      <c r="R258">
        <v>5</v>
      </c>
      <c r="S258">
        <v>15.5</v>
      </c>
      <c r="T258" s="1">
        <v>18.149999999999999</v>
      </c>
      <c r="U258" t="s">
        <v>575</v>
      </c>
      <c r="X258">
        <v>5</v>
      </c>
      <c r="Y258" t="s">
        <v>371</v>
      </c>
      <c r="Z258" t="s">
        <v>200</v>
      </c>
      <c r="AA258" t="s">
        <v>151</v>
      </c>
      <c r="AB258" t="s">
        <v>1076</v>
      </c>
      <c r="AC258" t="s">
        <v>1077</v>
      </c>
      <c r="AD258" t="s">
        <v>1078</v>
      </c>
      <c r="AE258" t="s">
        <v>1078</v>
      </c>
      <c r="AF258" t="s">
        <v>570</v>
      </c>
      <c r="AG258" t="s">
        <v>570</v>
      </c>
      <c r="AH258" t="s">
        <v>158</v>
      </c>
      <c r="AL258" t="s">
        <v>1079</v>
      </c>
      <c r="AM258" t="s">
        <v>1080</v>
      </c>
      <c r="AN258" t="s">
        <v>163</v>
      </c>
      <c r="AO258" t="s">
        <v>432</v>
      </c>
      <c r="AP258" t="s">
        <v>164</v>
      </c>
      <c r="AQ258" t="s">
        <v>166</v>
      </c>
      <c r="AR258">
        <v>6</v>
      </c>
      <c r="AS258" t="s">
        <v>167</v>
      </c>
      <c r="AT258" t="s">
        <v>168</v>
      </c>
      <c r="AU258" t="s">
        <v>1081</v>
      </c>
      <c r="AV258" t="s">
        <v>570</v>
      </c>
      <c r="AX258">
        <v>1</v>
      </c>
      <c r="AY258" t="s">
        <v>165</v>
      </c>
      <c r="BA258" t="s">
        <v>166</v>
      </c>
      <c r="BB258" t="s">
        <v>1082</v>
      </c>
      <c r="BD258" t="s">
        <v>173</v>
      </c>
      <c r="BE258">
        <v>243</v>
      </c>
      <c r="BH258" t="s">
        <v>166</v>
      </c>
      <c r="BI258" t="s">
        <v>163</v>
      </c>
      <c r="BJ258" t="s">
        <v>174</v>
      </c>
      <c r="BK258" t="s">
        <v>166</v>
      </c>
      <c r="BL258" t="s">
        <v>310</v>
      </c>
      <c r="BM258" t="s">
        <v>166</v>
      </c>
      <c r="BN258" t="s">
        <v>1083</v>
      </c>
      <c r="BP258" t="s">
        <v>173</v>
      </c>
      <c r="BQ258" t="s">
        <v>163</v>
      </c>
      <c r="BR258" t="s">
        <v>168</v>
      </c>
      <c r="BS258" t="s">
        <v>176</v>
      </c>
      <c r="BT258" t="s">
        <v>166</v>
      </c>
      <c r="BU258" t="s">
        <v>147</v>
      </c>
      <c r="BV258" t="s">
        <v>166</v>
      </c>
      <c r="BX258" t="s">
        <v>178</v>
      </c>
      <c r="BY258" t="s">
        <v>179</v>
      </c>
      <c r="CB258" t="s">
        <v>166</v>
      </c>
      <c r="CG258" t="s">
        <v>166</v>
      </c>
      <c r="CK258" t="s">
        <v>166</v>
      </c>
      <c r="CN258" t="s">
        <v>166</v>
      </c>
      <c r="CO258" t="s">
        <v>166</v>
      </c>
      <c r="CR258" t="s">
        <v>358</v>
      </c>
      <c r="CS258" t="s">
        <v>166</v>
      </c>
      <c r="CT258" t="s">
        <v>166</v>
      </c>
      <c r="CV258" t="s">
        <v>166</v>
      </c>
      <c r="CW258">
        <v>2</v>
      </c>
      <c r="CY258" t="s">
        <v>254</v>
      </c>
      <c r="DC258" t="s">
        <v>166</v>
      </c>
      <c r="DG258" t="s">
        <v>166</v>
      </c>
    </row>
    <row r="259" spans="1:127" hidden="1" x14ac:dyDescent="0.25">
      <c r="A259">
        <v>258</v>
      </c>
      <c r="B259" t="s">
        <v>784</v>
      </c>
      <c r="C259" t="s">
        <v>1074</v>
      </c>
      <c r="D259" t="s">
        <v>1085</v>
      </c>
      <c r="E259" s="1">
        <v>1198</v>
      </c>
      <c r="F259">
        <v>3</v>
      </c>
      <c r="G259">
        <v>4</v>
      </c>
      <c r="H259" t="s">
        <v>195</v>
      </c>
      <c r="I259" t="s">
        <v>142</v>
      </c>
      <c r="J259" t="s">
        <v>196</v>
      </c>
      <c r="K259" t="s">
        <v>144</v>
      </c>
      <c r="L259">
        <v>35</v>
      </c>
      <c r="M259" t="s">
        <v>459</v>
      </c>
      <c r="N259">
        <v>1655</v>
      </c>
      <c r="O259">
        <v>3700</v>
      </c>
      <c r="P259">
        <v>1735</v>
      </c>
      <c r="Q259" t="s">
        <v>146</v>
      </c>
      <c r="R259">
        <v>5</v>
      </c>
      <c r="S259">
        <v>22.25</v>
      </c>
      <c r="T259" s="1">
        <v>25.32</v>
      </c>
      <c r="U259" t="s">
        <v>1086</v>
      </c>
      <c r="X259">
        <v>5</v>
      </c>
      <c r="Y259" t="s">
        <v>371</v>
      </c>
      <c r="Z259" t="s">
        <v>200</v>
      </c>
      <c r="AA259" t="s">
        <v>151</v>
      </c>
      <c r="AB259" t="s">
        <v>1076</v>
      </c>
      <c r="AC259" t="s">
        <v>1077</v>
      </c>
      <c r="AD259" t="s">
        <v>1078</v>
      </c>
      <c r="AE259" t="s">
        <v>1078</v>
      </c>
      <c r="AF259" t="s">
        <v>570</v>
      </c>
      <c r="AG259" t="s">
        <v>570</v>
      </c>
      <c r="AH259" t="s">
        <v>158</v>
      </c>
      <c r="AL259" t="s">
        <v>1087</v>
      </c>
      <c r="AM259" t="s">
        <v>608</v>
      </c>
      <c r="AN259" t="s">
        <v>163</v>
      </c>
      <c r="AO259" t="s">
        <v>166</v>
      </c>
      <c r="AP259" t="s">
        <v>164</v>
      </c>
      <c r="AQ259" t="s">
        <v>166</v>
      </c>
      <c r="AR259">
        <v>6</v>
      </c>
      <c r="AS259" t="s">
        <v>167</v>
      </c>
      <c r="AT259" t="s">
        <v>168</v>
      </c>
      <c r="AU259" t="s">
        <v>1081</v>
      </c>
      <c r="AV259" t="s">
        <v>570</v>
      </c>
      <c r="AX259">
        <v>1</v>
      </c>
      <c r="AY259" t="s">
        <v>165</v>
      </c>
      <c r="BA259" t="s">
        <v>166</v>
      </c>
      <c r="BB259" t="s">
        <v>1082</v>
      </c>
      <c r="BD259" t="s">
        <v>173</v>
      </c>
      <c r="BE259">
        <v>243</v>
      </c>
      <c r="BH259" t="s">
        <v>166</v>
      </c>
      <c r="BI259" t="s">
        <v>163</v>
      </c>
      <c r="BJ259" t="s">
        <v>174</v>
      </c>
      <c r="BK259" t="s">
        <v>166</v>
      </c>
      <c r="BL259" t="s">
        <v>310</v>
      </c>
      <c r="BM259" t="s">
        <v>166</v>
      </c>
      <c r="BN259" t="s">
        <v>1083</v>
      </c>
      <c r="BP259" t="s">
        <v>173</v>
      </c>
      <c r="BQ259" t="s">
        <v>163</v>
      </c>
      <c r="BR259" t="s">
        <v>168</v>
      </c>
      <c r="BS259" t="s">
        <v>176</v>
      </c>
      <c r="BT259" t="s">
        <v>166</v>
      </c>
      <c r="BU259" t="s">
        <v>147</v>
      </c>
      <c r="BV259" t="s">
        <v>166</v>
      </c>
      <c r="BX259" t="s">
        <v>178</v>
      </c>
      <c r="BY259" t="s">
        <v>179</v>
      </c>
      <c r="CB259" t="s">
        <v>166</v>
      </c>
      <c r="CG259" t="s">
        <v>166</v>
      </c>
      <c r="CK259" t="s">
        <v>166</v>
      </c>
      <c r="CN259" t="s">
        <v>166</v>
      </c>
      <c r="CO259" t="s">
        <v>166</v>
      </c>
      <c r="CS259" t="s">
        <v>166</v>
      </c>
      <c r="CT259" t="s">
        <v>166</v>
      </c>
      <c r="CV259" t="s">
        <v>166</v>
      </c>
      <c r="CY259" t="s">
        <v>254</v>
      </c>
      <c r="DC259" t="s">
        <v>166</v>
      </c>
      <c r="DG259" t="s">
        <v>166</v>
      </c>
      <c r="DV259" t="s">
        <v>166</v>
      </c>
    </row>
    <row r="260" spans="1:127" hidden="1" x14ac:dyDescent="0.25">
      <c r="A260">
        <v>259</v>
      </c>
      <c r="B260" t="s">
        <v>784</v>
      </c>
      <c r="C260" t="s">
        <v>1074</v>
      </c>
      <c r="D260" t="s">
        <v>1088</v>
      </c>
      <c r="E260" s="1">
        <v>1198</v>
      </c>
      <c r="F260">
        <v>3</v>
      </c>
      <c r="G260">
        <v>4</v>
      </c>
      <c r="H260" t="s">
        <v>195</v>
      </c>
      <c r="I260" t="s">
        <v>142</v>
      </c>
      <c r="J260" t="s">
        <v>196</v>
      </c>
      <c r="K260" t="s">
        <v>144</v>
      </c>
      <c r="L260">
        <v>35</v>
      </c>
      <c r="M260" t="s">
        <v>459</v>
      </c>
      <c r="N260">
        <v>1655</v>
      </c>
      <c r="O260">
        <v>3700</v>
      </c>
      <c r="P260">
        <v>1735</v>
      </c>
      <c r="Q260" t="s">
        <v>146</v>
      </c>
      <c r="R260">
        <v>5</v>
      </c>
      <c r="S260">
        <v>22.25</v>
      </c>
      <c r="T260" s="1">
        <v>25.32</v>
      </c>
      <c r="U260" t="s">
        <v>1086</v>
      </c>
      <c r="X260">
        <v>5</v>
      </c>
      <c r="Y260" t="s">
        <v>371</v>
      </c>
      <c r="Z260" t="s">
        <v>200</v>
      </c>
      <c r="AA260" t="s">
        <v>151</v>
      </c>
      <c r="AB260" t="s">
        <v>1076</v>
      </c>
      <c r="AC260" t="s">
        <v>1077</v>
      </c>
      <c r="AD260" t="s">
        <v>1078</v>
      </c>
      <c r="AE260" t="s">
        <v>1078</v>
      </c>
      <c r="AF260" t="s">
        <v>570</v>
      </c>
      <c r="AG260" t="s">
        <v>570</v>
      </c>
      <c r="AH260" t="s">
        <v>158</v>
      </c>
      <c r="AL260" t="s">
        <v>1087</v>
      </c>
      <c r="AM260" t="s">
        <v>608</v>
      </c>
      <c r="AN260" t="s">
        <v>163</v>
      </c>
      <c r="AO260" t="s">
        <v>438</v>
      </c>
      <c r="AP260" t="s">
        <v>164</v>
      </c>
      <c r="AQ260" t="s">
        <v>166</v>
      </c>
      <c r="AR260">
        <v>6</v>
      </c>
      <c r="AS260" t="s">
        <v>167</v>
      </c>
      <c r="AT260" t="s">
        <v>168</v>
      </c>
      <c r="AU260" t="s">
        <v>1081</v>
      </c>
      <c r="AV260" t="s">
        <v>570</v>
      </c>
      <c r="AX260">
        <v>1</v>
      </c>
      <c r="AY260" t="s">
        <v>165</v>
      </c>
      <c r="BA260" t="s">
        <v>166</v>
      </c>
      <c r="BB260" t="s">
        <v>1082</v>
      </c>
      <c r="BD260" t="s">
        <v>173</v>
      </c>
      <c r="BE260">
        <v>243</v>
      </c>
      <c r="BH260" t="s">
        <v>166</v>
      </c>
      <c r="BI260" t="s">
        <v>163</v>
      </c>
      <c r="BJ260" t="s">
        <v>174</v>
      </c>
      <c r="BK260" t="s">
        <v>166</v>
      </c>
      <c r="BL260" t="s">
        <v>310</v>
      </c>
      <c r="BM260" t="s">
        <v>166</v>
      </c>
      <c r="BN260" t="s">
        <v>1083</v>
      </c>
      <c r="BP260" t="s">
        <v>173</v>
      </c>
      <c r="BQ260" t="s">
        <v>163</v>
      </c>
      <c r="BR260" t="s">
        <v>168</v>
      </c>
      <c r="BS260" t="s">
        <v>176</v>
      </c>
      <c r="BT260" t="s">
        <v>166</v>
      </c>
      <c r="BU260" t="s">
        <v>147</v>
      </c>
      <c r="BV260" t="s">
        <v>166</v>
      </c>
      <c r="BW260" t="s">
        <v>177</v>
      </c>
      <c r="BX260" t="s">
        <v>178</v>
      </c>
      <c r="BY260" t="s">
        <v>179</v>
      </c>
      <c r="CB260" t="s">
        <v>166</v>
      </c>
      <c r="CG260" t="s">
        <v>166</v>
      </c>
      <c r="CK260" t="s">
        <v>166</v>
      </c>
      <c r="CN260" t="s">
        <v>166</v>
      </c>
      <c r="CO260" t="s">
        <v>166</v>
      </c>
      <c r="CP260" t="s">
        <v>223</v>
      </c>
      <c r="CR260" t="s">
        <v>358</v>
      </c>
      <c r="CS260" t="s">
        <v>166</v>
      </c>
      <c r="CT260" t="s">
        <v>166</v>
      </c>
      <c r="CV260" t="s">
        <v>166</v>
      </c>
      <c r="CW260">
        <v>2</v>
      </c>
      <c r="CY260" t="s">
        <v>254</v>
      </c>
      <c r="DC260" t="s">
        <v>166</v>
      </c>
      <c r="DG260" t="s">
        <v>166</v>
      </c>
      <c r="DV260" t="s">
        <v>166</v>
      </c>
    </row>
    <row r="261" spans="1:127" hidden="1" x14ac:dyDescent="0.25">
      <c r="A261">
        <v>260</v>
      </c>
      <c r="B261" t="s">
        <v>784</v>
      </c>
      <c r="C261" t="s">
        <v>1074</v>
      </c>
      <c r="D261" t="s">
        <v>1089</v>
      </c>
      <c r="E261" s="1">
        <v>1198</v>
      </c>
      <c r="F261">
        <v>3</v>
      </c>
      <c r="G261">
        <v>4</v>
      </c>
      <c r="H261" t="s">
        <v>195</v>
      </c>
      <c r="I261" t="s">
        <v>142</v>
      </c>
      <c r="J261" t="s">
        <v>196</v>
      </c>
      <c r="K261" t="s">
        <v>144</v>
      </c>
      <c r="L261">
        <v>35</v>
      </c>
      <c r="M261" t="s">
        <v>459</v>
      </c>
      <c r="N261">
        <v>1655</v>
      </c>
      <c r="O261">
        <v>3700</v>
      </c>
      <c r="P261">
        <v>1735</v>
      </c>
      <c r="Q261" t="s">
        <v>146</v>
      </c>
      <c r="R261">
        <v>5</v>
      </c>
      <c r="S261">
        <v>22.25</v>
      </c>
      <c r="T261" s="1">
        <v>25.32</v>
      </c>
      <c r="U261" t="s">
        <v>1086</v>
      </c>
      <c r="X261">
        <v>5</v>
      </c>
      <c r="Y261" t="s">
        <v>371</v>
      </c>
      <c r="Z261" t="s">
        <v>200</v>
      </c>
      <c r="AA261" t="s">
        <v>151</v>
      </c>
      <c r="AB261" t="s">
        <v>1076</v>
      </c>
      <c r="AC261" t="s">
        <v>1077</v>
      </c>
      <c r="AD261" t="s">
        <v>1078</v>
      </c>
      <c r="AE261" t="s">
        <v>1078</v>
      </c>
      <c r="AF261" t="s">
        <v>570</v>
      </c>
      <c r="AG261" t="s">
        <v>570</v>
      </c>
      <c r="AH261" t="s">
        <v>158</v>
      </c>
      <c r="AI261" t="s">
        <v>232</v>
      </c>
      <c r="AL261" t="s">
        <v>1087</v>
      </c>
      <c r="AM261" t="s">
        <v>608</v>
      </c>
      <c r="AN261" t="s">
        <v>163</v>
      </c>
      <c r="AO261" t="s">
        <v>166</v>
      </c>
      <c r="AP261" t="s">
        <v>164</v>
      </c>
      <c r="AQ261" t="s">
        <v>166</v>
      </c>
      <c r="AR261">
        <v>6</v>
      </c>
      <c r="AS261" t="s">
        <v>167</v>
      </c>
      <c r="AT261" t="s">
        <v>168</v>
      </c>
      <c r="AU261" t="s">
        <v>1081</v>
      </c>
      <c r="AV261" t="s">
        <v>570</v>
      </c>
      <c r="AX261">
        <v>1</v>
      </c>
      <c r="AY261" t="s">
        <v>165</v>
      </c>
      <c r="BA261" t="s">
        <v>166</v>
      </c>
      <c r="BB261" t="s">
        <v>1082</v>
      </c>
      <c r="BD261" t="s">
        <v>173</v>
      </c>
      <c r="BE261">
        <v>243</v>
      </c>
      <c r="BG261" t="s">
        <v>166</v>
      </c>
      <c r="BH261" t="s">
        <v>166</v>
      </c>
      <c r="BI261" t="s">
        <v>163</v>
      </c>
      <c r="BJ261" t="s">
        <v>174</v>
      </c>
      <c r="BK261" t="s">
        <v>166</v>
      </c>
      <c r="BL261" t="s">
        <v>310</v>
      </c>
      <c r="BM261" t="s">
        <v>166</v>
      </c>
      <c r="BN261" t="s">
        <v>1083</v>
      </c>
      <c r="BP261" t="s">
        <v>173</v>
      </c>
      <c r="BQ261" t="s">
        <v>163</v>
      </c>
      <c r="BR261" t="s">
        <v>168</v>
      </c>
      <c r="BS261" t="s">
        <v>176</v>
      </c>
      <c r="BT261" t="s">
        <v>166</v>
      </c>
      <c r="BU261" t="s">
        <v>147</v>
      </c>
      <c r="BV261" t="s">
        <v>166</v>
      </c>
      <c r="BX261" t="s">
        <v>178</v>
      </c>
      <c r="BY261" t="s">
        <v>179</v>
      </c>
      <c r="CB261" t="s">
        <v>166</v>
      </c>
      <c r="CG261" t="s">
        <v>166</v>
      </c>
      <c r="CK261" t="s">
        <v>166</v>
      </c>
      <c r="CN261" t="s">
        <v>166</v>
      </c>
      <c r="CO261" t="s">
        <v>166</v>
      </c>
      <c r="CP261" t="s">
        <v>223</v>
      </c>
      <c r="CR261" t="s">
        <v>229</v>
      </c>
      <c r="CS261" t="s">
        <v>166</v>
      </c>
      <c r="CT261" t="s">
        <v>166</v>
      </c>
      <c r="CV261" t="s">
        <v>166</v>
      </c>
      <c r="CW261">
        <v>2</v>
      </c>
      <c r="CY261" t="s">
        <v>254</v>
      </c>
      <c r="DC261" t="s">
        <v>166</v>
      </c>
      <c r="DG261" t="s">
        <v>166</v>
      </c>
      <c r="DV261" t="s">
        <v>166</v>
      </c>
      <c r="DW261" t="s">
        <v>166</v>
      </c>
    </row>
    <row r="262" spans="1:127" hidden="1" x14ac:dyDescent="0.25">
      <c r="A262">
        <v>261</v>
      </c>
      <c r="B262" t="s">
        <v>784</v>
      </c>
      <c r="C262" t="s">
        <v>1074</v>
      </c>
      <c r="D262" t="s">
        <v>1090</v>
      </c>
      <c r="E262" s="1">
        <v>1198</v>
      </c>
      <c r="F262">
        <v>3</v>
      </c>
      <c r="G262">
        <v>4</v>
      </c>
      <c r="H262" t="s">
        <v>195</v>
      </c>
      <c r="I262" t="s">
        <v>142</v>
      </c>
      <c r="J262" t="s">
        <v>196</v>
      </c>
      <c r="K262" t="s">
        <v>144</v>
      </c>
      <c r="L262">
        <v>35</v>
      </c>
      <c r="M262" t="s">
        <v>145</v>
      </c>
      <c r="N262">
        <v>1655</v>
      </c>
      <c r="O262">
        <v>3700</v>
      </c>
      <c r="P262">
        <v>1735</v>
      </c>
      <c r="Q262" t="s">
        <v>146</v>
      </c>
      <c r="R262">
        <v>5</v>
      </c>
      <c r="S262">
        <v>15.5</v>
      </c>
      <c r="T262" s="1">
        <v>18.149999999999999</v>
      </c>
      <c r="U262" t="s">
        <v>575</v>
      </c>
      <c r="X262">
        <v>5</v>
      </c>
      <c r="Y262" t="s">
        <v>371</v>
      </c>
      <c r="Z262" t="s">
        <v>200</v>
      </c>
      <c r="AA262" t="s">
        <v>151</v>
      </c>
      <c r="AB262" t="s">
        <v>1076</v>
      </c>
      <c r="AC262" t="s">
        <v>1077</v>
      </c>
      <c r="AD262" t="s">
        <v>1078</v>
      </c>
      <c r="AE262" t="s">
        <v>1078</v>
      </c>
      <c r="AF262" t="s">
        <v>570</v>
      </c>
      <c r="AG262" t="s">
        <v>570</v>
      </c>
      <c r="AH262" t="s">
        <v>158</v>
      </c>
      <c r="AI262" t="s">
        <v>232</v>
      </c>
      <c r="AL262" t="s">
        <v>1079</v>
      </c>
      <c r="AM262" t="s">
        <v>1080</v>
      </c>
      <c r="AN262" t="s">
        <v>163</v>
      </c>
      <c r="AO262" t="s">
        <v>432</v>
      </c>
      <c r="AP262" t="s">
        <v>164</v>
      </c>
      <c r="AQ262" t="s">
        <v>166</v>
      </c>
      <c r="AR262">
        <v>6</v>
      </c>
      <c r="AS262" t="s">
        <v>167</v>
      </c>
      <c r="AT262" t="s">
        <v>168</v>
      </c>
      <c r="AU262" t="s">
        <v>1081</v>
      </c>
      <c r="AV262" t="s">
        <v>570</v>
      </c>
      <c r="AX262">
        <v>1</v>
      </c>
      <c r="AY262" t="s">
        <v>165</v>
      </c>
      <c r="BA262" t="s">
        <v>166</v>
      </c>
      <c r="BB262" t="s">
        <v>1082</v>
      </c>
      <c r="BD262" t="s">
        <v>173</v>
      </c>
      <c r="BE262">
        <v>243</v>
      </c>
      <c r="BH262" t="s">
        <v>166</v>
      </c>
      <c r="BI262" t="s">
        <v>163</v>
      </c>
      <c r="BJ262" t="s">
        <v>174</v>
      </c>
      <c r="BK262" t="s">
        <v>166</v>
      </c>
      <c r="BL262" t="s">
        <v>310</v>
      </c>
      <c r="BM262" t="s">
        <v>166</v>
      </c>
      <c r="BN262" t="s">
        <v>1083</v>
      </c>
      <c r="BP262" t="s">
        <v>173</v>
      </c>
      <c r="BQ262" t="s">
        <v>163</v>
      </c>
      <c r="BR262" t="s">
        <v>168</v>
      </c>
      <c r="BS262" t="s">
        <v>176</v>
      </c>
      <c r="BT262" t="s">
        <v>166</v>
      </c>
      <c r="BU262" t="s">
        <v>147</v>
      </c>
      <c r="BV262" t="s">
        <v>166</v>
      </c>
      <c r="BX262" t="s">
        <v>178</v>
      </c>
      <c r="BY262" t="s">
        <v>179</v>
      </c>
      <c r="CB262" t="s">
        <v>166</v>
      </c>
      <c r="CG262" t="s">
        <v>166</v>
      </c>
      <c r="CK262" t="s">
        <v>166</v>
      </c>
      <c r="CN262" t="s">
        <v>166</v>
      </c>
      <c r="CO262" t="s">
        <v>166</v>
      </c>
      <c r="CP262" t="s">
        <v>223</v>
      </c>
      <c r="CR262" t="s">
        <v>229</v>
      </c>
      <c r="CS262" t="s">
        <v>166</v>
      </c>
      <c r="CT262" t="s">
        <v>166</v>
      </c>
      <c r="CV262" t="s">
        <v>166</v>
      </c>
      <c r="CW262">
        <v>2</v>
      </c>
      <c r="CY262" t="s">
        <v>254</v>
      </c>
      <c r="DC262" t="s">
        <v>166</v>
      </c>
      <c r="DG262" t="s">
        <v>166</v>
      </c>
      <c r="DW262" t="s">
        <v>166</v>
      </c>
    </row>
    <row r="263" spans="1:127" hidden="1" x14ac:dyDescent="0.25">
      <c r="A263">
        <v>262</v>
      </c>
      <c r="B263" t="s">
        <v>784</v>
      </c>
      <c r="C263" t="s">
        <v>1074</v>
      </c>
      <c r="D263" t="s">
        <v>1091</v>
      </c>
      <c r="E263" s="1">
        <v>1198</v>
      </c>
      <c r="F263">
        <v>3</v>
      </c>
      <c r="G263">
        <v>4</v>
      </c>
      <c r="H263" t="s">
        <v>195</v>
      </c>
      <c r="I263" t="s">
        <v>142</v>
      </c>
      <c r="J263" t="s">
        <v>196</v>
      </c>
      <c r="K263" t="s">
        <v>144</v>
      </c>
      <c r="L263">
        <v>35</v>
      </c>
      <c r="M263" t="s">
        <v>145</v>
      </c>
      <c r="N263">
        <v>1655</v>
      </c>
      <c r="O263">
        <v>3700</v>
      </c>
      <c r="P263">
        <v>1735</v>
      </c>
      <c r="Q263" t="s">
        <v>146</v>
      </c>
      <c r="R263">
        <v>5</v>
      </c>
      <c r="S263">
        <v>15.5</v>
      </c>
      <c r="T263" s="1">
        <v>18.149999999999999</v>
      </c>
      <c r="U263" t="s">
        <v>575</v>
      </c>
      <c r="X263">
        <v>5</v>
      </c>
      <c r="Y263" t="s">
        <v>371</v>
      </c>
      <c r="Z263" t="s">
        <v>200</v>
      </c>
      <c r="AA263" t="s">
        <v>151</v>
      </c>
      <c r="AB263" t="s">
        <v>1076</v>
      </c>
      <c r="AC263" t="s">
        <v>1077</v>
      </c>
      <c r="AD263" t="s">
        <v>1078</v>
      </c>
      <c r="AE263" t="s">
        <v>1078</v>
      </c>
      <c r="AF263" t="s">
        <v>570</v>
      </c>
      <c r="AG263" t="s">
        <v>570</v>
      </c>
      <c r="AH263" t="s">
        <v>158</v>
      </c>
      <c r="AI263" t="s">
        <v>232</v>
      </c>
      <c r="AK263" t="s">
        <v>160</v>
      </c>
      <c r="AL263" t="s">
        <v>1079</v>
      </c>
      <c r="AM263" t="s">
        <v>1080</v>
      </c>
      <c r="AN263" t="s">
        <v>163</v>
      </c>
      <c r="AO263" t="s">
        <v>166</v>
      </c>
      <c r="AP263" t="s">
        <v>164</v>
      </c>
      <c r="AQ263" t="s">
        <v>166</v>
      </c>
      <c r="AR263">
        <v>6</v>
      </c>
      <c r="AS263" t="s">
        <v>167</v>
      </c>
      <c r="AT263" t="s">
        <v>168</v>
      </c>
      <c r="AU263" t="s">
        <v>1081</v>
      </c>
      <c r="AV263" t="s">
        <v>570</v>
      </c>
      <c r="AX263">
        <v>1</v>
      </c>
      <c r="AY263" t="s">
        <v>171</v>
      </c>
      <c r="AZ263" t="s">
        <v>166</v>
      </c>
      <c r="BA263" t="s">
        <v>166</v>
      </c>
      <c r="BB263" t="s">
        <v>1082</v>
      </c>
      <c r="BC263" t="s">
        <v>166</v>
      </c>
      <c r="BD263" t="s">
        <v>173</v>
      </c>
      <c r="BE263">
        <v>243</v>
      </c>
      <c r="BF263" t="s">
        <v>166</v>
      </c>
      <c r="BG263" t="s">
        <v>166</v>
      </c>
      <c r="BH263" t="s">
        <v>166</v>
      </c>
      <c r="BI263" t="s">
        <v>163</v>
      </c>
      <c r="BJ263" t="s">
        <v>310</v>
      </c>
      <c r="BK263" t="s">
        <v>166</v>
      </c>
      <c r="BL263" t="s">
        <v>310</v>
      </c>
      <c r="BM263" t="s">
        <v>166</v>
      </c>
      <c r="BN263" t="s">
        <v>1083</v>
      </c>
      <c r="BO263" t="s">
        <v>166</v>
      </c>
      <c r="BP263" t="s">
        <v>173</v>
      </c>
      <c r="BQ263" t="s">
        <v>163</v>
      </c>
      <c r="BR263" t="s">
        <v>168</v>
      </c>
      <c r="BS263" t="s">
        <v>176</v>
      </c>
      <c r="BT263" t="s">
        <v>166</v>
      </c>
      <c r="BU263" t="s">
        <v>147</v>
      </c>
      <c r="BV263" t="s">
        <v>166</v>
      </c>
      <c r="BW263" t="s">
        <v>177</v>
      </c>
      <c r="BX263" t="s">
        <v>178</v>
      </c>
      <c r="BY263" t="s">
        <v>179</v>
      </c>
      <c r="CB263" t="s">
        <v>166</v>
      </c>
      <c r="CG263" t="s">
        <v>166</v>
      </c>
      <c r="CK263" t="s">
        <v>166</v>
      </c>
      <c r="CN263" t="s">
        <v>166</v>
      </c>
      <c r="CO263" t="s">
        <v>166</v>
      </c>
      <c r="CP263" t="s">
        <v>355</v>
      </c>
      <c r="CR263" t="s">
        <v>229</v>
      </c>
      <c r="CS263" t="s">
        <v>166</v>
      </c>
      <c r="CT263" t="s">
        <v>166</v>
      </c>
      <c r="CU263" t="s">
        <v>166</v>
      </c>
      <c r="CV263" t="s">
        <v>166</v>
      </c>
      <c r="CW263">
        <v>2</v>
      </c>
      <c r="CY263" t="s">
        <v>254</v>
      </c>
      <c r="DC263" t="s">
        <v>166</v>
      </c>
      <c r="DD263" t="s">
        <v>166</v>
      </c>
      <c r="DG263" t="s">
        <v>166</v>
      </c>
      <c r="DH263" t="s">
        <v>216</v>
      </c>
      <c r="DI263" t="s">
        <v>328</v>
      </c>
      <c r="DL263" t="s">
        <v>329</v>
      </c>
      <c r="DP263" t="s">
        <v>345</v>
      </c>
      <c r="DS263" t="s">
        <v>166</v>
      </c>
      <c r="DW263" t="s">
        <v>166</v>
      </c>
    </row>
    <row r="264" spans="1:127" hidden="1" x14ac:dyDescent="0.25">
      <c r="A264">
        <v>263</v>
      </c>
      <c r="B264" t="s">
        <v>784</v>
      </c>
      <c r="C264" t="s">
        <v>1074</v>
      </c>
      <c r="D264" t="s">
        <v>1092</v>
      </c>
      <c r="E264" s="1">
        <v>1198</v>
      </c>
      <c r="F264">
        <v>3</v>
      </c>
      <c r="G264">
        <v>4</v>
      </c>
      <c r="H264" t="s">
        <v>195</v>
      </c>
      <c r="I264" t="s">
        <v>142</v>
      </c>
      <c r="J264" t="s">
        <v>196</v>
      </c>
      <c r="K264" t="s">
        <v>144</v>
      </c>
      <c r="L264">
        <v>35</v>
      </c>
      <c r="M264" t="s">
        <v>459</v>
      </c>
      <c r="N264">
        <v>1655</v>
      </c>
      <c r="O264">
        <v>3700</v>
      </c>
      <c r="P264">
        <v>1735</v>
      </c>
      <c r="Q264" t="s">
        <v>146</v>
      </c>
      <c r="R264">
        <v>5</v>
      </c>
      <c r="S264">
        <v>22.25</v>
      </c>
      <c r="T264" s="1">
        <v>25.32</v>
      </c>
      <c r="U264" t="s">
        <v>1086</v>
      </c>
      <c r="X264">
        <v>5</v>
      </c>
      <c r="Y264" t="s">
        <v>371</v>
      </c>
      <c r="Z264" t="s">
        <v>200</v>
      </c>
      <c r="AA264" t="s">
        <v>151</v>
      </c>
      <c r="AB264" t="s">
        <v>1076</v>
      </c>
      <c r="AC264" t="s">
        <v>1077</v>
      </c>
      <c r="AD264" t="s">
        <v>1078</v>
      </c>
      <c r="AE264" t="s">
        <v>1078</v>
      </c>
      <c r="AF264" t="s">
        <v>570</v>
      </c>
      <c r="AG264" t="s">
        <v>570</v>
      </c>
      <c r="AH264" t="s">
        <v>158</v>
      </c>
      <c r="AK264" t="s">
        <v>160</v>
      </c>
      <c r="AL264" t="s">
        <v>1087</v>
      </c>
      <c r="AM264" t="s">
        <v>608</v>
      </c>
      <c r="AN264" t="s">
        <v>163</v>
      </c>
      <c r="AO264" t="s">
        <v>166</v>
      </c>
      <c r="AP264" t="s">
        <v>164</v>
      </c>
      <c r="AQ264" t="s">
        <v>166</v>
      </c>
      <c r="AR264">
        <v>6</v>
      </c>
      <c r="AS264" t="s">
        <v>167</v>
      </c>
      <c r="AT264" t="s">
        <v>168</v>
      </c>
      <c r="AU264" t="s">
        <v>1081</v>
      </c>
      <c r="AV264" t="s">
        <v>570</v>
      </c>
      <c r="AX264">
        <v>1</v>
      </c>
      <c r="AY264" t="s">
        <v>171</v>
      </c>
      <c r="AZ264" t="s">
        <v>166</v>
      </c>
      <c r="BA264" t="s">
        <v>166</v>
      </c>
      <c r="BB264" t="s">
        <v>1082</v>
      </c>
      <c r="BC264" t="s">
        <v>166</v>
      </c>
      <c r="BD264" t="s">
        <v>173</v>
      </c>
      <c r="BE264">
        <v>243</v>
      </c>
      <c r="BF264" t="s">
        <v>166</v>
      </c>
      <c r="BG264" t="s">
        <v>166</v>
      </c>
      <c r="BH264" t="s">
        <v>166</v>
      </c>
      <c r="BI264" t="s">
        <v>163</v>
      </c>
      <c r="BJ264" t="s">
        <v>310</v>
      </c>
      <c r="BK264" t="s">
        <v>166</v>
      </c>
      <c r="BL264" t="s">
        <v>174</v>
      </c>
      <c r="BM264" t="s">
        <v>166</v>
      </c>
      <c r="BN264" t="s">
        <v>1083</v>
      </c>
      <c r="BO264" t="s">
        <v>166</v>
      </c>
      <c r="BP264" t="s">
        <v>173</v>
      </c>
      <c r="BQ264" t="s">
        <v>163</v>
      </c>
      <c r="BR264" t="s">
        <v>168</v>
      </c>
      <c r="BS264" t="s">
        <v>176</v>
      </c>
      <c r="BT264" t="s">
        <v>166</v>
      </c>
      <c r="BU264" t="s">
        <v>147</v>
      </c>
      <c r="BV264" t="s">
        <v>166</v>
      </c>
      <c r="BX264" t="s">
        <v>178</v>
      </c>
      <c r="BY264" t="s">
        <v>179</v>
      </c>
      <c r="CB264" t="s">
        <v>166</v>
      </c>
      <c r="CG264" t="s">
        <v>166</v>
      </c>
      <c r="CK264" t="s">
        <v>166</v>
      </c>
      <c r="CN264" t="s">
        <v>166</v>
      </c>
      <c r="CO264" t="s">
        <v>166</v>
      </c>
      <c r="CP264" t="s">
        <v>355</v>
      </c>
      <c r="CR264" t="s">
        <v>229</v>
      </c>
      <c r="CS264" t="s">
        <v>166</v>
      </c>
      <c r="CT264" t="s">
        <v>166</v>
      </c>
      <c r="CU264" t="s">
        <v>166</v>
      </c>
      <c r="CV264" t="s">
        <v>166</v>
      </c>
      <c r="CW264">
        <v>2</v>
      </c>
      <c r="CY264" t="s">
        <v>254</v>
      </c>
      <c r="DC264" t="s">
        <v>166</v>
      </c>
      <c r="DD264" t="s">
        <v>166</v>
      </c>
      <c r="DG264" t="s">
        <v>166</v>
      </c>
      <c r="DH264" t="s">
        <v>216</v>
      </c>
      <c r="DI264" t="s">
        <v>328</v>
      </c>
      <c r="DL264" t="s">
        <v>329</v>
      </c>
      <c r="DP264" t="s">
        <v>345</v>
      </c>
      <c r="DQ264" t="s">
        <v>166</v>
      </c>
      <c r="DS264" t="s">
        <v>166</v>
      </c>
      <c r="DV264" t="s">
        <v>166</v>
      </c>
    </row>
    <row r="265" spans="1:127" hidden="1" x14ac:dyDescent="0.25">
      <c r="A265">
        <v>264</v>
      </c>
      <c r="B265" t="s">
        <v>784</v>
      </c>
      <c r="C265" t="s">
        <v>1074</v>
      </c>
      <c r="D265" t="s">
        <v>1093</v>
      </c>
      <c r="E265" s="1">
        <v>1198</v>
      </c>
      <c r="F265">
        <v>3</v>
      </c>
      <c r="G265">
        <v>4</v>
      </c>
      <c r="H265" t="s">
        <v>195</v>
      </c>
      <c r="I265" t="s">
        <v>142</v>
      </c>
      <c r="J265" t="s">
        <v>196</v>
      </c>
      <c r="K265" t="s">
        <v>144</v>
      </c>
      <c r="L265">
        <v>35</v>
      </c>
      <c r="M265" t="s">
        <v>145</v>
      </c>
      <c r="N265">
        <v>1655</v>
      </c>
      <c r="O265">
        <v>3700</v>
      </c>
      <c r="P265">
        <v>1735</v>
      </c>
      <c r="Q265" t="s">
        <v>146</v>
      </c>
      <c r="R265">
        <v>5</v>
      </c>
      <c r="S265">
        <v>15.5</v>
      </c>
      <c r="T265" s="1">
        <v>18.149999999999999</v>
      </c>
      <c r="U265" t="s">
        <v>575</v>
      </c>
      <c r="X265">
        <v>5</v>
      </c>
      <c r="Y265" t="s">
        <v>371</v>
      </c>
      <c r="Z265" t="s">
        <v>200</v>
      </c>
      <c r="AA265" t="s">
        <v>151</v>
      </c>
      <c r="AB265" t="s">
        <v>1076</v>
      </c>
      <c r="AC265" t="s">
        <v>1077</v>
      </c>
      <c r="AD265" t="s">
        <v>1078</v>
      </c>
      <c r="AE265" t="s">
        <v>1078</v>
      </c>
      <c r="AF265" t="s">
        <v>570</v>
      </c>
      <c r="AG265" t="s">
        <v>570</v>
      </c>
      <c r="AH265" t="s">
        <v>158</v>
      </c>
      <c r="AI265" t="s">
        <v>232</v>
      </c>
      <c r="AK265" t="s">
        <v>160</v>
      </c>
      <c r="AL265" t="s">
        <v>1079</v>
      </c>
      <c r="AM265" t="s">
        <v>1080</v>
      </c>
      <c r="AN265" t="s">
        <v>163</v>
      </c>
      <c r="AO265" t="s">
        <v>166</v>
      </c>
      <c r="AP265" t="s">
        <v>164</v>
      </c>
      <c r="AQ265" t="s">
        <v>166</v>
      </c>
      <c r="AR265">
        <v>6</v>
      </c>
      <c r="AS265" t="s">
        <v>167</v>
      </c>
      <c r="AT265" t="s">
        <v>168</v>
      </c>
      <c r="AU265" t="s">
        <v>1081</v>
      </c>
      <c r="AV265" t="s">
        <v>570</v>
      </c>
      <c r="AX265">
        <v>1</v>
      </c>
      <c r="AY265" t="s">
        <v>171</v>
      </c>
      <c r="AZ265" t="s">
        <v>166</v>
      </c>
      <c r="BA265" t="s">
        <v>166</v>
      </c>
      <c r="BB265" t="s">
        <v>1082</v>
      </c>
      <c r="BC265" t="s">
        <v>166</v>
      </c>
      <c r="BD265" t="s">
        <v>173</v>
      </c>
      <c r="BE265">
        <v>243</v>
      </c>
      <c r="BF265" t="s">
        <v>166</v>
      </c>
      <c r="BG265" t="s">
        <v>166</v>
      </c>
      <c r="BH265" t="s">
        <v>166</v>
      </c>
      <c r="BI265" t="s">
        <v>163</v>
      </c>
      <c r="BJ265" t="s">
        <v>310</v>
      </c>
      <c r="BK265" t="s">
        <v>166</v>
      </c>
      <c r="BL265" t="s">
        <v>310</v>
      </c>
      <c r="BM265" t="s">
        <v>166</v>
      </c>
      <c r="BN265" t="s">
        <v>1083</v>
      </c>
      <c r="BO265" t="s">
        <v>166</v>
      </c>
      <c r="BP265" t="s">
        <v>173</v>
      </c>
      <c r="BQ265" t="s">
        <v>163</v>
      </c>
      <c r="BR265" t="s">
        <v>168</v>
      </c>
      <c r="BS265" t="s">
        <v>176</v>
      </c>
      <c r="BT265" t="s">
        <v>166</v>
      </c>
      <c r="BU265" s="1">
        <v>5.05</v>
      </c>
      <c r="BV265" t="s">
        <v>166</v>
      </c>
      <c r="BW265" t="s">
        <v>177</v>
      </c>
      <c r="BX265" t="s">
        <v>178</v>
      </c>
      <c r="BY265" t="s">
        <v>179</v>
      </c>
      <c r="CB265" t="s">
        <v>166</v>
      </c>
      <c r="CG265" t="s">
        <v>166</v>
      </c>
      <c r="CK265" t="s">
        <v>166</v>
      </c>
      <c r="CN265" t="s">
        <v>166</v>
      </c>
      <c r="CO265" t="s">
        <v>166</v>
      </c>
      <c r="CP265" t="s">
        <v>355</v>
      </c>
      <c r="CR265" t="s">
        <v>229</v>
      </c>
      <c r="CS265" t="s">
        <v>166</v>
      </c>
      <c r="CT265" t="s">
        <v>166</v>
      </c>
      <c r="CU265" t="s">
        <v>166</v>
      </c>
      <c r="CV265" t="s">
        <v>166</v>
      </c>
      <c r="CW265">
        <v>2</v>
      </c>
      <c r="CY265" t="s">
        <v>254</v>
      </c>
      <c r="DC265" t="s">
        <v>166</v>
      </c>
      <c r="DD265" t="s">
        <v>166</v>
      </c>
      <c r="DG265" t="s">
        <v>166</v>
      </c>
      <c r="DH265" t="s">
        <v>216</v>
      </c>
      <c r="DI265" t="s">
        <v>328</v>
      </c>
      <c r="DL265" t="s">
        <v>329</v>
      </c>
      <c r="DM265" t="s">
        <v>166</v>
      </c>
      <c r="DP265" t="s">
        <v>345</v>
      </c>
      <c r="DS265" t="s">
        <v>166</v>
      </c>
      <c r="DW265" t="s">
        <v>166</v>
      </c>
    </row>
    <row r="266" spans="1:127" hidden="1" x14ac:dyDescent="0.25">
      <c r="A266">
        <v>265</v>
      </c>
      <c r="B266" t="s">
        <v>784</v>
      </c>
      <c r="C266" t="s">
        <v>1074</v>
      </c>
      <c r="D266" t="s">
        <v>1094</v>
      </c>
      <c r="E266" s="1">
        <v>1198</v>
      </c>
      <c r="F266">
        <v>3</v>
      </c>
      <c r="G266">
        <v>4</v>
      </c>
      <c r="H266" t="s">
        <v>195</v>
      </c>
      <c r="I266" t="s">
        <v>142</v>
      </c>
      <c r="J266" t="s">
        <v>196</v>
      </c>
      <c r="K266" t="s">
        <v>144</v>
      </c>
      <c r="L266">
        <v>35</v>
      </c>
      <c r="M266" t="s">
        <v>459</v>
      </c>
      <c r="N266">
        <v>1655</v>
      </c>
      <c r="O266">
        <v>3700</v>
      </c>
      <c r="P266">
        <v>1735</v>
      </c>
      <c r="Q266" t="s">
        <v>146</v>
      </c>
      <c r="R266">
        <v>5</v>
      </c>
      <c r="S266">
        <v>22.25</v>
      </c>
      <c r="T266" s="1">
        <v>25.32</v>
      </c>
      <c r="U266" t="s">
        <v>1086</v>
      </c>
      <c r="X266">
        <v>5</v>
      </c>
      <c r="Y266" t="s">
        <v>371</v>
      </c>
      <c r="Z266" t="s">
        <v>200</v>
      </c>
      <c r="AA266" t="s">
        <v>151</v>
      </c>
      <c r="AB266" t="s">
        <v>1076</v>
      </c>
      <c r="AC266" t="s">
        <v>1077</v>
      </c>
      <c r="AD266" t="s">
        <v>1078</v>
      </c>
      <c r="AE266" t="s">
        <v>1078</v>
      </c>
      <c r="AF266" t="s">
        <v>570</v>
      </c>
      <c r="AG266" t="s">
        <v>570</v>
      </c>
      <c r="AH266" t="s">
        <v>158</v>
      </c>
      <c r="AI266" t="s">
        <v>232</v>
      </c>
      <c r="AK266" t="s">
        <v>160</v>
      </c>
      <c r="AL266" t="s">
        <v>1087</v>
      </c>
      <c r="AM266" t="s">
        <v>608</v>
      </c>
      <c r="AN266" t="s">
        <v>163</v>
      </c>
      <c r="AO266" t="s">
        <v>432</v>
      </c>
      <c r="AP266" t="s">
        <v>164</v>
      </c>
      <c r="AQ266" t="s">
        <v>166</v>
      </c>
      <c r="AR266">
        <v>6</v>
      </c>
      <c r="AS266" t="s">
        <v>167</v>
      </c>
      <c r="AT266" t="s">
        <v>168</v>
      </c>
      <c r="AU266" t="s">
        <v>1081</v>
      </c>
      <c r="AV266" t="s">
        <v>570</v>
      </c>
      <c r="AX266">
        <v>1</v>
      </c>
      <c r="AY266" t="s">
        <v>171</v>
      </c>
      <c r="AZ266" t="s">
        <v>166</v>
      </c>
      <c r="BA266" t="s">
        <v>166</v>
      </c>
      <c r="BB266" t="s">
        <v>1082</v>
      </c>
      <c r="BC266" t="s">
        <v>166</v>
      </c>
      <c r="BD266" t="s">
        <v>173</v>
      </c>
      <c r="BE266">
        <v>243</v>
      </c>
      <c r="BF266" t="s">
        <v>166</v>
      </c>
      <c r="BG266" t="s">
        <v>166</v>
      </c>
      <c r="BH266" t="s">
        <v>166</v>
      </c>
      <c r="BI266" t="s">
        <v>163</v>
      </c>
      <c r="BJ266" t="s">
        <v>310</v>
      </c>
      <c r="BK266" t="s">
        <v>166</v>
      </c>
      <c r="BL266" t="s">
        <v>310</v>
      </c>
      <c r="BM266" t="s">
        <v>166</v>
      </c>
      <c r="BN266" t="s">
        <v>1083</v>
      </c>
      <c r="BO266" t="s">
        <v>166</v>
      </c>
      <c r="BP266" t="s">
        <v>173</v>
      </c>
      <c r="BQ266" t="s">
        <v>163</v>
      </c>
      <c r="BR266" t="s">
        <v>168</v>
      </c>
      <c r="BS266" t="s">
        <v>176</v>
      </c>
      <c r="BT266" t="s">
        <v>166</v>
      </c>
      <c r="BU266" s="1">
        <v>5.05</v>
      </c>
      <c r="BV266" t="s">
        <v>166</v>
      </c>
      <c r="BW266" t="s">
        <v>177</v>
      </c>
      <c r="BX266" t="s">
        <v>178</v>
      </c>
      <c r="BY266" t="s">
        <v>179</v>
      </c>
      <c r="CB266" t="s">
        <v>166</v>
      </c>
      <c r="CG266" t="s">
        <v>166</v>
      </c>
      <c r="CK266" t="s">
        <v>166</v>
      </c>
      <c r="CN266" t="s">
        <v>166</v>
      </c>
      <c r="CO266" t="s">
        <v>166</v>
      </c>
      <c r="CP266" t="s">
        <v>355</v>
      </c>
      <c r="CR266" t="s">
        <v>229</v>
      </c>
      <c r="CS266" t="s">
        <v>166</v>
      </c>
      <c r="CT266" t="s">
        <v>166</v>
      </c>
      <c r="CU266" t="s">
        <v>166</v>
      </c>
      <c r="CV266" t="s">
        <v>166</v>
      </c>
      <c r="CW266">
        <v>2</v>
      </c>
      <c r="CY266" t="s">
        <v>254</v>
      </c>
      <c r="DC266" t="s">
        <v>166</v>
      </c>
      <c r="DD266" t="s">
        <v>166</v>
      </c>
      <c r="DG266" t="s">
        <v>166</v>
      </c>
      <c r="DH266" t="s">
        <v>216</v>
      </c>
      <c r="DI266" t="s">
        <v>328</v>
      </c>
      <c r="DL266" t="s">
        <v>329</v>
      </c>
      <c r="DM266" t="s">
        <v>166</v>
      </c>
      <c r="DP266" t="s">
        <v>345</v>
      </c>
      <c r="DS266" t="s">
        <v>166</v>
      </c>
      <c r="DV266" t="s">
        <v>166</v>
      </c>
      <c r="DW266" t="s">
        <v>166</v>
      </c>
    </row>
    <row r="267" spans="1:127" hidden="1" x14ac:dyDescent="0.25">
      <c r="A267">
        <v>266</v>
      </c>
      <c r="B267" t="s">
        <v>784</v>
      </c>
      <c r="C267" t="s">
        <v>1074</v>
      </c>
      <c r="D267" t="s">
        <v>1095</v>
      </c>
      <c r="E267" s="1">
        <v>1198</v>
      </c>
      <c r="F267">
        <v>3</v>
      </c>
      <c r="G267">
        <v>4</v>
      </c>
      <c r="H267" t="s">
        <v>195</v>
      </c>
      <c r="I267" t="s">
        <v>142</v>
      </c>
      <c r="J267" t="s">
        <v>196</v>
      </c>
      <c r="K267" t="s">
        <v>144</v>
      </c>
      <c r="L267">
        <v>35</v>
      </c>
      <c r="M267" t="s">
        <v>145</v>
      </c>
      <c r="N267">
        <v>1655</v>
      </c>
      <c r="O267">
        <v>3700</v>
      </c>
      <c r="P267">
        <v>1735</v>
      </c>
      <c r="Q267" t="s">
        <v>146</v>
      </c>
      <c r="R267">
        <v>5</v>
      </c>
      <c r="S267">
        <v>15.5</v>
      </c>
      <c r="T267" s="1">
        <v>18.149999999999999</v>
      </c>
      <c r="U267" t="s">
        <v>575</v>
      </c>
      <c r="X267">
        <v>5</v>
      </c>
      <c r="Y267" t="s">
        <v>371</v>
      </c>
      <c r="Z267" t="s">
        <v>200</v>
      </c>
      <c r="AA267" t="s">
        <v>151</v>
      </c>
      <c r="AB267" t="s">
        <v>1076</v>
      </c>
      <c r="AC267" t="s">
        <v>1077</v>
      </c>
      <c r="AD267" t="s">
        <v>1078</v>
      </c>
      <c r="AE267" t="s">
        <v>1078</v>
      </c>
      <c r="AF267" t="s">
        <v>570</v>
      </c>
      <c r="AG267" t="s">
        <v>570</v>
      </c>
      <c r="AH267" t="s">
        <v>158</v>
      </c>
      <c r="AI267" t="s">
        <v>232</v>
      </c>
      <c r="AK267" t="s">
        <v>160</v>
      </c>
      <c r="AL267" t="s">
        <v>1079</v>
      </c>
      <c r="AM267" t="s">
        <v>1080</v>
      </c>
      <c r="AN267" t="s">
        <v>163</v>
      </c>
      <c r="AO267" t="s">
        <v>166</v>
      </c>
      <c r="AP267" t="s">
        <v>164</v>
      </c>
      <c r="AQ267" t="s">
        <v>166</v>
      </c>
      <c r="AR267">
        <v>6</v>
      </c>
      <c r="AS267" t="s">
        <v>167</v>
      </c>
      <c r="AT267" t="s">
        <v>168</v>
      </c>
      <c r="AU267" t="s">
        <v>1081</v>
      </c>
      <c r="AV267" t="s">
        <v>570</v>
      </c>
      <c r="AX267">
        <v>1</v>
      </c>
      <c r="AY267" t="s">
        <v>171</v>
      </c>
      <c r="AZ267" t="s">
        <v>166</v>
      </c>
      <c r="BA267" t="s">
        <v>166</v>
      </c>
      <c r="BB267" t="s">
        <v>1082</v>
      </c>
      <c r="BC267" t="s">
        <v>166</v>
      </c>
      <c r="BD267" t="s">
        <v>173</v>
      </c>
      <c r="BE267">
        <v>243</v>
      </c>
      <c r="BF267" t="s">
        <v>166</v>
      </c>
      <c r="BG267" t="s">
        <v>166</v>
      </c>
      <c r="BH267" t="s">
        <v>166</v>
      </c>
      <c r="BI267" t="s">
        <v>163</v>
      </c>
      <c r="BJ267" t="s">
        <v>310</v>
      </c>
      <c r="BK267" t="s">
        <v>166</v>
      </c>
      <c r="BL267" t="s">
        <v>310</v>
      </c>
      <c r="BM267" t="s">
        <v>166</v>
      </c>
      <c r="BN267" t="s">
        <v>1083</v>
      </c>
      <c r="BO267" t="s">
        <v>166</v>
      </c>
      <c r="BP267" t="s">
        <v>173</v>
      </c>
      <c r="BQ267" t="s">
        <v>163</v>
      </c>
      <c r="BR267" t="s">
        <v>168</v>
      </c>
      <c r="BS267" t="s">
        <v>176</v>
      </c>
      <c r="BT267" t="s">
        <v>166</v>
      </c>
      <c r="BU267" s="1">
        <v>5.05</v>
      </c>
      <c r="BV267" t="s">
        <v>166</v>
      </c>
      <c r="BW267" t="s">
        <v>177</v>
      </c>
      <c r="BX267" t="s">
        <v>178</v>
      </c>
      <c r="BY267" t="s">
        <v>179</v>
      </c>
      <c r="BZ267" t="s">
        <v>166</v>
      </c>
      <c r="CB267" t="s">
        <v>166</v>
      </c>
      <c r="CG267" t="s">
        <v>166</v>
      </c>
      <c r="CK267" t="s">
        <v>166</v>
      </c>
      <c r="CN267" t="s">
        <v>166</v>
      </c>
      <c r="CO267" t="s">
        <v>166</v>
      </c>
      <c r="CP267" t="s">
        <v>355</v>
      </c>
      <c r="CR267" t="s">
        <v>229</v>
      </c>
      <c r="CS267" t="s">
        <v>166</v>
      </c>
      <c r="CT267" t="s">
        <v>166</v>
      </c>
      <c r="CU267" t="s">
        <v>166</v>
      </c>
      <c r="CV267" t="s">
        <v>166</v>
      </c>
      <c r="CW267">
        <v>2</v>
      </c>
      <c r="CY267" t="s">
        <v>254</v>
      </c>
      <c r="DC267" t="s">
        <v>166</v>
      </c>
      <c r="DD267" t="s">
        <v>166</v>
      </c>
      <c r="DG267" t="s">
        <v>166</v>
      </c>
      <c r="DH267" t="s">
        <v>216</v>
      </c>
      <c r="DI267" t="s">
        <v>328</v>
      </c>
      <c r="DL267" t="s">
        <v>329</v>
      </c>
      <c r="DM267" t="s">
        <v>166</v>
      </c>
      <c r="DP267" t="s">
        <v>345</v>
      </c>
      <c r="DS267" t="s">
        <v>166</v>
      </c>
      <c r="DW267" t="s">
        <v>166</v>
      </c>
    </row>
    <row r="268" spans="1:127" hidden="1" x14ac:dyDescent="0.25">
      <c r="A268">
        <v>267</v>
      </c>
      <c r="B268" t="s">
        <v>784</v>
      </c>
      <c r="C268" t="s">
        <v>1074</v>
      </c>
      <c r="D268" t="s">
        <v>1096</v>
      </c>
      <c r="E268" s="1">
        <v>1198</v>
      </c>
      <c r="F268">
        <v>3</v>
      </c>
      <c r="G268">
        <v>4</v>
      </c>
      <c r="H268" t="s">
        <v>195</v>
      </c>
      <c r="I268" t="s">
        <v>142</v>
      </c>
      <c r="J268" t="s">
        <v>196</v>
      </c>
      <c r="K268" t="s">
        <v>144</v>
      </c>
      <c r="L268">
        <v>35</v>
      </c>
      <c r="M268" t="s">
        <v>459</v>
      </c>
      <c r="N268">
        <v>1655</v>
      </c>
      <c r="O268">
        <v>3700</v>
      </c>
      <c r="P268">
        <v>1735</v>
      </c>
      <c r="Q268" t="s">
        <v>146</v>
      </c>
      <c r="R268">
        <v>5</v>
      </c>
      <c r="S268">
        <v>22.25</v>
      </c>
      <c r="T268" s="1">
        <v>25.32</v>
      </c>
      <c r="U268" t="s">
        <v>1086</v>
      </c>
      <c r="X268">
        <v>5</v>
      </c>
      <c r="Y268" t="s">
        <v>371</v>
      </c>
      <c r="Z268" t="s">
        <v>200</v>
      </c>
      <c r="AA268" t="s">
        <v>151</v>
      </c>
      <c r="AB268" t="s">
        <v>1076</v>
      </c>
      <c r="AC268" t="s">
        <v>1077</v>
      </c>
      <c r="AD268" t="s">
        <v>1078</v>
      </c>
      <c r="AE268" t="s">
        <v>1078</v>
      </c>
      <c r="AF268" t="s">
        <v>570</v>
      </c>
      <c r="AG268" t="s">
        <v>570</v>
      </c>
      <c r="AH268" t="s">
        <v>158</v>
      </c>
      <c r="AI268" t="s">
        <v>232</v>
      </c>
      <c r="AK268" t="s">
        <v>160</v>
      </c>
      <c r="AL268" t="s">
        <v>1087</v>
      </c>
      <c r="AM268" t="s">
        <v>608</v>
      </c>
      <c r="AN268" t="s">
        <v>163</v>
      </c>
      <c r="AO268" t="s">
        <v>432</v>
      </c>
      <c r="AP268" t="s">
        <v>164</v>
      </c>
      <c r="AQ268" t="s">
        <v>166</v>
      </c>
      <c r="AR268">
        <v>6</v>
      </c>
      <c r="AS268" t="s">
        <v>167</v>
      </c>
      <c r="AT268" t="s">
        <v>168</v>
      </c>
      <c r="AU268" t="s">
        <v>1081</v>
      </c>
      <c r="AV268" t="s">
        <v>570</v>
      </c>
      <c r="AX268">
        <v>1</v>
      </c>
      <c r="AY268" t="s">
        <v>171</v>
      </c>
      <c r="AZ268" t="s">
        <v>166</v>
      </c>
      <c r="BA268" t="s">
        <v>166</v>
      </c>
      <c r="BB268" t="s">
        <v>1082</v>
      </c>
      <c r="BC268" t="s">
        <v>166</v>
      </c>
      <c r="BD268" t="s">
        <v>173</v>
      </c>
      <c r="BE268">
        <v>243</v>
      </c>
      <c r="BF268" t="s">
        <v>166</v>
      </c>
      <c r="BG268" t="s">
        <v>166</v>
      </c>
      <c r="BH268" t="s">
        <v>166</v>
      </c>
      <c r="BI268" t="s">
        <v>163</v>
      </c>
      <c r="BJ268" t="s">
        <v>310</v>
      </c>
      <c r="BK268" t="s">
        <v>166</v>
      </c>
      <c r="BL268" t="s">
        <v>310</v>
      </c>
      <c r="BM268" t="s">
        <v>166</v>
      </c>
      <c r="BN268" t="s">
        <v>1083</v>
      </c>
      <c r="BO268" t="s">
        <v>166</v>
      </c>
      <c r="BP268" t="s">
        <v>173</v>
      </c>
      <c r="BQ268" t="s">
        <v>163</v>
      </c>
      <c r="BR268" t="s">
        <v>168</v>
      </c>
      <c r="BS268" t="s">
        <v>176</v>
      </c>
      <c r="BT268" t="s">
        <v>166</v>
      </c>
      <c r="BU268" s="1">
        <v>5.05</v>
      </c>
      <c r="BV268" t="s">
        <v>166</v>
      </c>
      <c r="BW268" t="s">
        <v>177</v>
      </c>
      <c r="BX268" t="s">
        <v>178</v>
      </c>
      <c r="BY268" t="s">
        <v>179</v>
      </c>
      <c r="BZ268" t="s">
        <v>166</v>
      </c>
      <c r="CB268" t="s">
        <v>166</v>
      </c>
      <c r="CG268" t="s">
        <v>166</v>
      </c>
      <c r="CK268" t="s">
        <v>166</v>
      </c>
      <c r="CN268" t="s">
        <v>166</v>
      </c>
      <c r="CO268" t="s">
        <v>166</v>
      </c>
      <c r="CP268" t="s">
        <v>355</v>
      </c>
      <c r="CR268" t="s">
        <v>229</v>
      </c>
      <c r="CS268" t="s">
        <v>166</v>
      </c>
      <c r="CT268" t="s">
        <v>166</v>
      </c>
      <c r="CU268" t="s">
        <v>166</v>
      </c>
      <c r="CV268" t="s">
        <v>166</v>
      </c>
      <c r="CW268">
        <v>2</v>
      </c>
      <c r="CY268" t="s">
        <v>254</v>
      </c>
      <c r="DC268" t="s">
        <v>166</v>
      </c>
      <c r="DD268" t="s">
        <v>166</v>
      </c>
      <c r="DG268" t="s">
        <v>166</v>
      </c>
      <c r="DH268" t="s">
        <v>216</v>
      </c>
      <c r="DI268" t="s">
        <v>328</v>
      </c>
      <c r="DL268" t="s">
        <v>329</v>
      </c>
      <c r="DM268" t="s">
        <v>166</v>
      </c>
      <c r="DP268" t="s">
        <v>345</v>
      </c>
      <c r="DS268" t="s">
        <v>166</v>
      </c>
      <c r="DV268" t="s">
        <v>166</v>
      </c>
      <c r="DW268" t="s">
        <v>166</v>
      </c>
    </row>
    <row r="269" spans="1:127" hidden="1" x14ac:dyDescent="0.25">
      <c r="A269">
        <v>268</v>
      </c>
      <c r="B269" t="s">
        <v>784</v>
      </c>
      <c r="C269" t="s">
        <v>1074</v>
      </c>
      <c r="D269" t="s">
        <v>1097</v>
      </c>
      <c r="E269" s="1">
        <v>1198</v>
      </c>
      <c r="F269">
        <v>3</v>
      </c>
      <c r="G269">
        <v>4</v>
      </c>
      <c r="H269" t="s">
        <v>195</v>
      </c>
      <c r="I269" t="s">
        <v>142</v>
      </c>
      <c r="J269" t="s">
        <v>196</v>
      </c>
      <c r="K269" t="s">
        <v>144</v>
      </c>
      <c r="L269">
        <v>35</v>
      </c>
      <c r="M269" t="s">
        <v>145</v>
      </c>
      <c r="N269">
        <v>1655</v>
      </c>
      <c r="O269">
        <v>3700</v>
      </c>
      <c r="P269">
        <v>1735</v>
      </c>
      <c r="Q269" t="s">
        <v>146</v>
      </c>
      <c r="R269">
        <v>5</v>
      </c>
      <c r="S269">
        <v>15.5</v>
      </c>
      <c r="T269" s="1">
        <v>18.149999999999999</v>
      </c>
      <c r="U269" t="s">
        <v>575</v>
      </c>
      <c r="X269">
        <v>5</v>
      </c>
      <c r="Y269" t="s">
        <v>371</v>
      </c>
      <c r="Z269" t="s">
        <v>200</v>
      </c>
      <c r="AA269" t="s">
        <v>151</v>
      </c>
      <c r="AB269" t="s">
        <v>1076</v>
      </c>
      <c r="AC269" t="s">
        <v>1077</v>
      </c>
      <c r="AD269" t="s">
        <v>1078</v>
      </c>
      <c r="AE269" t="s">
        <v>1078</v>
      </c>
      <c r="AF269" t="s">
        <v>570</v>
      </c>
      <c r="AG269" t="s">
        <v>570</v>
      </c>
      <c r="AH269" t="s">
        <v>158</v>
      </c>
      <c r="AI269" t="s">
        <v>232</v>
      </c>
      <c r="AL269" t="s">
        <v>1079</v>
      </c>
      <c r="AM269" t="s">
        <v>1080</v>
      </c>
      <c r="AN269" t="s">
        <v>163</v>
      </c>
      <c r="AO269" t="s">
        <v>432</v>
      </c>
      <c r="AP269" t="s">
        <v>164</v>
      </c>
      <c r="AQ269" t="s">
        <v>166</v>
      </c>
      <c r="AR269">
        <v>5</v>
      </c>
      <c r="AS269" t="s">
        <v>167</v>
      </c>
      <c r="AT269" t="s">
        <v>168</v>
      </c>
      <c r="AU269" t="s">
        <v>1081</v>
      </c>
      <c r="AV269" t="s">
        <v>570</v>
      </c>
      <c r="AX269">
        <v>1</v>
      </c>
      <c r="AY269" t="s">
        <v>165</v>
      </c>
      <c r="BA269" t="s">
        <v>166</v>
      </c>
      <c r="BB269" t="s">
        <v>1082</v>
      </c>
      <c r="BD269" t="s">
        <v>173</v>
      </c>
      <c r="BE269">
        <v>243</v>
      </c>
      <c r="BH269" t="s">
        <v>166</v>
      </c>
      <c r="BI269" t="s">
        <v>163</v>
      </c>
      <c r="BJ269" t="s">
        <v>174</v>
      </c>
      <c r="BK269" t="s">
        <v>166</v>
      </c>
      <c r="BL269" t="s">
        <v>310</v>
      </c>
      <c r="BM269" t="s">
        <v>166</v>
      </c>
      <c r="BN269" t="s">
        <v>1083</v>
      </c>
      <c r="BP269" t="s">
        <v>173</v>
      </c>
      <c r="BQ269" t="s">
        <v>163</v>
      </c>
      <c r="BR269" t="s">
        <v>168</v>
      </c>
      <c r="BS269" t="s">
        <v>176</v>
      </c>
      <c r="BT269" t="s">
        <v>166</v>
      </c>
      <c r="BU269" t="s">
        <v>147</v>
      </c>
      <c r="BV269" t="s">
        <v>166</v>
      </c>
      <c r="BX269" t="s">
        <v>178</v>
      </c>
      <c r="BY269" t="s">
        <v>179</v>
      </c>
      <c r="CB269" t="s">
        <v>166</v>
      </c>
      <c r="CG269" t="s">
        <v>166</v>
      </c>
      <c r="CK269" t="s">
        <v>166</v>
      </c>
      <c r="CN269" t="s">
        <v>166</v>
      </c>
      <c r="CO269" t="s">
        <v>166</v>
      </c>
      <c r="CP269" t="s">
        <v>223</v>
      </c>
      <c r="CR269" t="s">
        <v>229</v>
      </c>
      <c r="CS269" t="s">
        <v>166</v>
      </c>
      <c r="CT269" t="s">
        <v>166</v>
      </c>
      <c r="CV269" t="s">
        <v>166</v>
      </c>
      <c r="CW269">
        <v>2</v>
      </c>
      <c r="CY269" t="s">
        <v>254</v>
      </c>
      <c r="DC269" t="s">
        <v>166</v>
      </c>
      <c r="DG269" t="s">
        <v>166</v>
      </c>
      <c r="DW269" t="s">
        <v>166</v>
      </c>
    </row>
    <row r="270" spans="1:127" hidden="1" x14ac:dyDescent="0.25">
      <c r="A270">
        <v>269</v>
      </c>
      <c r="B270" t="s">
        <v>784</v>
      </c>
      <c r="C270" t="s">
        <v>1074</v>
      </c>
      <c r="D270" t="s">
        <v>1098</v>
      </c>
      <c r="E270" s="1">
        <v>1198</v>
      </c>
      <c r="F270">
        <v>3</v>
      </c>
      <c r="G270">
        <v>4</v>
      </c>
      <c r="H270" t="s">
        <v>195</v>
      </c>
      <c r="I270" t="s">
        <v>142</v>
      </c>
      <c r="J270" t="s">
        <v>196</v>
      </c>
      <c r="K270" t="s">
        <v>144</v>
      </c>
      <c r="L270">
        <v>35</v>
      </c>
      <c r="M270" t="s">
        <v>145</v>
      </c>
      <c r="N270">
        <v>1655</v>
      </c>
      <c r="O270">
        <v>3700</v>
      </c>
      <c r="P270">
        <v>1735</v>
      </c>
      <c r="Q270" t="s">
        <v>146</v>
      </c>
      <c r="R270">
        <v>5</v>
      </c>
      <c r="S270">
        <v>15.5</v>
      </c>
      <c r="T270" s="1">
        <v>18.149999999999999</v>
      </c>
      <c r="U270" t="s">
        <v>575</v>
      </c>
      <c r="X270">
        <v>5</v>
      </c>
      <c r="Y270" t="s">
        <v>371</v>
      </c>
      <c r="Z270" t="s">
        <v>200</v>
      </c>
      <c r="AA270" t="s">
        <v>151</v>
      </c>
      <c r="AB270" t="s">
        <v>1076</v>
      </c>
      <c r="AC270" t="s">
        <v>1077</v>
      </c>
      <c r="AD270" t="s">
        <v>1078</v>
      </c>
      <c r="AE270" t="s">
        <v>1078</v>
      </c>
      <c r="AF270" t="s">
        <v>570</v>
      </c>
      <c r="AG270" t="s">
        <v>570</v>
      </c>
      <c r="AH270" t="s">
        <v>158</v>
      </c>
      <c r="AI270" t="s">
        <v>232</v>
      </c>
      <c r="AK270" t="s">
        <v>160</v>
      </c>
      <c r="AL270" t="s">
        <v>1079</v>
      </c>
      <c r="AM270" t="s">
        <v>1080</v>
      </c>
      <c r="AN270" t="s">
        <v>163</v>
      </c>
      <c r="AO270" t="s">
        <v>166</v>
      </c>
      <c r="AP270" t="s">
        <v>164</v>
      </c>
      <c r="AQ270" t="s">
        <v>166</v>
      </c>
      <c r="AR270">
        <v>5</v>
      </c>
      <c r="AS270" t="s">
        <v>167</v>
      </c>
      <c r="AT270" t="s">
        <v>168</v>
      </c>
      <c r="AU270" t="s">
        <v>1081</v>
      </c>
      <c r="AV270" t="s">
        <v>570</v>
      </c>
      <c r="AX270">
        <v>1</v>
      </c>
      <c r="AY270" t="s">
        <v>171</v>
      </c>
      <c r="AZ270" t="s">
        <v>166</v>
      </c>
      <c r="BA270" t="s">
        <v>166</v>
      </c>
      <c r="BB270" t="s">
        <v>1082</v>
      </c>
      <c r="BC270" t="s">
        <v>166</v>
      </c>
      <c r="BD270" t="s">
        <v>173</v>
      </c>
      <c r="BE270">
        <v>243</v>
      </c>
      <c r="BF270" t="s">
        <v>166</v>
      </c>
      <c r="BG270" t="s">
        <v>166</v>
      </c>
      <c r="BH270" t="s">
        <v>166</v>
      </c>
      <c r="BI270" t="s">
        <v>163</v>
      </c>
      <c r="BJ270" t="s">
        <v>310</v>
      </c>
      <c r="BK270" t="s">
        <v>166</v>
      </c>
      <c r="BL270" t="s">
        <v>310</v>
      </c>
      <c r="BM270" t="s">
        <v>166</v>
      </c>
      <c r="BN270" t="s">
        <v>1083</v>
      </c>
      <c r="BO270" t="s">
        <v>166</v>
      </c>
      <c r="BP270" t="s">
        <v>173</v>
      </c>
      <c r="BQ270" t="s">
        <v>163</v>
      </c>
      <c r="BR270" t="s">
        <v>168</v>
      </c>
      <c r="BS270" t="s">
        <v>176</v>
      </c>
      <c r="BT270" t="s">
        <v>166</v>
      </c>
      <c r="BU270" t="s">
        <v>147</v>
      </c>
      <c r="BV270" t="s">
        <v>166</v>
      </c>
      <c r="BW270" t="s">
        <v>177</v>
      </c>
      <c r="BX270" t="s">
        <v>178</v>
      </c>
      <c r="BY270" t="s">
        <v>179</v>
      </c>
      <c r="CB270" t="s">
        <v>166</v>
      </c>
      <c r="CG270" t="s">
        <v>166</v>
      </c>
      <c r="CK270" t="s">
        <v>166</v>
      </c>
      <c r="CN270" t="s">
        <v>166</v>
      </c>
      <c r="CO270" t="s">
        <v>166</v>
      </c>
      <c r="CP270" t="s">
        <v>355</v>
      </c>
      <c r="CR270" t="s">
        <v>229</v>
      </c>
      <c r="CS270" t="s">
        <v>166</v>
      </c>
      <c r="CT270" t="s">
        <v>166</v>
      </c>
      <c r="CU270" t="s">
        <v>166</v>
      </c>
      <c r="CV270" t="s">
        <v>166</v>
      </c>
      <c r="CW270">
        <v>2</v>
      </c>
      <c r="CY270" t="s">
        <v>254</v>
      </c>
      <c r="DC270" t="s">
        <v>166</v>
      </c>
      <c r="DD270" t="s">
        <v>166</v>
      </c>
      <c r="DG270" t="s">
        <v>166</v>
      </c>
      <c r="DH270" t="s">
        <v>216</v>
      </c>
      <c r="DI270" t="s">
        <v>328</v>
      </c>
      <c r="DL270" t="s">
        <v>329</v>
      </c>
      <c r="DP270" t="s">
        <v>345</v>
      </c>
      <c r="DS270" t="s">
        <v>166</v>
      </c>
      <c r="DW270" t="s">
        <v>166</v>
      </c>
    </row>
    <row r="271" spans="1:127" hidden="1" x14ac:dyDescent="0.25">
      <c r="A271">
        <v>270</v>
      </c>
      <c r="B271" t="s">
        <v>784</v>
      </c>
      <c r="C271" t="s">
        <v>1074</v>
      </c>
      <c r="D271" t="s">
        <v>1099</v>
      </c>
      <c r="E271" s="1">
        <v>1198</v>
      </c>
      <c r="F271">
        <v>3</v>
      </c>
      <c r="G271">
        <v>4</v>
      </c>
      <c r="H271" t="s">
        <v>195</v>
      </c>
      <c r="I271" t="s">
        <v>142</v>
      </c>
      <c r="J271" t="s">
        <v>196</v>
      </c>
      <c r="K271" t="s">
        <v>144</v>
      </c>
      <c r="L271">
        <v>35</v>
      </c>
      <c r="M271" t="s">
        <v>145</v>
      </c>
      <c r="N271">
        <v>1655</v>
      </c>
      <c r="O271">
        <v>3700</v>
      </c>
      <c r="P271">
        <v>1735</v>
      </c>
      <c r="Q271" t="s">
        <v>146</v>
      </c>
      <c r="R271">
        <v>5</v>
      </c>
      <c r="S271">
        <v>15.5</v>
      </c>
      <c r="T271" s="1">
        <v>18.149999999999999</v>
      </c>
      <c r="U271" t="s">
        <v>575</v>
      </c>
      <c r="X271">
        <v>5</v>
      </c>
      <c r="Y271" t="s">
        <v>371</v>
      </c>
      <c r="Z271" t="s">
        <v>200</v>
      </c>
      <c r="AA271" t="s">
        <v>151</v>
      </c>
      <c r="AB271" t="s">
        <v>1076</v>
      </c>
      <c r="AC271" t="s">
        <v>1077</v>
      </c>
      <c r="AD271" t="s">
        <v>1078</v>
      </c>
      <c r="AE271" t="s">
        <v>1078</v>
      </c>
      <c r="AF271" t="s">
        <v>570</v>
      </c>
      <c r="AG271" t="s">
        <v>570</v>
      </c>
      <c r="AH271" t="s">
        <v>158</v>
      </c>
      <c r="AI271" t="s">
        <v>232</v>
      </c>
      <c r="AK271" t="s">
        <v>160</v>
      </c>
      <c r="AL271" t="s">
        <v>1079</v>
      </c>
      <c r="AM271" t="s">
        <v>1080</v>
      </c>
      <c r="AN271" t="s">
        <v>163</v>
      </c>
      <c r="AO271" t="s">
        <v>166</v>
      </c>
      <c r="AP271" t="s">
        <v>164</v>
      </c>
      <c r="AQ271" t="s">
        <v>166</v>
      </c>
      <c r="AR271">
        <v>5</v>
      </c>
      <c r="AS271" t="s">
        <v>167</v>
      </c>
      <c r="AT271" t="s">
        <v>168</v>
      </c>
      <c r="AU271" t="s">
        <v>1081</v>
      </c>
      <c r="AV271" t="s">
        <v>570</v>
      </c>
      <c r="AX271">
        <v>1</v>
      </c>
      <c r="AY271" t="s">
        <v>171</v>
      </c>
      <c r="AZ271" t="s">
        <v>166</v>
      </c>
      <c r="BA271" t="s">
        <v>166</v>
      </c>
      <c r="BB271" t="s">
        <v>1082</v>
      </c>
      <c r="BC271" t="s">
        <v>166</v>
      </c>
      <c r="BD271" t="s">
        <v>173</v>
      </c>
      <c r="BE271">
        <v>243</v>
      </c>
      <c r="BF271" t="s">
        <v>166</v>
      </c>
      <c r="BG271" t="s">
        <v>166</v>
      </c>
      <c r="BH271" t="s">
        <v>166</v>
      </c>
      <c r="BI271" t="s">
        <v>163</v>
      </c>
      <c r="BJ271" t="s">
        <v>310</v>
      </c>
      <c r="BK271" t="s">
        <v>166</v>
      </c>
      <c r="BL271" t="s">
        <v>310</v>
      </c>
      <c r="BM271" t="s">
        <v>166</v>
      </c>
      <c r="BN271" t="s">
        <v>1083</v>
      </c>
      <c r="BO271" t="s">
        <v>166</v>
      </c>
      <c r="BP271" t="s">
        <v>173</v>
      </c>
      <c r="BQ271" t="s">
        <v>163</v>
      </c>
      <c r="BR271" t="s">
        <v>168</v>
      </c>
      <c r="BS271" t="s">
        <v>176</v>
      </c>
      <c r="BT271" t="s">
        <v>166</v>
      </c>
      <c r="BU271" s="1">
        <v>5.05</v>
      </c>
      <c r="BV271" t="s">
        <v>166</v>
      </c>
      <c r="BW271" t="s">
        <v>177</v>
      </c>
      <c r="BX271" t="s">
        <v>178</v>
      </c>
      <c r="BY271" t="s">
        <v>179</v>
      </c>
      <c r="CB271" t="s">
        <v>166</v>
      </c>
      <c r="CG271" t="s">
        <v>166</v>
      </c>
      <c r="CK271" t="s">
        <v>166</v>
      </c>
      <c r="CN271" t="s">
        <v>166</v>
      </c>
      <c r="CO271" t="s">
        <v>166</v>
      </c>
      <c r="CP271" t="s">
        <v>355</v>
      </c>
      <c r="CR271" t="s">
        <v>229</v>
      </c>
      <c r="CS271" t="s">
        <v>166</v>
      </c>
      <c r="CT271" t="s">
        <v>166</v>
      </c>
      <c r="CU271" t="s">
        <v>166</v>
      </c>
      <c r="CV271" t="s">
        <v>166</v>
      </c>
      <c r="CW271">
        <v>2</v>
      </c>
      <c r="CY271" t="s">
        <v>254</v>
      </c>
      <c r="DC271" t="s">
        <v>166</v>
      </c>
      <c r="DD271" t="s">
        <v>166</v>
      </c>
      <c r="DG271" t="s">
        <v>166</v>
      </c>
      <c r="DH271" t="s">
        <v>216</v>
      </c>
      <c r="DI271" t="s">
        <v>328</v>
      </c>
      <c r="DL271" t="s">
        <v>329</v>
      </c>
      <c r="DM271" t="s">
        <v>166</v>
      </c>
      <c r="DP271" t="s">
        <v>345</v>
      </c>
      <c r="DS271" t="s">
        <v>166</v>
      </c>
      <c r="DW271" t="s">
        <v>166</v>
      </c>
    </row>
    <row r="272" spans="1:127" hidden="1" x14ac:dyDescent="0.25">
      <c r="A272">
        <v>271</v>
      </c>
      <c r="B272" t="s">
        <v>784</v>
      </c>
      <c r="C272" t="s">
        <v>1074</v>
      </c>
      <c r="D272" t="s">
        <v>1100</v>
      </c>
      <c r="E272" s="1">
        <v>1198</v>
      </c>
      <c r="F272">
        <v>3</v>
      </c>
      <c r="G272">
        <v>4</v>
      </c>
      <c r="H272" t="s">
        <v>195</v>
      </c>
      <c r="I272" t="s">
        <v>142</v>
      </c>
      <c r="J272" t="s">
        <v>196</v>
      </c>
      <c r="K272" t="s">
        <v>144</v>
      </c>
      <c r="L272">
        <v>35</v>
      </c>
      <c r="M272" t="s">
        <v>459</v>
      </c>
      <c r="N272">
        <v>1655</v>
      </c>
      <c r="O272">
        <v>3700</v>
      </c>
      <c r="P272">
        <v>1735</v>
      </c>
      <c r="Q272" t="s">
        <v>146</v>
      </c>
      <c r="R272">
        <v>5</v>
      </c>
      <c r="S272">
        <v>22.25</v>
      </c>
      <c r="T272" s="1">
        <v>25.32</v>
      </c>
      <c r="U272" t="s">
        <v>1086</v>
      </c>
      <c r="X272">
        <v>5</v>
      </c>
      <c r="Y272" t="s">
        <v>371</v>
      </c>
      <c r="Z272" t="s">
        <v>200</v>
      </c>
      <c r="AA272" t="s">
        <v>151</v>
      </c>
      <c r="AB272" t="s">
        <v>1076</v>
      </c>
      <c r="AC272" t="s">
        <v>1077</v>
      </c>
      <c r="AD272" t="s">
        <v>1078</v>
      </c>
      <c r="AE272" t="s">
        <v>1078</v>
      </c>
      <c r="AF272" t="s">
        <v>570</v>
      </c>
      <c r="AG272" t="s">
        <v>570</v>
      </c>
      <c r="AH272" t="s">
        <v>158</v>
      </c>
      <c r="AI272" t="s">
        <v>232</v>
      </c>
      <c r="AL272" t="s">
        <v>1087</v>
      </c>
      <c r="AM272" t="s">
        <v>608</v>
      </c>
      <c r="AN272" t="s">
        <v>163</v>
      </c>
      <c r="AO272" t="s">
        <v>166</v>
      </c>
      <c r="AP272" t="s">
        <v>164</v>
      </c>
      <c r="AQ272" t="s">
        <v>166</v>
      </c>
      <c r="AR272">
        <v>5</v>
      </c>
      <c r="AS272" t="s">
        <v>167</v>
      </c>
      <c r="AT272" t="s">
        <v>168</v>
      </c>
      <c r="AU272" t="s">
        <v>1081</v>
      </c>
      <c r="AV272" t="s">
        <v>570</v>
      </c>
      <c r="AX272">
        <v>1</v>
      </c>
      <c r="AY272" t="s">
        <v>165</v>
      </c>
      <c r="BA272" t="s">
        <v>166</v>
      </c>
      <c r="BB272" t="s">
        <v>1082</v>
      </c>
      <c r="BD272" t="s">
        <v>173</v>
      </c>
      <c r="BE272">
        <v>243</v>
      </c>
      <c r="BG272" t="s">
        <v>166</v>
      </c>
      <c r="BH272" t="s">
        <v>166</v>
      </c>
      <c r="BI272" t="s">
        <v>163</v>
      </c>
      <c r="BJ272" t="s">
        <v>174</v>
      </c>
      <c r="BK272" t="s">
        <v>166</v>
      </c>
      <c r="BL272" t="s">
        <v>310</v>
      </c>
      <c r="BM272" t="s">
        <v>166</v>
      </c>
      <c r="BN272" t="s">
        <v>1083</v>
      </c>
      <c r="BP272" t="s">
        <v>173</v>
      </c>
      <c r="BQ272" t="s">
        <v>163</v>
      </c>
      <c r="BR272" t="s">
        <v>168</v>
      </c>
      <c r="BS272" t="s">
        <v>176</v>
      </c>
      <c r="BT272" t="s">
        <v>166</v>
      </c>
      <c r="BU272" t="s">
        <v>147</v>
      </c>
      <c r="BV272" t="s">
        <v>166</v>
      </c>
      <c r="BX272" t="s">
        <v>178</v>
      </c>
      <c r="BY272" t="s">
        <v>179</v>
      </c>
      <c r="CB272" t="s">
        <v>166</v>
      </c>
      <c r="CG272" t="s">
        <v>166</v>
      </c>
      <c r="CK272" t="s">
        <v>166</v>
      </c>
      <c r="CN272" t="s">
        <v>166</v>
      </c>
      <c r="CO272" t="s">
        <v>166</v>
      </c>
      <c r="CP272" t="s">
        <v>223</v>
      </c>
      <c r="CR272" t="s">
        <v>229</v>
      </c>
      <c r="CS272" t="s">
        <v>166</v>
      </c>
      <c r="CT272" t="s">
        <v>166</v>
      </c>
      <c r="CV272" t="s">
        <v>166</v>
      </c>
      <c r="CW272">
        <v>2</v>
      </c>
      <c r="CY272" t="s">
        <v>254</v>
      </c>
      <c r="DC272" t="s">
        <v>166</v>
      </c>
      <c r="DG272" t="s">
        <v>166</v>
      </c>
      <c r="DV272" t="s">
        <v>166</v>
      </c>
      <c r="DW272" t="s">
        <v>166</v>
      </c>
    </row>
    <row r="273" spans="1:131" hidden="1" x14ac:dyDescent="0.25">
      <c r="A273">
        <v>272</v>
      </c>
      <c r="B273" t="s">
        <v>784</v>
      </c>
      <c r="C273" t="s">
        <v>1074</v>
      </c>
      <c r="D273" t="s">
        <v>1101</v>
      </c>
      <c r="E273" s="1">
        <v>1198</v>
      </c>
      <c r="F273">
        <v>3</v>
      </c>
      <c r="G273">
        <v>4</v>
      </c>
      <c r="H273" t="s">
        <v>195</v>
      </c>
      <c r="I273" t="s">
        <v>142</v>
      </c>
      <c r="J273" t="s">
        <v>196</v>
      </c>
      <c r="K273" t="s">
        <v>144</v>
      </c>
      <c r="L273">
        <v>35</v>
      </c>
      <c r="M273" t="s">
        <v>459</v>
      </c>
      <c r="N273">
        <v>1655</v>
      </c>
      <c r="O273">
        <v>3700</v>
      </c>
      <c r="P273">
        <v>1735</v>
      </c>
      <c r="Q273" t="s">
        <v>146</v>
      </c>
      <c r="R273">
        <v>5</v>
      </c>
      <c r="S273">
        <v>22.25</v>
      </c>
      <c r="T273" s="1">
        <v>25.32</v>
      </c>
      <c r="U273" t="s">
        <v>1086</v>
      </c>
      <c r="X273">
        <v>5</v>
      </c>
      <c r="Y273" t="s">
        <v>371</v>
      </c>
      <c r="Z273" t="s">
        <v>200</v>
      </c>
      <c r="AA273" t="s">
        <v>151</v>
      </c>
      <c r="AB273" t="s">
        <v>1076</v>
      </c>
      <c r="AC273" t="s">
        <v>1077</v>
      </c>
      <c r="AD273" t="s">
        <v>1078</v>
      </c>
      <c r="AE273" t="s">
        <v>1078</v>
      </c>
      <c r="AF273" t="s">
        <v>570</v>
      </c>
      <c r="AG273" t="s">
        <v>570</v>
      </c>
      <c r="AH273" t="s">
        <v>158</v>
      </c>
      <c r="AK273" t="s">
        <v>160</v>
      </c>
      <c r="AL273" t="s">
        <v>1087</v>
      </c>
      <c r="AM273" t="s">
        <v>608</v>
      </c>
      <c r="AN273" t="s">
        <v>163</v>
      </c>
      <c r="AO273" t="s">
        <v>166</v>
      </c>
      <c r="AP273" t="s">
        <v>164</v>
      </c>
      <c r="AQ273" t="s">
        <v>166</v>
      </c>
      <c r="AR273">
        <v>5</v>
      </c>
      <c r="AS273" t="s">
        <v>167</v>
      </c>
      <c r="AT273" t="s">
        <v>168</v>
      </c>
      <c r="AU273" t="s">
        <v>1081</v>
      </c>
      <c r="AV273" t="s">
        <v>570</v>
      </c>
      <c r="AX273">
        <v>1</v>
      </c>
      <c r="AY273" t="s">
        <v>171</v>
      </c>
      <c r="AZ273" t="s">
        <v>166</v>
      </c>
      <c r="BA273" t="s">
        <v>166</v>
      </c>
      <c r="BB273" t="s">
        <v>1082</v>
      </c>
      <c r="BC273" t="s">
        <v>166</v>
      </c>
      <c r="BD273" t="s">
        <v>173</v>
      </c>
      <c r="BE273">
        <v>243</v>
      </c>
      <c r="BF273" t="s">
        <v>166</v>
      </c>
      <c r="BG273" t="s">
        <v>166</v>
      </c>
      <c r="BH273" t="s">
        <v>166</v>
      </c>
      <c r="BI273" t="s">
        <v>163</v>
      </c>
      <c r="BJ273" t="s">
        <v>310</v>
      </c>
      <c r="BK273" t="s">
        <v>166</v>
      </c>
      <c r="BL273" t="s">
        <v>174</v>
      </c>
      <c r="BM273" t="s">
        <v>166</v>
      </c>
      <c r="BN273" t="s">
        <v>1083</v>
      </c>
      <c r="BO273" t="s">
        <v>166</v>
      </c>
      <c r="BP273" t="s">
        <v>173</v>
      </c>
      <c r="BQ273" t="s">
        <v>163</v>
      </c>
      <c r="BR273" t="s">
        <v>168</v>
      </c>
      <c r="BS273" t="s">
        <v>176</v>
      </c>
      <c r="BT273" t="s">
        <v>166</v>
      </c>
      <c r="BU273" t="s">
        <v>147</v>
      </c>
      <c r="BV273" t="s">
        <v>166</v>
      </c>
      <c r="BX273" t="s">
        <v>178</v>
      </c>
      <c r="BY273" t="s">
        <v>179</v>
      </c>
      <c r="CB273" t="s">
        <v>166</v>
      </c>
      <c r="CG273" t="s">
        <v>166</v>
      </c>
      <c r="CK273" t="s">
        <v>166</v>
      </c>
      <c r="CN273" t="s">
        <v>166</v>
      </c>
      <c r="CO273" t="s">
        <v>166</v>
      </c>
      <c r="CP273" t="s">
        <v>355</v>
      </c>
      <c r="CR273" t="s">
        <v>229</v>
      </c>
      <c r="CS273" t="s">
        <v>166</v>
      </c>
      <c r="CT273" t="s">
        <v>166</v>
      </c>
      <c r="CU273" t="s">
        <v>166</v>
      </c>
      <c r="CV273" t="s">
        <v>166</v>
      </c>
      <c r="CW273">
        <v>2</v>
      </c>
      <c r="CY273" t="s">
        <v>254</v>
      </c>
      <c r="DC273" t="s">
        <v>166</v>
      </c>
      <c r="DD273" t="s">
        <v>166</v>
      </c>
      <c r="DG273" t="s">
        <v>166</v>
      </c>
      <c r="DH273" t="s">
        <v>216</v>
      </c>
      <c r="DI273" t="s">
        <v>328</v>
      </c>
      <c r="DL273" t="s">
        <v>329</v>
      </c>
      <c r="DP273" t="s">
        <v>345</v>
      </c>
      <c r="DQ273" t="s">
        <v>166</v>
      </c>
      <c r="DS273" t="s">
        <v>166</v>
      </c>
      <c r="DV273" t="s">
        <v>166</v>
      </c>
    </row>
    <row r="274" spans="1:131" hidden="1" x14ac:dyDescent="0.25">
      <c r="A274">
        <v>273</v>
      </c>
      <c r="B274" t="s">
        <v>784</v>
      </c>
      <c r="C274" t="s">
        <v>1074</v>
      </c>
      <c r="D274" t="s">
        <v>1102</v>
      </c>
      <c r="E274" s="1">
        <v>1198</v>
      </c>
      <c r="F274">
        <v>3</v>
      </c>
      <c r="G274">
        <v>4</v>
      </c>
      <c r="H274" t="s">
        <v>195</v>
      </c>
      <c r="I274" t="s">
        <v>142</v>
      </c>
      <c r="J274" t="s">
        <v>196</v>
      </c>
      <c r="K274" t="s">
        <v>144</v>
      </c>
      <c r="L274">
        <v>35</v>
      </c>
      <c r="M274" t="s">
        <v>459</v>
      </c>
      <c r="N274">
        <v>1655</v>
      </c>
      <c r="O274">
        <v>3700</v>
      </c>
      <c r="P274">
        <v>1735</v>
      </c>
      <c r="Q274" t="s">
        <v>146</v>
      </c>
      <c r="R274">
        <v>5</v>
      </c>
      <c r="S274">
        <v>22.25</v>
      </c>
      <c r="T274" s="1">
        <v>25.32</v>
      </c>
      <c r="U274" t="s">
        <v>1086</v>
      </c>
      <c r="X274">
        <v>5</v>
      </c>
      <c r="Y274" t="s">
        <v>371</v>
      </c>
      <c r="Z274" t="s">
        <v>200</v>
      </c>
      <c r="AA274" t="s">
        <v>151</v>
      </c>
      <c r="AB274" t="s">
        <v>1076</v>
      </c>
      <c r="AC274" t="s">
        <v>1077</v>
      </c>
      <c r="AD274" t="s">
        <v>1078</v>
      </c>
      <c r="AE274" t="s">
        <v>1078</v>
      </c>
      <c r="AF274" t="s">
        <v>570</v>
      </c>
      <c r="AG274" t="s">
        <v>570</v>
      </c>
      <c r="AH274" t="s">
        <v>158</v>
      </c>
      <c r="AI274" t="s">
        <v>232</v>
      </c>
      <c r="AK274" t="s">
        <v>160</v>
      </c>
      <c r="AL274" t="s">
        <v>1087</v>
      </c>
      <c r="AM274" t="s">
        <v>608</v>
      </c>
      <c r="AN274" t="s">
        <v>163</v>
      </c>
      <c r="AO274" t="s">
        <v>432</v>
      </c>
      <c r="AP274" t="s">
        <v>164</v>
      </c>
      <c r="AQ274" t="s">
        <v>166</v>
      </c>
      <c r="AR274">
        <v>5</v>
      </c>
      <c r="AS274" t="s">
        <v>167</v>
      </c>
      <c r="AT274" t="s">
        <v>168</v>
      </c>
      <c r="AU274" t="s">
        <v>1081</v>
      </c>
      <c r="AV274" t="s">
        <v>570</v>
      </c>
      <c r="AX274">
        <v>1</v>
      </c>
      <c r="AY274" t="s">
        <v>171</v>
      </c>
      <c r="AZ274" t="s">
        <v>166</v>
      </c>
      <c r="BA274" t="s">
        <v>166</v>
      </c>
      <c r="BB274" t="s">
        <v>1082</v>
      </c>
      <c r="BC274" t="s">
        <v>166</v>
      </c>
      <c r="BD274" t="s">
        <v>173</v>
      </c>
      <c r="BE274">
        <v>243</v>
      </c>
      <c r="BF274" t="s">
        <v>166</v>
      </c>
      <c r="BG274" t="s">
        <v>166</v>
      </c>
      <c r="BH274" t="s">
        <v>166</v>
      </c>
      <c r="BI274" t="s">
        <v>163</v>
      </c>
      <c r="BJ274" t="s">
        <v>310</v>
      </c>
      <c r="BK274" t="s">
        <v>166</v>
      </c>
      <c r="BL274" t="s">
        <v>310</v>
      </c>
      <c r="BM274" t="s">
        <v>166</v>
      </c>
      <c r="BN274" t="s">
        <v>1083</v>
      </c>
      <c r="BO274" t="s">
        <v>166</v>
      </c>
      <c r="BP274" t="s">
        <v>173</v>
      </c>
      <c r="BQ274" t="s">
        <v>163</v>
      </c>
      <c r="BR274" t="s">
        <v>168</v>
      </c>
      <c r="BS274" t="s">
        <v>176</v>
      </c>
      <c r="BT274" t="s">
        <v>166</v>
      </c>
      <c r="BU274" s="1">
        <v>5.05</v>
      </c>
      <c r="BV274" t="s">
        <v>166</v>
      </c>
      <c r="BW274" t="s">
        <v>177</v>
      </c>
      <c r="BX274" t="s">
        <v>178</v>
      </c>
      <c r="BY274" t="s">
        <v>179</v>
      </c>
      <c r="CB274" t="s">
        <v>166</v>
      </c>
      <c r="CG274" t="s">
        <v>166</v>
      </c>
      <c r="CK274" t="s">
        <v>166</v>
      </c>
      <c r="CN274" t="s">
        <v>166</v>
      </c>
      <c r="CO274" t="s">
        <v>166</v>
      </c>
      <c r="CP274" t="s">
        <v>355</v>
      </c>
      <c r="CR274" t="s">
        <v>229</v>
      </c>
      <c r="CS274" t="s">
        <v>166</v>
      </c>
      <c r="CT274" t="s">
        <v>166</v>
      </c>
      <c r="CU274" t="s">
        <v>166</v>
      </c>
      <c r="CV274" t="s">
        <v>166</v>
      </c>
      <c r="CW274">
        <v>2</v>
      </c>
      <c r="CY274" t="s">
        <v>254</v>
      </c>
      <c r="DC274" t="s">
        <v>166</v>
      </c>
      <c r="DD274" t="s">
        <v>166</v>
      </c>
      <c r="DG274" t="s">
        <v>166</v>
      </c>
      <c r="DH274" t="s">
        <v>216</v>
      </c>
      <c r="DI274" t="s">
        <v>328</v>
      </c>
      <c r="DL274" t="s">
        <v>329</v>
      </c>
      <c r="DM274" t="s">
        <v>166</v>
      </c>
      <c r="DP274" t="s">
        <v>345</v>
      </c>
      <c r="DS274" t="s">
        <v>166</v>
      </c>
      <c r="DV274" t="s">
        <v>166</v>
      </c>
      <c r="DW274" t="s">
        <v>166</v>
      </c>
    </row>
    <row r="275" spans="1:131" hidden="1" x14ac:dyDescent="0.25">
      <c r="A275">
        <v>274</v>
      </c>
      <c r="B275" t="s">
        <v>784</v>
      </c>
      <c r="C275" t="s">
        <v>1074</v>
      </c>
      <c r="D275" t="s">
        <v>1103</v>
      </c>
      <c r="E275" s="1">
        <v>1198</v>
      </c>
      <c r="F275">
        <v>3</v>
      </c>
      <c r="G275">
        <v>4</v>
      </c>
      <c r="H275" t="s">
        <v>195</v>
      </c>
      <c r="I275" t="s">
        <v>142</v>
      </c>
      <c r="J275" t="s">
        <v>196</v>
      </c>
      <c r="K275" t="s">
        <v>144</v>
      </c>
      <c r="L275">
        <v>35</v>
      </c>
      <c r="M275" t="s">
        <v>459</v>
      </c>
      <c r="N275">
        <v>1655</v>
      </c>
      <c r="O275">
        <v>3700</v>
      </c>
      <c r="P275">
        <v>1735</v>
      </c>
      <c r="Q275" t="s">
        <v>146</v>
      </c>
      <c r="R275">
        <v>5</v>
      </c>
      <c r="S275">
        <v>22.25</v>
      </c>
      <c r="T275" s="1">
        <v>25.32</v>
      </c>
      <c r="U275" t="s">
        <v>1086</v>
      </c>
      <c r="X275">
        <v>5</v>
      </c>
      <c r="Y275" t="s">
        <v>371</v>
      </c>
      <c r="Z275" t="s">
        <v>200</v>
      </c>
      <c r="AA275" t="s">
        <v>151</v>
      </c>
      <c r="AB275" t="s">
        <v>1076</v>
      </c>
      <c r="AC275" t="s">
        <v>1077</v>
      </c>
      <c r="AD275" t="s">
        <v>1078</v>
      </c>
      <c r="AE275" t="s">
        <v>1078</v>
      </c>
      <c r="AF275" t="s">
        <v>570</v>
      </c>
      <c r="AG275" t="s">
        <v>570</v>
      </c>
      <c r="AH275" t="s">
        <v>158</v>
      </c>
      <c r="AL275" t="s">
        <v>1087</v>
      </c>
      <c r="AM275" t="s">
        <v>608</v>
      </c>
      <c r="AN275" t="s">
        <v>163</v>
      </c>
      <c r="AO275" t="s">
        <v>166</v>
      </c>
      <c r="AP275" t="s">
        <v>164</v>
      </c>
      <c r="AQ275" t="s">
        <v>166</v>
      </c>
      <c r="AR275">
        <v>5</v>
      </c>
      <c r="AS275" t="s">
        <v>167</v>
      </c>
      <c r="AT275" t="s">
        <v>168</v>
      </c>
      <c r="AU275" t="s">
        <v>1081</v>
      </c>
      <c r="AV275" t="s">
        <v>570</v>
      </c>
      <c r="AX275">
        <v>1</v>
      </c>
      <c r="AY275" t="s">
        <v>165</v>
      </c>
      <c r="BA275" t="s">
        <v>166</v>
      </c>
      <c r="BB275" t="s">
        <v>1082</v>
      </c>
      <c r="BD275" t="s">
        <v>173</v>
      </c>
      <c r="BE275">
        <v>243</v>
      </c>
      <c r="BH275" t="s">
        <v>166</v>
      </c>
      <c r="BI275" t="s">
        <v>163</v>
      </c>
      <c r="BJ275" t="s">
        <v>174</v>
      </c>
      <c r="BK275" t="s">
        <v>166</v>
      </c>
      <c r="BL275" t="s">
        <v>310</v>
      </c>
      <c r="BM275" t="s">
        <v>166</v>
      </c>
      <c r="BN275" t="s">
        <v>1083</v>
      </c>
      <c r="BP275" t="s">
        <v>173</v>
      </c>
      <c r="BQ275" t="s">
        <v>163</v>
      </c>
      <c r="BR275" t="s">
        <v>168</v>
      </c>
      <c r="BS275" t="s">
        <v>176</v>
      </c>
      <c r="BT275" t="s">
        <v>166</v>
      </c>
      <c r="BU275" t="s">
        <v>147</v>
      </c>
      <c r="BV275" t="s">
        <v>166</v>
      </c>
      <c r="BX275" t="s">
        <v>178</v>
      </c>
      <c r="BY275" t="s">
        <v>179</v>
      </c>
      <c r="BZ275" t="s">
        <v>166</v>
      </c>
      <c r="CB275" t="s">
        <v>166</v>
      </c>
      <c r="CG275" t="s">
        <v>166</v>
      </c>
      <c r="CK275" t="s">
        <v>166</v>
      </c>
      <c r="CN275" t="s">
        <v>166</v>
      </c>
      <c r="CO275" t="s">
        <v>166</v>
      </c>
      <c r="CS275" t="s">
        <v>166</v>
      </c>
      <c r="CT275" t="s">
        <v>166</v>
      </c>
      <c r="CV275" t="s">
        <v>166</v>
      </c>
      <c r="CY275" t="s">
        <v>254</v>
      </c>
      <c r="DC275" t="s">
        <v>166</v>
      </c>
      <c r="DG275" t="s">
        <v>166</v>
      </c>
      <c r="DV275" t="s">
        <v>166</v>
      </c>
    </row>
    <row r="276" spans="1:131" hidden="1" x14ac:dyDescent="0.25">
      <c r="A276">
        <v>275</v>
      </c>
      <c r="B276" t="s">
        <v>784</v>
      </c>
      <c r="C276" t="s">
        <v>1074</v>
      </c>
      <c r="D276" t="s">
        <v>1104</v>
      </c>
      <c r="E276" s="1">
        <v>1198</v>
      </c>
      <c r="F276">
        <v>3</v>
      </c>
      <c r="G276">
        <v>4</v>
      </c>
      <c r="H276" t="s">
        <v>195</v>
      </c>
      <c r="I276" t="s">
        <v>142</v>
      </c>
      <c r="J276" t="s">
        <v>196</v>
      </c>
      <c r="K276" t="s">
        <v>144</v>
      </c>
      <c r="L276">
        <v>35</v>
      </c>
      <c r="M276" t="s">
        <v>459</v>
      </c>
      <c r="N276">
        <v>1655</v>
      </c>
      <c r="O276">
        <v>3700</v>
      </c>
      <c r="P276">
        <v>1735</v>
      </c>
      <c r="Q276" t="s">
        <v>146</v>
      </c>
      <c r="R276">
        <v>5</v>
      </c>
      <c r="S276">
        <v>22.25</v>
      </c>
      <c r="T276" s="1">
        <v>25.32</v>
      </c>
      <c r="U276" t="s">
        <v>1086</v>
      </c>
      <c r="X276">
        <v>5</v>
      </c>
      <c r="Y276" t="s">
        <v>371</v>
      </c>
      <c r="Z276" t="s">
        <v>200</v>
      </c>
      <c r="AA276" t="s">
        <v>151</v>
      </c>
      <c r="AB276" t="s">
        <v>1076</v>
      </c>
      <c r="AC276" t="s">
        <v>1077</v>
      </c>
      <c r="AD276" t="s">
        <v>1078</v>
      </c>
      <c r="AE276" t="s">
        <v>1078</v>
      </c>
      <c r="AF276" t="s">
        <v>570</v>
      </c>
      <c r="AG276" t="s">
        <v>570</v>
      </c>
      <c r="AH276" t="s">
        <v>158</v>
      </c>
      <c r="AL276" t="s">
        <v>1087</v>
      </c>
      <c r="AM276" t="s">
        <v>608</v>
      </c>
      <c r="AN276" t="s">
        <v>163</v>
      </c>
      <c r="AO276" t="s">
        <v>166</v>
      </c>
      <c r="AP276" t="s">
        <v>164</v>
      </c>
      <c r="AQ276" t="s">
        <v>166</v>
      </c>
      <c r="AR276">
        <v>6</v>
      </c>
      <c r="AS276" t="s">
        <v>167</v>
      </c>
      <c r="AT276" t="s">
        <v>168</v>
      </c>
      <c r="AU276" t="s">
        <v>1081</v>
      </c>
      <c r="AV276" t="s">
        <v>570</v>
      </c>
      <c r="AX276">
        <v>1</v>
      </c>
      <c r="AY276" t="s">
        <v>165</v>
      </c>
      <c r="BA276" t="s">
        <v>166</v>
      </c>
      <c r="BB276" t="s">
        <v>1082</v>
      </c>
      <c r="BD276" t="s">
        <v>173</v>
      </c>
      <c r="BE276">
        <v>243</v>
      </c>
      <c r="BH276" t="s">
        <v>166</v>
      </c>
      <c r="BI276" t="s">
        <v>163</v>
      </c>
      <c r="BJ276" t="s">
        <v>174</v>
      </c>
      <c r="BK276" t="s">
        <v>166</v>
      </c>
      <c r="BL276" t="s">
        <v>310</v>
      </c>
      <c r="BM276" t="s">
        <v>166</v>
      </c>
      <c r="BN276" t="s">
        <v>1083</v>
      </c>
      <c r="BP276" t="s">
        <v>173</v>
      </c>
      <c r="BQ276" t="s">
        <v>163</v>
      </c>
      <c r="BR276" t="s">
        <v>168</v>
      </c>
      <c r="BS276" t="s">
        <v>176</v>
      </c>
      <c r="BT276" t="s">
        <v>166</v>
      </c>
      <c r="BU276" t="s">
        <v>147</v>
      </c>
      <c r="BV276" t="s">
        <v>166</v>
      </c>
      <c r="BX276" t="s">
        <v>178</v>
      </c>
      <c r="BY276" t="s">
        <v>179</v>
      </c>
      <c r="BZ276" t="s">
        <v>166</v>
      </c>
      <c r="CB276" t="s">
        <v>166</v>
      </c>
      <c r="CG276" t="s">
        <v>166</v>
      </c>
      <c r="CK276" t="s">
        <v>166</v>
      </c>
      <c r="CN276" t="s">
        <v>166</v>
      </c>
      <c r="CO276" t="s">
        <v>166</v>
      </c>
      <c r="CS276" t="s">
        <v>166</v>
      </c>
      <c r="CT276" t="s">
        <v>166</v>
      </c>
      <c r="CV276" t="s">
        <v>166</v>
      </c>
      <c r="CY276" t="s">
        <v>254</v>
      </c>
      <c r="DC276" t="s">
        <v>166</v>
      </c>
      <c r="DG276" t="s">
        <v>166</v>
      </c>
      <c r="DV276" t="s">
        <v>166</v>
      </c>
    </row>
    <row r="277" spans="1:131" hidden="1" x14ac:dyDescent="0.25">
      <c r="A277">
        <v>276</v>
      </c>
      <c r="B277" t="s">
        <v>784</v>
      </c>
      <c r="C277" t="s">
        <v>1074</v>
      </c>
      <c r="D277" t="s">
        <v>1105</v>
      </c>
      <c r="E277" s="1">
        <v>1198</v>
      </c>
      <c r="F277">
        <v>3</v>
      </c>
      <c r="G277">
        <v>4</v>
      </c>
      <c r="H277" t="s">
        <v>195</v>
      </c>
      <c r="I277" t="s">
        <v>142</v>
      </c>
      <c r="J277" t="s">
        <v>237</v>
      </c>
      <c r="K277" t="s">
        <v>144</v>
      </c>
      <c r="L277">
        <v>35</v>
      </c>
      <c r="M277" t="s">
        <v>145</v>
      </c>
      <c r="N277">
        <v>1655</v>
      </c>
      <c r="O277">
        <v>3700</v>
      </c>
      <c r="P277">
        <v>1735</v>
      </c>
      <c r="Q277" t="s">
        <v>146</v>
      </c>
      <c r="R277">
        <v>5</v>
      </c>
      <c r="S277">
        <v>15.5</v>
      </c>
      <c r="T277" s="1">
        <v>18.149999999999999</v>
      </c>
      <c r="U277" t="s">
        <v>575</v>
      </c>
      <c r="X277">
        <v>5</v>
      </c>
      <c r="Y277" t="s">
        <v>371</v>
      </c>
      <c r="Z277" t="s">
        <v>200</v>
      </c>
      <c r="AA277" t="s">
        <v>151</v>
      </c>
      <c r="AB277" t="s">
        <v>1076</v>
      </c>
      <c r="AC277" t="s">
        <v>1077</v>
      </c>
      <c r="AD277" t="s">
        <v>1078</v>
      </c>
      <c r="AE277" t="s">
        <v>1078</v>
      </c>
      <c r="AF277" t="s">
        <v>570</v>
      </c>
      <c r="AG277" t="s">
        <v>570</v>
      </c>
      <c r="AH277" t="s">
        <v>158</v>
      </c>
      <c r="AL277" t="s">
        <v>1079</v>
      </c>
      <c r="AM277" t="s">
        <v>1080</v>
      </c>
      <c r="AN277" t="s">
        <v>163</v>
      </c>
      <c r="AO277" t="s">
        <v>432</v>
      </c>
      <c r="AP277" t="s">
        <v>164</v>
      </c>
      <c r="AQ277" t="s">
        <v>166</v>
      </c>
      <c r="AR277">
        <v>5</v>
      </c>
      <c r="AS277" t="s">
        <v>167</v>
      </c>
      <c r="AT277" t="s">
        <v>168</v>
      </c>
      <c r="AU277" t="s">
        <v>1081</v>
      </c>
      <c r="AV277" t="s">
        <v>570</v>
      </c>
      <c r="AX277">
        <v>1</v>
      </c>
      <c r="AY277" t="s">
        <v>165</v>
      </c>
      <c r="BA277" t="s">
        <v>166</v>
      </c>
      <c r="BB277" t="s">
        <v>1082</v>
      </c>
      <c r="BD277" t="s">
        <v>173</v>
      </c>
      <c r="BE277">
        <v>243</v>
      </c>
      <c r="BH277" t="s">
        <v>166</v>
      </c>
      <c r="BI277" t="s">
        <v>163</v>
      </c>
      <c r="BJ277" t="s">
        <v>174</v>
      </c>
      <c r="BK277" t="s">
        <v>166</v>
      </c>
      <c r="BL277" t="s">
        <v>310</v>
      </c>
      <c r="BM277" t="s">
        <v>166</v>
      </c>
      <c r="BN277" t="s">
        <v>1083</v>
      </c>
      <c r="BP277" t="s">
        <v>173</v>
      </c>
      <c r="BQ277" t="s">
        <v>163</v>
      </c>
      <c r="BR277" t="s">
        <v>168</v>
      </c>
      <c r="BS277" t="s">
        <v>176</v>
      </c>
      <c r="BT277" t="s">
        <v>166</v>
      </c>
      <c r="BU277" t="s">
        <v>147</v>
      </c>
      <c r="BV277" t="s">
        <v>166</v>
      </c>
      <c r="BX277" t="s">
        <v>178</v>
      </c>
      <c r="BY277" t="s">
        <v>179</v>
      </c>
      <c r="BZ277" t="s">
        <v>166</v>
      </c>
      <c r="CB277" t="s">
        <v>166</v>
      </c>
      <c r="CG277" t="s">
        <v>166</v>
      </c>
      <c r="CK277" t="s">
        <v>166</v>
      </c>
      <c r="CN277" t="s">
        <v>166</v>
      </c>
      <c r="CO277" t="s">
        <v>166</v>
      </c>
      <c r="CP277" t="s">
        <v>223</v>
      </c>
      <c r="CT277" t="s">
        <v>166</v>
      </c>
      <c r="CV277" t="s">
        <v>166</v>
      </c>
      <c r="CY277" t="s">
        <v>254</v>
      </c>
      <c r="DC277" t="s">
        <v>166</v>
      </c>
      <c r="DG277" t="s">
        <v>166</v>
      </c>
    </row>
    <row r="278" spans="1:131" hidden="1" x14ac:dyDescent="0.25">
      <c r="A278">
        <v>277</v>
      </c>
      <c r="B278" t="s">
        <v>784</v>
      </c>
      <c r="C278" t="s">
        <v>1074</v>
      </c>
      <c r="D278" t="s">
        <v>1106</v>
      </c>
      <c r="E278" s="1">
        <v>1198</v>
      </c>
      <c r="F278">
        <v>3</v>
      </c>
      <c r="G278">
        <v>4</v>
      </c>
      <c r="H278" t="s">
        <v>195</v>
      </c>
      <c r="I278" t="s">
        <v>142</v>
      </c>
      <c r="J278" t="s">
        <v>237</v>
      </c>
      <c r="K278" t="s">
        <v>144</v>
      </c>
      <c r="L278">
        <v>35</v>
      </c>
      <c r="M278" t="s">
        <v>145</v>
      </c>
      <c r="N278">
        <v>1655</v>
      </c>
      <c r="O278">
        <v>3700</v>
      </c>
      <c r="P278">
        <v>1735</v>
      </c>
      <c r="Q278" t="s">
        <v>146</v>
      </c>
      <c r="R278">
        <v>5</v>
      </c>
      <c r="S278">
        <v>15.5</v>
      </c>
      <c r="T278" s="1">
        <v>18.149999999999999</v>
      </c>
      <c r="U278" t="s">
        <v>575</v>
      </c>
      <c r="X278">
        <v>5</v>
      </c>
      <c r="Y278" t="s">
        <v>371</v>
      </c>
      <c r="Z278" t="s">
        <v>200</v>
      </c>
      <c r="AA278" t="s">
        <v>151</v>
      </c>
      <c r="AB278" t="s">
        <v>1076</v>
      </c>
      <c r="AC278" t="s">
        <v>1077</v>
      </c>
      <c r="AD278" t="s">
        <v>1078</v>
      </c>
      <c r="AE278" t="s">
        <v>1078</v>
      </c>
      <c r="AF278" t="s">
        <v>570</v>
      </c>
      <c r="AG278" t="s">
        <v>570</v>
      </c>
      <c r="AH278" t="s">
        <v>158</v>
      </c>
      <c r="AL278" t="s">
        <v>1079</v>
      </c>
      <c r="AM278" t="s">
        <v>1080</v>
      </c>
      <c r="AN278" t="s">
        <v>163</v>
      </c>
      <c r="AO278" t="s">
        <v>432</v>
      </c>
      <c r="AP278" t="s">
        <v>164</v>
      </c>
      <c r="AQ278" t="s">
        <v>166</v>
      </c>
      <c r="AR278">
        <v>6</v>
      </c>
      <c r="AS278" t="s">
        <v>167</v>
      </c>
      <c r="AT278" t="s">
        <v>168</v>
      </c>
      <c r="AU278" t="s">
        <v>1081</v>
      </c>
      <c r="AV278" t="s">
        <v>570</v>
      </c>
      <c r="AX278">
        <v>1</v>
      </c>
      <c r="AY278" t="s">
        <v>165</v>
      </c>
      <c r="BA278" t="s">
        <v>166</v>
      </c>
      <c r="BB278" t="s">
        <v>1082</v>
      </c>
      <c r="BD278" t="s">
        <v>173</v>
      </c>
      <c r="BE278">
        <v>243</v>
      </c>
      <c r="BH278" t="s">
        <v>166</v>
      </c>
      <c r="BI278" t="s">
        <v>163</v>
      </c>
      <c r="BJ278" t="s">
        <v>174</v>
      </c>
      <c r="BK278" t="s">
        <v>166</v>
      </c>
      <c r="BL278" t="s">
        <v>310</v>
      </c>
      <c r="BM278" t="s">
        <v>166</v>
      </c>
      <c r="BN278" t="s">
        <v>1083</v>
      </c>
      <c r="BP278" t="s">
        <v>173</v>
      </c>
      <c r="BQ278" t="s">
        <v>163</v>
      </c>
      <c r="BR278" t="s">
        <v>168</v>
      </c>
      <c r="BS278" t="s">
        <v>176</v>
      </c>
      <c r="BT278" t="s">
        <v>166</v>
      </c>
      <c r="BU278" t="s">
        <v>147</v>
      </c>
      <c r="BV278" t="s">
        <v>166</v>
      </c>
      <c r="BX278" t="s">
        <v>178</v>
      </c>
      <c r="BY278" t="s">
        <v>179</v>
      </c>
      <c r="BZ278" t="s">
        <v>166</v>
      </c>
      <c r="CB278" t="s">
        <v>166</v>
      </c>
      <c r="CG278" t="s">
        <v>166</v>
      </c>
      <c r="CK278" t="s">
        <v>166</v>
      </c>
      <c r="CN278" t="s">
        <v>166</v>
      </c>
      <c r="CO278" t="s">
        <v>166</v>
      </c>
      <c r="CP278" t="s">
        <v>223</v>
      </c>
      <c r="CT278" t="s">
        <v>166</v>
      </c>
      <c r="CV278" t="s">
        <v>166</v>
      </c>
      <c r="CY278" t="s">
        <v>254</v>
      </c>
      <c r="DC278" t="s">
        <v>166</v>
      </c>
      <c r="DG278" t="s">
        <v>166</v>
      </c>
    </row>
    <row r="279" spans="1:131" hidden="1" x14ac:dyDescent="0.25">
      <c r="A279">
        <v>278</v>
      </c>
      <c r="B279" t="s">
        <v>234</v>
      </c>
      <c r="C279" t="s">
        <v>1107</v>
      </c>
      <c r="D279" t="s">
        <v>273</v>
      </c>
      <c r="E279" s="1">
        <v>1197</v>
      </c>
      <c r="F279">
        <v>4</v>
      </c>
      <c r="G279">
        <v>4</v>
      </c>
      <c r="H279" t="s">
        <v>195</v>
      </c>
      <c r="I279" t="s">
        <v>142</v>
      </c>
      <c r="J279" t="s">
        <v>196</v>
      </c>
      <c r="K279" t="s">
        <v>144</v>
      </c>
      <c r="L279">
        <v>37</v>
      </c>
      <c r="M279" t="s">
        <v>145</v>
      </c>
      <c r="N279">
        <v>1530</v>
      </c>
      <c r="O279">
        <v>3840</v>
      </c>
      <c r="P279">
        <v>1735</v>
      </c>
      <c r="Q279" t="s">
        <v>146</v>
      </c>
      <c r="R279">
        <v>5</v>
      </c>
      <c r="S279">
        <v>12.6</v>
      </c>
      <c r="T279" s="1">
        <v>17</v>
      </c>
      <c r="U279" t="s">
        <v>610</v>
      </c>
      <c r="W279" t="s">
        <v>1108</v>
      </c>
      <c r="X279">
        <v>5</v>
      </c>
      <c r="Y279" t="s">
        <v>658</v>
      </c>
      <c r="Z279" t="s">
        <v>200</v>
      </c>
      <c r="AA279" t="s">
        <v>151</v>
      </c>
      <c r="AB279" t="s">
        <v>347</v>
      </c>
      <c r="AC279" t="s">
        <v>401</v>
      </c>
      <c r="AD279" t="s">
        <v>1109</v>
      </c>
      <c r="AE279" t="s">
        <v>1109</v>
      </c>
      <c r="AF279" t="s">
        <v>1110</v>
      </c>
      <c r="AG279" t="s">
        <v>1110</v>
      </c>
      <c r="AH279" t="s">
        <v>158</v>
      </c>
      <c r="AL279" t="s">
        <v>403</v>
      </c>
      <c r="AM279" t="s">
        <v>404</v>
      </c>
      <c r="AN279" t="s">
        <v>163</v>
      </c>
      <c r="AO279" t="s">
        <v>164</v>
      </c>
      <c r="AP279" t="s">
        <v>165</v>
      </c>
      <c r="AQ279" t="s">
        <v>166</v>
      </c>
      <c r="AR279">
        <v>5</v>
      </c>
      <c r="AS279" t="s">
        <v>167</v>
      </c>
      <c r="AT279" t="s">
        <v>168</v>
      </c>
      <c r="AU279" t="s">
        <v>589</v>
      </c>
      <c r="AV279" t="s">
        <v>1110</v>
      </c>
      <c r="AX279" t="s">
        <v>166</v>
      </c>
      <c r="AY279" t="s">
        <v>165</v>
      </c>
      <c r="BA279" t="s">
        <v>166</v>
      </c>
      <c r="BB279" t="s">
        <v>250</v>
      </c>
      <c r="BD279" t="s">
        <v>406</v>
      </c>
      <c r="BE279">
        <v>268</v>
      </c>
      <c r="BH279" t="s">
        <v>166</v>
      </c>
      <c r="BI279" t="s">
        <v>163</v>
      </c>
      <c r="BJ279" t="s">
        <v>174</v>
      </c>
      <c r="BK279" t="s">
        <v>166</v>
      </c>
      <c r="BL279" t="s">
        <v>310</v>
      </c>
      <c r="BM279" t="s">
        <v>166</v>
      </c>
      <c r="BN279" t="s">
        <v>251</v>
      </c>
      <c r="BP279" t="s">
        <v>406</v>
      </c>
      <c r="BQ279" t="s">
        <v>164</v>
      </c>
      <c r="BR279" t="s">
        <v>168</v>
      </c>
      <c r="BS279" t="s">
        <v>176</v>
      </c>
      <c r="BT279" t="s">
        <v>166</v>
      </c>
      <c r="BU279" s="1">
        <v>4.8</v>
      </c>
      <c r="BV279" t="s">
        <v>166</v>
      </c>
      <c r="BW279" t="s">
        <v>177</v>
      </c>
      <c r="BX279" t="s">
        <v>178</v>
      </c>
      <c r="BY279" t="s">
        <v>179</v>
      </c>
      <c r="BZ279" t="s">
        <v>166</v>
      </c>
      <c r="CG279" t="s">
        <v>166</v>
      </c>
      <c r="CN279" t="s">
        <v>166</v>
      </c>
      <c r="CO279" t="s">
        <v>166</v>
      </c>
      <c r="CP279" t="s">
        <v>355</v>
      </c>
      <c r="CQ279" t="s">
        <v>660</v>
      </c>
      <c r="CR279" t="s">
        <v>229</v>
      </c>
      <c r="CS279" t="s">
        <v>166</v>
      </c>
      <c r="CT279" t="s">
        <v>166</v>
      </c>
      <c r="CU279" t="s">
        <v>166</v>
      </c>
      <c r="CV279" t="s">
        <v>166</v>
      </c>
      <c r="CW279">
        <v>2</v>
      </c>
      <c r="CX279" t="s">
        <v>543</v>
      </c>
      <c r="CY279" t="s">
        <v>254</v>
      </c>
      <c r="DC279" t="s">
        <v>166</v>
      </c>
      <c r="DK279" t="s">
        <v>166</v>
      </c>
      <c r="DW279" t="s">
        <v>166</v>
      </c>
    </row>
    <row r="280" spans="1:131" hidden="1" x14ac:dyDescent="0.25">
      <c r="A280">
        <v>279</v>
      </c>
      <c r="B280" t="s">
        <v>234</v>
      </c>
      <c r="C280" t="s">
        <v>1107</v>
      </c>
      <c r="D280" t="s">
        <v>285</v>
      </c>
      <c r="E280" s="1">
        <v>1197</v>
      </c>
      <c r="F280">
        <v>4</v>
      </c>
      <c r="G280">
        <v>4</v>
      </c>
      <c r="H280" t="s">
        <v>195</v>
      </c>
      <c r="I280" t="s">
        <v>142</v>
      </c>
      <c r="J280" t="s">
        <v>196</v>
      </c>
      <c r="K280" t="s">
        <v>144</v>
      </c>
      <c r="L280">
        <v>37</v>
      </c>
      <c r="M280" t="s">
        <v>145</v>
      </c>
      <c r="N280">
        <v>1530</v>
      </c>
      <c r="O280">
        <v>3840</v>
      </c>
      <c r="P280">
        <v>1735</v>
      </c>
      <c r="Q280" t="s">
        <v>146</v>
      </c>
      <c r="R280">
        <v>5</v>
      </c>
      <c r="T280" s="2" t="s">
        <v>147</v>
      </c>
      <c r="U280" t="s">
        <v>610</v>
      </c>
      <c r="W280" t="s">
        <v>1111</v>
      </c>
      <c r="X280">
        <v>5</v>
      </c>
      <c r="Y280" t="s">
        <v>658</v>
      </c>
      <c r="Z280" t="s">
        <v>200</v>
      </c>
      <c r="AA280" t="s">
        <v>151</v>
      </c>
      <c r="AB280" t="s">
        <v>267</v>
      </c>
      <c r="AC280" t="s">
        <v>401</v>
      </c>
      <c r="AD280" t="s">
        <v>1109</v>
      </c>
      <c r="AE280" t="s">
        <v>1109</v>
      </c>
      <c r="AF280" t="s">
        <v>535</v>
      </c>
      <c r="AG280" t="s">
        <v>535</v>
      </c>
      <c r="AH280" t="s">
        <v>158</v>
      </c>
      <c r="AI280" t="s">
        <v>232</v>
      </c>
      <c r="AK280" t="s">
        <v>160</v>
      </c>
      <c r="AL280" t="s">
        <v>403</v>
      </c>
      <c r="AM280" t="s">
        <v>404</v>
      </c>
      <c r="AN280" t="s">
        <v>163</v>
      </c>
      <c r="AO280" t="s">
        <v>164</v>
      </c>
      <c r="AP280" t="s">
        <v>164</v>
      </c>
      <c r="AQ280" t="s">
        <v>166</v>
      </c>
      <c r="AR280">
        <v>5</v>
      </c>
      <c r="AS280" t="s">
        <v>167</v>
      </c>
      <c r="AT280" t="s">
        <v>168</v>
      </c>
      <c r="AU280" t="s">
        <v>589</v>
      </c>
      <c r="AV280" t="s">
        <v>535</v>
      </c>
      <c r="AX280">
        <v>1</v>
      </c>
      <c r="AY280" t="s">
        <v>171</v>
      </c>
      <c r="AZ280" t="s">
        <v>166</v>
      </c>
      <c r="BA280" t="s">
        <v>166</v>
      </c>
      <c r="BB280" t="s">
        <v>250</v>
      </c>
      <c r="BC280" t="s">
        <v>166</v>
      </c>
      <c r="BD280" t="s">
        <v>173</v>
      </c>
      <c r="BE280">
        <v>268</v>
      </c>
      <c r="BF280" t="s">
        <v>166</v>
      </c>
      <c r="BG280" t="s">
        <v>166</v>
      </c>
      <c r="BH280" t="s">
        <v>166</v>
      </c>
      <c r="BI280" t="s">
        <v>163</v>
      </c>
      <c r="BJ280" t="s">
        <v>174</v>
      </c>
      <c r="BK280" t="s">
        <v>166</v>
      </c>
      <c r="BL280" t="s">
        <v>310</v>
      </c>
      <c r="BM280" t="s">
        <v>166</v>
      </c>
      <c r="BN280" t="s">
        <v>251</v>
      </c>
      <c r="BO280" t="s">
        <v>166</v>
      </c>
      <c r="BP280" t="s">
        <v>406</v>
      </c>
      <c r="BQ280" t="s">
        <v>164</v>
      </c>
      <c r="BR280" t="s">
        <v>168</v>
      </c>
      <c r="BS280" t="s">
        <v>176</v>
      </c>
      <c r="BT280" t="s">
        <v>166</v>
      </c>
      <c r="BU280" s="1">
        <v>4.8</v>
      </c>
      <c r="BV280" t="s">
        <v>166</v>
      </c>
      <c r="BW280" t="s">
        <v>177</v>
      </c>
      <c r="BX280" t="s">
        <v>178</v>
      </c>
      <c r="BY280" t="s">
        <v>179</v>
      </c>
      <c r="BZ280" t="s">
        <v>166</v>
      </c>
      <c r="CG280" t="s">
        <v>166</v>
      </c>
      <c r="CK280" t="s">
        <v>166</v>
      </c>
      <c r="CN280" t="s">
        <v>166</v>
      </c>
      <c r="CO280" t="s">
        <v>166</v>
      </c>
      <c r="CP280" t="s">
        <v>223</v>
      </c>
      <c r="CQ280" t="s">
        <v>660</v>
      </c>
      <c r="CR280" t="s">
        <v>229</v>
      </c>
      <c r="CS280" t="s">
        <v>166</v>
      </c>
      <c r="CT280" t="s">
        <v>166</v>
      </c>
      <c r="CU280" t="s">
        <v>166</v>
      </c>
      <c r="CV280" t="s">
        <v>166</v>
      </c>
      <c r="CW280">
        <v>2</v>
      </c>
      <c r="CX280" t="s">
        <v>543</v>
      </c>
      <c r="CY280" t="s">
        <v>254</v>
      </c>
      <c r="DC280" t="s">
        <v>166</v>
      </c>
      <c r="DD280" t="s">
        <v>166</v>
      </c>
      <c r="DI280" t="s">
        <v>328</v>
      </c>
      <c r="DK280" t="s">
        <v>166</v>
      </c>
      <c r="DL280" t="s">
        <v>329</v>
      </c>
      <c r="DW280" t="s">
        <v>166</v>
      </c>
    </row>
    <row r="281" spans="1:131" hidden="1" x14ac:dyDescent="0.25">
      <c r="A281">
        <v>280</v>
      </c>
      <c r="B281" t="s">
        <v>234</v>
      </c>
      <c r="C281" t="s">
        <v>1107</v>
      </c>
      <c r="D281" t="s">
        <v>392</v>
      </c>
      <c r="E281" s="1">
        <v>1197</v>
      </c>
      <c r="F281">
        <v>4</v>
      </c>
      <c r="G281">
        <v>4</v>
      </c>
      <c r="H281" t="s">
        <v>195</v>
      </c>
      <c r="I281" t="s">
        <v>142</v>
      </c>
      <c r="J281" t="s">
        <v>196</v>
      </c>
      <c r="K281" t="s">
        <v>144</v>
      </c>
      <c r="L281">
        <v>37</v>
      </c>
      <c r="M281" t="s">
        <v>145</v>
      </c>
      <c r="N281">
        <v>1530</v>
      </c>
      <c r="O281">
        <v>3840</v>
      </c>
      <c r="P281">
        <v>1735</v>
      </c>
      <c r="Q281" t="s">
        <v>146</v>
      </c>
      <c r="R281">
        <v>5</v>
      </c>
      <c r="T281" s="2" t="s">
        <v>147</v>
      </c>
      <c r="U281" t="s">
        <v>610</v>
      </c>
      <c r="W281" t="s">
        <v>1111</v>
      </c>
      <c r="X281">
        <v>5</v>
      </c>
      <c r="Y281" t="s">
        <v>658</v>
      </c>
      <c r="Z281" t="s">
        <v>200</v>
      </c>
      <c r="AA281" t="s">
        <v>151</v>
      </c>
      <c r="AB281" t="s">
        <v>267</v>
      </c>
      <c r="AC281" t="s">
        <v>401</v>
      </c>
      <c r="AD281" t="s">
        <v>1109</v>
      </c>
      <c r="AE281" t="s">
        <v>1109</v>
      </c>
      <c r="AF281" t="s">
        <v>535</v>
      </c>
      <c r="AG281" t="s">
        <v>535</v>
      </c>
      <c r="AH281" t="s">
        <v>158</v>
      </c>
      <c r="AI281" t="s">
        <v>232</v>
      </c>
      <c r="AK281" t="s">
        <v>160</v>
      </c>
      <c r="AL281" t="s">
        <v>403</v>
      </c>
      <c r="AM281" t="s">
        <v>404</v>
      </c>
      <c r="AN281" t="s">
        <v>163</v>
      </c>
      <c r="AO281" t="s">
        <v>164</v>
      </c>
      <c r="AP281" t="s">
        <v>164</v>
      </c>
      <c r="AQ281" t="s">
        <v>166</v>
      </c>
      <c r="AR281">
        <v>5</v>
      </c>
      <c r="AS281" t="s">
        <v>167</v>
      </c>
      <c r="AT281" t="s">
        <v>189</v>
      </c>
      <c r="AU281" t="s">
        <v>589</v>
      </c>
      <c r="AV281" t="s">
        <v>535</v>
      </c>
      <c r="AX281">
        <v>1</v>
      </c>
      <c r="AY281" t="s">
        <v>171</v>
      </c>
      <c r="AZ281" t="s">
        <v>166</v>
      </c>
      <c r="BA281" t="s">
        <v>166</v>
      </c>
      <c r="BB281" t="s">
        <v>250</v>
      </c>
      <c r="BC281" t="s">
        <v>166</v>
      </c>
      <c r="BD281" t="s">
        <v>173</v>
      </c>
      <c r="BE281">
        <v>268</v>
      </c>
      <c r="BF281" t="s">
        <v>166</v>
      </c>
      <c r="BG281" t="s">
        <v>166</v>
      </c>
      <c r="BH281" t="s">
        <v>166</v>
      </c>
      <c r="BI281" t="s">
        <v>163</v>
      </c>
      <c r="BJ281" t="s">
        <v>174</v>
      </c>
      <c r="BK281" t="s">
        <v>166</v>
      </c>
      <c r="BL281" t="s">
        <v>310</v>
      </c>
      <c r="BM281" t="s">
        <v>166</v>
      </c>
      <c r="BN281" t="s">
        <v>251</v>
      </c>
      <c r="BO281" t="s">
        <v>166</v>
      </c>
      <c r="BP281" t="s">
        <v>406</v>
      </c>
      <c r="BQ281" t="s">
        <v>164</v>
      </c>
      <c r="BR281" t="s">
        <v>168</v>
      </c>
      <c r="BS281" t="s">
        <v>176</v>
      </c>
      <c r="BT281" t="s">
        <v>166</v>
      </c>
      <c r="BU281" s="1">
        <v>4.8</v>
      </c>
      <c r="BV281" t="s">
        <v>166</v>
      </c>
      <c r="BW281" t="s">
        <v>177</v>
      </c>
      <c r="BX281" t="s">
        <v>178</v>
      </c>
      <c r="BY281" t="s">
        <v>179</v>
      </c>
      <c r="BZ281" t="s">
        <v>166</v>
      </c>
      <c r="CB281" t="s">
        <v>166</v>
      </c>
      <c r="CG281" t="s">
        <v>166</v>
      </c>
      <c r="CK281" t="s">
        <v>166</v>
      </c>
      <c r="CN281" t="s">
        <v>166</v>
      </c>
      <c r="CO281" t="s">
        <v>166</v>
      </c>
      <c r="CP281" t="s">
        <v>223</v>
      </c>
      <c r="CQ281" t="s">
        <v>660</v>
      </c>
      <c r="CR281" t="s">
        <v>229</v>
      </c>
      <c r="CS281" t="s">
        <v>166</v>
      </c>
      <c r="CT281" t="s">
        <v>166</v>
      </c>
      <c r="CU281" t="s">
        <v>166</v>
      </c>
      <c r="CW281">
        <v>2</v>
      </c>
      <c r="CX281" t="s">
        <v>543</v>
      </c>
      <c r="CY281" t="s">
        <v>254</v>
      </c>
      <c r="DC281" t="s">
        <v>166</v>
      </c>
      <c r="DD281" t="s">
        <v>166</v>
      </c>
      <c r="DI281" t="s">
        <v>328</v>
      </c>
      <c r="DK281" t="s">
        <v>166</v>
      </c>
      <c r="DL281" t="s">
        <v>329</v>
      </c>
      <c r="DW281" t="s">
        <v>166</v>
      </c>
    </row>
    <row r="282" spans="1:131" hidden="1" x14ac:dyDescent="0.25">
      <c r="A282">
        <v>281</v>
      </c>
      <c r="B282" t="s">
        <v>234</v>
      </c>
      <c r="C282" t="s">
        <v>1107</v>
      </c>
      <c r="D282" t="s">
        <v>393</v>
      </c>
      <c r="E282" s="1">
        <v>1197</v>
      </c>
      <c r="F282">
        <v>4</v>
      </c>
      <c r="G282">
        <v>4</v>
      </c>
      <c r="H282" t="s">
        <v>195</v>
      </c>
      <c r="I282" t="s">
        <v>142</v>
      </c>
      <c r="J282" t="s">
        <v>196</v>
      </c>
      <c r="K282" t="s">
        <v>144</v>
      </c>
      <c r="L282">
        <v>37</v>
      </c>
      <c r="M282" t="s">
        <v>145</v>
      </c>
      <c r="N282">
        <v>1530</v>
      </c>
      <c r="O282">
        <v>3840</v>
      </c>
      <c r="P282">
        <v>1735</v>
      </c>
      <c r="Q282" t="s">
        <v>146</v>
      </c>
      <c r="R282">
        <v>5</v>
      </c>
      <c r="T282" s="2" t="s">
        <v>147</v>
      </c>
      <c r="U282" t="s">
        <v>610</v>
      </c>
      <c r="W282" t="s">
        <v>1112</v>
      </c>
      <c r="X282">
        <v>5</v>
      </c>
      <c r="Y282" t="s">
        <v>658</v>
      </c>
      <c r="Z282" t="s">
        <v>200</v>
      </c>
      <c r="AA282" t="s">
        <v>151</v>
      </c>
      <c r="AB282" t="s">
        <v>347</v>
      </c>
      <c r="AC282" t="s">
        <v>401</v>
      </c>
      <c r="AD282" t="s">
        <v>1113</v>
      </c>
      <c r="AE282" t="s">
        <v>1113</v>
      </c>
      <c r="AF282" t="s">
        <v>665</v>
      </c>
      <c r="AG282" t="s">
        <v>665</v>
      </c>
      <c r="AH282" t="s">
        <v>158</v>
      </c>
      <c r="AI282" t="s">
        <v>232</v>
      </c>
      <c r="AK282" t="s">
        <v>826</v>
      </c>
      <c r="AL282" t="s">
        <v>403</v>
      </c>
      <c r="AM282" t="s">
        <v>404</v>
      </c>
      <c r="AN282" t="s">
        <v>163</v>
      </c>
      <c r="AO282" t="s">
        <v>164</v>
      </c>
      <c r="AP282" t="s">
        <v>164</v>
      </c>
      <c r="AQ282" t="s">
        <v>166</v>
      </c>
      <c r="AR282">
        <v>5</v>
      </c>
      <c r="AS282" t="s">
        <v>167</v>
      </c>
      <c r="AT282" t="s">
        <v>168</v>
      </c>
      <c r="AU282" t="s">
        <v>589</v>
      </c>
      <c r="AV282" t="s">
        <v>665</v>
      </c>
      <c r="AW282" t="s">
        <v>166</v>
      </c>
      <c r="AX282" t="s">
        <v>166</v>
      </c>
      <c r="AY282" t="s">
        <v>171</v>
      </c>
      <c r="AZ282" t="s">
        <v>166</v>
      </c>
      <c r="BA282" t="s">
        <v>166</v>
      </c>
      <c r="BB282" t="s">
        <v>250</v>
      </c>
      <c r="BC282" t="s">
        <v>166</v>
      </c>
      <c r="BD282" t="s">
        <v>173</v>
      </c>
      <c r="BE282">
        <v>268</v>
      </c>
      <c r="BF282" t="s">
        <v>166</v>
      </c>
      <c r="BG282" t="s">
        <v>166</v>
      </c>
      <c r="BH282" t="s">
        <v>166</v>
      </c>
      <c r="BI282" t="s">
        <v>163</v>
      </c>
      <c r="BJ282" t="s">
        <v>174</v>
      </c>
      <c r="BK282" t="s">
        <v>166</v>
      </c>
      <c r="BL282" t="s">
        <v>310</v>
      </c>
      <c r="BM282" t="s">
        <v>166</v>
      </c>
      <c r="BN282" t="s">
        <v>251</v>
      </c>
      <c r="BO282" t="s">
        <v>166</v>
      </c>
      <c r="BP282" t="s">
        <v>406</v>
      </c>
      <c r="BQ282" t="s">
        <v>164</v>
      </c>
      <c r="BR282" t="s">
        <v>168</v>
      </c>
      <c r="BS282" t="s">
        <v>176</v>
      </c>
      <c r="BT282" t="s">
        <v>166</v>
      </c>
      <c r="BU282" s="1">
        <v>4.8</v>
      </c>
      <c r="BV282" t="s">
        <v>166</v>
      </c>
      <c r="BW282" t="s">
        <v>177</v>
      </c>
      <c r="BX282" t="s">
        <v>178</v>
      </c>
      <c r="BY282" t="s">
        <v>383</v>
      </c>
      <c r="BZ282" t="s">
        <v>166</v>
      </c>
      <c r="CG282" t="s">
        <v>166</v>
      </c>
      <c r="CK282" t="s">
        <v>166</v>
      </c>
      <c r="CN282" t="s">
        <v>166</v>
      </c>
      <c r="CO282" t="s">
        <v>166</v>
      </c>
      <c r="CP282" t="s">
        <v>355</v>
      </c>
      <c r="CQ282" t="s">
        <v>660</v>
      </c>
      <c r="CR282" t="s">
        <v>229</v>
      </c>
      <c r="CS282" t="s">
        <v>166</v>
      </c>
      <c r="CT282" t="s">
        <v>166</v>
      </c>
      <c r="CU282" t="s">
        <v>166</v>
      </c>
      <c r="CV282" t="s">
        <v>166</v>
      </c>
      <c r="CW282">
        <v>2</v>
      </c>
      <c r="CX282" t="s">
        <v>543</v>
      </c>
      <c r="CY282" t="s">
        <v>254</v>
      </c>
      <c r="DB282" t="s">
        <v>257</v>
      </c>
      <c r="DD282" t="s">
        <v>166</v>
      </c>
      <c r="DI282" t="s">
        <v>166</v>
      </c>
      <c r="DK282" t="s">
        <v>166</v>
      </c>
      <c r="DL282" t="s">
        <v>329</v>
      </c>
      <c r="DW282" t="s">
        <v>166</v>
      </c>
      <c r="DZ282" t="s">
        <v>166</v>
      </c>
    </row>
    <row r="283" spans="1:131" hidden="1" x14ac:dyDescent="0.25">
      <c r="A283">
        <v>282</v>
      </c>
      <c r="B283" t="s">
        <v>234</v>
      </c>
      <c r="C283" t="s">
        <v>1107</v>
      </c>
      <c r="D283" t="s">
        <v>395</v>
      </c>
      <c r="E283" s="1">
        <v>1197</v>
      </c>
      <c r="F283">
        <v>4</v>
      </c>
      <c r="G283">
        <v>4</v>
      </c>
      <c r="H283" t="s">
        <v>195</v>
      </c>
      <c r="I283" t="s">
        <v>142</v>
      </c>
      <c r="J283" t="s">
        <v>196</v>
      </c>
      <c r="K283" t="s">
        <v>144</v>
      </c>
      <c r="L283">
        <v>37</v>
      </c>
      <c r="M283" t="s">
        <v>145</v>
      </c>
      <c r="N283">
        <v>1530</v>
      </c>
      <c r="O283">
        <v>3840</v>
      </c>
      <c r="P283">
        <v>1735</v>
      </c>
      <c r="Q283" t="s">
        <v>146</v>
      </c>
      <c r="R283">
        <v>5</v>
      </c>
      <c r="T283" s="2" t="s">
        <v>147</v>
      </c>
      <c r="U283" t="s">
        <v>610</v>
      </c>
      <c r="W283" t="s">
        <v>1112</v>
      </c>
      <c r="X283">
        <v>5</v>
      </c>
      <c r="Y283" t="s">
        <v>658</v>
      </c>
      <c r="Z283" t="s">
        <v>200</v>
      </c>
      <c r="AA283" t="s">
        <v>151</v>
      </c>
      <c r="AB283" t="s">
        <v>347</v>
      </c>
      <c r="AC283" t="s">
        <v>401</v>
      </c>
      <c r="AD283" t="s">
        <v>1113</v>
      </c>
      <c r="AE283" t="s">
        <v>1113</v>
      </c>
      <c r="AF283" t="s">
        <v>665</v>
      </c>
      <c r="AG283" t="s">
        <v>665</v>
      </c>
      <c r="AH283" t="s">
        <v>158</v>
      </c>
      <c r="AI283" t="s">
        <v>232</v>
      </c>
      <c r="AK283" t="s">
        <v>826</v>
      </c>
      <c r="AL283" t="s">
        <v>403</v>
      </c>
      <c r="AM283" t="s">
        <v>404</v>
      </c>
      <c r="AN283" t="s">
        <v>163</v>
      </c>
      <c r="AO283" t="s">
        <v>164</v>
      </c>
      <c r="AP283" t="s">
        <v>164</v>
      </c>
      <c r="AQ283" t="s">
        <v>166</v>
      </c>
      <c r="AR283">
        <v>5</v>
      </c>
      <c r="AS283" t="s">
        <v>167</v>
      </c>
      <c r="AT283" t="s">
        <v>189</v>
      </c>
      <c r="AU283" t="s">
        <v>589</v>
      </c>
      <c r="AV283" t="s">
        <v>665</v>
      </c>
      <c r="AW283" t="s">
        <v>166</v>
      </c>
      <c r="AX283" t="s">
        <v>166</v>
      </c>
      <c r="AY283" t="s">
        <v>171</v>
      </c>
      <c r="AZ283" t="s">
        <v>166</v>
      </c>
      <c r="BA283" t="s">
        <v>166</v>
      </c>
      <c r="BB283" t="s">
        <v>250</v>
      </c>
      <c r="BC283" t="s">
        <v>166</v>
      </c>
      <c r="BD283" t="s">
        <v>173</v>
      </c>
      <c r="BE283">
        <v>268</v>
      </c>
      <c r="BF283" t="s">
        <v>166</v>
      </c>
      <c r="BG283" t="s">
        <v>166</v>
      </c>
      <c r="BH283" t="s">
        <v>166</v>
      </c>
      <c r="BI283" t="s">
        <v>163</v>
      </c>
      <c r="BJ283" t="s">
        <v>174</v>
      </c>
      <c r="BK283" t="s">
        <v>166</v>
      </c>
      <c r="BL283" t="s">
        <v>310</v>
      </c>
      <c r="BM283" t="s">
        <v>166</v>
      </c>
      <c r="BN283" t="s">
        <v>251</v>
      </c>
      <c r="BO283" t="s">
        <v>166</v>
      </c>
      <c r="BP283" t="s">
        <v>406</v>
      </c>
      <c r="BQ283" t="s">
        <v>164</v>
      </c>
      <c r="BR283" t="s">
        <v>168</v>
      </c>
      <c r="BS283" t="s">
        <v>176</v>
      </c>
      <c r="BT283" t="s">
        <v>166</v>
      </c>
      <c r="BU283" s="1">
        <v>4.8</v>
      </c>
      <c r="BV283" t="s">
        <v>166</v>
      </c>
      <c r="BW283" t="s">
        <v>177</v>
      </c>
      <c r="BX283" t="s">
        <v>178</v>
      </c>
      <c r="BY283" t="s">
        <v>383</v>
      </c>
      <c r="BZ283" t="s">
        <v>166</v>
      </c>
      <c r="CB283" t="s">
        <v>166</v>
      </c>
      <c r="CG283" t="s">
        <v>166</v>
      </c>
      <c r="CK283" t="s">
        <v>166</v>
      </c>
      <c r="CN283" t="s">
        <v>166</v>
      </c>
      <c r="CO283" t="s">
        <v>166</v>
      </c>
      <c r="CP283" t="s">
        <v>355</v>
      </c>
      <c r="CQ283" t="s">
        <v>660</v>
      </c>
      <c r="CR283" t="s">
        <v>229</v>
      </c>
      <c r="CS283" t="s">
        <v>166</v>
      </c>
      <c r="CT283" t="s">
        <v>166</v>
      </c>
      <c r="CU283" t="s">
        <v>166</v>
      </c>
      <c r="CW283">
        <v>2</v>
      </c>
      <c r="CX283" t="s">
        <v>543</v>
      </c>
      <c r="CY283" t="s">
        <v>254</v>
      </c>
      <c r="DB283" t="s">
        <v>257</v>
      </c>
      <c r="DD283" t="s">
        <v>166</v>
      </c>
      <c r="DI283" t="s">
        <v>166</v>
      </c>
      <c r="DK283" t="s">
        <v>166</v>
      </c>
      <c r="DL283" t="s">
        <v>329</v>
      </c>
      <c r="DW283" t="s">
        <v>166</v>
      </c>
      <c r="DZ283" t="s">
        <v>166</v>
      </c>
    </row>
    <row r="284" spans="1:131" hidden="1" x14ac:dyDescent="0.25">
      <c r="A284">
        <v>283</v>
      </c>
      <c r="B284" t="s">
        <v>234</v>
      </c>
      <c r="C284" t="s">
        <v>1107</v>
      </c>
      <c r="D284" t="s">
        <v>671</v>
      </c>
      <c r="E284" s="1">
        <v>1197</v>
      </c>
      <c r="F284">
        <v>4</v>
      </c>
      <c r="G284">
        <v>4</v>
      </c>
      <c r="H284" t="s">
        <v>195</v>
      </c>
      <c r="I284" t="s">
        <v>142</v>
      </c>
      <c r="J284" t="s">
        <v>196</v>
      </c>
      <c r="K284" t="s">
        <v>144</v>
      </c>
      <c r="L284">
        <v>37</v>
      </c>
      <c r="M284" t="s">
        <v>145</v>
      </c>
      <c r="N284">
        <v>1530</v>
      </c>
      <c r="O284">
        <v>3840</v>
      </c>
      <c r="P284">
        <v>1735</v>
      </c>
      <c r="Q284" t="s">
        <v>146</v>
      </c>
      <c r="R284">
        <v>5</v>
      </c>
      <c r="T284" s="2" t="s">
        <v>147</v>
      </c>
      <c r="U284" t="s">
        <v>610</v>
      </c>
      <c r="W284" t="s">
        <v>1114</v>
      </c>
      <c r="X284">
        <v>5</v>
      </c>
      <c r="Y284" t="s">
        <v>658</v>
      </c>
      <c r="Z284" t="s">
        <v>200</v>
      </c>
      <c r="AA284" t="s">
        <v>151</v>
      </c>
      <c r="AB284" t="s">
        <v>347</v>
      </c>
      <c r="AC284" t="s">
        <v>401</v>
      </c>
      <c r="AD284" t="s">
        <v>1113</v>
      </c>
      <c r="AE284" t="s">
        <v>1113</v>
      </c>
      <c r="AF284" t="s">
        <v>665</v>
      </c>
      <c r="AG284" t="s">
        <v>665</v>
      </c>
      <c r="AH284" t="s">
        <v>158</v>
      </c>
      <c r="AI284" t="s">
        <v>232</v>
      </c>
      <c r="AK284" t="s">
        <v>826</v>
      </c>
      <c r="AL284" t="s">
        <v>403</v>
      </c>
      <c r="AM284" t="s">
        <v>404</v>
      </c>
      <c r="AN284" t="s">
        <v>163</v>
      </c>
      <c r="AO284" t="s">
        <v>164</v>
      </c>
      <c r="AP284" t="s">
        <v>164</v>
      </c>
      <c r="AQ284" t="s">
        <v>166</v>
      </c>
      <c r="AR284">
        <v>5</v>
      </c>
      <c r="AS284" t="s">
        <v>167</v>
      </c>
      <c r="AT284" t="s">
        <v>168</v>
      </c>
      <c r="AU284" t="s">
        <v>589</v>
      </c>
      <c r="AV284" t="s">
        <v>665</v>
      </c>
      <c r="AW284" t="s">
        <v>166</v>
      </c>
      <c r="AX284" t="s">
        <v>166</v>
      </c>
      <c r="AY284" t="s">
        <v>436</v>
      </c>
      <c r="AZ284" t="s">
        <v>166</v>
      </c>
      <c r="BA284" t="s">
        <v>166</v>
      </c>
      <c r="BB284" t="s">
        <v>250</v>
      </c>
      <c r="BC284" t="s">
        <v>166</v>
      </c>
      <c r="BD284" t="s">
        <v>173</v>
      </c>
      <c r="BE284">
        <v>268</v>
      </c>
      <c r="BF284" t="s">
        <v>166</v>
      </c>
      <c r="BG284" t="s">
        <v>166</v>
      </c>
      <c r="BH284" t="s">
        <v>166</v>
      </c>
      <c r="BI284" t="s">
        <v>163</v>
      </c>
      <c r="BJ284" t="s">
        <v>174</v>
      </c>
      <c r="BK284" t="s">
        <v>166</v>
      </c>
      <c r="BL284" t="s">
        <v>310</v>
      </c>
      <c r="BM284" t="s">
        <v>166</v>
      </c>
      <c r="BN284" t="s">
        <v>251</v>
      </c>
      <c r="BP284" t="s">
        <v>406</v>
      </c>
      <c r="BQ284" t="s">
        <v>164</v>
      </c>
      <c r="BR284" t="s">
        <v>168</v>
      </c>
      <c r="BS284" t="s">
        <v>176</v>
      </c>
      <c r="BT284" t="s">
        <v>166</v>
      </c>
      <c r="BU284" s="1">
        <v>4.8</v>
      </c>
      <c r="BV284" t="s">
        <v>166</v>
      </c>
      <c r="BW284" t="s">
        <v>177</v>
      </c>
      <c r="BX284" t="s">
        <v>178</v>
      </c>
      <c r="BY284" t="s">
        <v>383</v>
      </c>
      <c r="BZ284" t="s">
        <v>166</v>
      </c>
      <c r="CG284" t="s">
        <v>166</v>
      </c>
      <c r="CK284" t="s">
        <v>166</v>
      </c>
      <c r="CN284" t="s">
        <v>166</v>
      </c>
      <c r="CO284" t="s">
        <v>166</v>
      </c>
      <c r="CP284" t="s">
        <v>355</v>
      </c>
      <c r="CQ284" t="s">
        <v>660</v>
      </c>
      <c r="CR284" t="s">
        <v>229</v>
      </c>
      <c r="CS284" t="s">
        <v>166</v>
      </c>
      <c r="CT284" t="s">
        <v>166</v>
      </c>
      <c r="CU284" t="s">
        <v>166</v>
      </c>
      <c r="CV284" t="s">
        <v>166</v>
      </c>
      <c r="CW284">
        <v>2</v>
      </c>
      <c r="CX284" t="s">
        <v>543</v>
      </c>
      <c r="CY284" t="s">
        <v>254</v>
      </c>
      <c r="DB284" t="s">
        <v>221</v>
      </c>
      <c r="DD284" t="s">
        <v>166</v>
      </c>
      <c r="DI284" t="s">
        <v>166</v>
      </c>
      <c r="DK284" t="s">
        <v>166</v>
      </c>
      <c r="DL284" t="s">
        <v>329</v>
      </c>
      <c r="DQ284" t="s">
        <v>166</v>
      </c>
      <c r="DW284" t="s">
        <v>166</v>
      </c>
      <c r="EA284" t="s">
        <v>166</v>
      </c>
    </row>
    <row r="285" spans="1:131" hidden="1" x14ac:dyDescent="0.25">
      <c r="A285">
        <v>284</v>
      </c>
      <c r="B285" t="s">
        <v>234</v>
      </c>
      <c r="C285" t="s">
        <v>1107</v>
      </c>
      <c r="D285" t="s">
        <v>530</v>
      </c>
      <c r="E285" s="1">
        <v>1248</v>
      </c>
      <c r="F285">
        <v>4</v>
      </c>
      <c r="G285">
        <v>4</v>
      </c>
      <c r="H285" t="s">
        <v>195</v>
      </c>
      <c r="I285" t="s">
        <v>142</v>
      </c>
      <c r="J285" t="s">
        <v>196</v>
      </c>
      <c r="K285" t="s">
        <v>144</v>
      </c>
      <c r="L285">
        <v>37</v>
      </c>
      <c r="M285" t="s">
        <v>459</v>
      </c>
      <c r="N285">
        <v>1530</v>
      </c>
      <c r="O285">
        <v>3840</v>
      </c>
      <c r="P285">
        <v>1735</v>
      </c>
      <c r="Q285" t="s">
        <v>146</v>
      </c>
      <c r="R285">
        <v>5</v>
      </c>
      <c r="T285" s="2" t="s">
        <v>147</v>
      </c>
      <c r="U285" t="s">
        <v>1115</v>
      </c>
      <c r="W285" t="s">
        <v>662</v>
      </c>
      <c r="X285">
        <v>5</v>
      </c>
      <c r="Y285" t="s">
        <v>658</v>
      </c>
      <c r="Z285" t="s">
        <v>200</v>
      </c>
      <c r="AA285" t="s">
        <v>151</v>
      </c>
      <c r="AB285" t="s">
        <v>347</v>
      </c>
      <c r="AC285" t="s">
        <v>401</v>
      </c>
      <c r="AD285" t="s">
        <v>1109</v>
      </c>
      <c r="AE285" t="s">
        <v>1109</v>
      </c>
      <c r="AF285" t="s">
        <v>1116</v>
      </c>
      <c r="AG285" t="s">
        <v>1116</v>
      </c>
      <c r="AH285" t="s">
        <v>158</v>
      </c>
      <c r="AK285" t="s">
        <v>160</v>
      </c>
      <c r="AL285" t="s">
        <v>483</v>
      </c>
      <c r="AM285" t="s">
        <v>536</v>
      </c>
      <c r="AN285" t="s">
        <v>163</v>
      </c>
      <c r="AO285" t="s">
        <v>164</v>
      </c>
      <c r="AP285" t="s">
        <v>165</v>
      </c>
      <c r="AQ285" t="s">
        <v>166</v>
      </c>
      <c r="AR285">
        <v>5</v>
      </c>
      <c r="AS285" t="s">
        <v>167</v>
      </c>
      <c r="AT285" t="s">
        <v>168</v>
      </c>
      <c r="AU285" t="s">
        <v>537</v>
      </c>
      <c r="AV285" t="s">
        <v>1116</v>
      </c>
      <c r="AX285" t="s">
        <v>166</v>
      </c>
      <c r="AY285" t="s">
        <v>165</v>
      </c>
      <c r="BA285" t="s">
        <v>166</v>
      </c>
      <c r="BB285" t="s">
        <v>250</v>
      </c>
      <c r="BD285" t="s">
        <v>173</v>
      </c>
      <c r="BE285">
        <v>268</v>
      </c>
      <c r="BG285" t="s">
        <v>166</v>
      </c>
      <c r="BH285" t="s">
        <v>166</v>
      </c>
      <c r="BI285" t="s">
        <v>163</v>
      </c>
      <c r="BJ285" t="s">
        <v>174</v>
      </c>
      <c r="BK285" t="s">
        <v>166</v>
      </c>
      <c r="BL285" t="s">
        <v>310</v>
      </c>
      <c r="BM285" t="s">
        <v>166</v>
      </c>
      <c r="BN285" t="s">
        <v>251</v>
      </c>
      <c r="BP285" t="s">
        <v>173</v>
      </c>
      <c r="BQ285" t="s">
        <v>164</v>
      </c>
      <c r="BR285" t="s">
        <v>168</v>
      </c>
      <c r="BS285" t="s">
        <v>176</v>
      </c>
      <c r="BT285" t="s">
        <v>166</v>
      </c>
      <c r="BU285" s="1">
        <v>4.8</v>
      </c>
      <c r="BV285" t="s">
        <v>166</v>
      </c>
      <c r="BW285" t="s">
        <v>177</v>
      </c>
      <c r="BX285" t="s">
        <v>178</v>
      </c>
      <c r="BY285" t="s">
        <v>179</v>
      </c>
      <c r="CB285" t="s">
        <v>166</v>
      </c>
      <c r="CG285" t="s">
        <v>166</v>
      </c>
      <c r="CN285" t="s">
        <v>166</v>
      </c>
      <c r="CO285" t="s">
        <v>166</v>
      </c>
      <c r="CP285" t="s">
        <v>355</v>
      </c>
      <c r="CQ285" t="s">
        <v>663</v>
      </c>
      <c r="CR285" t="s">
        <v>229</v>
      </c>
      <c r="CS285" t="s">
        <v>166</v>
      </c>
      <c r="CT285" t="s">
        <v>166</v>
      </c>
      <c r="CU285" t="s">
        <v>166</v>
      </c>
      <c r="CV285" t="s">
        <v>166</v>
      </c>
      <c r="CW285">
        <v>2</v>
      </c>
      <c r="CX285" t="s">
        <v>539</v>
      </c>
      <c r="CY285" t="s">
        <v>254</v>
      </c>
      <c r="DC285" t="s">
        <v>166</v>
      </c>
      <c r="DK285" t="s">
        <v>166</v>
      </c>
      <c r="DV285" t="s">
        <v>166</v>
      </c>
      <c r="DW285" t="s">
        <v>166</v>
      </c>
    </row>
    <row r="286" spans="1:131" hidden="1" x14ac:dyDescent="0.25">
      <c r="A286">
        <v>285</v>
      </c>
      <c r="B286" t="s">
        <v>234</v>
      </c>
      <c r="C286" t="s">
        <v>1107</v>
      </c>
      <c r="D286" t="s">
        <v>666</v>
      </c>
      <c r="E286" s="1">
        <v>1248</v>
      </c>
      <c r="F286">
        <v>4</v>
      </c>
      <c r="G286">
        <v>4</v>
      </c>
      <c r="H286" t="s">
        <v>195</v>
      </c>
      <c r="I286" t="s">
        <v>142</v>
      </c>
      <c r="J286" t="s">
        <v>196</v>
      </c>
      <c r="K286" t="s">
        <v>144</v>
      </c>
      <c r="L286">
        <v>37</v>
      </c>
      <c r="M286" t="s">
        <v>459</v>
      </c>
      <c r="N286">
        <v>1530</v>
      </c>
      <c r="O286">
        <v>3840</v>
      </c>
      <c r="P286">
        <v>1735</v>
      </c>
      <c r="Q286" t="s">
        <v>146</v>
      </c>
      <c r="R286">
        <v>5</v>
      </c>
      <c r="T286" s="2" t="s">
        <v>147</v>
      </c>
      <c r="U286" t="s">
        <v>1115</v>
      </c>
      <c r="W286" t="s">
        <v>1117</v>
      </c>
      <c r="X286">
        <v>5</v>
      </c>
      <c r="Y286" t="s">
        <v>303</v>
      </c>
      <c r="Z286" t="s">
        <v>200</v>
      </c>
      <c r="AA286" t="s">
        <v>151</v>
      </c>
      <c r="AB286" t="s">
        <v>347</v>
      </c>
      <c r="AC286" t="s">
        <v>401</v>
      </c>
      <c r="AD286" t="s">
        <v>1109</v>
      </c>
      <c r="AE286" t="s">
        <v>1109</v>
      </c>
      <c r="AF286" t="s">
        <v>535</v>
      </c>
      <c r="AG286" t="s">
        <v>535</v>
      </c>
      <c r="AH286" t="s">
        <v>158</v>
      </c>
      <c r="AI286" t="s">
        <v>232</v>
      </c>
      <c r="AK286" t="s">
        <v>160</v>
      </c>
      <c r="AL286" t="s">
        <v>483</v>
      </c>
      <c r="AM286" t="s">
        <v>536</v>
      </c>
      <c r="AN286" t="s">
        <v>163</v>
      </c>
      <c r="AO286" t="s">
        <v>164</v>
      </c>
      <c r="AP286" t="s">
        <v>164</v>
      </c>
      <c r="AQ286" t="s">
        <v>166</v>
      </c>
      <c r="AR286">
        <v>5</v>
      </c>
      <c r="AS286" t="s">
        <v>167</v>
      </c>
      <c r="AT286" t="s">
        <v>168</v>
      </c>
      <c r="AU286" t="s">
        <v>589</v>
      </c>
      <c r="AV286" t="s">
        <v>535</v>
      </c>
      <c r="AX286">
        <v>1</v>
      </c>
      <c r="AY286" t="s">
        <v>171</v>
      </c>
      <c r="AZ286" t="s">
        <v>166</v>
      </c>
      <c r="BA286" t="s">
        <v>166</v>
      </c>
      <c r="BB286" t="s">
        <v>250</v>
      </c>
      <c r="BC286" t="s">
        <v>166</v>
      </c>
      <c r="BD286" t="s">
        <v>173</v>
      </c>
      <c r="BE286">
        <v>268</v>
      </c>
      <c r="BF286" t="s">
        <v>166</v>
      </c>
      <c r="BG286" t="s">
        <v>166</v>
      </c>
      <c r="BH286" t="s">
        <v>166</v>
      </c>
      <c r="BI286" t="s">
        <v>163</v>
      </c>
      <c r="BJ286" t="s">
        <v>174</v>
      </c>
      <c r="BK286" t="s">
        <v>166</v>
      </c>
      <c r="BL286" t="s">
        <v>310</v>
      </c>
      <c r="BM286" t="s">
        <v>166</v>
      </c>
      <c r="BN286" t="s">
        <v>251</v>
      </c>
      <c r="BO286" t="s">
        <v>166</v>
      </c>
      <c r="BP286" t="s">
        <v>406</v>
      </c>
      <c r="BQ286" t="s">
        <v>164</v>
      </c>
      <c r="BR286" t="s">
        <v>168</v>
      </c>
      <c r="BS286" t="s">
        <v>176</v>
      </c>
      <c r="BT286" t="s">
        <v>166</v>
      </c>
      <c r="BU286" s="1">
        <v>4.8</v>
      </c>
      <c r="BV286" t="s">
        <v>166</v>
      </c>
      <c r="BW286" t="s">
        <v>177</v>
      </c>
      <c r="BX286" t="s">
        <v>178</v>
      </c>
      <c r="BY286" t="s">
        <v>179</v>
      </c>
      <c r="CG286" t="s">
        <v>166</v>
      </c>
      <c r="CK286" t="s">
        <v>166</v>
      </c>
      <c r="CN286" t="s">
        <v>166</v>
      </c>
      <c r="CO286" t="s">
        <v>166</v>
      </c>
      <c r="CP286" t="s">
        <v>223</v>
      </c>
      <c r="CQ286" t="s">
        <v>663</v>
      </c>
      <c r="CR286" t="s">
        <v>229</v>
      </c>
      <c r="CS286" t="s">
        <v>166</v>
      </c>
      <c r="CT286" t="s">
        <v>166</v>
      </c>
      <c r="CU286" t="s">
        <v>166</v>
      </c>
      <c r="CV286" t="s">
        <v>166</v>
      </c>
      <c r="CW286">
        <v>2</v>
      </c>
      <c r="CX286" t="s">
        <v>539</v>
      </c>
      <c r="CY286" t="s">
        <v>254</v>
      </c>
      <c r="DC286" t="s">
        <v>166</v>
      </c>
      <c r="DD286" t="s">
        <v>166</v>
      </c>
      <c r="DI286" t="s">
        <v>328</v>
      </c>
      <c r="DK286" t="s">
        <v>166</v>
      </c>
      <c r="DL286" t="s">
        <v>329</v>
      </c>
      <c r="DV286" t="s">
        <v>166</v>
      </c>
      <c r="DW286" t="s">
        <v>166</v>
      </c>
    </row>
    <row r="287" spans="1:131" hidden="1" x14ac:dyDescent="0.25">
      <c r="A287">
        <v>286</v>
      </c>
      <c r="B287" t="s">
        <v>234</v>
      </c>
      <c r="C287" t="s">
        <v>1107</v>
      </c>
      <c r="D287" t="s">
        <v>676</v>
      </c>
      <c r="E287" s="1">
        <v>1248</v>
      </c>
      <c r="F287">
        <v>4</v>
      </c>
      <c r="G287">
        <v>4</v>
      </c>
      <c r="H287" t="s">
        <v>195</v>
      </c>
      <c r="I287" t="s">
        <v>142</v>
      </c>
      <c r="J287" t="s">
        <v>196</v>
      </c>
      <c r="K287" t="s">
        <v>144</v>
      </c>
      <c r="L287">
        <v>37</v>
      </c>
      <c r="M287" t="s">
        <v>459</v>
      </c>
      <c r="N287">
        <v>1530</v>
      </c>
      <c r="O287">
        <v>3840</v>
      </c>
      <c r="P287">
        <v>1735</v>
      </c>
      <c r="Q287" t="s">
        <v>146</v>
      </c>
      <c r="R287">
        <v>5</v>
      </c>
      <c r="T287" s="2" t="s">
        <v>147</v>
      </c>
      <c r="U287" t="s">
        <v>1115</v>
      </c>
      <c r="W287" t="s">
        <v>1117</v>
      </c>
      <c r="X287">
        <v>5</v>
      </c>
      <c r="Y287" t="s">
        <v>303</v>
      </c>
      <c r="Z287" t="s">
        <v>200</v>
      </c>
      <c r="AA287" t="s">
        <v>151</v>
      </c>
      <c r="AB287" t="s">
        <v>347</v>
      </c>
      <c r="AC287" t="s">
        <v>401</v>
      </c>
      <c r="AD287" t="s">
        <v>1109</v>
      </c>
      <c r="AE287" t="s">
        <v>1109</v>
      </c>
      <c r="AF287" t="s">
        <v>535</v>
      </c>
      <c r="AG287" t="s">
        <v>535</v>
      </c>
      <c r="AH287" t="s">
        <v>158</v>
      </c>
      <c r="AI287" t="s">
        <v>232</v>
      </c>
      <c r="AK287" t="s">
        <v>160</v>
      </c>
      <c r="AL287" t="s">
        <v>483</v>
      </c>
      <c r="AM287" t="s">
        <v>536</v>
      </c>
      <c r="AN287" t="s">
        <v>163</v>
      </c>
      <c r="AO287" t="s">
        <v>164</v>
      </c>
      <c r="AP287" t="s">
        <v>164</v>
      </c>
      <c r="AQ287" t="s">
        <v>166</v>
      </c>
      <c r="AR287">
        <v>5</v>
      </c>
      <c r="AS287" t="s">
        <v>167</v>
      </c>
      <c r="AT287" t="s">
        <v>189</v>
      </c>
      <c r="AU287" t="s">
        <v>589</v>
      </c>
      <c r="AV287" t="s">
        <v>535</v>
      </c>
      <c r="AX287">
        <v>1</v>
      </c>
      <c r="AY287" t="s">
        <v>171</v>
      </c>
      <c r="AZ287" t="s">
        <v>166</v>
      </c>
      <c r="BA287" t="s">
        <v>166</v>
      </c>
      <c r="BB287" t="s">
        <v>250</v>
      </c>
      <c r="BC287" t="s">
        <v>166</v>
      </c>
      <c r="BD287" t="s">
        <v>173</v>
      </c>
      <c r="BE287">
        <v>268</v>
      </c>
      <c r="BF287" t="s">
        <v>166</v>
      </c>
      <c r="BG287" t="s">
        <v>166</v>
      </c>
      <c r="BH287" t="s">
        <v>166</v>
      </c>
      <c r="BI287" t="s">
        <v>163</v>
      </c>
      <c r="BJ287" t="s">
        <v>174</v>
      </c>
      <c r="BK287" t="s">
        <v>166</v>
      </c>
      <c r="BL287" t="s">
        <v>310</v>
      </c>
      <c r="BM287" t="s">
        <v>166</v>
      </c>
      <c r="BN287" t="s">
        <v>251</v>
      </c>
      <c r="BO287" t="s">
        <v>166</v>
      </c>
      <c r="BP287" t="s">
        <v>406</v>
      </c>
      <c r="BQ287" t="s">
        <v>164</v>
      </c>
      <c r="BR287" t="s">
        <v>168</v>
      </c>
      <c r="BS287" t="s">
        <v>176</v>
      </c>
      <c r="BT287" t="s">
        <v>166</v>
      </c>
      <c r="BU287" s="1">
        <v>4.8</v>
      </c>
      <c r="BV287" t="s">
        <v>166</v>
      </c>
      <c r="BW287" t="s">
        <v>177</v>
      </c>
      <c r="BX287" t="s">
        <v>178</v>
      </c>
      <c r="BY287" t="s">
        <v>179</v>
      </c>
      <c r="CB287" t="s">
        <v>166</v>
      </c>
      <c r="CG287" t="s">
        <v>166</v>
      </c>
      <c r="CK287" t="s">
        <v>166</v>
      </c>
      <c r="CN287" t="s">
        <v>166</v>
      </c>
      <c r="CO287" t="s">
        <v>166</v>
      </c>
      <c r="CP287" t="s">
        <v>223</v>
      </c>
      <c r="CQ287" t="s">
        <v>663</v>
      </c>
      <c r="CR287" t="s">
        <v>229</v>
      </c>
      <c r="CS287" t="s">
        <v>166</v>
      </c>
      <c r="CT287" t="s">
        <v>166</v>
      </c>
      <c r="CU287" t="s">
        <v>166</v>
      </c>
      <c r="CW287">
        <v>2</v>
      </c>
      <c r="CX287" t="s">
        <v>539</v>
      </c>
      <c r="CY287" t="s">
        <v>254</v>
      </c>
      <c r="DC287" t="s">
        <v>166</v>
      </c>
      <c r="DD287" t="s">
        <v>166</v>
      </c>
      <c r="DI287" t="s">
        <v>328</v>
      </c>
      <c r="DK287" t="s">
        <v>166</v>
      </c>
      <c r="DL287" t="s">
        <v>329</v>
      </c>
      <c r="DV287" t="s">
        <v>166</v>
      </c>
      <c r="DW287" t="s">
        <v>166</v>
      </c>
    </row>
    <row r="288" spans="1:131" hidden="1" x14ac:dyDescent="0.25">
      <c r="A288">
        <v>287</v>
      </c>
      <c r="B288" t="s">
        <v>234</v>
      </c>
      <c r="C288" t="s">
        <v>1107</v>
      </c>
      <c r="D288" t="s">
        <v>670</v>
      </c>
      <c r="E288" s="1">
        <v>1248</v>
      </c>
      <c r="F288">
        <v>4</v>
      </c>
      <c r="G288">
        <v>4</v>
      </c>
      <c r="H288" t="s">
        <v>195</v>
      </c>
      <c r="I288" t="s">
        <v>142</v>
      </c>
      <c r="J288" t="s">
        <v>196</v>
      </c>
      <c r="K288" t="s">
        <v>144</v>
      </c>
      <c r="L288">
        <v>37</v>
      </c>
      <c r="M288" t="s">
        <v>459</v>
      </c>
      <c r="N288">
        <v>1530</v>
      </c>
      <c r="O288">
        <v>3840</v>
      </c>
      <c r="P288">
        <v>1735</v>
      </c>
      <c r="Q288" t="s">
        <v>146</v>
      </c>
      <c r="R288">
        <v>5</v>
      </c>
      <c r="T288" s="2" t="s">
        <v>147</v>
      </c>
      <c r="U288" t="s">
        <v>1115</v>
      </c>
      <c r="W288" t="s">
        <v>1118</v>
      </c>
      <c r="X288">
        <v>5</v>
      </c>
      <c r="Y288" t="s">
        <v>658</v>
      </c>
      <c r="Z288" t="s">
        <v>200</v>
      </c>
      <c r="AA288" t="s">
        <v>151</v>
      </c>
      <c r="AB288" t="s">
        <v>347</v>
      </c>
      <c r="AC288" t="s">
        <v>401</v>
      </c>
      <c r="AD288" t="s">
        <v>1113</v>
      </c>
      <c r="AE288" t="s">
        <v>1113</v>
      </c>
      <c r="AF288" t="s">
        <v>665</v>
      </c>
      <c r="AG288" t="s">
        <v>665</v>
      </c>
      <c r="AH288" t="s">
        <v>158</v>
      </c>
      <c r="AI288" t="s">
        <v>232</v>
      </c>
      <c r="AK288" t="s">
        <v>826</v>
      </c>
      <c r="AL288" t="s">
        <v>483</v>
      </c>
      <c r="AM288" t="s">
        <v>536</v>
      </c>
      <c r="AN288" t="s">
        <v>163</v>
      </c>
      <c r="AO288" t="s">
        <v>164</v>
      </c>
      <c r="AP288" t="s">
        <v>164</v>
      </c>
      <c r="AQ288" t="s">
        <v>166</v>
      </c>
      <c r="AR288">
        <v>5</v>
      </c>
      <c r="AS288" t="s">
        <v>167</v>
      </c>
      <c r="AT288" t="s">
        <v>168</v>
      </c>
      <c r="AU288" t="s">
        <v>589</v>
      </c>
      <c r="AV288" t="s">
        <v>665</v>
      </c>
      <c r="AW288" t="s">
        <v>166</v>
      </c>
      <c r="AX288" t="s">
        <v>166</v>
      </c>
      <c r="AY288" t="s">
        <v>171</v>
      </c>
      <c r="AZ288" t="s">
        <v>166</v>
      </c>
      <c r="BA288" t="s">
        <v>166</v>
      </c>
      <c r="BB288" t="s">
        <v>250</v>
      </c>
      <c r="BC288" t="s">
        <v>166</v>
      </c>
      <c r="BD288" t="s">
        <v>173</v>
      </c>
      <c r="BE288">
        <v>268</v>
      </c>
      <c r="BF288" t="s">
        <v>166</v>
      </c>
      <c r="BG288" t="s">
        <v>166</v>
      </c>
      <c r="BH288" t="s">
        <v>166</v>
      </c>
      <c r="BI288" t="s">
        <v>163</v>
      </c>
      <c r="BJ288" t="s">
        <v>174</v>
      </c>
      <c r="BK288" t="s">
        <v>166</v>
      </c>
      <c r="BL288" t="s">
        <v>310</v>
      </c>
      <c r="BM288" t="s">
        <v>166</v>
      </c>
      <c r="BN288" t="s">
        <v>251</v>
      </c>
      <c r="BO288" t="s">
        <v>166</v>
      </c>
      <c r="BP288" t="s">
        <v>173</v>
      </c>
      <c r="BQ288" t="s">
        <v>164</v>
      </c>
      <c r="BR288" t="s">
        <v>168</v>
      </c>
      <c r="BS288" t="s">
        <v>176</v>
      </c>
      <c r="BT288" t="s">
        <v>166</v>
      </c>
      <c r="BU288" s="1">
        <v>4.8</v>
      </c>
      <c r="BV288" t="s">
        <v>166</v>
      </c>
      <c r="BW288" t="s">
        <v>177</v>
      </c>
      <c r="BX288" t="s">
        <v>178</v>
      </c>
      <c r="BY288" t="s">
        <v>383</v>
      </c>
      <c r="CG288" t="s">
        <v>166</v>
      </c>
      <c r="CK288" t="s">
        <v>166</v>
      </c>
      <c r="CN288" t="s">
        <v>166</v>
      </c>
      <c r="CO288" t="s">
        <v>166</v>
      </c>
      <c r="CP288" t="s">
        <v>355</v>
      </c>
      <c r="CQ288" t="s">
        <v>663</v>
      </c>
      <c r="CR288" t="s">
        <v>229</v>
      </c>
      <c r="CS288" t="s">
        <v>166</v>
      </c>
      <c r="CT288" t="s">
        <v>166</v>
      </c>
      <c r="CU288" t="s">
        <v>166</v>
      </c>
      <c r="CV288" t="s">
        <v>166</v>
      </c>
      <c r="CW288">
        <v>2</v>
      </c>
      <c r="CX288" t="s">
        <v>539</v>
      </c>
      <c r="CY288" t="s">
        <v>254</v>
      </c>
      <c r="DB288" t="s">
        <v>257</v>
      </c>
      <c r="DD288" t="s">
        <v>166</v>
      </c>
      <c r="DI288" t="s">
        <v>166</v>
      </c>
      <c r="DK288" t="s">
        <v>166</v>
      </c>
      <c r="DL288" t="s">
        <v>329</v>
      </c>
      <c r="DV288" t="s">
        <v>166</v>
      </c>
      <c r="DW288" t="s">
        <v>166</v>
      </c>
      <c r="DZ288" t="s">
        <v>166</v>
      </c>
    </row>
    <row r="289" spans="1:134" hidden="1" x14ac:dyDescent="0.25">
      <c r="A289">
        <v>288</v>
      </c>
      <c r="B289" t="s">
        <v>234</v>
      </c>
      <c r="C289" t="s">
        <v>1107</v>
      </c>
      <c r="D289" t="s">
        <v>668</v>
      </c>
      <c r="E289" s="1">
        <v>1248</v>
      </c>
      <c r="F289">
        <v>4</v>
      </c>
      <c r="G289">
        <v>4</v>
      </c>
      <c r="H289" t="s">
        <v>195</v>
      </c>
      <c r="I289" t="s">
        <v>142</v>
      </c>
      <c r="J289" t="s">
        <v>196</v>
      </c>
      <c r="K289" t="s">
        <v>144</v>
      </c>
      <c r="L289">
        <v>37</v>
      </c>
      <c r="M289" t="s">
        <v>459</v>
      </c>
      <c r="N289">
        <v>1530</v>
      </c>
      <c r="O289">
        <v>3840</v>
      </c>
      <c r="P289">
        <v>1735</v>
      </c>
      <c r="Q289" t="s">
        <v>146</v>
      </c>
      <c r="R289">
        <v>5</v>
      </c>
      <c r="T289" s="2" t="s">
        <v>147</v>
      </c>
      <c r="U289" t="s">
        <v>1115</v>
      </c>
      <c r="W289" t="s">
        <v>1118</v>
      </c>
      <c r="X289">
        <v>5</v>
      </c>
      <c r="Y289" t="s">
        <v>658</v>
      </c>
      <c r="Z289" t="s">
        <v>200</v>
      </c>
      <c r="AA289" t="s">
        <v>151</v>
      </c>
      <c r="AB289" t="s">
        <v>347</v>
      </c>
      <c r="AC289" t="s">
        <v>401</v>
      </c>
      <c r="AD289" t="s">
        <v>1113</v>
      </c>
      <c r="AE289" t="s">
        <v>1113</v>
      </c>
      <c r="AF289" t="s">
        <v>665</v>
      </c>
      <c r="AG289" t="s">
        <v>665</v>
      </c>
      <c r="AH289" t="s">
        <v>158</v>
      </c>
      <c r="AI289" t="s">
        <v>232</v>
      </c>
      <c r="AK289" t="s">
        <v>826</v>
      </c>
      <c r="AL289" t="s">
        <v>483</v>
      </c>
      <c r="AM289" t="s">
        <v>536</v>
      </c>
      <c r="AN289" t="s">
        <v>163</v>
      </c>
      <c r="AO289" t="s">
        <v>164</v>
      </c>
      <c r="AP289" t="s">
        <v>164</v>
      </c>
      <c r="AQ289" t="s">
        <v>166</v>
      </c>
      <c r="AR289">
        <v>5</v>
      </c>
      <c r="AS289" t="s">
        <v>167</v>
      </c>
      <c r="AT289" t="s">
        <v>189</v>
      </c>
      <c r="AU289" t="s">
        <v>589</v>
      </c>
      <c r="AV289" t="s">
        <v>665</v>
      </c>
      <c r="AW289" t="s">
        <v>166</v>
      </c>
      <c r="AX289" t="s">
        <v>166</v>
      </c>
      <c r="AY289" t="s">
        <v>171</v>
      </c>
      <c r="AZ289" t="s">
        <v>166</v>
      </c>
      <c r="BA289" t="s">
        <v>166</v>
      </c>
      <c r="BB289" t="s">
        <v>250</v>
      </c>
      <c r="BC289" t="s">
        <v>166</v>
      </c>
      <c r="BD289" t="s">
        <v>173</v>
      </c>
      <c r="BE289">
        <v>268</v>
      </c>
      <c r="BF289" t="s">
        <v>166</v>
      </c>
      <c r="BG289" t="s">
        <v>166</v>
      </c>
      <c r="BH289" t="s">
        <v>166</v>
      </c>
      <c r="BI289" t="s">
        <v>163</v>
      </c>
      <c r="BJ289" t="s">
        <v>174</v>
      </c>
      <c r="BK289" t="s">
        <v>166</v>
      </c>
      <c r="BL289" t="s">
        <v>310</v>
      </c>
      <c r="BM289" t="s">
        <v>166</v>
      </c>
      <c r="BN289" t="s">
        <v>251</v>
      </c>
      <c r="BO289" t="s">
        <v>166</v>
      </c>
      <c r="BP289" t="s">
        <v>406</v>
      </c>
      <c r="BQ289" t="s">
        <v>164</v>
      </c>
      <c r="BR289" t="s">
        <v>168</v>
      </c>
      <c r="BS289" t="s">
        <v>176</v>
      </c>
      <c r="BT289" t="s">
        <v>166</v>
      </c>
      <c r="BU289" s="1">
        <v>4.8</v>
      </c>
      <c r="BV289" t="s">
        <v>166</v>
      </c>
      <c r="BW289" t="s">
        <v>177</v>
      </c>
      <c r="BX289" t="s">
        <v>178</v>
      </c>
      <c r="BY289" t="s">
        <v>383</v>
      </c>
      <c r="CB289" t="s">
        <v>166</v>
      </c>
      <c r="CG289" t="s">
        <v>166</v>
      </c>
      <c r="CK289" t="s">
        <v>166</v>
      </c>
      <c r="CN289" t="s">
        <v>166</v>
      </c>
      <c r="CO289" t="s">
        <v>166</v>
      </c>
      <c r="CP289" t="s">
        <v>355</v>
      </c>
      <c r="CQ289" t="s">
        <v>663</v>
      </c>
      <c r="CR289" t="s">
        <v>229</v>
      </c>
      <c r="CS289" t="s">
        <v>166</v>
      </c>
      <c r="CT289" t="s">
        <v>166</v>
      </c>
      <c r="CU289" t="s">
        <v>166</v>
      </c>
      <c r="CW289">
        <v>2</v>
      </c>
      <c r="CX289" t="s">
        <v>539</v>
      </c>
      <c r="CY289" t="s">
        <v>254</v>
      </c>
      <c r="DB289" t="s">
        <v>257</v>
      </c>
      <c r="DD289" t="s">
        <v>166</v>
      </c>
      <c r="DI289" t="s">
        <v>166</v>
      </c>
      <c r="DK289" t="s">
        <v>166</v>
      </c>
      <c r="DL289" t="s">
        <v>329</v>
      </c>
      <c r="DV289" t="s">
        <v>166</v>
      </c>
      <c r="DW289" t="s">
        <v>166</v>
      </c>
      <c r="DZ289" t="s">
        <v>166</v>
      </c>
    </row>
    <row r="290" spans="1:134" hidden="1" x14ac:dyDescent="0.25">
      <c r="A290">
        <v>289</v>
      </c>
      <c r="B290" t="s">
        <v>234</v>
      </c>
      <c r="C290" t="s">
        <v>1107</v>
      </c>
      <c r="D290" t="s">
        <v>675</v>
      </c>
      <c r="E290" s="1">
        <v>1248</v>
      </c>
      <c r="F290">
        <v>4</v>
      </c>
      <c r="G290">
        <v>4</v>
      </c>
      <c r="H290" t="s">
        <v>195</v>
      </c>
      <c r="I290" t="s">
        <v>142</v>
      </c>
      <c r="J290" t="s">
        <v>196</v>
      </c>
      <c r="K290" t="s">
        <v>144</v>
      </c>
      <c r="L290">
        <v>37</v>
      </c>
      <c r="M290" t="s">
        <v>459</v>
      </c>
      <c r="N290">
        <v>1530</v>
      </c>
      <c r="O290">
        <v>3840</v>
      </c>
      <c r="P290">
        <v>1735</v>
      </c>
      <c r="Q290" t="s">
        <v>146</v>
      </c>
      <c r="R290">
        <v>5</v>
      </c>
      <c r="T290" s="2" t="s">
        <v>147</v>
      </c>
      <c r="U290" t="s">
        <v>1115</v>
      </c>
      <c r="W290" t="s">
        <v>1119</v>
      </c>
      <c r="X290">
        <v>5</v>
      </c>
      <c r="Y290" t="s">
        <v>658</v>
      </c>
      <c r="Z290" t="s">
        <v>200</v>
      </c>
      <c r="AA290" t="s">
        <v>151</v>
      </c>
      <c r="AB290" t="s">
        <v>347</v>
      </c>
      <c r="AC290" t="s">
        <v>401</v>
      </c>
      <c r="AD290" t="s">
        <v>1113</v>
      </c>
      <c r="AE290" t="s">
        <v>1113</v>
      </c>
      <c r="AF290" t="s">
        <v>665</v>
      </c>
      <c r="AG290" t="s">
        <v>665</v>
      </c>
      <c r="AH290" t="s">
        <v>158</v>
      </c>
      <c r="AI290" t="s">
        <v>232</v>
      </c>
      <c r="AK290" t="s">
        <v>826</v>
      </c>
      <c r="AL290" t="s">
        <v>483</v>
      </c>
      <c r="AM290" t="s">
        <v>536</v>
      </c>
      <c r="AN290" t="s">
        <v>163</v>
      </c>
      <c r="AO290" t="s">
        <v>164</v>
      </c>
      <c r="AP290" t="s">
        <v>164</v>
      </c>
      <c r="AQ290" t="s">
        <v>166</v>
      </c>
      <c r="AR290">
        <v>5</v>
      </c>
      <c r="AS290" t="s">
        <v>167</v>
      </c>
      <c r="AT290" t="s">
        <v>168</v>
      </c>
      <c r="AU290" t="s">
        <v>589</v>
      </c>
      <c r="AV290" t="s">
        <v>665</v>
      </c>
      <c r="AW290" t="s">
        <v>166</v>
      </c>
      <c r="AX290" t="s">
        <v>166</v>
      </c>
      <c r="AY290" t="s">
        <v>436</v>
      </c>
      <c r="AZ290" t="s">
        <v>166</v>
      </c>
      <c r="BA290" t="s">
        <v>166</v>
      </c>
      <c r="BB290" t="s">
        <v>250</v>
      </c>
      <c r="BC290" t="s">
        <v>166</v>
      </c>
      <c r="BD290" t="s">
        <v>173</v>
      </c>
      <c r="BE290">
        <v>268</v>
      </c>
      <c r="BF290" t="s">
        <v>166</v>
      </c>
      <c r="BG290" t="s">
        <v>166</v>
      </c>
      <c r="BH290" t="s">
        <v>166</v>
      </c>
      <c r="BI290" t="s">
        <v>163</v>
      </c>
      <c r="BJ290" t="s">
        <v>174</v>
      </c>
      <c r="BK290" t="s">
        <v>166</v>
      </c>
      <c r="BL290" t="s">
        <v>310</v>
      </c>
      <c r="BM290" t="s">
        <v>166</v>
      </c>
      <c r="BN290" t="s">
        <v>251</v>
      </c>
      <c r="BP290" t="s">
        <v>406</v>
      </c>
      <c r="BQ290" t="s">
        <v>164</v>
      </c>
      <c r="BR290" t="s">
        <v>168</v>
      </c>
      <c r="BS290" t="s">
        <v>176</v>
      </c>
      <c r="BT290" t="s">
        <v>166</v>
      </c>
      <c r="BU290" s="1">
        <v>4.8</v>
      </c>
      <c r="BV290" t="s">
        <v>166</v>
      </c>
      <c r="BW290" t="s">
        <v>177</v>
      </c>
      <c r="BX290" t="s">
        <v>178</v>
      </c>
      <c r="BY290" t="s">
        <v>383</v>
      </c>
      <c r="CG290" t="s">
        <v>166</v>
      </c>
      <c r="CK290" t="s">
        <v>166</v>
      </c>
      <c r="CN290" t="s">
        <v>166</v>
      </c>
      <c r="CO290" t="s">
        <v>166</v>
      </c>
      <c r="CP290" t="s">
        <v>355</v>
      </c>
      <c r="CQ290" t="s">
        <v>663</v>
      </c>
      <c r="CR290" t="s">
        <v>229</v>
      </c>
      <c r="CS290" t="s">
        <v>166</v>
      </c>
      <c r="CT290" t="s">
        <v>166</v>
      </c>
      <c r="CU290" t="s">
        <v>166</v>
      </c>
      <c r="CV290" t="s">
        <v>166</v>
      </c>
      <c r="CW290">
        <v>2</v>
      </c>
      <c r="CX290" t="s">
        <v>539</v>
      </c>
      <c r="CY290" t="s">
        <v>254</v>
      </c>
      <c r="DB290" t="s">
        <v>221</v>
      </c>
      <c r="DD290" t="s">
        <v>166</v>
      </c>
      <c r="DI290" t="s">
        <v>166</v>
      </c>
      <c r="DK290" t="s">
        <v>166</v>
      </c>
      <c r="DL290" t="s">
        <v>329</v>
      </c>
      <c r="DM290" t="s">
        <v>166</v>
      </c>
      <c r="DQ290" t="s">
        <v>166</v>
      </c>
      <c r="DV290" t="s">
        <v>166</v>
      </c>
      <c r="DW290" t="s">
        <v>166</v>
      </c>
      <c r="EA290" t="s">
        <v>166</v>
      </c>
    </row>
    <row r="291" spans="1:134" hidden="1" x14ac:dyDescent="0.25">
      <c r="A291">
        <v>290</v>
      </c>
      <c r="B291" t="s">
        <v>234</v>
      </c>
      <c r="C291" t="s">
        <v>1107</v>
      </c>
      <c r="D291" t="s">
        <v>673</v>
      </c>
      <c r="E291" s="1">
        <v>1197</v>
      </c>
      <c r="F291">
        <v>4</v>
      </c>
      <c r="G291">
        <v>4</v>
      </c>
      <c r="H291" t="s">
        <v>195</v>
      </c>
      <c r="I291" t="s">
        <v>142</v>
      </c>
      <c r="J291" t="s">
        <v>196</v>
      </c>
      <c r="K291" t="s">
        <v>144</v>
      </c>
      <c r="L291">
        <v>37</v>
      </c>
      <c r="M291" t="s">
        <v>145</v>
      </c>
      <c r="N291">
        <v>1530</v>
      </c>
      <c r="O291">
        <v>3840</v>
      </c>
      <c r="P291">
        <v>1735</v>
      </c>
      <c r="Q291" t="s">
        <v>146</v>
      </c>
      <c r="R291">
        <v>5</v>
      </c>
      <c r="T291" s="2" t="s">
        <v>147</v>
      </c>
      <c r="U291" t="s">
        <v>610</v>
      </c>
      <c r="W291" t="s">
        <v>1114</v>
      </c>
      <c r="X291">
        <v>5</v>
      </c>
      <c r="Y291" t="s">
        <v>658</v>
      </c>
      <c r="Z291" t="s">
        <v>200</v>
      </c>
      <c r="AA291" t="s">
        <v>151</v>
      </c>
      <c r="AB291" t="s">
        <v>347</v>
      </c>
      <c r="AC291" t="s">
        <v>401</v>
      </c>
      <c r="AD291" t="s">
        <v>1113</v>
      </c>
      <c r="AE291" t="s">
        <v>1113</v>
      </c>
      <c r="AF291" t="s">
        <v>665</v>
      </c>
      <c r="AG291" t="s">
        <v>665</v>
      </c>
      <c r="AH291" t="s">
        <v>158</v>
      </c>
      <c r="AI291" t="s">
        <v>232</v>
      </c>
      <c r="AK291" t="s">
        <v>826</v>
      </c>
      <c r="AL291" t="s">
        <v>403</v>
      </c>
      <c r="AM291" t="s">
        <v>404</v>
      </c>
      <c r="AN291" t="s">
        <v>163</v>
      </c>
      <c r="AO291" t="s">
        <v>164</v>
      </c>
      <c r="AP291" t="s">
        <v>164</v>
      </c>
      <c r="AQ291" t="s">
        <v>166</v>
      </c>
      <c r="AR291">
        <v>5</v>
      </c>
      <c r="AS291" t="s">
        <v>167</v>
      </c>
      <c r="AT291" t="s">
        <v>189</v>
      </c>
      <c r="AU291" t="s">
        <v>589</v>
      </c>
      <c r="AV291" t="s">
        <v>665</v>
      </c>
      <c r="AW291" t="s">
        <v>166</v>
      </c>
      <c r="AX291" t="s">
        <v>166</v>
      </c>
      <c r="AY291" t="s">
        <v>436</v>
      </c>
      <c r="AZ291" t="s">
        <v>166</v>
      </c>
      <c r="BA291" t="s">
        <v>166</v>
      </c>
      <c r="BB291" t="s">
        <v>250</v>
      </c>
      <c r="BC291" t="s">
        <v>166</v>
      </c>
      <c r="BD291" t="s">
        <v>173</v>
      </c>
      <c r="BE291">
        <v>268</v>
      </c>
      <c r="BF291" t="s">
        <v>166</v>
      </c>
      <c r="BG291" t="s">
        <v>166</v>
      </c>
      <c r="BH291" t="s">
        <v>166</v>
      </c>
      <c r="BI291" t="s">
        <v>163</v>
      </c>
      <c r="BJ291" t="s">
        <v>174</v>
      </c>
      <c r="BK291" t="s">
        <v>166</v>
      </c>
      <c r="BL291" t="s">
        <v>310</v>
      </c>
      <c r="BM291" t="s">
        <v>166</v>
      </c>
      <c r="BN291" t="s">
        <v>251</v>
      </c>
      <c r="BP291" t="s">
        <v>406</v>
      </c>
      <c r="BQ291" t="s">
        <v>164</v>
      </c>
      <c r="BR291" t="s">
        <v>168</v>
      </c>
      <c r="BS291" t="s">
        <v>176</v>
      </c>
      <c r="BT291" t="s">
        <v>166</v>
      </c>
      <c r="BU291" s="1">
        <v>4.8</v>
      </c>
      <c r="BV291" t="s">
        <v>166</v>
      </c>
      <c r="BW291" t="s">
        <v>177</v>
      </c>
      <c r="BX291" t="s">
        <v>178</v>
      </c>
      <c r="BY291" t="s">
        <v>383</v>
      </c>
      <c r="BZ291" t="s">
        <v>166</v>
      </c>
      <c r="CG291" t="s">
        <v>166</v>
      </c>
      <c r="CK291" t="s">
        <v>166</v>
      </c>
      <c r="CN291" t="s">
        <v>166</v>
      </c>
      <c r="CO291" t="s">
        <v>166</v>
      </c>
      <c r="CP291" t="s">
        <v>355</v>
      </c>
      <c r="CQ291" t="s">
        <v>660</v>
      </c>
      <c r="CR291" t="s">
        <v>229</v>
      </c>
      <c r="CS291" t="s">
        <v>166</v>
      </c>
      <c r="CT291" t="s">
        <v>166</v>
      </c>
      <c r="CU291" t="s">
        <v>166</v>
      </c>
      <c r="CV291" t="s">
        <v>166</v>
      </c>
      <c r="CW291">
        <v>2</v>
      </c>
      <c r="CX291" t="s">
        <v>543</v>
      </c>
      <c r="CY291" t="s">
        <v>254</v>
      </c>
      <c r="DB291" t="s">
        <v>221</v>
      </c>
      <c r="DD291" t="s">
        <v>166</v>
      </c>
      <c r="DI291" t="s">
        <v>166</v>
      </c>
      <c r="DK291" t="s">
        <v>166</v>
      </c>
      <c r="DL291" t="s">
        <v>329</v>
      </c>
      <c r="DM291" t="s">
        <v>166</v>
      </c>
      <c r="DQ291" t="s">
        <v>166</v>
      </c>
      <c r="DW291" t="s">
        <v>166</v>
      </c>
      <c r="EA291" t="s">
        <v>166</v>
      </c>
    </row>
    <row r="292" spans="1:134" hidden="1" x14ac:dyDescent="0.25">
      <c r="A292">
        <v>291</v>
      </c>
      <c r="B292" t="s">
        <v>234</v>
      </c>
      <c r="C292" t="s">
        <v>1107</v>
      </c>
      <c r="D292" t="s">
        <v>677</v>
      </c>
      <c r="E292" s="1">
        <v>1248</v>
      </c>
      <c r="F292">
        <v>4</v>
      </c>
      <c r="G292">
        <v>4</v>
      </c>
      <c r="H292" t="s">
        <v>195</v>
      </c>
      <c r="I292" t="s">
        <v>142</v>
      </c>
      <c r="J292" t="s">
        <v>196</v>
      </c>
      <c r="K292" t="s">
        <v>144</v>
      </c>
      <c r="L292">
        <v>37</v>
      </c>
      <c r="M292" t="s">
        <v>459</v>
      </c>
      <c r="N292">
        <v>1530</v>
      </c>
      <c r="O292">
        <v>3840</v>
      </c>
      <c r="P292">
        <v>1735</v>
      </c>
      <c r="Q292" t="s">
        <v>146</v>
      </c>
      <c r="R292">
        <v>5</v>
      </c>
      <c r="T292" s="2" t="s">
        <v>147</v>
      </c>
      <c r="U292" t="s">
        <v>1115</v>
      </c>
      <c r="W292" t="s">
        <v>1119</v>
      </c>
      <c r="X292">
        <v>5</v>
      </c>
      <c r="Y292" t="s">
        <v>658</v>
      </c>
      <c r="Z292" t="s">
        <v>200</v>
      </c>
      <c r="AA292" t="s">
        <v>151</v>
      </c>
      <c r="AB292" t="s">
        <v>347</v>
      </c>
      <c r="AC292" t="s">
        <v>401</v>
      </c>
      <c r="AD292" t="s">
        <v>1113</v>
      </c>
      <c r="AE292" t="s">
        <v>1113</v>
      </c>
      <c r="AF292" t="s">
        <v>665</v>
      </c>
      <c r="AG292" t="s">
        <v>665</v>
      </c>
      <c r="AH292" t="s">
        <v>158</v>
      </c>
      <c r="AI292" t="s">
        <v>232</v>
      </c>
      <c r="AK292" t="s">
        <v>826</v>
      </c>
      <c r="AL292" t="s">
        <v>483</v>
      </c>
      <c r="AM292" t="s">
        <v>536</v>
      </c>
      <c r="AN292" t="s">
        <v>163</v>
      </c>
      <c r="AO292" t="s">
        <v>164</v>
      </c>
      <c r="AP292" t="s">
        <v>164</v>
      </c>
      <c r="AQ292" t="s">
        <v>166</v>
      </c>
      <c r="AR292">
        <v>5</v>
      </c>
      <c r="AS292" t="s">
        <v>167</v>
      </c>
      <c r="AT292" t="s">
        <v>189</v>
      </c>
      <c r="AU292" t="s">
        <v>589</v>
      </c>
      <c r="AV292" t="s">
        <v>665</v>
      </c>
      <c r="AW292" t="s">
        <v>166</v>
      </c>
      <c r="AX292" t="s">
        <v>166</v>
      </c>
      <c r="AY292" t="s">
        <v>436</v>
      </c>
      <c r="AZ292" t="s">
        <v>166</v>
      </c>
      <c r="BA292" t="s">
        <v>166</v>
      </c>
      <c r="BB292" t="s">
        <v>250</v>
      </c>
      <c r="BC292" t="s">
        <v>166</v>
      </c>
      <c r="BD292" t="s">
        <v>173</v>
      </c>
      <c r="BE292">
        <v>268</v>
      </c>
      <c r="BF292" t="s">
        <v>166</v>
      </c>
      <c r="BG292" t="s">
        <v>166</v>
      </c>
      <c r="BH292" t="s">
        <v>166</v>
      </c>
      <c r="BI292" t="s">
        <v>163</v>
      </c>
      <c r="BJ292" t="s">
        <v>174</v>
      </c>
      <c r="BK292" t="s">
        <v>166</v>
      </c>
      <c r="BL292" t="s">
        <v>310</v>
      </c>
      <c r="BM292" t="s">
        <v>166</v>
      </c>
      <c r="BN292" t="s">
        <v>251</v>
      </c>
      <c r="BP292" t="s">
        <v>406</v>
      </c>
      <c r="BQ292" t="s">
        <v>164</v>
      </c>
      <c r="BR292" t="s">
        <v>168</v>
      </c>
      <c r="BS292" t="s">
        <v>176</v>
      </c>
      <c r="BT292" t="s">
        <v>166</v>
      </c>
      <c r="BU292" s="1">
        <v>4.8</v>
      </c>
      <c r="BV292" t="s">
        <v>166</v>
      </c>
      <c r="BW292" t="s">
        <v>177</v>
      </c>
      <c r="BX292" t="s">
        <v>178</v>
      </c>
      <c r="BY292" t="s">
        <v>383</v>
      </c>
      <c r="CG292" t="s">
        <v>166</v>
      </c>
      <c r="CK292" t="s">
        <v>166</v>
      </c>
      <c r="CN292" t="s">
        <v>166</v>
      </c>
      <c r="CO292" t="s">
        <v>166</v>
      </c>
      <c r="CP292" t="s">
        <v>355</v>
      </c>
      <c r="CQ292" t="s">
        <v>663</v>
      </c>
      <c r="CR292" t="s">
        <v>229</v>
      </c>
      <c r="CS292" t="s">
        <v>166</v>
      </c>
      <c r="CT292" t="s">
        <v>166</v>
      </c>
      <c r="CU292" t="s">
        <v>166</v>
      </c>
      <c r="CV292" t="s">
        <v>166</v>
      </c>
      <c r="CW292">
        <v>2</v>
      </c>
      <c r="CX292" t="s">
        <v>539</v>
      </c>
      <c r="CY292" t="s">
        <v>254</v>
      </c>
      <c r="DB292" t="s">
        <v>221</v>
      </c>
      <c r="DD292" t="s">
        <v>166</v>
      </c>
      <c r="DI292" t="s">
        <v>166</v>
      </c>
      <c r="DK292" t="s">
        <v>166</v>
      </c>
      <c r="DL292" t="s">
        <v>329</v>
      </c>
      <c r="DM292" t="s">
        <v>166</v>
      </c>
      <c r="DQ292" t="s">
        <v>166</v>
      </c>
      <c r="DV292" t="s">
        <v>166</v>
      </c>
      <c r="DW292" t="s">
        <v>166</v>
      </c>
      <c r="EA292" t="s">
        <v>166</v>
      </c>
    </row>
    <row r="293" spans="1:134" hidden="1" x14ac:dyDescent="0.25">
      <c r="A293">
        <v>292</v>
      </c>
      <c r="B293" t="s">
        <v>138</v>
      </c>
      <c r="C293" t="s">
        <v>1120</v>
      </c>
      <c r="D293" t="s">
        <v>501</v>
      </c>
      <c r="E293" s="1">
        <v>1199</v>
      </c>
      <c r="F293">
        <v>3</v>
      </c>
      <c r="G293">
        <v>4</v>
      </c>
      <c r="H293" t="s">
        <v>195</v>
      </c>
      <c r="I293" t="s">
        <v>142</v>
      </c>
      <c r="J293" t="s">
        <v>237</v>
      </c>
      <c r="K293" t="s">
        <v>144</v>
      </c>
      <c r="L293">
        <v>37</v>
      </c>
      <c r="M293" t="s">
        <v>145</v>
      </c>
      <c r="N293">
        <v>1523</v>
      </c>
      <c r="O293">
        <v>3990</v>
      </c>
      <c r="P293">
        <v>1755</v>
      </c>
      <c r="Q293" t="s">
        <v>146</v>
      </c>
      <c r="R293">
        <v>5</v>
      </c>
      <c r="T293" s="2" t="s">
        <v>147</v>
      </c>
      <c r="U293" t="s">
        <v>1121</v>
      </c>
      <c r="X293">
        <v>5</v>
      </c>
      <c r="Y293" t="s">
        <v>303</v>
      </c>
      <c r="Z293" t="s">
        <v>200</v>
      </c>
      <c r="AA293" t="s">
        <v>151</v>
      </c>
      <c r="AB293" t="s">
        <v>750</v>
      </c>
      <c r="AC293" t="s">
        <v>481</v>
      </c>
      <c r="AF293" t="s">
        <v>535</v>
      </c>
      <c r="AG293" t="s">
        <v>535</v>
      </c>
      <c r="AH293" t="s">
        <v>158</v>
      </c>
      <c r="AI293" t="s">
        <v>159</v>
      </c>
      <c r="AL293" t="s">
        <v>365</v>
      </c>
      <c r="AM293" t="s">
        <v>1122</v>
      </c>
      <c r="AN293" t="s">
        <v>163</v>
      </c>
      <c r="AO293" t="s">
        <v>432</v>
      </c>
      <c r="AP293" t="s">
        <v>164</v>
      </c>
      <c r="AQ293">
        <v>1</v>
      </c>
      <c r="AR293">
        <v>5</v>
      </c>
      <c r="AS293" t="s">
        <v>167</v>
      </c>
      <c r="AT293" t="s">
        <v>168</v>
      </c>
      <c r="AU293" t="s">
        <v>1123</v>
      </c>
      <c r="AV293" t="s">
        <v>535</v>
      </c>
      <c r="AX293" t="s">
        <v>166</v>
      </c>
      <c r="AY293" t="s">
        <v>165</v>
      </c>
      <c r="BD293" t="s">
        <v>173</v>
      </c>
      <c r="BE293">
        <v>345</v>
      </c>
      <c r="BG293" t="s">
        <v>166</v>
      </c>
      <c r="BH293" t="s">
        <v>166</v>
      </c>
      <c r="BJ293" t="s">
        <v>174</v>
      </c>
      <c r="BL293" t="s">
        <v>310</v>
      </c>
      <c r="BM293" t="s">
        <v>166</v>
      </c>
      <c r="BP293" t="s">
        <v>173</v>
      </c>
      <c r="BQ293" t="s">
        <v>163</v>
      </c>
      <c r="BR293" t="s">
        <v>168</v>
      </c>
      <c r="BS293" t="s">
        <v>176</v>
      </c>
      <c r="BU293">
        <v>5</v>
      </c>
      <c r="BV293" t="s">
        <v>166</v>
      </c>
      <c r="BW293" t="s">
        <v>177</v>
      </c>
      <c r="BY293" t="s">
        <v>179</v>
      </c>
      <c r="BZ293" t="s">
        <v>166</v>
      </c>
      <c r="CE293" t="s">
        <v>166</v>
      </c>
      <c r="CF293" t="s">
        <v>252</v>
      </c>
      <c r="CG293" t="s">
        <v>166</v>
      </c>
      <c r="CH293" t="s">
        <v>166</v>
      </c>
      <c r="CJ293" t="s">
        <v>166</v>
      </c>
      <c r="CN293" t="s">
        <v>166</v>
      </c>
      <c r="CP293" t="s">
        <v>223</v>
      </c>
      <c r="CR293" t="s">
        <v>229</v>
      </c>
      <c r="CS293" t="s">
        <v>166</v>
      </c>
      <c r="CT293" t="s">
        <v>166</v>
      </c>
      <c r="CW293">
        <v>2</v>
      </c>
      <c r="CY293" t="s">
        <v>254</v>
      </c>
      <c r="DB293" t="s">
        <v>257</v>
      </c>
      <c r="DM293" t="s">
        <v>166</v>
      </c>
      <c r="DW293" t="s">
        <v>166</v>
      </c>
      <c r="EB293" t="s">
        <v>1124</v>
      </c>
    </row>
    <row r="294" spans="1:134" hidden="1" x14ac:dyDescent="0.25">
      <c r="A294">
        <v>293</v>
      </c>
      <c r="B294" t="s">
        <v>138</v>
      </c>
      <c r="C294" t="s">
        <v>1120</v>
      </c>
      <c r="D294" t="s">
        <v>502</v>
      </c>
      <c r="E294" s="1">
        <v>1199</v>
      </c>
      <c r="F294">
        <v>3</v>
      </c>
      <c r="G294">
        <v>4</v>
      </c>
      <c r="H294" t="s">
        <v>195</v>
      </c>
      <c r="I294" t="s">
        <v>142</v>
      </c>
      <c r="J294" t="s">
        <v>237</v>
      </c>
      <c r="K294" t="s">
        <v>144</v>
      </c>
      <c r="L294">
        <v>37</v>
      </c>
      <c r="M294" t="s">
        <v>145</v>
      </c>
      <c r="N294">
        <v>1523</v>
      </c>
      <c r="O294">
        <v>3990</v>
      </c>
      <c r="P294">
        <v>1755</v>
      </c>
      <c r="Q294" t="s">
        <v>146</v>
      </c>
      <c r="R294">
        <v>5</v>
      </c>
      <c r="T294" s="1">
        <v>18</v>
      </c>
      <c r="X294">
        <v>5</v>
      </c>
      <c r="Y294" t="s">
        <v>303</v>
      </c>
      <c r="Z294" t="s">
        <v>200</v>
      </c>
      <c r="AA294" t="s">
        <v>151</v>
      </c>
      <c r="AB294" t="s">
        <v>750</v>
      </c>
      <c r="AC294" t="s">
        <v>481</v>
      </c>
      <c r="AF294" t="s">
        <v>535</v>
      </c>
      <c r="AG294" t="s">
        <v>535</v>
      </c>
      <c r="AH294" t="s">
        <v>158</v>
      </c>
      <c r="AI294" t="s">
        <v>159</v>
      </c>
      <c r="AL294" t="s">
        <v>365</v>
      </c>
      <c r="AM294" t="s">
        <v>1122</v>
      </c>
      <c r="AN294" t="s">
        <v>163</v>
      </c>
      <c r="AO294" t="s">
        <v>432</v>
      </c>
      <c r="AP294" t="s">
        <v>164</v>
      </c>
      <c r="AQ294">
        <v>1</v>
      </c>
      <c r="AR294">
        <v>5</v>
      </c>
      <c r="AS294" t="s">
        <v>167</v>
      </c>
      <c r="AT294" t="s">
        <v>168</v>
      </c>
      <c r="AU294" t="s">
        <v>1123</v>
      </c>
      <c r="AV294" t="s">
        <v>535</v>
      </c>
      <c r="AX294" t="s">
        <v>166</v>
      </c>
      <c r="AY294" t="s">
        <v>165</v>
      </c>
      <c r="BD294" t="s">
        <v>173</v>
      </c>
      <c r="BE294">
        <v>345</v>
      </c>
      <c r="BG294" t="s">
        <v>166</v>
      </c>
      <c r="BH294" t="s">
        <v>166</v>
      </c>
      <c r="BJ294" t="s">
        <v>174</v>
      </c>
      <c r="BL294" t="s">
        <v>310</v>
      </c>
      <c r="BM294" t="s">
        <v>166</v>
      </c>
      <c r="BP294" t="s">
        <v>173</v>
      </c>
      <c r="BQ294" t="s">
        <v>163</v>
      </c>
      <c r="BR294" t="s">
        <v>168</v>
      </c>
      <c r="BS294" t="s">
        <v>176</v>
      </c>
      <c r="BU294">
        <v>5</v>
      </c>
      <c r="BV294" t="s">
        <v>166</v>
      </c>
      <c r="BW294" t="s">
        <v>177</v>
      </c>
      <c r="BY294" t="s">
        <v>179</v>
      </c>
      <c r="BZ294" t="s">
        <v>166</v>
      </c>
      <c r="CE294" t="s">
        <v>166</v>
      </c>
      <c r="CF294" t="s">
        <v>252</v>
      </c>
      <c r="CG294" t="s">
        <v>166</v>
      </c>
      <c r="CH294" t="s">
        <v>166</v>
      </c>
      <c r="CJ294" t="s">
        <v>166</v>
      </c>
      <c r="CN294" t="s">
        <v>166</v>
      </c>
      <c r="CP294" t="s">
        <v>223</v>
      </c>
      <c r="CR294" t="s">
        <v>229</v>
      </c>
      <c r="CS294" t="s">
        <v>166</v>
      </c>
      <c r="CT294" t="s">
        <v>166</v>
      </c>
      <c r="CW294">
        <v>2</v>
      </c>
      <c r="CY294" t="s">
        <v>254</v>
      </c>
      <c r="DB294" t="s">
        <v>257</v>
      </c>
      <c r="DM294" t="s">
        <v>166</v>
      </c>
      <c r="DW294" t="s">
        <v>166</v>
      </c>
      <c r="EB294" t="s">
        <v>1124</v>
      </c>
    </row>
    <row r="295" spans="1:134" hidden="1" x14ac:dyDescent="0.25">
      <c r="A295">
        <v>294</v>
      </c>
      <c r="B295" t="s">
        <v>138</v>
      </c>
      <c r="C295" t="s">
        <v>1120</v>
      </c>
      <c r="D295" t="s">
        <v>494</v>
      </c>
      <c r="E295" s="1">
        <v>1199</v>
      </c>
      <c r="F295">
        <v>3</v>
      </c>
      <c r="G295">
        <v>4</v>
      </c>
      <c r="H295" t="s">
        <v>195</v>
      </c>
      <c r="I295" t="s">
        <v>142</v>
      </c>
      <c r="J295" t="s">
        <v>237</v>
      </c>
      <c r="K295" t="s">
        <v>144</v>
      </c>
      <c r="L295">
        <v>37</v>
      </c>
      <c r="M295" t="s">
        <v>145</v>
      </c>
      <c r="N295">
        <v>1523</v>
      </c>
      <c r="O295">
        <v>3990</v>
      </c>
      <c r="P295">
        <v>1755</v>
      </c>
      <c r="Q295" t="s">
        <v>146</v>
      </c>
      <c r="R295">
        <v>5</v>
      </c>
      <c r="T295" s="1">
        <v>18</v>
      </c>
      <c r="X295">
        <v>5</v>
      </c>
      <c r="Y295" t="s">
        <v>303</v>
      </c>
      <c r="Z295" t="s">
        <v>200</v>
      </c>
      <c r="AA295" t="s">
        <v>151</v>
      </c>
      <c r="AB295" t="s">
        <v>750</v>
      </c>
      <c r="AC295" t="s">
        <v>481</v>
      </c>
      <c r="AF295" t="s">
        <v>535</v>
      </c>
      <c r="AG295" t="s">
        <v>535</v>
      </c>
      <c r="AH295" t="s">
        <v>158</v>
      </c>
      <c r="AI295" t="s">
        <v>232</v>
      </c>
      <c r="AK295" t="s">
        <v>160</v>
      </c>
      <c r="AL295" t="s">
        <v>365</v>
      </c>
      <c r="AM295" t="s">
        <v>1122</v>
      </c>
      <c r="AN295" t="s">
        <v>163</v>
      </c>
      <c r="AO295" t="s">
        <v>432</v>
      </c>
      <c r="AP295" t="s">
        <v>164</v>
      </c>
      <c r="AQ295">
        <v>1</v>
      </c>
      <c r="AR295">
        <v>5</v>
      </c>
      <c r="AS295" t="s">
        <v>167</v>
      </c>
      <c r="AT295" t="s">
        <v>168</v>
      </c>
      <c r="AU295" t="s">
        <v>1123</v>
      </c>
      <c r="AV295" t="s">
        <v>535</v>
      </c>
      <c r="AW295" t="s">
        <v>166</v>
      </c>
      <c r="AX295" t="s">
        <v>166</v>
      </c>
      <c r="AY295" t="s">
        <v>466</v>
      </c>
      <c r="AZ295" t="s">
        <v>166</v>
      </c>
      <c r="BA295" t="s">
        <v>166</v>
      </c>
      <c r="BC295" t="s">
        <v>166</v>
      </c>
      <c r="BD295" t="s">
        <v>173</v>
      </c>
      <c r="BE295">
        <v>345</v>
      </c>
      <c r="BF295" t="s">
        <v>166</v>
      </c>
      <c r="BG295" t="s">
        <v>166</v>
      </c>
      <c r="BH295" t="s">
        <v>166</v>
      </c>
      <c r="BI295" t="s">
        <v>163</v>
      </c>
      <c r="BJ295" t="s">
        <v>174</v>
      </c>
      <c r="BK295" t="s">
        <v>166</v>
      </c>
      <c r="BL295" t="s">
        <v>310</v>
      </c>
      <c r="BM295" t="s">
        <v>166</v>
      </c>
      <c r="BO295" t="s">
        <v>166</v>
      </c>
      <c r="BP295" t="s">
        <v>173</v>
      </c>
      <c r="BQ295" t="s">
        <v>163</v>
      </c>
      <c r="BR295" t="s">
        <v>168</v>
      </c>
      <c r="BS295" t="s">
        <v>176</v>
      </c>
      <c r="BT295" t="s">
        <v>166</v>
      </c>
      <c r="BU295">
        <v>5</v>
      </c>
      <c r="BV295" t="s">
        <v>166</v>
      </c>
      <c r="BW295" t="s">
        <v>177</v>
      </c>
      <c r="BY295" t="s">
        <v>179</v>
      </c>
      <c r="BZ295" t="s">
        <v>166</v>
      </c>
      <c r="CB295" t="s">
        <v>166</v>
      </c>
      <c r="CE295" t="s">
        <v>166</v>
      </c>
      <c r="CF295" t="s">
        <v>1125</v>
      </c>
      <c r="CG295" t="s">
        <v>166</v>
      </c>
      <c r="CH295" t="s">
        <v>166</v>
      </c>
      <c r="CJ295" t="s">
        <v>166</v>
      </c>
      <c r="CN295" t="s">
        <v>166</v>
      </c>
      <c r="CO295" t="s">
        <v>166</v>
      </c>
      <c r="CP295" t="s">
        <v>223</v>
      </c>
      <c r="CR295" t="s">
        <v>229</v>
      </c>
      <c r="CS295" t="s">
        <v>166</v>
      </c>
      <c r="CT295" t="s">
        <v>166</v>
      </c>
      <c r="CU295" t="s">
        <v>166</v>
      </c>
      <c r="CV295" t="s">
        <v>166</v>
      </c>
      <c r="CW295">
        <v>2</v>
      </c>
      <c r="CY295" t="s">
        <v>254</v>
      </c>
      <c r="DB295" t="s">
        <v>257</v>
      </c>
      <c r="DC295" t="s">
        <v>166</v>
      </c>
      <c r="DD295" t="s">
        <v>166</v>
      </c>
      <c r="DE295" t="s">
        <v>166</v>
      </c>
      <c r="DF295" t="s">
        <v>166</v>
      </c>
      <c r="DG295" t="s">
        <v>166</v>
      </c>
      <c r="DH295" t="s">
        <v>216</v>
      </c>
      <c r="DI295" t="s">
        <v>328</v>
      </c>
      <c r="DJ295" t="s">
        <v>166</v>
      </c>
      <c r="DL295" t="s">
        <v>329</v>
      </c>
      <c r="DM295" t="s">
        <v>166</v>
      </c>
      <c r="DN295" t="s">
        <v>166</v>
      </c>
      <c r="DO295" t="s">
        <v>166</v>
      </c>
      <c r="DS295" t="s">
        <v>166</v>
      </c>
      <c r="DW295" t="s">
        <v>166</v>
      </c>
      <c r="EB295" t="s">
        <v>1124</v>
      </c>
      <c r="ED295" t="s">
        <v>166</v>
      </c>
    </row>
    <row r="296" spans="1:134" hidden="1" x14ac:dyDescent="0.25">
      <c r="A296">
        <v>295</v>
      </c>
      <c r="B296" t="s">
        <v>138</v>
      </c>
      <c r="C296" t="s">
        <v>1120</v>
      </c>
      <c r="D296" t="s">
        <v>1126</v>
      </c>
      <c r="E296" s="1">
        <v>1199</v>
      </c>
      <c r="F296">
        <v>3</v>
      </c>
      <c r="G296">
        <v>4</v>
      </c>
      <c r="H296" t="s">
        <v>195</v>
      </c>
      <c r="I296" t="s">
        <v>142</v>
      </c>
      <c r="J296" t="s">
        <v>237</v>
      </c>
      <c r="K296" t="s">
        <v>144</v>
      </c>
      <c r="L296">
        <v>37</v>
      </c>
      <c r="M296" t="s">
        <v>145</v>
      </c>
      <c r="N296">
        <v>1523</v>
      </c>
      <c r="O296">
        <v>3990</v>
      </c>
      <c r="P296">
        <v>1755</v>
      </c>
      <c r="Q296" t="s">
        <v>146</v>
      </c>
      <c r="R296">
        <v>5</v>
      </c>
      <c r="T296" s="1">
        <v>18</v>
      </c>
      <c r="X296">
        <v>5</v>
      </c>
      <c r="Y296" t="s">
        <v>303</v>
      </c>
      <c r="Z296" t="s">
        <v>200</v>
      </c>
      <c r="AA296" t="s">
        <v>151</v>
      </c>
      <c r="AB296" t="s">
        <v>750</v>
      </c>
      <c r="AC296" t="s">
        <v>481</v>
      </c>
      <c r="AF296" t="s">
        <v>535</v>
      </c>
      <c r="AG296" t="s">
        <v>535</v>
      </c>
      <c r="AH296" t="s">
        <v>158</v>
      </c>
      <c r="AI296" t="s">
        <v>232</v>
      </c>
      <c r="AK296" t="s">
        <v>441</v>
      </c>
      <c r="AL296" t="s">
        <v>365</v>
      </c>
      <c r="AM296" t="s">
        <v>1122</v>
      </c>
      <c r="AN296" t="s">
        <v>163</v>
      </c>
      <c r="AO296" t="s">
        <v>432</v>
      </c>
      <c r="AP296" t="s">
        <v>164</v>
      </c>
      <c r="AQ296">
        <v>1</v>
      </c>
      <c r="AR296">
        <v>5</v>
      </c>
      <c r="AS296" t="s">
        <v>167</v>
      </c>
      <c r="AT296" t="s">
        <v>168</v>
      </c>
      <c r="AU296" t="s">
        <v>1123</v>
      </c>
      <c r="AV296" t="s">
        <v>535</v>
      </c>
      <c r="AW296" t="s">
        <v>166</v>
      </c>
      <c r="AX296" t="s">
        <v>166</v>
      </c>
      <c r="AY296" t="s">
        <v>466</v>
      </c>
      <c r="BA296" t="s">
        <v>166</v>
      </c>
      <c r="BC296" t="s">
        <v>166</v>
      </c>
      <c r="BD296" t="s">
        <v>173</v>
      </c>
      <c r="BE296">
        <v>345</v>
      </c>
      <c r="BF296" t="s">
        <v>166</v>
      </c>
      <c r="BG296" t="s">
        <v>166</v>
      </c>
      <c r="BH296" t="s">
        <v>166</v>
      </c>
      <c r="BI296" t="s">
        <v>163</v>
      </c>
      <c r="BJ296" t="s">
        <v>174</v>
      </c>
      <c r="BK296" t="s">
        <v>166</v>
      </c>
      <c r="BL296" t="s">
        <v>310</v>
      </c>
      <c r="BM296" t="s">
        <v>166</v>
      </c>
      <c r="BO296" t="s">
        <v>166</v>
      </c>
      <c r="BP296" t="s">
        <v>173</v>
      </c>
      <c r="BQ296" t="s">
        <v>163</v>
      </c>
      <c r="BR296" t="s">
        <v>168</v>
      </c>
      <c r="BS296" t="s">
        <v>176</v>
      </c>
      <c r="BT296" t="s">
        <v>166</v>
      </c>
      <c r="BU296">
        <v>5</v>
      </c>
      <c r="BV296" t="s">
        <v>166</v>
      </c>
      <c r="BW296" t="s">
        <v>177</v>
      </c>
      <c r="BY296" t="s">
        <v>383</v>
      </c>
      <c r="BZ296" t="s">
        <v>166</v>
      </c>
      <c r="CB296" t="s">
        <v>166</v>
      </c>
      <c r="CE296" t="s">
        <v>166</v>
      </c>
      <c r="CF296" t="s">
        <v>1125</v>
      </c>
      <c r="CG296" t="s">
        <v>166</v>
      </c>
      <c r="CH296" t="s">
        <v>166</v>
      </c>
      <c r="CJ296" t="s">
        <v>166</v>
      </c>
      <c r="CL296" t="s">
        <v>166</v>
      </c>
      <c r="CM296" t="s">
        <v>166</v>
      </c>
      <c r="CN296" t="s">
        <v>166</v>
      </c>
      <c r="CO296" t="s">
        <v>166</v>
      </c>
      <c r="CP296" t="s">
        <v>223</v>
      </c>
      <c r="CR296" t="s">
        <v>229</v>
      </c>
      <c r="CS296" t="s">
        <v>166</v>
      </c>
      <c r="CT296" t="s">
        <v>166</v>
      </c>
      <c r="CU296" t="s">
        <v>166</v>
      </c>
      <c r="CV296" t="s">
        <v>166</v>
      </c>
      <c r="CW296">
        <v>2</v>
      </c>
      <c r="CY296" t="s">
        <v>254</v>
      </c>
      <c r="DB296" t="s">
        <v>221</v>
      </c>
      <c r="DC296" t="s">
        <v>166</v>
      </c>
      <c r="DD296" t="s">
        <v>166</v>
      </c>
      <c r="DE296" t="s">
        <v>166</v>
      </c>
      <c r="DF296" t="s">
        <v>166</v>
      </c>
      <c r="DH296" t="s">
        <v>216</v>
      </c>
      <c r="DI296" t="s">
        <v>328</v>
      </c>
      <c r="DJ296" t="s">
        <v>166</v>
      </c>
      <c r="DL296" t="s">
        <v>329</v>
      </c>
      <c r="DM296" t="s">
        <v>166</v>
      </c>
      <c r="DO296" t="s">
        <v>166</v>
      </c>
      <c r="DP296" t="s">
        <v>166</v>
      </c>
      <c r="DQ296" t="s">
        <v>166</v>
      </c>
      <c r="DS296" t="s">
        <v>166</v>
      </c>
      <c r="DW296" t="s">
        <v>166</v>
      </c>
      <c r="DX296" t="s">
        <v>166</v>
      </c>
      <c r="DZ296" t="s">
        <v>166</v>
      </c>
      <c r="EA296" t="s">
        <v>166</v>
      </c>
      <c r="EB296" t="s">
        <v>1124</v>
      </c>
      <c r="ED296" t="s">
        <v>166</v>
      </c>
    </row>
    <row r="297" spans="1:134" hidden="1" x14ac:dyDescent="0.25">
      <c r="A297">
        <v>296</v>
      </c>
      <c r="B297" t="s">
        <v>138</v>
      </c>
      <c r="C297" t="s">
        <v>1120</v>
      </c>
      <c r="D297" t="s">
        <v>1127</v>
      </c>
      <c r="E297" s="1">
        <v>1199</v>
      </c>
      <c r="F297">
        <v>3</v>
      </c>
      <c r="G297">
        <v>4</v>
      </c>
      <c r="H297" t="s">
        <v>195</v>
      </c>
      <c r="I297" t="s">
        <v>142</v>
      </c>
      <c r="J297" t="s">
        <v>237</v>
      </c>
      <c r="K297" t="s">
        <v>144</v>
      </c>
      <c r="L297">
        <v>37</v>
      </c>
      <c r="M297" t="s">
        <v>145</v>
      </c>
      <c r="N297">
        <v>1523</v>
      </c>
      <c r="O297">
        <v>3990</v>
      </c>
      <c r="P297">
        <v>1755</v>
      </c>
      <c r="Q297" t="s">
        <v>146</v>
      </c>
      <c r="R297">
        <v>5</v>
      </c>
      <c r="T297" s="1">
        <v>18</v>
      </c>
      <c r="X297">
        <v>5</v>
      </c>
      <c r="Y297" t="s">
        <v>303</v>
      </c>
      <c r="Z297" t="s">
        <v>200</v>
      </c>
      <c r="AA297" t="s">
        <v>151</v>
      </c>
      <c r="AB297" t="s">
        <v>750</v>
      </c>
      <c r="AC297" t="s">
        <v>481</v>
      </c>
      <c r="AF297" t="s">
        <v>535</v>
      </c>
      <c r="AG297" t="s">
        <v>535</v>
      </c>
      <c r="AH297" t="s">
        <v>158</v>
      </c>
      <c r="AI297" t="s">
        <v>232</v>
      </c>
      <c r="AK297" t="s">
        <v>441</v>
      </c>
      <c r="AL297" t="s">
        <v>365</v>
      </c>
      <c r="AM297" t="s">
        <v>1122</v>
      </c>
      <c r="AN297" t="s">
        <v>163</v>
      </c>
      <c r="AO297" t="s">
        <v>432</v>
      </c>
      <c r="AP297" t="s">
        <v>164</v>
      </c>
      <c r="AQ297">
        <v>1</v>
      </c>
      <c r="AR297">
        <v>5</v>
      </c>
      <c r="AS297" t="s">
        <v>597</v>
      </c>
      <c r="AT297" t="s">
        <v>168</v>
      </c>
      <c r="AU297" t="s">
        <v>1123</v>
      </c>
      <c r="AV297" t="s">
        <v>535</v>
      </c>
      <c r="AW297" t="s">
        <v>166</v>
      </c>
      <c r="AX297" t="s">
        <v>166</v>
      </c>
      <c r="AY297" t="s">
        <v>226</v>
      </c>
      <c r="AZ297" t="s">
        <v>166</v>
      </c>
      <c r="BA297" t="s">
        <v>166</v>
      </c>
      <c r="BC297" t="s">
        <v>166</v>
      </c>
      <c r="BD297" t="s">
        <v>594</v>
      </c>
      <c r="BE297">
        <v>345</v>
      </c>
      <c r="BF297" t="s">
        <v>166</v>
      </c>
      <c r="BG297" t="s">
        <v>166</v>
      </c>
      <c r="BH297" t="s">
        <v>166</v>
      </c>
      <c r="BI297" t="s">
        <v>163</v>
      </c>
      <c r="BJ297" t="s">
        <v>310</v>
      </c>
      <c r="BK297" t="s">
        <v>166</v>
      </c>
      <c r="BL297" t="s">
        <v>310</v>
      </c>
      <c r="BM297" t="s">
        <v>166</v>
      </c>
      <c r="BO297" t="s">
        <v>166</v>
      </c>
      <c r="BP297" t="s">
        <v>173</v>
      </c>
      <c r="BQ297" t="s">
        <v>163</v>
      </c>
      <c r="BR297" t="s">
        <v>168</v>
      </c>
      <c r="BS297" t="s">
        <v>176</v>
      </c>
      <c r="BT297" t="s">
        <v>166</v>
      </c>
      <c r="BU297">
        <v>5</v>
      </c>
      <c r="BV297" t="s">
        <v>166</v>
      </c>
      <c r="BW297" t="s">
        <v>177</v>
      </c>
      <c r="BY297" t="s">
        <v>383</v>
      </c>
      <c r="BZ297" t="s">
        <v>166</v>
      </c>
      <c r="CB297" t="s">
        <v>166</v>
      </c>
      <c r="CE297" t="s">
        <v>166</v>
      </c>
      <c r="CF297" t="s">
        <v>1125</v>
      </c>
      <c r="CG297" t="s">
        <v>166</v>
      </c>
      <c r="CH297" t="s">
        <v>166</v>
      </c>
      <c r="CJ297" t="s">
        <v>166</v>
      </c>
      <c r="CK297" t="s">
        <v>166</v>
      </c>
      <c r="CN297" t="s">
        <v>166</v>
      </c>
      <c r="CO297" t="s">
        <v>166</v>
      </c>
      <c r="CP297" t="s">
        <v>355</v>
      </c>
      <c r="CR297" t="s">
        <v>229</v>
      </c>
      <c r="CS297" t="s">
        <v>166</v>
      </c>
      <c r="CT297" t="s">
        <v>166</v>
      </c>
      <c r="CU297" t="s">
        <v>166</v>
      </c>
      <c r="CV297" t="s">
        <v>166</v>
      </c>
      <c r="CW297">
        <v>2</v>
      </c>
      <c r="CY297" t="s">
        <v>254</v>
      </c>
      <c r="DB297" t="s">
        <v>221</v>
      </c>
      <c r="DC297" t="s">
        <v>166</v>
      </c>
      <c r="DD297" t="s">
        <v>166</v>
      </c>
      <c r="DE297" t="s">
        <v>166</v>
      </c>
      <c r="DF297" t="s">
        <v>166</v>
      </c>
      <c r="DG297" t="s">
        <v>166</v>
      </c>
      <c r="DH297" t="s">
        <v>216</v>
      </c>
      <c r="DI297" t="s">
        <v>328</v>
      </c>
      <c r="DJ297" t="s">
        <v>166</v>
      </c>
      <c r="DL297" t="s">
        <v>329</v>
      </c>
      <c r="DM297" t="s">
        <v>166</v>
      </c>
      <c r="DN297" t="s">
        <v>166</v>
      </c>
      <c r="DO297" t="s">
        <v>166</v>
      </c>
      <c r="DQ297" t="s">
        <v>166</v>
      </c>
      <c r="DS297" t="s">
        <v>166</v>
      </c>
      <c r="DW297" t="s">
        <v>166</v>
      </c>
      <c r="DX297" t="s">
        <v>166</v>
      </c>
      <c r="DY297" t="s">
        <v>166</v>
      </c>
      <c r="DZ297" t="s">
        <v>166</v>
      </c>
      <c r="EA297" t="s">
        <v>166</v>
      </c>
      <c r="EB297" t="s">
        <v>1124</v>
      </c>
      <c r="ED297" t="s">
        <v>166</v>
      </c>
    </row>
    <row r="298" spans="1:134" hidden="1" x14ac:dyDescent="0.25">
      <c r="A298">
        <v>297</v>
      </c>
      <c r="B298" t="s">
        <v>138</v>
      </c>
      <c r="C298" t="s">
        <v>1120</v>
      </c>
      <c r="D298" t="s">
        <v>489</v>
      </c>
      <c r="E298" s="1">
        <v>1497</v>
      </c>
      <c r="F298">
        <v>4</v>
      </c>
      <c r="G298">
        <v>4</v>
      </c>
      <c r="H298" t="s">
        <v>195</v>
      </c>
      <c r="I298" t="s">
        <v>142</v>
      </c>
      <c r="J298" t="s">
        <v>237</v>
      </c>
      <c r="K298" t="s">
        <v>144</v>
      </c>
      <c r="L298">
        <v>37</v>
      </c>
      <c r="M298" t="s">
        <v>459</v>
      </c>
      <c r="N298">
        <v>1523</v>
      </c>
      <c r="O298">
        <v>3990</v>
      </c>
      <c r="P298">
        <v>1755</v>
      </c>
      <c r="Q298" t="s">
        <v>146</v>
      </c>
      <c r="R298">
        <v>5</v>
      </c>
      <c r="T298" s="2" t="s">
        <v>147</v>
      </c>
      <c r="U298" t="s">
        <v>1128</v>
      </c>
      <c r="X298">
        <v>5</v>
      </c>
      <c r="Y298" t="s">
        <v>303</v>
      </c>
      <c r="Z298" t="s">
        <v>200</v>
      </c>
      <c r="AA298" t="s">
        <v>151</v>
      </c>
      <c r="AB298" t="s">
        <v>750</v>
      </c>
      <c r="AC298" t="s">
        <v>481</v>
      </c>
      <c r="AF298" t="s">
        <v>535</v>
      </c>
      <c r="AG298" t="s">
        <v>535</v>
      </c>
      <c r="AH298" t="s">
        <v>158</v>
      </c>
      <c r="AI298" t="s">
        <v>159</v>
      </c>
      <c r="AL298" t="s">
        <v>562</v>
      </c>
      <c r="AM298" t="s">
        <v>1129</v>
      </c>
      <c r="AN298" t="s">
        <v>163</v>
      </c>
      <c r="AO298" t="s">
        <v>432</v>
      </c>
      <c r="AP298" t="s">
        <v>164</v>
      </c>
      <c r="AQ298">
        <v>1</v>
      </c>
      <c r="AR298">
        <v>5</v>
      </c>
      <c r="AS298" t="s">
        <v>167</v>
      </c>
      <c r="AT298" t="s">
        <v>168</v>
      </c>
      <c r="AU298" t="s">
        <v>1123</v>
      </c>
      <c r="AV298" t="s">
        <v>535</v>
      </c>
      <c r="AX298" t="s">
        <v>166</v>
      </c>
      <c r="AY298" t="s">
        <v>165</v>
      </c>
      <c r="BD298" t="s">
        <v>173</v>
      </c>
      <c r="BE298">
        <v>345</v>
      </c>
      <c r="BG298" t="s">
        <v>166</v>
      </c>
      <c r="BH298" t="s">
        <v>166</v>
      </c>
      <c r="BJ298" t="s">
        <v>174</v>
      </c>
      <c r="BL298" t="s">
        <v>310</v>
      </c>
      <c r="BM298" t="s">
        <v>166</v>
      </c>
      <c r="BP298" t="s">
        <v>173</v>
      </c>
      <c r="BQ298" t="s">
        <v>163</v>
      </c>
      <c r="BR298" t="s">
        <v>168</v>
      </c>
      <c r="BS298" t="s">
        <v>176</v>
      </c>
      <c r="BU298">
        <v>5</v>
      </c>
      <c r="BV298" t="s">
        <v>166</v>
      </c>
      <c r="BW298" t="s">
        <v>177</v>
      </c>
      <c r="BY298" t="s">
        <v>179</v>
      </c>
      <c r="BZ298" t="s">
        <v>166</v>
      </c>
      <c r="CE298" t="s">
        <v>166</v>
      </c>
      <c r="CF298" t="s">
        <v>252</v>
      </c>
      <c r="CG298" t="s">
        <v>166</v>
      </c>
      <c r="CH298" t="s">
        <v>166</v>
      </c>
      <c r="CJ298" t="s">
        <v>166</v>
      </c>
      <c r="CN298" t="s">
        <v>166</v>
      </c>
      <c r="CP298" t="s">
        <v>223</v>
      </c>
      <c r="CR298" t="s">
        <v>229</v>
      </c>
      <c r="CS298" t="s">
        <v>166</v>
      </c>
      <c r="CT298" t="s">
        <v>166</v>
      </c>
      <c r="CW298">
        <v>2</v>
      </c>
      <c r="CY298" t="s">
        <v>254</v>
      </c>
      <c r="DB298" t="s">
        <v>257</v>
      </c>
      <c r="DM298" t="s">
        <v>166</v>
      </c>
      <c r="DV298" t="s">
        <v>166</v>
      </c>
      <c r="DW298" t="s">
        <v>166</v>
      </c>
      <c r="EB298" t="s">
        <v>1130</v>
      </c>
    </row>
    <row r="299" spans="1:134" hidden="1" x14ac:dyDescent="0.25">
      <c r="A299">
        <v>298</v>
      </c>
      <c r="B299" t="s">
        <v>138</v>
      </c>
      <c r="C299" t="s">
        <v>1120</v>
      </c>
      <c r="D299" t="s">
        <v>491</v>
      </c>
      <c r="E299" s="1">
        <v>1497</v>
      </c>
      <c r="F299">
        <v>4</v>
      </c>
      <c r="G299">
        <v>4</v>
      </c>
      <c r="H299" t="s">
        <v>195</v>
      </c>
      <c r="I299" t="s">
        <v>142</v>
      </c>
      <c r="J299" t="s">
        <v>237</v>
      </c>
      <c r="K299" t="s">
        <v>144</v>
      </c>
      <c r="L299">
        <v>37</v>
      </c>
      <c r="M299" t="s">
        <v>459</v>
      </c>
      <c r="N299">
        <v>1523</v>
      </c>
      <c r="O299">
        <v>3990</v>
      </c>
      <c r="P299">
        <v>1755</v>
      </c>
      <c r="Q299" t="s">
        <v>146</v>
      </c>
      <c r="R299">
        <v>5</v>
      </c>
      <c r="T299" s="1">
        <v>25</v>
      </c>
      <c r="X299">
        <v>5</v>
      </c>
      <c r="Y299" t="s">
        <v>303</v>
      </c>
      <c r="Z299" t="s">
        <v>200</v>
      </c>
      <c r="AA299" t="s">
        <v>151</v>
      </c>
      <c r="AB299" t="s">
        <v>750</v>
      </c>
      <c r="AC299" t="s">
        <v>481</v>
      </c>
      <c r="AF299" t="s">
        <v>535</v>
      </c>
      <c r="AG299" t="s">
        <v>535</v>
      </c>
      <c r="AH299" t="s">
        <v>158</v>
      </c>
      <c r="AI299" t="s">
        <v>159</v>
      </c>
      <c r="AL299" t="s">
        <v>562</v>
      </c>
      <c r="AM299" t="s">
        <v>1129</v>
      </c>
      <c r="AN299" t="s">
        <v>163</v>
      </c>
      <c r="AO299" t="s">
        <v>432</v>
      </c>
      <c r="AP299" t="s">
        <v>164</v>
      </c>
      <c r="AQ299">
        <v>1</v>
      </c>
      <c r="AR299">
        <v>5</v>
      </c>
      <c r="AS299" t="s">
        <v>167</v>
      </c>
      <c r="AT299" t="s">
        <v>168</v>
      </c>
      <c r="AU299" t="s">
        <v>1123</v>
      </c>
      <c r="AV299" t="s">
        <v>535</v>
      </c>
      <c r="AX299" t="s">
        <v>166</v>
      </c>
      <c r="AY299" t="s">
        <v>165</v>
      </c>
      <c r="BD299" t="s">
        <v>173</v>
      </c>
      <c r="BE299">
        <v>345</v>
      </c>
      <c r="BG299" t="s">
        <v>166</v>
      </c>
      <c r="BH299" t="s">
        <v>166</v>
      </c>
      <c r="BJ299" t="s">
        <v>174</v>
      </c>
      <c r="BL299" t="s">
        <v>310</v>
      </c>
      <c r="BM299" t="s">
        <v>166</v>
      </c>
      <c r="BP299" t="s">
        <v>173</v>
      </c>
      <c r="BQ299" t="s">
        <v>163</v>
      </c>
      <c r="BR299" t="s">
        <v>168</v>
      </c>
      <c r="BS299" t="s">
        <v>176</v>
      </c>
      <c r="BU299">
        <v>5</v>
      </c>
      <c r="BV299" t="s">
        <v>166</v>
      </c>
      <c r="BW299" t="s">
        <v>177</v>
      </c>
      <c r="BY299" t="s">
        <v>179</v>
      </c>
      <c r="BZ299" t="s">
        <v>166</v>
      </c>
      <c r="CE299" t="s">
        <v>166</v>
      </c>
      <c r="CF299" t="s">
        <v>252</v>
      </c>
      <c r="CG299" t="s">
        <v>166</v>
      </c>
      <c r="CH299" t="s">
        <v>166</v>
      </c>
      <c r="CJ299" t="s">
        <v>166</v>
      </c>
      <c r="CN299" t="s">
        <v>166</v>
      </c>
      <c r="CP299" t="s">
        <v>223</v>
      </c>
      <c r="CR299" t="s">
        <v>229</v>
      </c>
      <c r="CS299" t="s">
        <v>166</v>
      </c>
      <c r="CT299" t="s">
        <v>166</v>
      </c>
      <c r="CW299">
        <v>2</v>
      </c>
      <c r="CY299" t="s">
        <v>254</v>
      </c>
      <c r="DB299" t="s">
        <v>257</v>
      </c>
      <c r="DM299" t="s">
        <v>166</v>
      </c>
      <c r="DV299" t="s">
        <v>166</v>
      </c>
      <c r="DW299" t="s">
        <v>166</v>
      </c>
      <c r="EB299" t="s">
        <v>1130</v>
      </c>
    </row>
    <row r="300" spans="1:134" hidden="1" x14ac:dyDescent="0.25">
      <c r="A300">
        <v>299</v>
      </c>
      <c r="B300" t="s">
        <v>138</v>
      </c>
      <c r="C300" t="s">
        <v>1120</v>
      </c>
      <c r="D300" t="s">
        <v>477</v>
      </c>
      <c r="E300" s="1">
        <v>1497</v>
      </c>
      <c r="F300">
        <v>4</v>
      </c>
      <c r="G300">
        <v>4</v>
      </c>
      <c r="H300" t="s">
        <v>195</v>
      </c>
      <c r="I300" t="s">
        <v>142</v>
      </c>
      <c r="J300" t="s">
        <v>237</v>
      </c>
      <c r="K300" t="s">
        <v>144</v>
      </c>
      <c r="L300">
        <v>37</v>
      </c>
      <c r="M300" t="s">
        <v>459</v>
      </c>
      <c r="N300">
        <v>1523</v>
      </c>
      <c r="O300">
        <v>3990</v>
      </c>
      <c r="P300">
        <v>1755</v>
      </c>
      <c r="Q300" t="s">
        <v>146</v>
      </c>
      <c r="R300">
        <v>5</v>
      </c>
      <c r="T300" s="1">
        <v>25</v>
      </c>
      <c r="X300">
        <v>5</v>
      </c>
      <c r="Y300" t="s">
        <v>303</v>
      </c>
      <c r="Z300" t="s">
        <v>200</v>
      </c>
      <c r="AA300" t="s">
        <v>151</v>
      </c>
      <c r="AB300" t="s">
        <v>750</v>
      </c>
      <c r="AC300" t="s">
        <v>481</v>
      </c>
      <c r="AF300" t="s">
        <v>535</v>
      </c>
      <c r="AG300" t="s">
        <v>535</v>
      </c>
      <c r="AH300" t="s">
        <v>158</v>
      </c>
      <c r="AI300" t="s">
        <v>232</v>
      </c>
      <c r="AK300" t="s">
        <v>160</v>
      </c>
      <c r="AL300" t="s">
        <v>562</v>
      </c>
      <c r="AM300" t="s">
        <v>1129</v>
      </c>
      <c r="AN300" t="s">
        <v>163</v>
      </c>
      <c r="AO300" t="s">
        <v>432</v>
      </c>
      <c r="AP300" t="s">
        <v>164</v>
      </c>
      <c r="AQ300">
        <v>1</v>
      </c>
      <c r="AR300">
        <v>5</v>
      </c>
      <c r="AS300" t="s">
        <v>167</v>
      </c>
      <c r="AT300" t="s">
        <v>168</v>
      </c>
      <c r="AU300" t="s">
        <v>1123</v>
      </c>
      <c r="AV300" t="s">
        <v>535</v>
      </c>
      <c r="AW300" t="s">
        <v>166</v>
      </c>
      <c r="AX300" t="s">
        <v>166</v>
      </c>
      <c r="AY300" t="s">
        <v>466</v>
      </c>
      <c r="AZ300" t="s">
        <v>166</v>
      </c>
      <c r="BA300" t="s">
        <v>166</v>
      </c>
      <c r="BC300" t="s">
        <v>166</v>
      </c>
      <c r="BD300" t="s">
        <v>173</v>
      </c>
      <c r="BE300">
        <v>345</v>
      </c>
      <c r="BF300" t="s">
        <v>166</v>
      </c>
      <c r="BG300" t="s">
        <v>166</v>
      </c>
      <c r="BH300" t="s">
        <v>166</v>
      </c>
      <c r="BI300" t="s">
        <v>163</v>
      </c>
      <c r="BJ300" t="s">
        <v>174</v>
      </c>
      <c r="BK300" t="s">
        <v>166</v>
      </c>
      <c r="BL300" t="s">
        <v>310</v>
      </c>
      <c r="BM300" t="s">
        <v>166</v>
      </c>
      <c r="BO300" t="s">
        <v>166</v>
      </c>
      <c r="BP300" t="s">
        <v>173</v>
      </c>
      <c r="BQ300" t="s">
        <v>163</v>
      </c>
      <c r="BR300" t="s">
        <v>168</v>
      </c>
      <c r="BS300" t="s">
        <v>176</v>
      </c>
      <c r="BT300" t="s">
        <v>166</v>
      </c>
      <c r="BU300">
        <v>5</v>
      </c>
      <c r="BV300" t="s">
        <v>166</v>
      </c>
      <c r="BW300" t="s">
        <v>177</v>
      </c>
      <c r="BY300" t="s">
        <v>179</v>
      </c>
      <c r="BZ300" t="s">
        <v>166</v>
      </c>
      <c r="CB300" t="s">
        <v>166</v>
      </c>
      <c r="CE300" t="s">
        <v>166</v>
      </c>
      <c r="CF300" t="s">
        <v>1125</v>
      </c>
      <c r="CG300" t="s">
        <v>166</v>
      </c>
      <c r="CH300" t="s">
        <v>166</v>
      </c>
      <c r="CJ300" t="s">
        <v>166</v>
      </c>
      <c r="CN300" t="s">
        <v>166</v>
      </c>
      <c r="CO300" t="s">
        <v>166</v>
      </c>
      <c r="CP300" t="s">
        <v>355</v>
      </c>
      <c r="CR300" t="s">
        <v>229</v>
      </c>
      <c r="CS300" t="s">
        <v>166</v>
      </c>
      <c r="CT300" t="s">
        <v>166</v>
      </c>
      <c r="CU300" t="s">
        <v>166</v>
      </c>
      <c r="CV300" t="s">
        <v>166</v>
      </c>
      <c r="CW300">
        <v>2</v>
      </c>
      <c r="CY300" t="s">
        <v>254</v>
      </c>
      <c r="DB300" t="s">
        <v>257</v>
      </c>
      <c r="DC300" t="s">
        <v>166</v>
      </c>
      <c r="DD300" t="s">
        <v>166</v>
      </c>
      <c r="DE300" t="s">
        <v>166</v>
      </c>
      <c r="DF300" t="s">
        <v>166</v>
      </c>
      <c r="DG300" t="s">
        <v>166</v>
      </c>
      <c r="DH300" t="s">
        <v>216</v>
      </c>
      <c r="DI300" t="s">
        <v>328</v>
      </c>
      <c r="DJ300" t="s">
        <v>166</v>
      </c>
      <c r="DL300" t="s">
        <v>329</v>
      </c>
      <c r="DM300" t="s">
        <v>166</v>
      </c>
      <c r="DN300" t="s">
        <v>166</v>
      </c>
      <c r="DO300" t="s">
        <v>166</v>
      </c>
      <c r="DS300" t="s">
        <v>166</v>
      </c>
      <c r="DV300" t="s">
        <v>166</v>
      </c>
      <c r="DW300" t="s">
        <v>166</v>
      </c>
      <c r="EB300" t="s">
        <v>1130</v>
      </c>
      <c r="ED300" t="s">
        <v>166</v>
      </c>
    </row>
    <row r="301" spans="1:134" hidden="1" x14ac:dyDescent="0.25">
      <c r="A301">
        <v>300</v>
      </c>
      <c r="B301" t="s">
        <v>138</v>
      </c>
      <c r="C301" t="s">
        <v>1120</v>
      </c>
      <c r="D301" t="s">
        <v>1131</v>
      </c>
      <c r="E301" s="1">
        <v>1497</v>
      </c>
      <c r="F301">
        <v>4</v>
      </c>
      <c r="G301">
        <v>4</v>
      </c>
      <c r="H301" t="s">
        <v>195</v>
      </c>
      <c r="I301" t="s">
        <v>142</v>
      </c>
      <c r="J301" t="s">
        <v>237</v>
      </c>
      <c r="K301" t="s">
        <v>144</v>
      </c>
      <c r="L301">
        <v>37</v>
      </c>
      <c r="M301" t="s">
        <v>459</v>
      </c>
      <c r="N301">
        <v>1523</v>
      </c>
      <c r="O301">
        <v>3990</v>
      </c>
      <c r="P301">
        <v>1755</v>
      </c>
      <c r="Q301" t="s">
        <v>146</v>
      </c>
      <c r="R301">
        <v>5</v>
      </c>
      <c r="T301" s="1">
        <v>25</v>
      </c>
      <c r="X301">
        <v>5</v>
      </c>
      <c r="Y301" t="s">
        <v>303</v>
      </c>
      <c r="Z301" t="s">
        <v>200</v>
      </c>
      <c r="AA301" t="s">
        <v>151</v>
      </c>
      <c r="AB301" t="s">
        <v>750</v>
      </c>
      <c r="AC301" t="s">
        <v>481</v>
      </c>
      <c r="AF301" t="s">
        <v>535</v>
      </c>
      <c r="AG301" t="s">
        <v>535</v>
      </c>
      <c r="AH301" t="s">
        <v>158</v>
      </c>
      <c r="AI301" t="s">
        <v>232</v>
      </c>
      <c r="AK301" t="s">
        <v>441</v>
      </c>
      <c r="AL301" t="s">
        <v>562</v>
      </c>
      <c r="AM301" t="s">
        <v>1129</v>
      </c>
      <c r="AN301" t="s">
        <v>163</v>
      </c>
      <c r="AO301" t="s">
        <v>432</v>
      </c>
      <c r="AP301" t="s">
        <v>164</v>
      </c>
      <c r="AQ301">
        <v>1</v>
      </c>
      <c r="AR301">
        <v>5</v>
      </c>
      <c r="AS301" t="s">
        <v>167</v>
      </c>
      <c r="AT301" t="s">
        <v>168</v>
      </c>
      <c r="AU301" t="s">
        <v>1123</v>
      </c>
      <c r="AV301" t="s">
        <v>535</v>
      </c>
      <c r="AW301" t="s">
        <v>166</v>
      </c>
      <c r="AX301" t="s">
        <v>166</v>
      </c>
      <c r="AY301" t="s">
        <v>466</v>
      </c>
      <c r="BA301" t="s">
        <v>166</v>
      </c>
      <c r="BC301" t="s">
        <v>166</v>
      </c>
      <c r="BD301" t="s">
        <v>594</v>
      </c>
      <c r="BE301">
        <v>345</v>
      </c>
      <c r="BF301" t="s">
        <v>166</v>
      </c>
      <c r="BG301" t="s">
        <v>166</v>
      </c>
      <c r="BH301" t="s">
        <v>166</v>
      </c>
      <c r="BI301" t="s">
        <v>163</v>
      </c>
      <c r="BJ301" t="s">
        <v>174</v>
      </c>
      <c r="BK301" t="s">
        <v>166</v>
      </c>
      <c r="BL301" t="s">
        <v>310</v>
      </c>
      <c r="BM301" t="s">
        <v>166</v>
      </c>
      <c r="BO301" t="s">
        <v>166</v>
      </c>
      <c r="BP301" t="s">
        <v>173</v>
      </c>
      <c r="BQ301" t="s">
        <v>163</v>
      </c>
      <c r="BR301" t="s">
        <v>168</v>
      </c>
      <c r="BS301" t="s">
        <v>176</v>
      </c>
      <c r="BT301" t="s">
        <v>166</v>
      </c>
      <c r="BU301">
        <v>5</v>
      </c>
      <c r="BV301" t="s">
        <v>166</v>
      </c>
      <c r="BW301" t="s">
        <v>177</v>
      </c>
      <c r="BY301" t="s">
        <v>383</v>
      </c>
      <c r="BZ301" t="s">
        <v>166</v>
      </c>
      <c r="CB301" t="s">
        <v>166</v>
      </c>
      <c r="CE301" t="s">
        <v>166</v>
      </c>
      <c r="CF301" t="s">
        <v>1125</v>
      </c>
      <c r="CG301" t="s">
        <v>166</v>
      </c>
      <c r="CH301" t="s">
        <v>166</v>
      </c>
      <c r="CJ301" t="s">
        <v>166</v>
      </c>
      <c r="CK301" t="s">
        <v>166</v>
      </c>
      <c r="CL301" t="s">
        <v>166</v>
      </c>
      <c r="CM301" t="s">
        <v>166</v>
      </c>
      <c r="CN301" t="s">
        <v>166</v>
      </c>
      <c r="CO301" t="s">
        <v>166</v>
      </c>
      <c r="CP301" t="s">
        <v>223</v>
      </c>
      <c r="CR301" t="s">
        <v>229</v>
      </c>
      <c r="CS301" t="s">
        <v>166</v>
      </c>
      <c r="CT301" t="s">
        <v>166</v>
      </c>
      <c r="CU301" t="s">
        <v>166</v>
      </c>
      <c r="CV301" t="s">
        <v>166</v>
      </c>
      <c r="CW301">
        <v>2</v>
      </c>
      <c r="CY301" t="s">
        <v>254</v>
      </c>
      <c r="DB301" t="s">
        <v>221</v>
      </c>
      <c r="DC301" t="s">
        <v>166</v>
      </c>
      <c r="DD301" t="s">
        <v>166</v>
      </c>
      <c r="DE301" t="s">
        <v>166</v>
      </c>
      <c r="DF301" t="s">
        <v>166</v>
      </c>
      <c r="DG301" t="s">
        <v>166</v>
      </c>
      <c r="DH301" t="s">
        <v>216</v>
      </c>
      <c r="DI301" t="s">
        <v>328</v>
      </c>
      <c r="DJ301" t="s">
        <v>166</v>
      </c>
      <c r="DL301" t="s">
        <v>329</v>
      </c>
      <c r="DM301" t="s">
        <v>166</v>
      </c>
      <c r="DN301" t="s">
        <v>166</v>
      </c>
      <c r="DP301" t="s">
        <v>166</v>
      </c>
      <c r="DQ301" t="s">
        <v>166</v>
      </c>
      <c r="DS301" t="s">
        <v>166</v>
      </c>
      <c r="DV301" t="s">
        <v>166</v>
      </c>
      <c r="DW301" t="s">
        <v>166</v>
      </c>
      <c r="DX301" t="s">
        <v>166</v>
      </c>
      <c r="DZ301" t="s">
        <v>166</v>
      </c>
      <c r="EA301" t="s">
        <v>166</v>
      </c>
      <c r="EB301" t="s">
        <v>1130</v>
      </c>
      <c r="ED301" t="s">
        <v>166</v>
      </c>
    </row>
    <row r="302" spans="1:134" hidden="1" x14ac:dyDescent="0.25">
      <c r="A302">
        <v>301</v>
      </c>
      <c r="B302" t="s">
        <v>138</v>
      </c>
      <c r="C302" t="s">
        <v>1120</v>
      </c>
      <c r="D302" t="s">
        <v>1132</v>
      </c>
      <c r="E302" s="1">
        <v>1497</v>
      </c>
      <c r="F302">
        <v>4</v>
      </c>
      <c r="G302">
        <v>4</v>
      </c>
      <c r="H302" t="s">
        <v>195</v>
      </c>
      <c r="I302" t="s">
        <v>142</v>
      </c>
      <c r="J302" t="s">
        <v>237</v>
      </c>
      <c r="K302" t="s">
        <v>144</v>
      </c>
      <c r="L302">
        <v>37</v>
      </c>
      <c r="M302" t="s">
        <v>459</v>
      </c>
      <c r="N302">
        <v>1523</v>
      </c>
      <c r="O302">
        <v>3990</v>
      </c>
      <c r="P302">
        <v>1755</v>
      </c>
      <c r="Q302" t="s">
        <v>146</v>
      </c>
      <c r="R302">
        <v>5</v>
      </c>
      <c r="T302" s="1">
        <v>25</v>
      </c>
      <c r="X302">
        <v>5</v>
      </c>
      <c r="Y302" t="s">
        <v>303</v>
      </c>
      <c r="Z302" t="s">
        <v>200</v>
      </c>
      <c r="AA302" t="s">
        <v>151</v>
      </c>
      <c r="AB302" t="s">
        <v>750</v>
      </c>
      <c r="AC302" t="s">
        <v>481</v>
      </c>
      <c r="AF302" t="s">
        <v>535</v>
      </c>
      <c r="AG302" t="s">
        <v>535</v>
      </c>
      <c r="AH302" t="s">
        <v>158</v>
      </c>
      <c r="AI302" t="s">
        <v>232</v>
      </c>
      <c r="AK302" t="s">
        <v>441</v>
      </c>
      <c r="AL302" t="s">
        <v>562</v>
      </c>
      <c r="AM302" t="s">
        <v>1129</v>
      </c>
      <c r="AN302" t="s">
        <v>163</v>
      </c>
      <c r="AO302" t="s">
        <v>432</v>
      </c>
      <c r="AP302" t="s">
        <v>164</v>
      </c>
      <c r="AQ302">
        <v>1</v>
      </c>
      <c r="AR302">
        <v>5</v>
      </c>
      <c r="AS302" t="s">
        <v>597</v>
      </c>
      <c r="AT302" t="s">
        <v>168</v>
      </c>
      <c r="AU302" t="s">
        <v>1123</v>
      </c>
      <c r="AV302" t="s">
        <v>535</v>
      </c>
      <c r="AW302" t="s">
        <v>166</v>
      </c>
      <c r="AX302" t="s">
        <v>166</v>
      </c>
      <c r="AY302" t="s">
        <v>226</v>
      </c>
      <c r="AZ302" t="s">
        <v>166</v>
      </c>
      <c r="BA302" t="s">
        <v>166</v>
      </c>
      <c r="BC302" t="s">
        <v>166</v>
      </c>
      <c r="BD302" t="s">
        <v>327</v>
      </c>
      <c r="BE302">
        <v>345</v>
      </c>
      <c r="BF302" t="s">
        <v>166</v>
      </c>
      <c r="BG302" t="s">
        <v>166</v>
      </c>
      <c r="BH302" t="s">
        <v>166</v>
      </c>
      <c r="BI302" t="s">
        <v>163</v>
      </c>
      <c r="BJ302" t="s">
        <v>310</v>
      </c>
      <c r="BK302" t="s">
        <v>166</v>
      </c>
      <c r="BL302" t="s">
        <v>310</v>
      </c>
      <c r="BM302" t="s">
        <v>166</v>
      </c>
      <c r="BO302" t="s">
        <v>166</v>
      </c>
      <c r="BP302" t="s">
        <v>173</v>
      </c>
      <c r="BQ302" t="s">
        <v>163</v>
      </c>
      <c r="BR302" t="s">
        <v>168</v>
      </c>
      <c r="BS302" t="s">
        <v>176</v>
      </c>
      <c r="BT302" t="s">
        <v>166</v>
      </c>
      <c r="BU302">
        <v>5</v>
      </c>
      <c r="BV302" t="s">
        <v>166</v>
      </c>
      <c r="BW302" t="s">
        <v>177</v>
      </c>
      <c r="BY302" t="s">
        <v>383</v>
      </c>
      <c r="BZ302" t="s">
        <v>166</v>
      </c>
      <c r="CB302" t="s">
        <v>166</v>
      </c>
      <c r="CE302" t="s">
        <v>166</v>
      </c>
      <c r="CF302" t="s">
        <v>1125</v>
      </c>
      <c r="CG302" t="s">
        <v>166</v>
      </c>
      <c r="CH302" t="s">
        <v>166</v>
      </c>
      <c r="CJ302" t="s">
        <v>166</v>
      </c>
      <c r="CK302" t="s">
        <v>166</v>
      </c>
      <c r="CL302" t="s">
        <v>166</v>
      </c>
      <c r="CM302" t="s">
        <v>166</v>
      </c>
      <c r="CN302" t="s">
        <v>166</v>
      </c>
      <c r="CO302" t="s">
        <v>166</v>
      </c>
      <c r="CP302" t="s">
        <v>355</v>
      </c>
      <c r="CR302" t="s">
        <v>229</v>
      </c>
      <c r="CS302" t="s">
        <v>166</v>
      </c>
      <c r="CT302" t="s">
        <v>166</v>
      </c>
      <c r="CU302" t="s">
        <v>166</v>
      </c>
      <c r="CV302" t="s">
        <v>166</v>
      </c>
      <c r="CW302">
        <v>2</v>
      </c>
      <c r="CY302" t="s">
        <v>254</v>
      </c>
      <c r="DB302" t="s">
        <v>221</v>
      </c>
      <c r="DC302" t="s">
        <v>166</v>
      </c>
      <c r="DD302" t="s">
        <v>166</v>
      </c>
      <c r="DE302" t="s">
        <v>166</v>
      </c>
      <c r="DF302" t="s">
        <v>166</v>
      </c>
      <c r="DG302" t="s">
        <v>166</v>
      </c>
      <c r="DH302" t="s">
        <v>216</v>
      </c>
      <c r="DI302" t="s">
        <v>328</v>
      </c>
      <c r="DJ302" t="s">
        <v>166</v>
      </c>
      <c r="DL302" t="s">
        <v>329</v>
      </c>
      <c r="DM302" t="s">
        <v>166</v>
      </c>
      <c r="DN302" t="s">
        <v>166</v>
      </c>
      <c r="DQ302" t="s">
        <v>166</v>
      </c>
      <c r="DS302" t="s">
        <v>166</v>
      </c>
      <c r="DV302" t="s">
        <v>166</v>
      </c>
      <c r="DW302" t="s">
        <v>166</v>
      </c>
      <c r="DX302" t="s">
        <v>166</v>
      </c>
      <c r="EA302" t="s">
        <v>166</v>
      </c>
      <c r="EB302" t="s">
        <v>1130</v>
      </c>
      <c r="ED302" t="s">
        <v>166</v>
      </c>
    </row>
    <row r="303" spans="1:134" hidden="1" x14ac:dyDescent="0.25">
      <c r="A303">
        <v>302</v>
      </c>
      <c r="B303" t="s">
        <v>138</v>
      </c>
      <c r="C303" t="s">
        <v>1133</v>
      </c>
      <c r="D303" t="s">
        <v>360</v>
      </c>
      <c r="E303" s="1">
        <v>1199</v>
      </c>
      <c r="F303">
        <v>3</v>
      </c>
      <c r="G303">
        <v>4</v>
      </c>
      <c r="H303" t="s">
        <v>195</v>
      </c>
      <c r="I303" t="s">
        <v>142</v>
      </c>
      <c r="J303" t="s">
        <v>196</v>
      </c>
      <c r="K303" t="s">
        <v>144</v>
      </c>
      <c r="L303">
        <v>35</v>
      </c>
      <c r="M303" t="s">
        <v>145</v>
      </c>
      <c r="N303">
        <v>1537</v>
      </c>
      <c r="O303">
        <v>3992</v>
      </c>
      <c r="P303">
        <v>1677</v>
      </c>
      <c r="Q303" t="s">
        <v>508</v>
      </c>
      <c r="R303">
        <v>4</v>
      </c>
      <c r="S303">
        <v>24.12</v>
      </c>
      <c r="T303" s="1">
        <v>23</v>
      </c>
      <c r="U303" t="s">
        <v>361</v>
      </c>
      <c r="W303" t="s">
        <v>1134</v>
      </c>
      <c r="X303">
        <v>5</v>
      </c>
      <c r="Y303" t="s">
        <v>303</v>
      </c>
      <c r="Z303" t="s">
        <v>200</v>
      </c>
      <c r="AA303" t="s">
        <v>151</v>
      </c>
      <c r="AB303" t="s">
        <v>363</v>
      </c>
      <c r="AC303" t="s">
        <v>1135</v>
      </c>
      <c r="AF303" t="s">
        <v>342</v>
      </c>
      <c r="AG303" t="s">
        <v>342</v>
      </c>
      <c r="AH303" t="s">
        <v>158</v>
      </c>
      <c r="AL303" t="s">
        <v>365</v>
      </c>
      <c r="AM303" t="s">
        <v>1122</v>
      </c>
      <c r="AN303" t="s">
        <v>163</v>
      </c>
      <c r="AO303" t="s">
        <v>164</v>
      </c>
      <c r="AP303" t="s">
        <v>164</v>
      </c>
      <c r="AQ303">
        <v>2</v>
      </c>
      <c r="AR303">
        <v>5</v>
      </c>
      <c r="AS303" t="s">
        <v>1136</v>
      </c>
      <c r="AT303" t="s">
        <v>168</v>
      </c>
      <c r="AU303" t="s">
        <v>589</v>
      </c>
      <c r="AV303" t="s">
        <v>342</v>
      </c>
      <c r="AX303" t="s">
        <v>166</v>
      </c>
      <c r="AY303" t="s">
        <v>165</v>
      </c>
      <c r="BA303" t="s">
        <v>166</v>
      </c>
      <c r="BD303" t="s">
        <v>173</v>
      </c>
      <c r="BE303">
        <v>419</v>
      </c>
      <c r="BH303" t="s">
        <v>166</v>
      </c>
      <c r="BI303" t="s">
        <v>163</v>
      </c>
      <c r="BJ303" t="s">
        <v>1137</v>
      </c>
      <c r="BK303" t="s">
        <v>166</v>
      </c>
      <c r="BL303" t="s">
        <v>174</v>
      </c>
      <c r="BM303" t="s">
        <v>166</v>
      </c>
      <c r="BP303" t="s">
        <v>173</v>
      </c>
      <c r="BQ303" t="s">
        <v>164</v>
      </c>
      <c r="BR303" t="s">
        <v>168</v>
      </c>
      <c r="BS303" t="s">
        <v>176</v>
      </c>
      <c r="BT303" t="s">
        <v>166</v>
      </c>
      <c r="BU303" s="1">
        <v>5.0999999999999996</v>
      </c>
      <c r="BW303" t="s">
        <v>177</v>
      </c>
      <c r="BY303" t="s">
        <v>179</v>
      </c>
      <c r="BZ303" t="s">
        <v>166</v>
      </c>
      <c r="CB303" t="s">
        <v>166</v>
      </c>
      <c r="CG303" t="s">
        <v>166</v>
      </c>
      <c r="CN303" t="s">
        <v>166</v>
      </c>
      <c r="CO303" t="s">
        <v>166</v>
      </c>
      <c r="CR303" t="s">
        <v>229</v>
      </c>
      <c r="CV303" t="s">
        <v>166</v>
      </c>
      <c r="CY303" t="s">
        <v>254</v>
      </c>
      <c r="DC303" t="s">
        <v>166</v>
      </c>
      <c r="DG303" t="s">
        <v>166</v>
      </c>
      <c r="DJ303" t="s">
        <v>166</v>
      </c>
      <c r="DL303" t="s">
        <v>329</v>
      </c>
      <c r="EB303" t="s">
        <v>1138</v>
      </c>
    </row>
    <row r="304" spans="1:134" hidden="1" x14ac:dyDescent="0.25">
      <c r="A304">
        <v>303</v>
      </c>
      <c r="B304" t="s">
        <v>138</v>
      </c>
      <c r="C304" t="s">
        <v>1133</v>
      </c>
      <c r="D304" t="s">
        <v>1139</v>
      </c>
      <c r="E304" s="1">
        <v>1199</v>
      </c>
      <c r="F304">
        <v>3</v>
      </c>
      <c r="G304">
        <v>4</v>
      </c>
      <c r="H304" t="s">
        <v>195</v>
      </c>
      <c r="I304" t="s">
        <v>142</v>
      </c>
      <c r="J304" t="s">
        <v>196</v>
      </c>
      <c r="K304" t="s">
        <v>144</v>
      </c>
      <c r="L304">
        <v>35</v>
      </c>
      <c r="M304" t="s">
        <v>145</v>
      </c>
      <c r="N304">
        <v>1537</v>
      </c>
      <c r="O304">
        <v>3992</v>
      </c>
      <c r="P304">
        <v>1677</v>
      </c>
      <c r="Q304" t="s">
        <v>508</v>
      </c>
      <c r="R304">
        <v>4</v>
      </c>
      <c r="S304">
        <v>24.12</v>
      </c>
      <c r="T304" s="1">
        <v>23</v>
      </c>
      <c r="U304" t="s">
        <v>361</v>
      </c>
      <c r="W304" t="s">
        <v>1134</v>
      </c>
      <c r="X304">
        <v>5</v>
      </c>
      <c r="Y304" t="s">
        <v>303</v>
      </c>
      <c r="Z304" t="s">
        <v>200</v>
      </c>
      <c r="AA304" t="s">
        <v>151</v>
      </c>
      <c r="AB304" t="s">
        <v>363</v>
      </c>
      <c r="AC304" t="s">
        <v>1135</v>
      </c>
      <c r="AF304" t="s">
        <v>342</v>
      </c>
      <c r="AG304" t="s">
        <v>342</v>
      </c>
      <c r="AH304" t="s">
        <v>158</v>
      </c>
      <c r="AI304" t="s">
        <v>232</v>
      </c>
      <c r="AL304" t="s">
        <v>365</v>
      </c>
      <c r="AM304" t="s">
        <v>1122</v>
      </c>
      <c r="AN304" t="s">
        <v>163</v>
      </c>
      <c r="AO304" t="s">
        <v>164</v>
      </c>
      <c r="AP304" t="s">
        <v>164</v>
      </c>
      <c r="AQ304">
        <v>2</v>
      </c>
      <c r="AR304">
        <v>5</v>
      </c>
      <c r="AS304" t="s">
        <v>1136</v>
      </c>
      <c r="AT304" t="s">
        <v>168</v>
      </c>
      <c r="AU304" t="s">
        <v>589</v>
      </c>
      <c r="AV304" t="s">
        <v>342</v>
      </c>
      <c r="AX304" t="s">
        <v>166</v>
      </c>
      <c r="AY304" t="s">
        <v>226</v>
      </c>
      <c r="AZ304" t="s">
        <v>166</v>
      </c>
      <c r="BA304" t="s">
        <v>166</v>
      </c>
      <c r="BC304" t="s">
        <v>166</v>
      </c>
      <c r="BD304" t="s">
        <v>173</v>
      </c>
      <c r="BE304">
        <v>419</v>
      </c>
      <c r="BF304" t="s">
        <v>166</v>
      </c>
      <c r="BG304" t="s">
        <v>166</v>
      </c>
      <c r="BH304" t="s">
        <v>166</v>
      </c>
      <c r="BI304" t="s">
        <v>163</v>
      </c>
      <c r="BJ304" t="s">
        <v>1137</v>
      </c>
      <c r="BK304" t="s">
        <v>166</v>
      </c>
      <c r="BL304" t="s">
        <v>174</v>
      </c>
      <c r="BM304" t="s">
        <v>166</v>
      </c>
      <c r="BO304" t="s">
        <v>166</v>
      </c>
      <c r="BP304" t="s">
        <v>173</v>
      </c>
      <c r="BQ304" t="s">
        <v>164</v>
      </c>
      <c r="BR304" t="s">
        <v>168</v>
      </c>
      <c r="BS304" t="s">
        <v>176</v>
      </c>
      <c r="BT304" t="s">
        <v>166</v>
      </c>
      <c r="BU304" s="1">
        <v>5.0999999999999996</v>
      </c>
      <c r="BW304" t="s">
        <v>177</v>
      </c>
      <c r="BY304" t="s">
        <v>179</v>
      </c>
      <c r="BZ304" t="s">
        <v>166</v>
      </c>
      <c r="CB304" t="s">
        <v>166</v>
      </c>
      <c r="CG304" t="s">
        <v>166</v>
      </c>
      <c r="CN304" t="s">
        <v>166</v>
      </c>
      <c r="CO304" t="s">
        <v>166</v>
      </c>
      <c r="CR304" t="s">
        <v>229</v>
      </c>
      <c r="CU304" t="s">
        <v>166</v>
      </c>
      <c r="CV304" t="s">
        <v>166</v>
      </c>
      <c r="CY304" t="s">
        <v>254</v>
      </c>
      <c r="DC304" t="s">
        <v>166</v>
      </c>
      <c r="DD304" t="s">
        <v>166</v>
      </c>
      <c r="DG304" t="s">
        <v>166</v>
      </c>
      <c r="DH304" t="s">
        <v>216</v>
      </c>
      <c r="DJ304" t="s">
        <v>166</v>
      </c>
      <c r="DL304" t="s">
        <v>329</v>
      </c>
      <c r="DM304" t="s">
        <v>166</v>
      </c>
      <c r="EB304" t="s">
        <v>1138</v>
      </c>
    </row>
    <row r="305" spans="1:132" hidden="1" x14ac:dyDescent="0.25">
      <c r="A305">
        <v>304</v>
      </c>
      <c r="B305" t="s">
        <v>138</v>
      </c>
      <c r="C305" t="s">
        <v>1133</v>
      </c>
      <c r="D305" t="s">
        <v>375</v>
      </c>
      <c r="E305" s="1">
        <v>1199</v>
      </c>
      <c r="F305">
        <v>3</v>
      </c>
      <c r="G305">
        <v>4</v>
      </c>
      <c r="H305" t="s">
        <v>195</v>
      </c>
      <c r="I305" t="s">
        <v>142</v>
      </c>
      <c r="J305" t="s">
        <v>196</v>
      </c>
      <c r="K305" t="s">
        <v>144</v>
      </c>
      <c r="L305">
        <v>35</v>
      </c>
      <c r="M305" t="s">
        <v>145</v>
      </c>
      <c r="N305">
        <v>1537</v>
      </c>
      <c r="O305">
        <v>3992</v>
      </c>
      <c r="P305">
        <v>1677</v>
      </c>
      <c r="Q305" t="s">
        <v>508</v>
      </c>
      <c r="R305">
        <v>4</v>
      </c>
      <c r="S305">
        <v>24.12</v>
      </c>
      <c r="T305" s="1">
        <v>23</v>
      </c>
      <c r="U305" t="s">
        <v>361</v>
      </c>
      <c r="W305" t="s">
        <v>1134</v>
      </c>
      <c r="X305">
        <v>5</v>
      </c>
      <c r="Y305" t="s">
        <v>371</v>
      </c>
      <c r="Z305" t="s">
        <v>200</v>
      </c>
      <c r="AA305" t="s">
        <v>151</v>
      </c>
      <c r="AB305" t="s">
        <v>363</v>
      </c>
      <c r="AC305" t="s">
        <v>364</v>
      </c>
      <c r="AF305" t="s">
        <v>386</v>
      </c>
      <c r="AG305" t="s">
        <v>386</v>
      </c>
      <c r="AH305" t="s">
        <v>158</v>
      </c>
      <c r="AI305" t="s">
        <v>232</v>
      </c>
      <c r="AK305" t="s">
        <v>160</v>
      </c>
      <c r="AL305" t="s">
        <v>365</v>
      </c>
      <c r="AM305" t="s">
        <v>1122</v>
      </c>
      <c r="AN305" t="s">
        <v>163</v>
      </c>
      <c r="AO305" t="s">
        <v>164</v>
      </c>
      <c r="AP305" t="s">
        <v>164</v>
      </c>
      <c r="AQ305">
        <v>2</v>
      </c>
      <c r="AR305">
        <v>5</v>
      </c>
      <c r="AS305" t="s">
        <v>167</v>
      </c>
      <c r="AT305" t="s">
        <v>168</v>
      </c>
      <c r="AU305" t="s">
        <v>589</v>
      </c>
      <c r="AV305" t="s">
        <v>386</v>
      </c>
      <c r="AX305" t="s">
        <v>166</v>
      </c>
      <c r="AY305" t="s">
        <v>226</v>
      </c>
      <c r="AZ305" t="s">
        <v>166</v>
      </c>
      <c r="BA305" t="s">
        <v>166</v>
      </c>
      <c r="BB305" t="s">
        <v>367</v>
      </c>
      <c r="BC305" t="s">
        <v>166</v>
      </c>
      <c r="BD305" t="s">
        <v>337</v>
      </c>
      <c r="BE305">
        <v>419</v>
      </c>
      <c r="BF305" t="s">
        <v>166</v>
      </c>
      <c r="BG305" t="s">
        <v>166</v>
      </c>
      <c r="BH305" t="s">
        <v>166</v>
      </c>
      <c r="BI305" t="s">
        <v>163</v>
      </c>
      <c r="BJ305" t="s">
        <v>1137</v>
      </c>
      <c r="BK305" t="s">
        <v>166</v>
      </c>
      <c r="BL305" t="s">
        <v>174</v>
      </c>
      <c r="BM305" t="s">
        <v>166</v>
      </c>
      <c r="BN305" t="s">
        <v>368</v>
      </c>
      <c r="BO305" t="s">
        <v>166</v>
      </c>
      <c r="BP305" t="s">
        <v>327</v>
      </c>
      <c r="BQ305" t="s">
        <v>164</v>
      </c>
      <c r="BR305" t="s">
        <v>168</v>
      </c>
      <c r="BS305" t="s">
        <v>176</v>
      </c>
      <c r="BT305" t="s">
        <v>166</v>
      </c>
      <c r="BU305" s="1">
        <v>5.0999999999999996</v>
      </c>
      <c r="BV305" t="s">
        <v>166</v>
      </c>
      <c r="BW305" t="s">
        <v>177</v>
      </c>
      <c r="BY305" t="s">
        <v>179</v>
      </c>
      <c r="BZ305" t="s">
        <v>166</v>
      </c>
      <c r="CB305" t="s">
        <v>166</v>
      </c>
      <c r="CG305" t="s">
        <v>166</v>
      </c>
      <c r="CN305" t="s">
        <v>166</v>
      </c>
      <c r="CO305" t="s">
        <v>166</v>
      </c>
      <c r="CP305" t="s">
        <v>223</v>
      </c>
      <c r="CR305" t="s">
        <v>229</v>
      </c>
      <c r="CS305" t="s">
        <v>166</v>
      </c>
      <c r="CT305" t="s">
        <v>166</v>
      </c>
      <c r="CU305" t="s">
        <v>166</v>
      </c>
      <c r="CV305" t="s">
        <v>166</v>
      </c>
      <c r="CW305">
        <v>2</v>
      </c>
      <c r="CX305" t="s">
        <v>1140</v>
      </c>
      <c r="CY305" t="s">
        <v>254</v>
      </c>
      <c r="DB305" t="s">
        <v>221</v>
      </c>
      <c r="DC305" t="s">
        <v>166</v>
      </c>
      <c r="DD305" t="s">
        <v>166</v>
      </c>
      <c r="DG305" t="s">
        <v>166</v>
      </c>
      <c r="DH305" t="s">
        <v>166</v>
      </c>
      <c r="DI305" t="s">
        <v>328</v>
      </c>
      <c r="DJ305" t="s">
        <v>166</v>
      </c>
      <c r="DL305" t="s">
        <v>329</v>
      </c>
      <c r="DM305" t="s">
        <v>166</v>
      </c>
      <c r="DP305" t="s">
        <v>345</v>
      </c>
      <c r="DQ305" t="s">
        <v>166</v>
      </c>
      <c r="DS305" t="s">
        <v>166</v>
      </c>
      <c r="EB305" t="s">
        <v>1138</v>
      </c>
    </row>
    <row r="306" spans="1:132" hidden="1" x14ac:dyDescent="0.25">
      <c r="A306">
        <v>305</v>
      </c>
      <c r="B306" t="s">
        <v>138</v>
      </c>
      <c r="C306" t="s">
        <v>1133</v>
      </c>
      <c r="D306" t="s">
        <v>376</v>
      </c>
      <c r="E306" s="1">
        <v>1199</v>
      </c>
      <c r="F306">
        <v>3</v>
      </c>
      <c r="G306">
        <v>4</v>
      </c>
      <c r="H306" t="s">
        <v>195</v>
      </c>
      <c r="I306" t="s">
        <v>142</v>
      </c>
      <c r="J306" t="s">
        <v>196</v>
      </c>
      <c r="K306" t="s">
        <v>144</v>
      </c>
      <c r="L306">
        <v>35</v>
      </c>
      <c r="M306" t="s">
        <v>145</v>
      </c>
      <c r="N306">
        <v>1537</v>
      </c>
      <c r="O306">
        <v>3992</v>
      </c>
      <c r="P306">
        <v>1677</v>
      </c>
      <c r="Q306" t="s">
        <v>508</v>
      </c>
      <c r="R306">
        <v>4</v>
      </c>
      <c r="S306">
        <v>24.12</v>
      </c>
      <c r="T306" s="1">
        <v>23</v>
      </c>
      <c r="U306" t="s">
        <v>361</v>
      </c>
      <c r="W306" t="s">
        <v>1134</v>
      </c>
      <c r="X306">
        <v>5</v>
      </c>
      <c r="Y306" t="s">
        <v>371</v>
      </c>
      <c r="Z306" t="s">
        <v>200</v>
      </c>
      <c r="AA306" t="s">
        <v>151</v>
      </c>
      <c r="AB306" t="s">
        <v>363</v>
      </c>
      <c r="AC306" t="s">
        <v>364</v>
      </c>
      <c r="AF306" t="s">
        <v>386</v>
      </c>
      <c r="AG306" t="s">
        <v>386</v>
      </c>
      <c r="AH306" t="s">
        <v>158</v>
      </c>
      <c r="AI306" t="s">
        <v>232</v>
      </c>
      <c r="AK306" t="s">
        <v>826</v>
      </c>
      <c r="AL306" t="s">
        <v>365</v>
      </c>
      <c r="AM306" t="s">
        <v>1122</v>
      </c>
      <c r="AN306" t="s">
        <v>163</v>
      </c>
      <c r="AO306" t="s">
        <v>164</v>
      </c>
      <c r="AP306" t="s">
        <v>164</v>
      </c>
      <c r="AQ306">
        <v>2</v>
      </c>
      <c r="AR306">
        <v>5</v>
      </c>
      <c r="AS306" t="s">
        <v>1136</v>
      </c>
      <c r="AT306" t="s">
        <v>168</v>
      </c>
      <c r="AU306" t="s">
        <v>589</v>
      </c>
      <c r="AV306" t="s">
        <v>386</v>
      </c>
      <c r="AX306" t="s">
        <v>166</v>
      </c>
      <c r="AY306" t="s">
        <v>171</v>
      </c>
      <c r="AZ306" t="s">
        <v>166</v>
      </c>
      <c r="BA306" t="s">
        <v>166</v>
      </c>
      <c r="BB306" t="s">
        <v>367</v>
      </c>
      <c r="BC306" t="s">
        <v>166</v>
      </c>
      <c r="BD306" t="s">
        <v>337</v>
      </c>
      <c r="BE306">
        <v>419</v>
      </c>
      <c r="BF306" t="s">
        <v>166</v>
      </c>
      <c r="BG306" t="s">
        <v>166</v>
      </c>
      <c r="BH306" t="s">
        <v>166</v>
      </c>
      <c r="BI306" t="s">
        <v>163</v>
      </c>
      <c r="BJ306" t="s">
        <v>1137</v>
      </c>
      <c r="BK306" t="s">
        <v>166</v>
      </c>
      <c r="BL306" t="s">
        <v>174</v>
      </c>
      <c r="BM306" t="s">
        <v>166</v>
      </c>
      <c r="BN306" t="s">
        <v>368</v>
      </c>
      <c r="BO306" t="s">
        <v>166</v>
      </c>
      <c r="BP306" t="s">
        <v>327</v>
      </c>
      <c r="BQ306" t="s">
        <v>164</v>
      </c>
      <c r="BR306" t="s">
        <v>168</v>
      </c>
      <c r="BS306" t="s">
        <v>176</v>
      </c>
      <c r="BT306" t="s">
        <v>166</v>
      </c>
      <c r="BU306" s="1">
        <v>5.0999999999999996</v>
      </c>
      <c r="BV306" t="s">
        <v>166</v>
      </c>
      <c r="BW306" t="s">
        <v>177</v>
      </c>
      <c r="BY306" t="s">
        <v>383</v>
      </c>
      <c r="BZ306" t="s">
        <v>166</v>
      </c>
      <c r="CB306" t="s">
        <v>166</v>
      </c>
      <c r="CG306" t="s">
        <v>166</v>
      </c>
      <c r="CK306" t="s">
        <v>166</v>
      </c>
      <c r="CN306" t="s">
        <v>166</v>
      </c>
      <c r="CO306" t="s">
        <v>166</v>
      </c>
      <c r="CP306" t="s">
        <v>223</v>
      </c>
      <c r="CR306" t="s">
        <v>229</v>
      </c>
      <c r="CS306" t="s">
        <v>166</v>
      </c>
      <c r="CT306" t="s">
        <v>166</v>
      </c>
      <c r="CU306" t="s">
        <v>166</v>
      </c>
      <c r="CV306" t="s">
        <v>166</v>
      </c>
      <c r="CW306">
        <v>2</v>
      </c>
      <c r="CX306" t="s">
        <v>1140</v>
      </c>
      <c r="CY306" t="s">
        <v>254</v>
      </c>
      <c r="DB306" t="s">
        <v>221</v>
      </c>
      <c r="DC306" t="s">
        <v>166</v>
      </c>
      <c r="DD306" t="s">
        <v>166</v>
      </c>
      <c r="DE306" t="s">
        <v>166</v>
      </c>
      <c r="DF306" t="s">
        <v>166</v>
      </c>
      <c r="DG306" t="s">
        <v>166</v>
      </c>
      <c r="DH306" t="s">
        <v>216</v>
      </c>
      <c r="DI306" t="s">
        <v>328</v>
      </c>
      <c r="DJ306" t="s">
        <v>166</v>
      </c>
      <c r="DL306" t="s">
        <v>329</v>
      </c>
      <c r="DM306" t="s">
        <v>166</v>
      </c>
      <c r="DP306" t="s">
        <v>345</v>
      </c>
      <c r="DQ306" t="s">
        <v>166</v>
      </c>
      <c r="DS306" t="s">
        <v>166</v>
      </c>
      <c r="EB306" t="s">
        <v>1138</v>
      </c>
    </row>
    <row r="307" spans="1:132" hidden="1" x14ac:dyDescent="0.25">
      <c r="A307">
        <v>306</v>
      </c>
      <c r="B307" t="s">
        <v>138</v>
      </c>
      <c r="C307" t="s">
        <v>1133</v>
      </c>
      <c r="D307" t="s">
        <v>1141</v>
      </c>
      <c r="E307" s="1">
        <v>1199</v>
      </c>
      <c r="F307">
        <v>3</v>
      </c>
      <c r="G307">
        <v>4</v>
      </c>
      <c r="H307" t="s">
        <v>195</v>
      </c>
      <c r="I307" t="s">
        <v>142</v>
      </c>
      <c r="J307" t="s">
        <v>196</v>
      </c>
      <c r="K307" t="s">
        <v>144</v>
      </c>
      <c r="L307">
        <v>35</v>
      </c>
      <c r="M307" t="s">
        <v>145</v>
      </c>
      <c r="N307">
        <v>1537</v>
      </c>
      <c r="O307">
        <v>3992</v>
      </c>
      <c r="P307">
        <v>1677</v>
      </c>
      <c r="Q307" t="s">
        <v>508</v>
      </c>
      <c r="R307">
        <v>4</v>
      </c>
      <c r="S307">
        <v>24.12</v>
      </c>
      <c r="T307" s="1">
        <v>23</v>
      </c>
      <c r="U307" t="s">
        <v>361</v>
      </c>
      <c r="W307" t="s">
        <v>1134</v>
      </c>
      <c r="X307">
        <v>5</v>
      </c>
      <c r="Y307" t="s">
        <v>303</v>
      </c>
      <c r="Z307" t="s">
        <v>200</v>
      </c>
      <c r="AA307" t="s">
        <v>151</v>
      </c>
      <c r="AB307" t="s">
        <v>363</v>
      </c>
      <c r="AC307" t="s">
        <v>1135</v>
      </c>
      <c r="AF307" t="s">
        <v>342</v>
      </c>
      <c r="AG307" t="s">
        <v>342</v>
      </c>
      <c r="AH307" t="s">
        <v>158</v>
      </c>
      <c r="AI307" t="s">
        <v>232</v>
      </c>
      <c r="AL307" t="s">
        <v>365</v>
      </c>
      <c r="AM307" t="s">
        <v>1122</v>
      </c>
      <c r="AN307" t="s">
        <v>163</v>
      </c>
      <c r="AO307" t="s">
        <v>164</v>
      </c>
      <c r="AP307" t="s">
        <v>164</v>
      </c>
      <c r="AQ307">
        <v>2</v>
      </c>
      <c r="AR307">
        <v>5</v>
      </c>
      <c r="AS307" t="s">
        <v>1136</v>
      </c>
      <c r="AT307" t="s">
        <v>344</v>
      </c>
      <c r="AU307" t="s">
        <v>589</v>
      </c>
      <c r="AV307" t="s">
        <v>342</v>
      </c>
      <c r="AX307" t="s">
        <v>166</v>
      </c>
      <c r="AY307" t="s">
        <v>226</v>
      </c>
      <c r="AZ307" t="s">
        <v>166</v>
      </c>
      <c r="BA307" t="s">
        <v>166</v>
      </c>
      <c r="BC307" t="s">
        <v>166</v>
      </c>
      <c r="BD307" t="s">
        <v>173</v>
      </c>
      <c r="BE307">
        <v>419</v>
      </c>
      <c r="BF307" t="s">
        <v>166</v>
      </c>
      <c r="BG307" t="s">
        <v>166</v>
      </c>
      <c r="BH307" t="s">
        <v>166</v>
      </c>
      <c r="BI307" t="s">
        <v>163</v>
      </c>
      <c r="BJ307" t="s">
        <v>1137</v>
      </c>
      <c r="BK307" t="s">
        <v>166</v>
      </c>
      <c r="BL307" t="s">
        <v>174</v>
      </c>
      <c r="BM307" t="s">
        <v>166</v>
      </c>
      <c r="BO307" t="s">
        <v>166</v>
      </c>
      <c r="BP307" t="s">
        <v>173</v>
      </c>
      <c r="BQ307" t="s">
        <v>164</v>
      </c>
      <c r="BR307" t="s">
        <v>168</v>
      </c>
      <c r="BS307" t="s">
        <v>176</v>
      </c>
      <c r="BT307" t="s">
        <v>166</v>
      </c>
      <c r="BU307" s="1">
        <v>5.0999999999999996</v>
      </c>
      <c r="BW307" t="s">
        <v>177</v>
      </c>
      <c r="BY307" t="s">
        <v>179</v>
      </c>
      <c r="BZ307" t="s">
        <v>166</v>
      </c>
      <c r="CB307" t="s">
        <v>166</v>
      </c>
      <c r="CG307" t="s">
        <v>166</v>
      </c>
      <c r="CN307" t="s">
        <v>166</v>
      </c>
      <c r="CO307" t="s">
        <v>166</v>
      </c>
      <c r="CR307" t="s">
        <v>229</v>
      </c>
      <c r="CS307" t="s">
        <v>166</v>
      </c>
      <c r="CT307" t="s">
        <v>166</v>
      </c>
      <c r="CU307" t="s">
        <v>166</v>
      </c>
      <c r="CW307">
        <v>2</v>
      </c>
      <c r="CY307" t="s">
        <v>254</v>
      </c>
      <c r="DB307" t="s">
        <v>257</v>
      </c>
      <c r="DC307" t="s">
        <v>166</v>
      </c>
      <c r="DD307" t="s">
        <v>166</v>
      </c>
      <c r="DG307" t="s">
        <v>166</v>
      </c>
      <c r="DH307" t="s">
        <v>216</v>
      </c>
      <c r="DJ307" t="s">
        <v>166</v>
      </c>
      <c r="DL307" t="s">
        <v>329</v>
      </c>
      <c r="DM307" t="s">
        <v>166</v>
      </c>
      <c r="DP307" t="s">
        <v>345</v>
      </c>
      <c r="DR307" t="s">
        <v>166</v>
      </c>
      <c r="EB307" t="s">
        <v>1138</v>
      </c>
    </row>
    <row r="308" spans="1:132" hidden="1" x14ac:dyDescent="0.25">
      <c r="A308">
        <v>307</v>
      </c>
      <c r="B308" t="s">
        <v>138</v>
      </c>
      <c r="C308" t="s">
        <v>1133</v>
      </c>
      <c r="D308" t="s">
        <v>385</v>
      </c>
      <c r="E308" s="1">
        <v>1199</v>
      </c>
      <c r="F308">
        <v>3</v>
      </c>
      <c r="G308">
        <v>4</v>
      </c>
      <c r="H308" t="s">
        <v>195</v>
      </c>
      <c r="I308" t="s">
        <v>142</v>
      </c>
      <c r="J308" t="s">
        <v>196</v>
      </c>
      <c r="K308" t="s">
        <v>144</v>
      </c>
      <c r="L308">
        <v>35</v>
      </c>
      <c r="M308" t="s">
        <v>145</v>
      </c>
      <c r="N308">
        <v>1537</v>
      </c>
      <c r="O308">
        <v>3992</v>
      </c>
      <c r="P308">
        <v>1677</v>
      </c>
      <c r="Q308" t="s">
        <v>508</v>
      </c>
      <c r="R308">
        <v>4</v>
      </c>
      <c r="S308">
        <v>24.12</v>
      </c>
      <c r="T308" s="1">
        <v>23</v>
      </c>
      <c r="U308" t="s">
        <v>361</v>
      </c>
      <c r="W308" t="s">
        <v>1134</v>
      </c>
      <c r="X308">
        <v>5</v>
      </c>
      <c r="Y308" t="s">
        <v>371</v>
      </c>
      <c r="Z308" t="s">
        <v>200</v>
      </c>
      <c r="AA308" t="s">
        <v>151</v>
      </c>
      <c r="AB308" t="s">
        <v>363</v>
      </c>
      <c r="AC308" t="s">
        <v>364</v>
      </c>
      <c r="AF308" t="s">
        <v>386</v>
      </c>
      <c r="AG308" t="s">
        <v>386</v>
      </c>
      <c r="AH308" t="s">
        <v>158</v>
      </c>
      <c r="AI308" t="s">
        <v>232</v>
      </c>
      <c r="AK308" t="s">
        <v>826</v>
      </c>
      <c r="AL308" t="s">
        <v>365</v>
      </c>
      <c r="AM308" t="s">
        <v>1122</v>
      </c>
      <c r="AN308" t="s">
        <v>163</v>
      </c>
      <c r="AO308" t="s">
        <v>164</v>
      </c>
      <c r="AP308" t="s">
        <v>164</v>
      </c>
      <c r="AQ308">
        <v>2</v>
      </c>
      <c r="AR308">
        <v>5</v>
      </c>
      <c r="AS308" t="s">
        <v>1136</v>
      </c>
      <c r="AT308" t="s">
        <v>344</v>
      </c>
      <c r="AU308" t="s">
        <v>589</v>
      </c>
      <c r="AV308" t="s">
        <v>386</v>
      </c>
      <c r="AX308" t="s">
        <v>166</v>
      </c>
      <c r="AY308" t="s">
        <v>171</v>
      </c>
      <c r="AZ308" t="s">
        <v>166</v>
      </c>
      <c r="BA308" t="s">
        <v>166</v>
      </c>
      <c r="BB308" t="s">
        <v>367</v>
      </c>
      <c r="BC308" t="s">
        <v>166</v>
      </c>
      <c r="BD308" t="s">
        <v>337</v>
      </c>
      <c r="BE308">
        <v>419</v>
      </c>
      <c r="BF308" t="s">
        <v>166</v>
      </c>
      <c r="BG308" t="s">
        <v>166</v>
      </c>
      <c r="BH308" t="s">
        <v>166</v>
      </c>
      <c r="BI308" t="s">
        <v>163</v>
      </c>
      <c r="BJ308" t="s">
        <v>1137</v>
      </c>
      <c r="BK308" t="s">
        <v>166</v>
      </c>
      <c r="BL308" t="s">
        <v>174</v>
      </c>
      <c r="BM308" t="s">
        <v>166</v>
      </c>
      <c r="BN308" t="s">
        <v>368</v>
      </c>
      <c r="BO308" t="s">
        <v>166</v>
      </c>
      <c r="BP308" t="s">
        <v>327</v>
      </c>
      <c r="BQ308" t="s">
        <v>164</v>
      </c>
      <c r="BR308" t="s">
        <v>168</v>
      </c>
      <c r="BS308" t="s">
        <v>176</v>
      </c>
      <c r="BT308" t="s">
        <v>166</v>
      </c>
      <c r="BU308" s="1">
        <v>5.0999999999999996</v>
      </c>
      <c r="BV308" t="s">
        <v>166</v>
      </c>
      <c r="BW308" t="s">
        <v>177</v>
      </c>
      <c r="BY308" t="s">
        <v>383</v>
      </c>
      <c r="BZ308" t="s">
        <v>166</v>
      </c>
      <c r="CB308" t="s">
        <v>166</v>
      </c>
      <c r="CG308" t="s">
        <v>166</v>
      </c>
      <c r="CK308" t="s">
        <v>166</v>
      </c>
      <c r="CN308" t="s">
        <v>166</v>
      </c>
      <c r="CO308" t="s">
        <v>166</v>
      </c>
      <c r="CP308" t="s">
        <v>223</v>
      </c>
      <c r="CR308" t="s">
        <v>358</v>
      </c>
      <c r="CS308" t="s">
        <v>166</v>
      </c>
      <c r="CT308" t="s">
        <v>166</v>
      </c>
      <c r="CU308" t="s">
        <v>166</v>
      </c>
      <c r="CV308" t="s">
        <v>166</v>
      </c>
      <c r="CW308">
        <v>2</v>
      </c>
      <c r="CX308" t="s">
        <v>1140</v>
      </c>
      <c r="CY308" t="s">
        <v>254</v>
      </c>
      <c r="DB308" t="s">
        <v>221</v>
      </c>
      <c r="DC308" t="s">
        <v>166</v>
      </c>
      <c r="DD308" t="s">
        <v>166</v>
      </c>
      <c r="DE308" t="s">
        <v>166</v>
      </c>
      <c r="DF308" t="s">
        <v>166</v>
      </c>
      <c r="DG308" t="s">
        <v>166</v>
      </c>
      <c r="DH308" t="s">
        <v>216</v>
      </c>
      <c r="DI308" t="s">
        <v>328</v>
      </c>
      <c r="DJ308" t="s">
        <v>166</v>
      </c>
      <c r="DL308" t="s">
        <v>329</v>
      </c>
      <c r="DM308" t="s">
        <v>166</v>
      </c>
      <c r="DP308" t="s">
        <v>345</v>
      </c>
      <c r="DQ308" t="s">
        <v>166</v>
      </c>
      <c r="DS308" t="s">
        <v>166</v>
      </c>
      <c r="EB308" t="s">
        <v>1138</v>
      </c>
    </row>
    <row r="309" spans="1:132" hidden="1" x14ac:dyDescent="0.25">
      <c r="A309">
        <v>308</v>
      </c>
      <c r="B309" t="s">
        <v>138</v>
      </c>
      <c r="C309" t="s">
        <v>1142</v>
      </c>
      <c r="D309" t="s">
        <v>501</v>
      </c>
      <c r="E309" s="1">
        <v>1193</v>
      </c>
      <c r="F309">
        <v>4</v>
      </c>
      <c r="G309">
        <v>4</v>
      </c>
      <c r="H309" t="s">
        <v>195</v>
      </c>
      <c r="I309" t="s">
        <v>142</v>
      </c>
      <c r="J309" t="s">
        <v>196</v>
      </c>
      <c r="K309" t="s">
        <v>144</v>
      </c>
      <c r="L309">
        <v>44</v>
      </c>
      <c r="M309" t="s">
        <v>145</v>
      </c>
      <c r="N309">
        <v>1570</v>
      </c>
      <c r="O309">
        <v>3995</v>
      </c>
      <c r="P309">
        <v>1706</v>
      </c>
      <c r="Q309" t="s">
        <v>508</v>
      </c>
      <c r="R309">
        <v>4</v>
      </c>
      <c r="S309">
        <v>13.2</v>
      </c>
      <c r="T309" s="1">
        <v>17.600000000000001</v>
      </c>
      <c r="U309" t="s">
        <v>1143</v>
      </c>
      <c r="W309" t="s">
        <v>1144</v>
      </c>
      <c r="X309">
        <v>5</v>
      </c>
      <c r="Y309" t="s">
        <v>1145</v>
      </c>
      <c r="Z309" t="s">
        <v>200</v>
      </c>
      <c r="AA309" t="s">
        <v>151</v>
      </c>
      <c r="AB309" t="s">
        <v>1146</v>
      </c>
      <c r="AC309" t="s">
        <v>481</v>
      </c>
      <c r="AD309" t="s">
        <v>1147</v>
      </c>
      <c r="AE309" t="s">
        <v>1148</v>
      </c>
      <c r="AF309" t="s">
        <v>464</v>
      </c>
      <c r="AG309" t="s">
        <v>464</v>
      </c>
      <c r="AH309" t="s">
        <v>158</v>
      </c>
      <c r="AI309" t="s">
        <v>159</v>
      </c>
      <c r="AK309" t="s">
        <v>166</v>
      </c>
      <c r="AL309" t="s">
        <v>497</v>
      </c>
      <c r="AM309" t="s">
        <v>498</v>
      </c>
      <c r="AN309" t="s">
        <v>163</v>
      </c>
      <c r="AO309" t="s">
        <v>164</v>
      </c>
      <c r="AP309" t="s">
        <v>164</v>
      </c>
      <c r="AQ309" t="s">
        <v>166</v>
      </c>
      <c r="AR309">
        <v>5</v>
      </c>
      <c r="AS309" t="s">
        <v>167</v>
      </c>
      <c r="AT309" t="s">
        <v>168</v>
      </c>
      <c r="AU309" t="s">
        <v>486</v>
      </c>
      <c r="AV309" t="s">
        <v>464</v>
      </c>
      <c r="AX309" t="s">
        <v>166</v>
      </c>
      <c r="AY309" t="s">
        <v>165</v>
      </c>
      <c r="BA309" t="s">
        <v>166</v>
      </c>
      <c r="BB309" t="s">
        <v>172</v>
      </c>
      <c r="BD309" t="s">
        <v>173</v>
      </c>
      <c r="BE309">
        <v>390</v>
      </c>
      <c r="BG309" t="s">
        <v>166</v>
      </c>
      <c r="BH309" t="s">
        <v>166</v>
      </c>
      <c r="BI309" t="s">
        <v>163</v>
      </c>
      <c r="BJ309" t="s">
        <v>174</v>
      </c>
      <c r="BK309" t="s">
        <v>166</v>
      </c>
      <c r="BL309" t="s">
        <v>310</v>
      </c>
      <c r="BM309" t="s">
        <v>166</v>
      </c>
      <c r="BN309" t="s">
        <v>175</v>
      </c>
      <c r="BP309" t="s">
        <v>173</v>
      </c>
      <c r="BQ309" t="s">
        <v>163</v>
      </c>
      <c r="BR309" t="s">
        <v>168</v>
      </c>
      <c r="BS309" t="s">
        <v>176</v>
      </c>
      <c r="BT309" t="s">
        <v>166</v>
      </c>
      <c r="BU309" s="1">
        <v>5.0999999999999996</v>
      </c>
      <c r="BV309" t="s">
        <v>166</v>
      </c>
      <c r="BW309" t="s">
        <v>177</v>
      </c>
      <c r="BX309" t="s">
        <v>178</v>
      </c>
      <c r="BY309" t="s">
        <v>179</v>
      </c>
      <c r="CB309" t="s">
        <v>166</v>
      </c>
      <c r="CG309" t="s">
        <v>166</v>
      </c>
      <c r="CK309" t="s">
        <v>166</v>
      </c>
      <c r="CO309" t="s">
        <v>166</v>
      </c>
      <c r="CQ309" t="s">
        <v>1149</v>
      </c>
      <c r="CS309" t="s">
        <v>166</v>
      </c>
      <c r="CU309" t="s">
        <v>166</v>
      </c>
      <c r="CV309" t="s">
        <v>166</v>
      </c>
      <c r="CX309">
        <v>9.1</v>
      </c>
      <c r="CY309" t="s">
        <v>254</v>
      </c>
      <c r="DC309" t="s">
        <v>166</v>
      </c>
      <c r="DV309" t="s">
        <v>166</v>
      </c>
    </row>
    <row r="310" spans="1:132" hidden="1" x14ac:dyDescent="0.25">
      <c r="A310">
        <v>309</v>
      </c>
      <c r="B310" t="s">
        <v>138</v>
      </c>
      <c r="C310" t="s">
        <v>1142</v>
      </c>
      <c r="D310" t="s">
        <v>489</v>
      </c>
      <c r="E310" s="1">
        <v>1248</v>
      </c>
      <c r="F310">
        <v>4</v>
      </c>
      <c r="G310">
        <v>4</v>
      </c>
      <c r="H310" t="s">
        <v>195</v>
      </c>
      <c r="I310" t="s">
        <v>142</v>
      </c>
      <c r="J310" t="s">
        <v>196</v>
      </c>
      <c r="K310" t="s">
        <v>144</v>
      </c>
      <c r="L310">
        <v>44</v>
      </c>
      <c r="M310" t="s">
        <v>459</v>
      </c>
      <c r="N310">
        <v>1570</v>
      </c>
      <c r="O310">
        <v>3995</v>
      </c>
      <c r="P310">
        <v>1706</v>
      </c>
      <c r="Q310" t="s">
        <v>508</v>
      </c>
      <c r="R310">
        <v>4</v>
      </c>
      <c r="S310">
        <v>19.2</v>
      </c>
      <c r="T310" s="1">
        <v>23</v>
      </c>
      <c r="U310" t="s">
        <v>361</v>
      </c>
      <c r="W310" t="s">
        <v>1150</v>
      </c>
      <c r="X310">
        <v>5</v>
      </c>
      <c r="Y310" t="s">
        <v>303</v>
      </c>
      <c r="Z310" t="s">
        <v>200</v>
      </c>
      <c r="AA310" t="s">
        <v>151</v>
      </c>
      <c r="AB310" t="s">
        <v>1146</v>
      </c>
      <c r="AC310" t="s">
        <v>481</v>
      </c>
      <c r="AD310" t="s">
        <v>1147</v>
      </c>
      <c r="AE310" t="s">
        <v>1148</v>
      </c>
      <c r="AF310" t="s">
        <v>464</v>
      </c>
      <c r="AG310" t="s">
        <v>464</v>
      </c>
      <c r="AH310" t="s">
        <v>158</v>
      </c>
      <c r="AI310" t="s">
        <v>159</v>
      </c>
      <c r="AK310" t="s">
        <v>166</v>
      </c>
      <c r="AL310" t="s">
        <v>483</v>
      </c>
      <c r="AM310" t="s">
        <v>484</v>
      </c>
      <c r="AN310" t="s">
        <v>163</v>
      </c>
      <c r="AO310" t="s">
        <v>164</v>
      </c>
      <c r="AP310" t="s">
        <v>164</v>
      </c>
      <c r="AQ310" t="s">
        <v>166</v>
      </c>
      <c r="AR310">
        <v>5</v>
      </c>
      <c r="AS310" t="s">
        <v>167</v>
      </c>
      <c r="AT310" t="s">
        <v>168</v>
      </c>
      <c r="AU310" t="s">
        <v>486</v>
      </c>
      <c r="AV310" t="s">
        <v>464</v>
      </c>
      <c r="AX310" t="s">
        <v>166</v>
      </c>
      <c r="AY310" t="s">
        <v>165</v>
      </c>
      <c r="BA310" t="s">
        <v>166</v>
      </c>
      <c r="BB310" t="s">
        <v>172</v>
      </c>
      <c r="BD310" t="s">
        <v>173</v>
      </c>
      <c r="BE310">
        <v>390</v>
      </c>
      <c r="BG310" t="s">
        <v>166</v>
      </c>
      <c r="BH310" t="s">
        <v>166</v>
      </c>
      <c r="BI310" t="s">
        <v>163</v>
      </c>
      <c r="BJ310" t="s">
        <v>174</v>
      </c>
      <c r="BK310" t="s">
        <v>166</v>
      </c>
      <c r="BL310" t="s">
        <v>310</v>
      </c>
      <c r="BM310" t="s">
        <v>166</v>
      </c>
      <c r="BN310" t="s">
        <v>175</v>
      </c>
      <c r="BP310" t="s">
        <v>173</v>
      </c>
      <c r="BQ310" t="s">
        <v>163</v>
      </c>
      <c r="BR310" t="s">
        <v>168</v>
      </c>
      <c r="BS310" t="s">
        <v>176</v>
      </c>
      <c r="BT310" t="s">
        <v>166</v>
      </c>
      <c r="BU310" s="1">
        <v>5.0999999999999996</v>
      </c>
      <c r="BV310" t="s">
        <v>166</v>
      </c>
      <c r="BW310" t="s">
        <v>177</v>
      </c>
      <c r="BX310" t="s">
        <v>178</v>
      </c>
      <c r="BY310" t="s">
        <v>179</v>
      </c>
      <c r="CB310" t="s">
        <v>166</v>
      </c>
      <c r="CG310" t="s">
        <v>166</v>
      </c>
      <c r="CK310" t="s">
        <v>166</v>
      </c>
      <c r="CO310" t="s">
        <v>166</v>
      </c>
      <c r="CQ310" t="s">
        <v>1149</v>
      </c>
      <c r="CS310" t="s">
        <v>166</v>
      </c>
      <c r="CU310" t="s">
        <v>166</v>
      </c>
      <c r="CV310" t="s">
        <v>166</v>
      </c>
      <c r="CY310" t="s">
        <v>254</v>
      </c>
      <c r="DC310" t="s">
        <v>166</v>
      </c>
      <c r="DV310" t="s">
        <v>166</v>
      </c>
    </row>
    <row r="311" spans="1:132" hidden="1" x14ac:dyDescent="0.25">
      <c r="A311">
        <v>310</v>
      </c>
      <c r="B311" t="s">
        <v>138</v>
      </c>
      <c r="C311" t="s">
        <v>1142</v>
      </c>
      <c r="D311" t="s">
        <v>502</v>
      </c>
      <c r="E311" s="1">
        <v>1193</v>
      </c>
      <c r="F311">
        <v>4</v>
      </c>
      <c r="G311">
        <v>4</v>
      </c>
      <c r="H311" t="s">
        <v>195</v>
      </c>
      <c r="I311" t="s">
        <v>142</v>
      </c>
      <c r="J311" t="s">
        <v>196</v>
      </c>
      <c r="K311" t="s">
        <v>144</v>
      </c>
      <c r="L311">
        <v>44</v>
      </c>
      <c r="M311" t="s">
        <v>145</v>
      </c>
      <c r="N311">
        <v>1570</v>
      </c>
      <c r="O311">
        <v>3995</v>
      </c>
      <c r="P311">
        <v>1706</v>
      </c>
      <c r="Q311" t="s">
        <v>508</v>
      </c>
      <c r="R311">
        <v>4</v>
      </c>
      <c r="S311">
        <v>13.2</v>
      </c>
      <c r="T311" s="1">
        <v>17.600000000000001</v>
      </c>
      <c r="U311" t="s">
        <v>1143</v>
      </c>
      <c r="W311" t="s">
        <v>1144</v>
      </c>
      <c r="X311">
        <v>5</v>
      </c>
      <c r="Y311" t="s">
        <v>1145</v>
      </c>
      <c r="Z311" t="s">
        <v>200</v>
      </c>
      <c r="AA311" t="s">
        <v>151</v>
      </c>
      <c r="AB311" t="s">
        <v>1146</v>
      </c>
      <c r="AC311" t="s">
        <v>481</v>
      </c>
      <c r="AD311" t="s">
        <v>1147</v>
      </c>
      <c r="AE311" t="s">
        <v>1148</v>
      </c>
      <c r="AF311" t="s">
        <v>464</v>
      </c>
      <c r="AG311" t="s">
        <v>464</v>
      </c>
      <c r="AH311" t="s">
        <v>158</v>
      </c>
      <c r="AI311" t="s">
        <v>232</v>
      </c>
      <c r="AK311" t="s">
        <v>160</v>
      </c>
      <c r="AL311" t="s">
        <v>497</v>
      </c>
      <c r="AM311" t="s">
        <v>498</v>
      </c>
      <c r="AN311" t="s">
        <v>163</v>
      </c>
      <c r="AO311" t="s">
        <v>164</v>
      </c>
      <c r="AP311" t="s">
        <v>164</v>
      </c>
      <c r="AQ311" t="s">
        <v>166</v>
      </c>
      <c r="AR311">
        <v>5</v>
      </c>
      <c r="AS311" t="s">
        <v>167</v>
      </c>
      <c r="AT311" t="s">
        <v>168</v>
      </c>
      <c r="AU311" t="s">
        <v>486</v>
      </c>
      <c r="AV311" t="s">
        <v>464</v>
      </c>
      <c r="AX311" t="s">
        <v>166</v>
      </c>
      <c r="AY311" t="s">
        <v>1151</v>
      </c>
      <c r="AZ311" t="s">
        <v>166</v>
      </c>
      <c r="BA311" t="s">
        <v>166</v>
      </c>
      <c r="BB311" t="s">
        <v>172</v>
      </c>
      <c r="BC311" t="s">
        <v>166</v>
      </c>
      <c r="BD311" t="s">
        <v>173</v>
      </c>
      <c r="BE311">
        <v>390</v>
      </c>
      <c r="BF311" t="s">
        <v>166</v>
      </c>
      <c r="BG311" t="s">
        <v>166</v>
      </c>
      <c r="BH311" t="s">
        <v>166</v>
      </c>
      <c r="BI311" t="s">
        <v>163</v>
      </c>
      <c r="BJ311" t="s">
        <v>174</v>
      </c>
      <c r="BK311" t="s">
        <v>166</v>
      </c>
      <c r="BL311" t="s">
        <v>310</v>
      </c>
      <c r="BM311" t="s">
        <v>166</v>
      </c>
      <c r="BN311" t="s">
        <v>175</v>
      </c>
      <c r="BO311" t="s">
        <v>166</v>
      </c>
      <c r="BP311" t="s">
        <v>173</v>
      </c>
      <c r="BQ311" t="s">
        <v>163</v>
      </c>
      <c r="BR311" t="s">
        <v>168</v>
      </c>
      <c r="BS311" t="s">
        <v>176</v>
      </c>
      <c r="BT311" t="s">
        <v>166</v>
      </c>
      <c r="BU311" s="1">
        <v>5.0999999999999996</v>
      </c>
      <c r="BV311" t="s">
        <v>166</v>
      </c>
      <c r="BW311" t="s">
        <v>177</v>
      </c>
      <c r="BX311" t="s">
        <v>178</v>
      </c>
      <c r="BY311" t="s">
        <v>179</v>
      </c>
      <c r="CB311" t="s">
        <v>166</v>
      </c>
      <c r="CG311" t="s">
        <v>166</v>
      </c>
      <c r="CK311" t="s">
        <v>166</v>
      </c>
      <c r="CN311" t="s">
        <v>166</v>
      </c>
      <c r="CO311" t="s">
        <v>166</v>
      </c>
      <c r="CP311" t="s">
        <v>408</v>
      </c>
      <c r="CQ311" t="s">
        <v>1149</v>
      </c>
      <c r="CS311" t="s">
        <v>166</v>
      </c>
      <c r="CT311" t="s">
        <v>166</v>
      </c>
      <c r="CU311" t="s">
        <v>166</v>
      </c>
      <c r="CV311" t="s">
        <v>166</v>
      </c>
      <c r="CX311">
        <v>9.1</v>
      </c>
      <c r="CY311" t="s">
        <v>254</v>
      </c>
      <c r="DC311" t="s">
        <v>166</v>
      </c>
      <c r="DD311" t="s">
        <v>166</v>
      </c>
      <c r="DH311" t="s">
        <v>166</v>
      </c>
      <c r="DI311" t="s">
        <v>328</v>
      </c>
      <c r="DQ311" t="s">
        <v>166</v>
      </c>
      <c r="DR311" t="s">
        <v>166</v>
      </c>
      <c r="DV311" t="s">
        <v>166</v>
      </c>
    </row>
    <row r="312" spans="1:132" hidden="1" x14ac:dyDescent="0.25">
      <c r="A312">
        <v>311</v>
      </c>
      <c r="B312" t="s">
        <v>138</v>
      </c>
      <c r="C312" t="s">
        <v>1142</v>
      </c>
      <c r="D312" t="s">
        <v>504</v>
      </c>
      <c r="E312" s="1">
        <v>1193</v>
      </c>
      <c r="F312">
        <v>4</v>
      </c>
      <c r="G312">
        <v>4</v>
      </c>
      <c r="H312" t="s">
        <v>195</v>
      </c>
      <c r="I312" t="s">
        <v>142</v>
      </c>
      <c r="J312" t="s">
        <v>196</v>
      </c>
      <c r="K312" t="s">
        <v>144</v>
      </c>
      <c r="L312">
        <v>44</v>
      </c>
      <c r="M312" t="s">
        <v>145</v>
      </c>
      <c r="N312">
        <v>1570</v>
      </c>
      <c r="O312">
        <v>3995</v>
      </c>
      <c r="P312">
        <v>1706</v>
      </c>
      <c r="Q312" t="s">
        <v>508</v>
      </c>
      <c r="R312">
        <v>4</v>
      </c>
      <c r="S312">
        <v>13.2</v>
      </c>
      <c r="T312" s="1">
        <v>17.600000000000001</v>
      </c>
      <c r="U312" t="s">
        <v>1143</v>
      </c>
      <c r="W312" t="s">
        <v>1152</v>
      </c>
      <c r="X312">
        <v>5</v>
      </c>
      <c r="Y312" t="s">
        <v>1145</v>
      </c>
      <c r="Z312" t="s">
        <v>200</v>
      </c>
      <c r="AA312" t="s">
        <v>151</v>
      </c>
      <c r="AB312" t="s">
        <v>1146</v>
      </c>
      <c r="AC312" t="s">
        <v>481</v>
      </c>
      <c r="AD312" t="s">
        <v>1147</v>
      </c>
      <c r="AE312" t="s">
        <v>1148</v>
      </c>
      <c r="AF312" t="s">
        <v>464</v>
      </c>
      <c r="AG312" t="s">
        <v>464</v>
      </c>
      <c r="AH312" t="s">
        <v>158</v>
      </c>
      <c r="AI312" t="s">
        <v>232</v>
      </c>
      <c r="AK312" t="s">
        <v>160</v>
      </c>
      <c r="AL312" t="s">
        <v>497</v>
      </c>
      <c r="AM312" t="s">
        <v>498</v>
      </c>
      <c r="AN312" t="s">
        <v>163</v>
      </c>
      <c r="AO312" t="s">
        <v>164</v>
      </c>
      <c r="AP312" t="s">
        <v>164</v>
      </c>
      <c r="AQ312" t="s">
        <v>166</v>
      </c>
      <c r="AR312">
        <v>5</v>
      </c>
      <c r="AS312" t="s">
        <v>167</v>
      </c>
      <c r="AT312" t="s">
        <v>168</v>
      </c>
      <c r="AU312" t="s">
        <v>486</v>
      </c>
      <c r="AV312" t="s">
        <v>464</v>
      </c>
      <c r="AX312" t="s">
        <v>166</v>
      </c>
      <c r="AY312" t="s">
        <v>466</v>
      </c>
      <c r="AZ312" t="s">
        <v>166</v>
      </c>
      <c r="BA312" t="s">
        <v>166</v>
      </c>
      <c r="BB312" t="s">
        <v>172</v>
      </c>
      <c r="BC312" t="s">
        <v>166</v>
      </c>
      <c r="BD312" t="s">
        <v>173</v>
      </c>
      <c r="BE312">
        <v>390</v>
      </c>
      <c r="BF312" t="s">
        <v>166</v>
      </c>
      <c r="BG312" t="s">
        <v>166</v>
      </c>
      <c r="BH312" t="s">
        <v>166</v>
      </c>
      <c r="BI312" t="s">
        <v>163</v>
      </c>
      <c r="BJ312" t="s">
        <v>174</v>
      </c>
      <c r="BK312" t="s">
        <v>166</v>
      </c>
      <c r="BL312" t="s">
        <v>310</v>
      </c>
      <c r="BM312" t="s">
        <v>166</v>
      </c>
      <c r="BN312" t="s">
        <v>175</v>
      </c>
      <c r="BO312" t="s">
        <v>166</v>
      </c>
      <c r="BP312" t="s">
        <v>173</v>
      </c>
      <c r="BQ312" t="s">
        <v>163</v>
      </c>
      <c r="BR312" t="s">
        <v>168</v>
      </c>
      <c r="BS312" t="s">
        <v>176</v>
      </c>
      <c r="BT312" t="s">
        <v>166</v>
      </c>
      <c r="BU312" s="1">
        <v>5.0999999999999996</v>
      </c>
      <c r="BV312" t="s">
        <v>166</v>
      </c>
      <c r="BW312" t="s">
        <v>177</v>
      </c>
      <c r="BX312" t="s">
        <v>178</v>
      </c>
      <c r="BY312" t="s">
        <v>179</v>
      </c>
      <c r="CB312" t="s">
        <v>166</v>
      </c>
      <c r="CG312" t="s">
        <v>166</v>
      </c>
      <c r="CK312" t="s">
        <v>166</v>
      </c>
      <c r="CN312" t="s">
        <v>166</v>
      </c>
      <c r="CO312" t="s">
        <v>166</v>
      </c>
      <c r="CP312" t="s">
        <v>408</v>
      </c>
      <c r="CQ312" t="s">
        <v>1149</v>
      </c>
      <c r="CR312" t="s">
        <v>229</v>
      </c>
      <c r="CS312" t="s">
        <v>166</v>
      </c>
      <c r="CT312" t="s">
        <v>166</v>
      </c>
      <c r="CU312" t="s">
        <v>166</v>
      </c>
      <c r="CV312" t="s">
        <v>166</v>
      </c>
      <c r="CW312">
        <v>2</v>
      </c>
      <c r="CX312" t="s">
        <v>1153</v>
      </c>
      <c r="CY312" t="s">
        <v>254</v>
      </c>
      <c r="DC312" t="s">
        <v>166</v>
      </c>
      <c r="DD312" t="s">
        <v>166</v>
      </c>
      <c r="DH312" t="s">
        <v>166</v>
      </c>
      <c r="DI312" t="s">
        <v>328</v>
      </c>
      <c r="DL312" t="s">
        <v>329</v>
      </c>
      <c r="DQ312" t="s">
        <v>166</v>
      </c>
      <c r="DR312" t="s">
        <v>166</v>
      </c>
      <c r="DV312" t="s">
        <v>166</v>
      </c>
    </row>
    <row r="313" spans="1:132" hidden="1" x14ac:dyDescent="0.25">
      <c r="A313">
        <v>312</v>
      </c>
      <c r="B313" t="s">
        <v>138</v>
      </c>
      <c r="C313" t="s">
        <v>1142</v>
      </c>
      <c r="D313" t="s">
        <v>494</v>
      </c>
      <c r="E313" s="1">
        <v>1193</v>
      </c>
      <c r="F313">
        <v>4</v>
      </c>
      <c r="G313">
        <v>4</v>
      </c>
      <c r="H313" t="s">
        <v>195</v>
      </c>
      <c r="I313" t="s">
        <v>142</v>
      </c>
      <c r="J313" t="s">
        <v>196</v>
      </c>
      <c r="K313" t="s">
        <v>144</v>
      </c>
      <c r="L313">
        <v>44</v>
      </c>
      <c r="M313" t="s">
        <v>145</v>
      </c>
      <c r="N313">
        <v>1570</v>
      </c>
      <c r="O313">
        <v>3995</v>
      </c>
      <c r="P313">
        <v>1706</v>
      </c>
      <c r="Q313" t="s">
        <v>508</v>
      </c>
      <c r="R313">
        <v>4</v>
      </c>
      <c r="S313">
        <v>13.2</v>
      </c>
      <c r="T313" s="1">
        <v>17.600000000000001</v>
      </c>
      <c r="U313" t="s">
        <v>1143</v>
      </c>
      <c r="W313" t="s">
        <v>1144</v>
      </c>
      <c r="X313">
        <v>5</v>
      </c>
      <c r="Y313" t="s">
        <v>1145</v>
      </c>
      <c r="Z313" t="s">
        <v>200</v>
      </c>
      <c r="AA313" t="s">
        <v>151</v>
      </c>
      <c r="AB313" t="s">
        <v>1146</v>
      </c>
      <c r="AC313" t="s">
        <v>481</v>
      </c>
      <c r="AD313" t="s">
        <v>1147</v>
      </c>
      <c r="AE313" t="s">
        <v>1148</v>
      </c>
      <c r="AF313" t="s">
        <v>464</v>
      </c>
      <c r="AG313" t="s">
        <v>464</v>
      </c>
      <c r="AH313" t="s">
        <v>158</v>
      </c>
      <c r="AI313" t="s">
        <v>232</v>
      </c>
      <c r="AK313" t="s">
        <v>160</v>
      </c>
      <c r="AL313" t="s">
        <v>497</v>
      </c>
      <c r="AM313" t="s">
        <v>1154</v>
      </c>
      <c r="AN313" t="s">
        <v>163</v>
      </c>
      <c r="AO313" t="s">
        <v>164</v>
      </c>
      <c r="AP313" t="s">
        <v>164</v>
      </c>
      <c r="AQ313" t="s">
        <v>166</v>
      </c>
      <c r="AR313">
        <v>5</v>
      </c>
      <c r="AS313" t="s">
        <v>167</v>
      </c>
      <c r="AT313" t="s">
        <v>168</v>
      </c>
      <c r="AU313" t="s">
        <v>486</v>
      </c>
      <c r="AV313" t="s">
        <v>464</v>
      </c>
      <c r="AX313" t="s">
        <v>166</v>
      </c>
      <c r="AY313" t="s">
        <v>466</v>
      </c>
      <c r="AZ313" t="s">
        <v>166</v>
      </c>
      <c r="BA313" t="s">
        <v>166</v>
      </c>
      <c r="BB313" t="s">
        <v>172</v>
      </c>
      <c r="BC313" t="s">
        <v>166</v>
      </c>
      <c r="BD313" t="s">
        <v>173</v>
      </c>
      <c r="BE313">
        <v>390</v>
      </c>
      <c r="BF313" t="s">
        <v>166</v>
      </c>
      <c r="BG313" t="s">
        <v>166</v>
      </c>
      <c r="BH313" t="s">
        <v>166</v>
      </c>
      <c r="BI313" t="s">
        <v>163</v>
      </c>
      <c r="BJ313" t="s">
        <v>174</v>
      </c>
      <c r="BK313" t="s">
        <v>166</v>
      </c>
      <c r="BL313" t="s">
        <v>310</v>
      </c>
      <c r="BM313" t="s">
        <v>166</v>
      </c>
      <c r="BN313" t="s">
        <v>175</v>
      </c>
      <c r="BO313" t="s">
        <v>166</v>
      </c>
      <c r="BP313" t="s">
        <v>173</v>
      </c>
      <c r="BQ313" t="s">
        <v>163</v>
      </c>
      <c r="BR313" t="s">
        <v>168</v>
      </c>
      <c r="BS313" t="s">
        <v>176</v>
      </c>
      <c r="BT313" t="s">
        <v>166</v>
      </c>
      <c r="BU313" s="1">
        <v>5.0999999999999996</v>
      </c>
      <c r="BV313" t="s">
        <v>166</v>
      </c>
      <c r="BW313" t="s">
        <v>177</v>
      </c>
      <c r="BY313" t="s">
        <v>383</v>
      </c>
      <c r="CB313" t="s">
        <v>166</v>
      </c>
      <c r="CG313" t="s">
        <v>166</v>
      </c>
      <c r="CK313" t="s">
        <v>166</v>
      </c>
      <c r="CN313" t="s">
        <v>166</v>
      </c>
      <c r="CO313" t="s">
        <v>166</v>
      </c>
      <c r="CP313" t="s">
        <v>408</v>
      </c>
      <c r="CQ313" t="s">
        <v>1149</v>
      </c>
      <c r="CR313" t="s">
        <v>229</v>
      </c>
      <c r="CS313" t="s">
        <v>166</v>
      </c>
      <c r="CT313" t="s">
        <v>166</v>
      </c>
      <c r="CU313" t="s">
        <v>166</v>
      </c>
      <c r="CV313" t="s">
        <v>166</v>
      </c>
      <c r="CW313">
        <v>2</v>
      </c>
      <c r="CX313" t="s">
        <v>1153</v>
      </c>
      <c r="CY313" t="s">
        <v>254</v>
      </c>
      <c r="DB313" t="s">
        <v>221</v>
      </c>
      <c r="DC313" t="s">
        <v>166</v>
      </c>
      <c r="DD313" t="s">
        <v>166</v>
      </c>
      <c r="DH313" t="s">
        <v>216</v>
      </c>
      <c r="DI313" t="s">
        <v>328</v>
      </c>
      <c r="DL313" t="s">
        <v>329</v>
      </c>
      <c r="DM313" t="s">
        <v>166</v>
      </c>
      <c r="DQ313" t="s">
        <v>166</v>
      </c>
      <c r="DR313" t="s">
        <v>166</v>
      </c>
      <c r="DV313" t="s">
        <v>166</v>
      </c>
    </row>
    <row r="314" spans="1:132" hidden="1" x14ac:dyDescent="0.25">
      <c r="A314">
        <v>313</v>
      </c>
      <c r="B314" t="s">
        <v>138</v>
      </c>
      <c r="C314" t="s">
        <v>1142</v>
      </c>
      <c r="D314" t="s">
        <v>491</v>
      </c>
      <c r="E314" s="1">
        <v>1248</v>
      </c>
      <c r="F314">
        <v>4</v>
      </c>
      <c r="G314">
        <v>4</v>
      </c>
      <c r="H314" t="s">
        <v>195</v>
      </c>
      <c r="I314" t="s">
        <v>142</v>
      </c>
      <c r="J314" t="s">
        <v>196</v>
      </c>
      <c r="K314" t="s">
        <v>144</v>
      </c>
      <c r="L314">
        <v>44</v>
      </c>
      <c r="M314" t="s">
        <v>459</v>
      </c>
      <c r="N314">
        <v>1570</v>
      </c>
      <c r="O314">
        <v>3995</v>
      </c>
      <c r="P314">
        <v>1706</v>
      </c>
      <c r="Q314" t="s">
        <v>508</v>
      </c>
      <c r="R314">
        <v>4</v>
      </c>
      <c r="S314">
        <v>19.2</v>
      </c>
      <c r="T314" s="1">
        <v>23</v>
      </c>
      <c r="U314" t="s">
        <v>361</v>
      </c>
      <c r="W314" t="s">
        <v>1155</v>
      </c>
      <c r="X314">
        <v>5</v>
      </c>
      <c r="Y314" t="s">
        <v>303</v>
      </c>
      <c r="Z314" t="s">
        <v>200</v>
      </c>
      <c r="AA314" t="s">
        <v>151</v>
      </c>
      <c r="AB314" t="s">
        <v>1146</v>
      </c>
      <c r="AC314" t="s">
        <v>481</v>
      </c>
      <c r="AD314" t="s">
        <v>1147</v>
      </c>
      <c r="AE314" t="s">
        <v>1148</v>
      </c>
      <c r="AF314" t="s">
        <v>464</v>
      </c>
      <c r="AG314" t="s">
        <v>464</v>
      </c>
      <c r="AH314" t="s">
        <v>158</v>
      </c>
      <c r="AI314" t="s">
        <v>232</v>
      </c>
      <c r="AK314" t="s">
        <v>160</v>
      </c>
      <c r="AL314" t="s">
        <v>483</v>
      </c>
      <c r="AM314" t="s">
        <v>484</v>
      </c>
      <c r="AN314" t="s">
        <v>163</v>
      </c>
      <c r="AO314" t="s">
        <v>164</v>
      </c>
      <c r="AP314" t="s">
        <v>164</v>
      </c>
      <c r="AQ314" t="s">
        <v>166</v>
      </c>
      <c r="AR314">
        <v>5</v>
      </c>
      <c r="AS314" t="s">
        <v>167</v>
      </c>
      <c r="AT314" t="s">
        <v>168</v>
      </c>
      <c r="AU314" t="s">
        <v>486</v>
      </c>
      <c r="AV314" t="s">
        <v>464</v>
      </c>
      <c r="AX314" t="s">
        <v>166</v>
      </c>
      <c r="AY314" t="s">
        <v>466</v>
      </c>
      <c r="AZ314" t="s">
        <v>166</v>
      </c>
      <c r="BA314" t="s">
        <v>166</v>
      </c>
      <c r="BB314" t="s">
        <v>172</v>
      </c>
      <c r="BC314" t="s">
        <v>166</v>
      </c>
      <c r="BD314" t="s">
        <v>173</v>
      </c>
      <c r="BE314">
        <v>390</v>
      </c>
      <c r="BF314" t="s">
        <v>166</v>
      </c>
      <c r="BG314" t="s">
        <v>166</v>
      </c>
      <c r="BH314" t="s">
        <v>166</v>
      </c>
      <c r="BI314" t="s">
        <v>163</v>
      </c>
      <c r="BJ314" t="s">
        <v>174</v>
      </c>
      <c r="BK314" t="s">
        <v>166</v>
      </c>
      <c r="BL314" t="s">
        <v>310</v>
      </c>
      <c r="BM314" t="s">
        <v>166</v>
      </c>
      <c r="BN314" t="s">
        <v>175</v>
      </c>
      <c r="BO314" t="s">
        <v>166</v>
      </c>
      <c r="BP314" t="s">
        <v>173</v>
      </c>
      <c r="BQ314" t="s">
        <v>163</v>
      </c>
      <c r="BR314" t="s">
        <v>168</v>
      </c>
      <c r="BS314" t="s">
        <v>176</v>
      </c>
      <c r="BT314" t="s">
        <v>166</v>
      </c>
      <c r="BU314" s="1">
        <v>5.0999999999999996</v>
      </c>
      <c r="BV314" t="s">
        <v>166</v>
      </c>
      <c r="BW314" t="s">
        <v>177</v>
      </c>
      <c r="BX314" t="s">
        <v>178</v>
      </c>
      <c r="BY314" t="s">
        <v>179</v>
      </c>
      <c r="CB314" t="s">
        <v>166</v>
      </c>
      <c r="CG314" t="s">
        <v>166</v>
      </c>
      <c r="CK314" t="s">
        <v>166</v>
      </c>
      <c r="CN314" t="s">
        <v>166</v>
      </c>
      <c r="CO314" t="s">
        <v>166</v>
      </c>
      <c r="CP314" t="s">
        <v>408</v>
      </c>
      <c r="CQ314" t="s">
        <v>1149</v>
      </c>
      <c r="CS314" t="s">
        <v>166</v>
      </c>
      <c r="CT314" t="s">
        <v>166</v>
      </c>
      <c r="CU314" t="s">
        <v>166</v>
      </c>
      <c r="CV314" t="s">
        <v>166</v>
      </c>
      <c r="CX314">
        <v>17.100000000000001</v>
      </c>
      <c r="CY314" t="s">
        <v>254</v>
      </c>
      <c r="DC314" t="s">
        <v>166</v>
      </c>
      <c r="DD314" t="s">
        <v>166</v>
      </c>
      <c r="DH314" t="s">
        <v>166</v>
      </c>
      <c r="DI314" t="s">
        <v>328</v>
      </c>
      <c r="DQ314" t="s">
        <v>166</v>
      </c>
      <c r="DR314" t="s">
        <v>166</v>
      </c>
      <c r="DV314" t="s">
        <v>166</v>
      </c>
    </row>
    <row r="315" spans="1:132" hidden="1" x14ac:dyDescent="0.25">
      <c r="A315">
        <v>314</v>
      </c>
      <c r="B315" t="s">
        <v>138</v>
      </c>
      <c r="C315" t="s">
        <v>1142</v>
      </c>
      <c r="D315" t="s">
        <v>493</v>
      </c>
      <c r="E315" s="1">
        <v>1248</v>
      </c>
      <c r="F315">
        <v>4</v>
      </c>
      <c r="G315">
        <v>4</v>
      </c>
      <c r="H315" t="s">
        <v>195</v>
      </c>
      <c r="I315" t="s">
        <v>142</v>
      </c>
      <c r="J315" t="s">
        <v>196</v>
      </c>
      <c r="K315" t="s">
        <v>144</v>
      </c>
      <c r="L315">
        <v>44</v>
      </c>
      <c r="M315" t="s">
        <v>459</v>
      </c>
      <c r="N315">
        <v>1570</v>
      </c>
      <c r="O315">
        <v>3995</v>
      </c>
      <c r="P315">
        <v>1706</v>
      </c>
      <c r="Q315" t="s">
        <v>508</v>
      </c>
      <c r="R315">
        <v>5</v>
      </c>
      <c r="S315">
        <v>19.2</v>
      </c>
      <c r="T315" s="1">
        <v>20</v>
      </c>
      <c r="U315" t="s">
        <v>1156</v>
      </c>
      <c r="W315" t="s">
        <v>788</v>
      </c>
      <c r="X315">
        <v>5</v>
      </c>
      <c r="Y315" t="s">
        <v>303</v>
      </c>
      <c r="Z315" t="s">
        <v>200</v>
      </c>
      <c r="AA315" t="s">
        <v>151</v>
      </c>
      <c r="AB315" t="s">
        <v>1146</v>
      </c>
      <c r="AC315" t="s">
        <v>481</v>
      </c>
      <c r="AD315" t="s">
        <v>1147</v>
      </c>
      <c r="AE315" t="s">
        <v>1148</v>
      </c>
      <c r="AF315" t="s">
        <v>464</v>
      </c>
      <c r="AG315" t="s">
        <v>464</v>
      </c>
      <c r="AH315" t="s">
        <v>158</v>
      </c>
      <c r="AI315" t="s">
        <v>232</v>
      </c>
      <c r="AK315" t="s">
        <v>160</v>
      </c>
      <c r="AL315" t="s">
        <v>483</v>
      </c>
      <c r="AM315" t="s">
        <v>484</v>
      </c>
      <c r="AN315" t="s">
        <v>163</v>
      </c>
      <c r="AO315" t="s">
        <v>164</v>
      </c>
      <c r="AP315" t="s">
        <v>164</v>
      </c>
      <c r="AQ315" t="s">
        <v>166</v>
      </c>
      <c r="AR315">
        <v>5</v>
      </c>
      <c r="AS315" t="s">
        <v>167</v>
      </c>
      <c r="AT315" t="s">
        <v>168</v>
      </c>
      <c r="AU315" t="s">
        <v>486</v>
      </c>
      <c r="AV315" t="s">
        <v>464</v>
      </c>
      <c r="AX315" t="s">
        <v>166</v>
      </c>
      <c r="AY315" t="s">
        <v>466</v>
      </c>
      <c r="AZ315" t="s">
        <v>166</v>
      </c>
      <c r="BA315" t="s">
        <v>166</v>
      </c>
      <c r="BB315" t="s">
        <v>172</v>
      </c>
      <c r="BC315" t="s">
        <v>166</v>
      </c>
      <c r="BD315" t="s">
        <v>173</v>
      </c>
      <c r="BE315">
        <v>390</v>
      </c>
      <c r="BF315" t="s">
        <v>166</v>
      </c>
      <c r="BG315" t="s">
        <v>166</v>
      </c>
      <c r="BH315" t="s">
        <v>166</v>
      </c>
      <c r="BI315" t="s">
        <v>163</v>
      </c>
      <c r="BJ315" t="s">
        <v>174</v>
      </c>
      <c r="BK315" t="s">
        <v>166</v>
      </c>
      <c r="BL315" t="s">
        <v>310</v>
      </c>
      <c r="BM315" t="s">
        <v>166</v>
      </c>
      <c r="BN315" t="s">
        <v>175</v>
      </c>
      <c r="BO315" t="s">
        <v>166</v>
      </c>
      <c r="BP315" t="s">
        <v>173</v>
      </c>
      <c r="BQ315" t="s">
        <v>163</v>
      </c>
      <c r="BR315" t="s">
        <v>168</v>
      </c>
      <c r="BS315" t="s">
        <v>176</v>
      </c>
      <c r="BT315" t="s">
        <v>166</v>
      </c>
      <c r="BU315" s="1">
        <v>5.0999999999999996</v>
      </c>
      <c r="BV315" t="s">
        <v>166</v>
      </c>
      <c r="BW315" t="s">
        <v>177</v>
      </c>
      <c r="BX315" t="s">
        <v>178</v>
      </c>
      <c r="BY315" t="s">
        <v>179</v>
      </c>
      <c r="CB315" t="s">
        <v>166</v>
      </c>
      <c r="CG315" t="s">
        <v>166</v>
      </c>
      <c r="CK315" t="s">
        <v>166</v>
      </c>
      <c r="CN315" t="s">
        <v>166</v>
      </c>
      <c r="CO315" t="s">
        <v>166</v>
      </c>
      <c r="CP315" t="s">
        <v>408</v>
      </c>
      <c r="CQ315" t="s">
        <v>1149</v>
      </c>
      <c r="CR315" t="s">
        <v>229</v>
      </c>
      <c r="CS315" t="s">
        <v>166</v>
      </c>
      <c r="CT315" t="s">
        <v>166</v>
      </c>
      <c r="CU315" t="s">
        <v>166</v>
      </c>
      <c r="CV315" t="s">
        <v>166</v>
      </c>
      <c r="CW315">
        <v>2</v>
      </c>
      <c r="CX315" t="s">
        <v>1157</v>
      </c>
      <c r="CY315" t="s">
        <v>254</v>
      </c>
      <c r="DC315" t="s">
        <v>166</v>
      </c>
      <c r="DD315" t="s">
        <v>166</v>
      </c>
      <c r="DH315" t="s">
        <v>166</v>
      </c>
      <c r="DI315" t="s">
        <v>328</v>
      </c>
      <c r="DL315" t="s">
        <v>329</v>
      </c>
      <c r="DQ315" t="s">
        <v>166</v>
      </c>
      <c r="DR315" t="s">
        <v>166</v>
      </c>
      <c r="DV315" t="s">
        <v>166</v>
      </c>
    </row>
    <row r="316" spans="1:132" hidden="1" x14ac:dyDescent="0.25">
      <c r="A316">
        <v>315</v>
      </c>
      <c r="B316" t="s">
        <v>138</v>
      </c>
      <c r="C316" t="s">
        <v>1142</v>
      </c>
      <c r="D316" t="s">
        <v>477</v>
      </c>
      <c r="E316" s="1">
        <v>1248</v>
      </c>
      <c r="F316">
        <v>4</v>
      </c>
      <c r="G316">
        <v>4</v>
      </c>
      <c r="H316" t="s">
        <v>195</v>
      </c>
      <c r="I316" t="s">
        <v>142</v>
      </c>
      <c r="J316" t="s">
        <v>196</v>
      </c>
      <c r="K316" t="s">
        <v>144</v>
      </c>
      <c r="L316">
        <v>44</v>
      </c>
      <c r="M316" t="s">
        <v>459</v>
      </c>
      <c r="N316">
        <v>1570</v>
      </c>
      <c r="O316">
        <v>3995</v>
      </c>
      <c r="P316">
        <v>1706</v>
      </c>
      <c r="Q316" t="s">
        <v>508</v>
      </c>
      <c r="R316">
        <v>4</v>
      </c>
      <c r="S316">
        <v>19.2</v>
      </c>
      <c r="T316" s="1">
        <v>23</v>
      </c>
      <c r="U316" t="s">
        <v>361</v>
      </c>
      <c r="W316" t="s">
        <v>558</v>
      </c>
      <c r="X316">
        <v>5</v>
      </c>
      <c r="Y316" t="s">
        <v>303</v>
      </c>
      <c r="Z316" t="s">
        <v>200</v>
      </c>
      <c r="AA316" t="s">
        <v>151</v>
      </c>
      <c r="AB316" t="s">
        <v>1146</v>
      </c>
      <c r="AC316" t="s">
        <v>481</v>
      </c>
      <c r="AD316" t="s">
        <v>1147</v>
      </c>
      <c r="AE316" t="s">
        <v>1148</v>
      </c>
      <c r="AF316" t="s">
        <v>464</v>
      </c>
      <c r="AG316" t="s">
        <v>464</v>
      </c>
      <c r="AH316" t="s">
        <v>158</v>
      </c>
      <c r="AI316" t="s">
        <v>232</v>
      </c>
      <c r="AK316" t="s">
        <v>160</v>
      </c>
      <c r="AL316" t="s">
        <v>562</v>
      </c>
      <c r="AM316" t="s">
        <v>1158</v>
      </c>
      <c r="AN316" t="s">
        <v>163</v>
      </c>
      <c r="AO316" t="s">
        <v>164</v>
      </c>
      <c r="AP316" t="s">
        <v>164</v>
      </c>
      <c r="AQ316" t="s">
        <v>166</v>
      </c>
      <c r="AR316">
        <v>5</v>
      </c>
      <c r="AS316" t="s">
        <v>167</v>
      </c>
      <c r="AT316" t="s">
        <v>168</v>
      </c>
      <c r="AU316" t="s">
        <v>486</v>
      </c>
      <c r="AV316" t="s">
        <v>464</v>
      </c>
      <c r="AX316" t="s">
        <v>166</v>
      </c>
      <c r="AY316" t="s">
        <v>466</v>
      </c>
      <c r="AZ316" t="s">
        <v>166</v>
      </c>
      <c r="BA316" t="s">
        <v>166</v>
      </c>
      <c r="BB316" t="s">
        <v>172</v>
      </c>
      <c r="BC316" t="s">
        <v>166</v>
      </c>
      <c r="BD316" t="s">
        <v>173</v>
      </c>
      <c r="BE316">
        <v>390</v>
      </c>
      <c r="BF316" t="s">
        <v>166</v>
      </c>
      <c r="BG316" t="s">
        <v>166</v>
      </c>
      <c r="BH316" t="s">
        <v>166</v>
      </c>
      <c r="BI316" t="s">
        <v>163</v>
      </c>
      <c r="BJ316" t="s">
        <v>174</v>
      </c>
      <c r="BK316" t="s">
        <v>166</v>
      </c>
      <c r="BL316" t="s">
        <v>310</v>
      </c>
      <c r="BM316" t="s">
        <v>166</v>
      </c>
      <c r="BN316" t="s">
        <v>175</v>
      </c>
      <c r="BO316" t="s">
        <v>166</v>
      </c>
      <c r="BP316" t="s">
        <v>173</v>
      </c>
      <c r="BQ316" t="s">
        <v>163</v>
      </c>
      <c r="BR316" t="s">
        <v>168</v>
      </c>
      <c r="BS316" t="s">
        <v>176</v>
      </c>
      <c r="BT316" t="s">
        <v>166</v>
      </c>
      <c r="BU316" s="1">
        <v>5.0999999999999996</v>
      </c>
      <c r="BV316" t="s">
        <v>166</v>
      </c>
      <c r="BW316" t="s">
        <v>177</v>
      </c>
      <c r="BX316" t="s">
        <v>178</v>
      </c>
      <c r="BY316" t="s">
        <v>383</v>
      </c>
      <c r="CB316" t="s">
        <v>166</v>
      </c>
      <c r="CG316" t="s">
        <v>166</v>
      </c>
      <c r="CK316" t="s">
        <v>166</v>
      </c>
      <c r="CN316" t="s">
        <v>166</v>
      </c>
      <c r="CO316" t="s">
        <v>166</v>
      </c>
      <c r="CP316" t="s">
        <v>408</v>
      </c>
      <c r="CQ316" t="s">
        <v>1149</v>
      </c>
      <c r="CR316" t="s">
        <v>229</v>
      </c>
      <c r="CS316" t="s">
        <v>166</v>
      </c>
      <c r="CT316" t="s">
        <v>166</v>
      </c>
      <c r="CU316" t="s">
        <v>166</v>
      </c>
      <c r="CV316" t="s">
        <v>166</v>
      </c>
      <c r="CW316">
        <v>2</v>
      </c>
      <c r="CX316" t="s">
        <v>1157</v>
      </c>
      <c r="CY316" t="s">
        <v>254</v>
      </c>
      <c r="DB316" t="s">
        <v>221</v>
      </c>
      <c r="DC316" t="s">
        <v>166</v>
      </c>
      <c r="DD316" t="s">
        <v>166</v>
      </c>
      <c r="DH316" t="s">
        <v>216</v>
      </c>
      <c r="DI316" t="s">
        <v>328</v>
      </c>
      <c r="DL316" t="s">
        <v>329</v>
      </c>
      <c r="DM316" t="s">
        <v>166</v>
      </c>
      <c r="DQ316" t="s">
        <v>166</v>
      </c>
      <c r="DR316" t="s">
        <v>166</v>
      </c>
      <c r="DV316" t="s">
        <v>166</v>
      </c>
    </row>
    <row r="317" spans="1:132" hidden="1" x14ac:dyDescent="0.25">
      <c r="A317">
        <v>316</v>
      </c>
      <c r="B317" t="s">
        <v>138</v>
      </c>
      <c r="C317" t="s">
        <v>1142</v>
      </c>
      <c r="D317" t="s">
        <v>1159</v>
      </c>
      <c r="E317" s="1">
        <v>1248</v>
      </c>
      <c r="F317">
        <v>4</v>
      </c>
      <c r="G317">
        <v>4</v>
      </c>
      <c r="H317" t="s">
        <v>195</v>
      </c>
      <c r="I317" t="s">
        <v>142</v>
      </c>
      <c r="J317" t="s">
        <v>196</v>
      </c>
      <c r="K317" t="s">
        <v>144</v>
      </c>
      <c r="L317">
        <v>44</v>
      </c>
      <c r="M317" t="s">
        <v>459</v>
      </c>
      <c r="N317">
        <v>1570</v>
      </c>
      <c r="O317">
        <v>3995</v>
      </c>
      <c r="P317">
        <v>1706</v>
      </c>
      <c r="Q317" t="s">
        <v>508</v>
      </c>
      <c r="R317">
        <v>4</v>
      </c>
      <c r="S317">
        <v>19.2</v>
      </c>
      <c r="T317" s="2" t="s">
        <v>147</v>
      </c>
      <c r="U317" t="s">
        <v>361</v>
      </c>
      <c r="W317" t="s">
        <v>558</v>
      </c>
      <c r="X317">
        <v>5</v>
      </c>
      <c r="Y317" t="s">
        <v>303</v>
      </c>
      <c r="Z317" t="s">
        <v>200</v>
      </c>
      <c r="AA317" t="s">
        <v>151</v>
      </c>
      <c r="AB317" t="s">
        <v>1146</v>
      </c>
      <c r="AC317" t="s">
        <v>481</v>
      </c>
      <c r="AD317" t="s">
        <v>1147</v>
      </c>
      <c r="AE317" t="s">
        <v>1148</v>
      </c>
      <c r="AF317" t="s">
        <v>464</v>
      </c>
      <c r="AG317" t="s">
        <v>464</v>
      </c>
      <c r="AH317" t="s">
        <v>158</v>
      </c>
      <c r="AI317" t="s">
        <v>232</v>
      </c>
      <c r="AK317" t="s">
        <v>160</v>
      </c>
      <c r="AL317" t="s">
        <v>483</v>
      </c>
      <c r="AM317" t="s">
        <v>484</v>
      </c>
      <c r="AN317" t="s">
        <v>163</v>
      </c>
      <c r="AO317" t="s">
        <v>164</v>
      </c>
      <c r="AP317" t="s">
        <v>164</v>
      </c>
      <c r="AQ317" t="s">
        <v>166</v>
      </c>
      <c r="AR317">
        <v>5</v>
      </c>
      <c r="AS317" t="s">
        <v>167</v>
      </c>
      <c r="AT317" t="s">
        <v>344</v>
      </c>
      <c r="AU317" t="s">
        <v>486</v>
      </c>
      <c r="AV317" t="s">
        <v>464</v>
      </c>
      <c r="AW317" t="s">
        <v>166</v>
      </c>
      <c r="AX317" t="s">
        <v>166</v>
      </c>
      <c r="AY317" t="s">
        <v>466</v>
      </c>
      <c r="AZ317" t="s">
        <v>166</v>
      </c>
      <c r="BA317" t="s">
        <v>166</v>
      </c>
      <c r="BB317" t="s">
        <v>172</v>
      </c>
      <c r="BC317" t="s">
        <v>166</v>
      </c>
      <c r="BD317" t="s">
        <v>173</v>
      </c>
      <c r="BE317">
        <v>390</v>
      </c>
      <c r="BF317" t="s">
        <v>166</v>
      </c>
      <c r="BG317" t="s">
        <v>166</v>
      </c>
      <c r="BH317" t="s">
        <v>166</v>
      </c>
      <c r="BI317" t="s">
        <v>163</v>
      </c>
      <c r="BJ317" t="s">
        <v>174</v>
      </c>
      <c r="BK317" t="s">
        <v>166</v>
      </c>
      <c r="BL317" t="s">
        <v>310</v>
      </c>
      <c r="BM317" t="s">
        <v>166</v>
      </c>
      <c r="BN317" t="s">
        <v>175</v>
      </c>
      <c r="BO317" t="s">
        <v>166</v>
      </c>
      <c r="BP317" t="s">
        <v>173</v>
      </c>
      <c r="BQ317" t="s">
        <v>163</v>
      </c>
      <c r="BR317" t="s">
        <v>168</v>
      </c>
      <c r="BS317" t="s">
        <v>176</v>
      </c>
      <c r="BT317" t="s">
        <v>166</v>
      </c>
      <c r="BU317" s="1">
        <v>5.0999999999999996</v>
      </c>
      <c r="BV317" t="s">
        <v>166</v>
      </c>
      <c r="BW317" t="s">
        <v>177</v>
      </c>
      <c r="BY317" t="s">
        <v>179</v>
      </c>
      <c r="CB317" t="s">
        <v>166</v>
      </c>
      <c r="CG317" t="s">
        <v>166</v>
      </c>
      <c r="CN317" t="s">
        <v>166</v>
      </c>
      <c r="CO317" t="s">
        <v>166</v>
      </c>
      <c r="CP317" t="s">
        <v>408</v>
      </c>
      <c r="CQ317" t="s">
        <v>1149</v>
      </c>
      <c r="CS317" t="s">
        <v>166</v>
      </c>
      <c r="CT317" t="s">
        <v>166</v>
      </c>
      <c r="CU317" t="s">
        <v>166</v>
      </c>
      <c r="CV317" t="s">
        <v>166</v>
      </c>
      <c r="CX317">
        <v>17.100000000000001</v>
      </c>
      <c r="CY317" t="s">
        <v>254</v>
      </c>
      <c r="DC317" t="s">
        <v>166</v>
      </c>
      <c r="DD317" t="s">
        <v>166</v>
      </c>
      <c r="DH317" t="s">
        <v>166</v>
      </c>
      <c r="DI317" t="s">
        <v>328</v>
      </c>
      <c r="DQ317" t="s">
        <v>166</v>
      </c>
      <c r="DR317" t="s">
        <v>166</v>
      </c>
      <c r="DV317" t="s">
        <v>166</v>
      </c>
    </row>
    <row r="318" spans="1:132" hidden="1" x14ac:dyDescent="0.25">
      <c r="A318">
        <v>317</v>
      </c>
      <c r="B318" t="s">
        <v>138</v>
      </c>
      <c r="C318" t="s">
        <v>1142</v>
      </c>
      <c r="D318" t="s">
        <v>1160</v>
      </c>
      <c r="E318" s="1">
        <v>1248</v>
      </c>
      <c r="F318">
        <v>4</v>
      </c>
      <c r="G318">
        <v>4</v>
      </c>
      <c r="H318" t="s">
        <v>195</v>
      </c>
      <c r="I318" t="s">
        <v>142</v>
      </c>
      <c r="J318" t="s">
        <v>196</v>
      </c>
      <c r="K318" t="s">
        <v>144</v>
      </c>
      <c r="L318">
        <v>44</v>
      </c>
      <c r="M318" t="s">
        <v>459</v>
      </c>
      <c r="N318">
        <v>1570</v>
      </c>
      <c r="O318">
        <v>3995</v>
      </c>
      <c r="P318">
        <v>1706</v>
      </c>
      <c r="Q318" t="s">
        <v>508</v>
      </c>
      <c r="R318">
        <v>4</v>
      </c>
      <c r="S318">
        <v>19.2</v>
      </c>
      <c r="T318" s="1">
        <v>23</v>
      </c>
      <c r="U318" t="s">
        <v>361</v>
      </c>
      <c r="W318" t="s">
        <v>1027</v>
      </c>
      <c r="X318">
        <v>5</v>
      </c>
      <c r="Y318" t="s">
        <v>303</v>
      </c>
      <c r="Z318" t="s">
        <v>200</v>
      </c>
      <c r="AA318" t="s">
        <v>151</v>
      </c>
      <c r="AB318" t="s">
        <v>1146</v>
      </c>
      <c r="AC318" t="s">
        <v>481</v>
      </c>
      <c r="AD318" t="s">
        <v>1147</v>
      </c>
      <c r="AE318" t="s">
        <v>1148</v>
      </c>
      <c r="AF318" t="s">
        <v>464</v>
      </c>
      <c r="AG318" t="s">
        <v>464</v>
      </c>
      <c r="AH318" t="s">
        <v>158</v>
      </c>
      <c r="AI318" t="s">
        <v>232</v>
      </c>
      <c r="AK318" t="s">
        <v>160</v>
      </c>
      <c r="AL318" t="s">
        <v>562</v>
      </c>
      <c r="AM318" t="s">
        <v>1158</v>
      </c>
      <c r="AN318" t="s">
        <v>163</v>
      </c>
      <c r="AO318" t="s">
        <v>164</v>
      </c>
      <c r="AP318" t="s">
        <v>164</v>
      </c>
      <c r="AQ318" t="s">
        <v>166</v>
      </c>
      <c r="AR318">
        <v>5</v>
      </c>
      <c r="AS318" t="s">
        <v>167</v>
      </c>
      <c r="AT318" t="s">
        <v>189</v>
      </c>
      <c r="AU318" t="s">
        <v>486</v>
      </c>
      <c r="AV318" t="s">
        <v>464</v>
      </c>
      <c r="AX318" t="s">
        <v>166</v>
      </c>
      <c r="AY318" t="s">
        <v>466</v>
      </c>
      <c r="AZ318" t="s">
        <v>166</v>
      </c>
      <c r="BA318" t="s">
        <v>166</v>
      </c>
      <c r="BB318" t="s">
        <v>172</v>
      </c>
      <c r="BC318" t="s">
        <v>166</v>
      </c>
      <c r="BD318" t="s">
        <v>173</v>
      </c>
      <c r="BE318">
        <v>390</v>
      </c>
      <c r="BF318" t="s">
        <v>166</v>
      </c>
      <c r="BG318" t="s">
        <v>166</v>
      </c>
      <c r="BH318" t="s">
        <v>166</v>
      </c>
      <c r="BI318" t="s">
        <v>163</v>
      </c>
      <c r="BJ318" t="s">
        <v>174</v>
      </c>
      <c r="BK318" t="s">
        <v>166</v>
      </c>
      <c r="BL318" t="s">
        <v>310</v>
      </c>
      <c r="BM318" t="s">
        <v>166</v>
      </c>
      <c r="BN318" t="s">
        <v>175</v>
      </c>
      <c r="BO318" t="s">
        <v>166</v>
      </c>
      <c r="BP318" t="s">
        <v>173</v>
      </c>
      <c r="BQ318" t="s">
        <v>163</v>
      </c>
      <c r="BR318" t="s">
        <v>168</v>
      </c>
      <c r="BS318" t="s">
        <v>176</v>
      </c>
      <c r="BT318" t="s">
        <v>166</v>
      </c>
      <c r="BU318" s="1">
        <v>5.0999999999999996</v>
      </c>
      <c r="BV318" t="s">
        <v>166</v>
      </c>
      <c r="BW318" t="s">
        <v>177</v>
      </c>
      <c r="BX318" t="s">
        <v>178</v>
      </c>
      <c r="BY318" t="s">
        <v>383</v>
      </c>
      <c r="CB318" t="s">
        <v>166</v>
      </c>
      <c r="CG318" t="s">
        <v>166</v>
      </c>
      <c r="CK318" t="s">
        <v>166</v>
      </c>
      <c r="CN318" t="s">
        <v>166</v>
      </c>
      <c r="CO318" t="s">
        <v>166</v>
      </c>
      <c r="CP318" t="s">
        <v>408</v>
      </c>
      <c r="CQ318" t="s">
        <v>1149</v>
      </c>
      <c r="CR318" t="s">
        <v>229</v>
      </c>
      <c r="CS318" t="s">
        <v>166</v>
      </c>
      <c r="CT318" t="s">
        <v>166</v>
      </c>
      <c r="CU318" t="s">
        <v>166</v>
      </c>
      <c r="CV318" t="s">
        <v>166</v>
      </c>
      <c r="CW318">
        <v>2</v>
      </c>
      <c r="CX318" t="s">
        <v>1157</v>
      </c>
      <c r="CY318" t="s">
        <v>254</v>
      </c>
      <c r="DB318" t="s">
        <v>221</v>
      </c>
      <c r="DC318" t="s">
        <v>166</v>
      </c>
      <c r="DD318" t="s">
        <v>166</v>
      </c>
      <c r="DH318" t="s">
        <v>216</v>
      </c>
      <c r="DI318" t="s">
        <v>328</v>
      </c>
      <c r="DL318" t="s">
        <v>329</v>
      </c>
      <c r="DQ318" t="s">
        <v>166</v>
      </c>
      <c r="DR318" t="s">
        <v>166</v>
      </c>
      <c r="DV318" t="s">
        <v>166</v>
      </c>
    </row>
    <row r="319" spans="1:132" hidden="1" x14ac:dyDescent="0.25">
      <c r="A319">
        <v>318</v>
      </c>
      <c r="B319" t="s">
        <v>138</v>
      </c>
      <c r="C319" t="s">
        <v>1142</v>
      </c>
      <c r="D319" t="s">
        <v>1161</v>
      </c>
      <c r="E319" s="1">
        <v>1248</v>
      </c>
      <c r="F319">
        <v>4</v>
      </c>
      <c r="G319">
        <v>4</v>
      </c>
      <c r="H319" t="s">
        <v>195</v>
      </c>
      <c r="I319" t="s">
        <v>142</v>
      </c>
      <c r="J319" t="s">
        <v>196</v>
      </c>
      <c r="K319" t="s">
        <v>144</v>
      </c>
      <c r="L319">
        <v>44</v>
      </c>
      <c r="M319" t="s">
        <v>459</v>
      </c>
      <c r="N319">
        <v>1570</v>
      </c>
      <c r="O319">
        <v>3995</v>
      </c>
      <c r="P319">
        <v>1706</v>
      </c>
      <c r="Q319" t="s">
        <v>508</v>
      </c>
      <c r="R319">
        <v>5</v>
      </c>
      <c r="S319">
        <v>19.2</v>
      </c>
      <c r="T319" s="1">
        <v>20</v>
      </c>
      <c r="U319" t="s">
        <v>1156</v>
      </c>
      <c r="W319" t="s">
        <v>788</v>
      </c>
      <c r="X319">
        <v>5</v>
      </c>
      <c r="Y319" t="s">
        <v>303</v>
      </c>
      <c r="Z319" t="s">
        <v>200</v>
      </c>
      <c r="AA319" t="s">
        <v>151</v>
      </c>
      <c r="AB319" t="s">
        <v>1146</v>
      </c>
      <c r="AC319" t="s">
        <v>481</v>
      </c>
      <c r="AD319" t="s">
        <v>1147</v>
      </c>
      <c r="AE319" t="s">
        <v>1148</v>
      </c>
      <c r="AF319" t="s">
        <v>464</v>
      </c>
      <c r="AG319" t="s">
        <v>464</v>
      </c>
      <c r="AH319" t="s">
        <v>158</v>
      </c>
      <c r="AI319" t="s">
        <v>232</v>
      </c>
      <c r="AK319" t="s">
        <v>160</v>
      </c>
      <c r="AL319" t="s">
        <v>483</v>
      </c>
      <c r="AM319" t="s">
        <v>484</v>
      </c>
      <c r="AN319" t="s">
        <v>163</v>
      </c>
      <c r="AO319" t="s">
        <v>164</v>
      </c>
      <c r="AP319" t="s">
        <v>164</v>
      </c>
      <c r="AQ319" t="s">
        <v>166</v>
      </c>
      <c r="AR319">
        <v>5</v>
      </c>
      <c r="AS319" t="s">
        <v>167</v>
      </c>
      <c r="AT319" t="s">
        <v>168</v>
      </c>
      <c r="AU319" t="s">
        <v>486</v>
      </c>
      <c r="AV319" t="s">
        <v>464</v>
      </c>
      <c r="AX319" t="s">
        <v>166</v>
      </c>
      <c r="AY319" t="s">
        <v>466</v>
      </c>
      <c r="AZ319" t="s">
        <v>166</v>
      </c>
      <c r="BA319" t="s">
        <v>166</v>
      </c>
      <c r="BB319" t="s">
        <v>172</v>
      </c>
      <c r="BC319" t="s">
        <v>166</v>
      </c>
      <c r="BD319" t="s">
        <v>173</v>
      </c>
      <c r="BE319">
        <v>390</v>
      </c>
      <c r="BF319" t="s">
        <v>166</v>
      </c>
      <c r="BG319" t="s">
        <v>166</v>
      </c>
      <c r="BH319" t="s">
        <v>166</v>
      </c>
      <c r="BI319" t="s">
        <v>163</v>
      </c>
      <c r="BJ319" t="s">
        <v>174</v>
      </c>
      <c r="BK319" t="s">
        <v>166</v>
      </c>
      <c r="BL319" t="s">
        <v>310</v>
      </c>
      <c r="BM319" t="s">
        <v>166</v>
      </c>
      <c r="BN319" t="s">
        <v>175</v>
      </c>
      <c r="BO319" t="s">
        <v>166</v>
      </c>
      <c r="BP319" t="s">
        <v>173</v>
      </c>
      <c r="BQ319" t="s">
        <v>163</v>
      </c>
      <c r="BR319" t="s">
        <v>168</v>
      </c>
      <c r="BS319" t="s">
        <v>176</v>
      </c>
      <c r="BT319" t="s">
        <v>166</v>
      </c>
      <c r="BU319" s="1">
        <v>5.0999999999999996</v>
      </c>
      <c r="BV319" t="s">
        <v>166</v>
      </c>
      <c r="BW319" t="s">
        <v>177</v>
      </c>
      <c r="BX319" t="s">
        <v>178</v>
      </c>
      <c r="BY319" t="s">
        <v>179</v>
      </c>
      <c r="CB319" t="s">
        <v>166</v>
      </c>
      <c r="CG319" t="s">
        <v>166</v>
      </c>
      <c r="CK319" t="s">
        <v>166</v>
      </c>
      <c r="CN319" t="s">
        <v>166</v>
      </c>
      <c r="CO319" t="s">
        <v>166</v>
      </c>
      <c r="CP319" t="s">
        <v>408</v>
      </c>
      <c r="CQ319" t="s">
        <v>1149</v>
      </c>
      <c r="CR319" t="s">
        <v>229</v>
      </c>
      <c r="CS319" t="s">
        <v>166</v>
      </c>
      <c r="CT319" t="s">
        <v>166</v>
      </c>
      <c r="CU319" t="s">
        <v>166</v>
      </c>
      <c r="CV319" t="s">
        <v>166</v>
      </c>
      <c r="CW319">
        <v>2</v>
      </c>
      <c r="CX319" t="s">
        <v>1157</v>
      </c>
      <c r="CY319" t="s">
        <v>254</v>
      </c>
      <c r="DC319" t="s">
        <v>166</v>
      </c>
      <c r="DD319" t="s">
        <v>166</v>
      </c>
      <c r="DH319" t="s">
        <v>216</v>
      </c>
      <c r="DI319" t="s">
        <v>328</v>
      </c>
      <c r="DL319" t="s">
        <v>329</v>
      </c>
      <c r="DM319" t="s">
        <v>166</v>
      </c>
      <c r="DQ319" t="s">
        <v>166</v>
      </c>
      <c r="DR319" t="s">
        <v>166</v>
      </c>
      <c r="DV319" t="s">
        <v>166</v>
      </c>
    </row>
    <row r="320" spans="1:132" hidden="1" x14ac:dyDescent="0.25">
      <c r="A320">
        <v>319</v>
      </c>
      <c r="B320" t="s">
        <v>234</v>
      </c>
      <c r="C320" t="s">
        <v>1162</v>
      </c>
      <c r="D320" t="s">
        <v>1163</v>
      </c>
      <c r="E320" s="1">
        <v>1298</v>
      </c>
      <c r="F320">
        <v>4</v>
      </c>
      <c r="G320">
        <v>4</v>
      </c>
      <c r="H320" t="s">
        <v>831</v>
      </c>
      <c r="I320" t="s">
        <v>142</v>
      </c>
      <c r="J320" t="s">
        <v>196</v>
      </c>
      <c r="K320" t="s">
        <v>144</v>
      </c>
      <c r="L320">
        <v>40</v>
      </c>
      <c r="M320" t="s">
        <v>145</v>
      </c>
      <c r="N320">
        <v>1875</v>
      </c>
      <c r="O320">
        <v>4010</v>
      </c>
      <c r="P320">
        <v>1540</v>
      </c>
      <c r="Q320" t="s">
        <v>832</v>
      </c>
      <c r="R320">
        <v>3</v>
      </c>
      <c r="S320">
        <v>10.199999999999999</v>
      </c>
      <c r="T320" s="1">
        <v>14.8</v>
      </c>
      <c r="U320" t="s">
        <v>1164</v>
      </c>
      <c r="W320" t="s">
        <v>1119</v>
      </c>
      <c r="X320">
        <v>5</v>
      </c>
      <c r="Y320" t="s">
        <v>1165</v>
      </c>
      <c r="Z320" t="s">
        <v>339</v>
      </c>
      <c r="AA320" t="s">
        <v>151</v>
      </c>
      <c r="AB320" t="s">
        <v>1166</v>
      </c>
      <c r="AC320" t="s">
        <v>1166</v>
      </c>
      <c r="AD320" t="s">
        <v>1167</v>
      </c>
      <c r="AE320" t="s">
        <v>1168</v>
      </c>
      <c r="AF320" t="s">
        <v>1169</v>
      </c>
      <c r="AG320" t="s">
        <v>1169</v>
      </c>
      <c r="AL320" t="s">
        <v>1170</v>
      </c>
      <c r="AM320" t="s">
        <v>1171</v>
      </c>
      <c r="AN320" t="s">
        <v>166</v>
      </c>
      <c r="AO320" t="s">
        <v>164</v>
      </c>
      <c r="AP320" t="s">
        <v>165</v>
      </c>
      <c r="AR320">
        <v>8</v>
      </c>
      <c r="AS320" t="s">
        <v>167</v>
      </c>
      <c r="AT320" t="s">
        <v>168</v>
      </c>
      <c r="AU320" t="s">
        <v>1172</v>
      </c>
      <c r="AV320" t="s">
        <v>718</v>
      </c>
      <c r="AY320" t="s">
        <v>165</v>
      </c>
      <c r="BB320" t="s">
        <v>250</v>
      </c>
      <c r="BD320" t="s">
        <v>168</v>
      </c>
      <c r="BE320">
        <v>350</v>
      </c>
      <c r="BJ320" t="s">
        <v>165</v>
      </c>
      <c r="BL320" t="s">
        <v>310</v>
      </c>
      <c r="BN320" t="s">
        <v>251</v>
      </c>
      <c r="BP320" t="s">
        <v>168</v>
      </c>
      <c r="BQ320" t="s">
        <v>164</v>
      </c>
      <c r="BR320" t="s">
        <v>168</v>
      </c>
      <c r="BS320" t="s">
        <v>176</v>
      </c>
      <c r="BU320" s="1">
        <v>5.0999999999999996</v>
      </c>
      <c r="BV320" t="s">
        <v>166</v>
      </c>
      <c r="BW320" t="s">
        <v>208</v>
      </c>
      <c r="BX320" t="s">
        <v>178</v>
      </c>
      <c r="CQ320" t="s">
        <v>1173</v>
      </c>
      <c r="CX320" t="s">
        <v>1174</v>
      </c>
    </row>
    <row r="321" spans="1:134" hidden="1" x14ac:dyDescent="0.25">
      <c r="A321">
        <v>320</v>
      </c>
      <c r="B321" t="s">
        <v>234</v>
      </c>
      <c r="C321" t="s">
        <v>1162</v>
      </c>
      <c r="D321" t="s">
        <v>1175</v>
      </c>
      <c r="E321" s="1">
        <v>1298</v>
      </c>
      <c r="F321">
        <v>4</v>
      </c>
      <c r="G321">
        <v>4</v>
      </c>
      <c r="H321" t="s">
        <v>831</v>
      </c>
      <c r="I321" t="s">
        <v>142</v>
      </c>
      <c r="J321" t="s">
        <v>196</v>
      </c>
      <c r="K321" t="s">
        <v>144</v>
      </c>
      <c r="L321">
        <v>40</v>
      </c>
      <c r="M321" t="s">
        <v>145</v>
      </c>
      <c r="N321">
        <v>1845</v>
      </c>
      <c r="O321">
        <v>4010</v>
      </c>
      <c r="P321">
        <v>1540</v>
      </c>
      <c r="Q321" t="s">
        <v>832</v>
      </c>
      <c r="R321">
        <v>3</v>
      </c>
      <c r="S321">
        <v>10.199999999999999</v>
      </c>
      <c r="T321" s="1">
        <v>14.8</v>
      </c>
      <c r="U321" t="s">
        <v>1164</v>
      </c>
      <c r="W321" t="s">
        <v>1119</v>
      </c>
      <c r="X321">
        <v>5</v>
      </c>
      <c r="Y321" t="s">
        <v>1165</v>
      </c>
      <c r="Z321" t="s">
        <v>339</v>
      </c>
      <c r="AA321" t="s">
        <v>151</v>
      </c>
      <c r="AB321" t="s">
        <v>1176</v>
      </c>
      <c r="AC321" t="s">
        <v>1176</v>
      </c>
      <c r="AD321" t="s">
        <v>1167</v>
      </c>
      <c r="AE321" t="s">
        <v>1168</v>
      </c>
      <c r="AF321" t="s">
        <v>1169</v>
      </c>
      <c r="AG321" t="s">
        <v>1169</v>
      </c>
      <c r="AL321" t="s">
        <v>1170</v>
      </c>
      <c r="AM321" t="s">
        <v>1171</v>
      </c>
      <c r="AN321" t="s">
        <v>166</v>
      </c>
      <c r="AO321" t="s">
        <v>164</v>
      </c>
      <c r="AP321" t="s">
        <v>165</v>
      </c>
      <c r="AR321">
        <v>8</v>
      </c>
      <c r="AS321" t="s">
        <v>167</v>
      </c>
      <c r="AT321" t="s">
        <v>168</v>
      </c>
      <c r="AU321" t="s">
        <v>1172</v>
      </c>
      <c r="AV321" t="s">
        <v>718</v>
      </c>
      <c r="AY321" t="s">
        <v>165</v>
      </c>
      <c r="BB321" t="s">
        <v>250</v>
      </c>
      <c r="BD321" t="s">
        <v>168</v>
      </c>
      <c r="BJ321" t="s">
        <v>165</v>
      </c>
      <c r="BN321" t="s">
        <v>251</v>
      </c>
      <c r="BP321" t="s">
        <v>168</v>
      </c>
      <c r="BQ321" t="s">
        <v>164</v>
      </c>
      <c r="BR321" t="s">
        <v>168</v>
      </c>
      <c r="BS321" t="s">
        <v>164</v>
      </c>
      <c r="BU321" s="1">
        <v>5.0999999999999996</v>
      </c>
      <c r="BV321" t="s">
        <v>166</v>
      </c>
      <c r="BW321" t="s">
        <v>177</v>
      </c>
      <c r="BX321" t="s">
        <v>178</v>
      </c>
      <c r="CQ321" t="s">
        <v>1173</v>
      </c>
      <c r="CX321" t="s">
        <v>1174</v>
      </c>
    </row>
    <row r="322" spans="1:134" hidden="1" x14ac:dyDescent="0.25">
      <c r="A322">
        <v>321</v>
      </c>
      <c r="B322" t="s">
        <v>318</v>
      </c>
      <c r="C322" t="s">
        <v>1177</v>
      </c>
      <c r="D322" t="s">
        <v>1178</v>
      </c>
      <c r="E322" s="1">
        <v>1197</v>
      </c>
      <c r="F322">
        <v>4</v>
      </c>
      <c r="H322" t="s">
        <v>195</v>
      </c>
      <c r="I322" t="s">
        <v>142</v>
      </c>
      <c r="J322" t="s">
        <v>196</v>
      </c>
      <c r="K322" t="s">
        <v>144</v>
      </c>
      <c r="L322">
        <v>45</v>
      </c>
      <c r="M322" t="s">
        <v>145</v>
      </c>
      <c r="N322">
        <v>1590</v>
      </c>
      <c r="O322">
        <v>3995</v>
      </c>
      <c r="P322">
        <v>1770</v>
      </c>
      <c r="Q322" t="s">
        <v>832</v>
      </c>
      <c r="R322">
        <v>5</v>
      </c>
      <c r="T322" s="2" t="s">
        <v>147</v>
      </c>
      <c r="U322" t="s">
        <v>1179</v>
      </c>
      <c r="X322">
        <v>5</v>
      </c>
      <c r="Y322" t="s">
        <v>1180</v>
      </c>
      <c r="Z322" t="s">
        <v>200</v>
      </c>
      <c r="AA322" t="s">
        <v>151</v>
      </c>
      <c r="AB322" t="s">
        <v>849</v>
      </c>
      <c r="AC322" t="s">
        <v>305</v>
      </c>
      <c r="AF322" t="s">
        <v>1181</v>
      </c>
      <c r="AG322" t="s">
        <v>1181</v>
      </c>
      <c r="AH322" t="s">
        <v>158</v>
      </c>
      <c r="AI322" t="s">
        <v>232</v>
      </c>
      <c r="AL322" t="s">
        <v>1182</v>
      </c>
      <c r="AM322" t="s">
        <v>1183</v>
      </c>
      <c r="AN322" t="s">
        <v>166</v>
      </c>
      <c r="AO322" t="s">
        <v>166</v>
      </c>
      <c r="AP322" t="s">
        <v>166</v>
      </c>
      <c r="AQ322" t="s">
        <v>166</v>
      </c>
      <c r="AR322">
        <v>5</v>
      </c>
      <c r="AS322" t="s">
        <v>167</v>
      </c>
      <c r="AT322" t="s">
        <v>168</v>
      </c>
      <c r="AU322" t="s">
        <v>1184</v>
      </c>
      <c r="AV322" t="s">
        <v>1181</v>
      </c>
      <c r="AX322">
        <v>2</v>
      </c>
      <c r="AY322" t="s">
        <v>171</v>
      </c>
      <c r="AZ322" t="s">
        <v>166</v>
      </c>
      <c r="BA322" t="s">
        <v>166</v>
      </c>
      <c r="BC322" t="s">
        <v>166</v>
      </c>
      <c r="BD322" t="s">
        <v>598</v>
      </c>
      <c r="BE322">
        <v>350</v>
      </c>
      <c r="BF322" t="s">
        <v>166</v>
      </c>
      <c r="BG322" t="s">
        <v>166</v>
      </c>
      <c r="BH322" t="s">
        <v>166</v>
      </c>
      <c r="BI322" t="s">
        <v>166</v>
      </c>
      <c r="BJ322" t="s">
        <v>166</v>
      </c>
      <c r="BK322" t="s">
        <v>166</v>
      </c>
      <c r="BL322" t="s">
        <v>166</v>
      </c>
      <c r="BM322" t="s">
        <v>166</v>
      </c>
      <c r="BO322" t="s">
        <v>166</v>
      </c>
      <c r="BP322" t="s">
        <v>1185</v>
      </c>
      <c r="BQ322" t="s">
        <v>166</v>
      </c>
      <c r="BR322" t="s">
        <v>168</v>
      </c>
      <c r="BS322" t="s">
        <v>163</v>
      </c>
      <c r="BT322" t="s">
        <v>166</v>
      </c>
      <c r="BU322" t="s">
        <v>147</v>
      </c>
      <c r="BV322" t="s">
        <v>166</v>
      </c>
      <c r="BW322" t="s">
        <v>177</v>
      </c>
      <c r="BX322" t="s">
        <v>178</v>
      </c>
      <c r="BY322" t="s">
        <v>179</v>
      </c>
      <c r="BZ322" t="s">
        <v>166</v>
      </c>
      <c r="CG322" t="s">
        <v>166</v>
      </c>
      <c r="CH322" t="s">
        <v>166</v>
      </c>
      <c r="CJ322" t="s">
        <v>166</v>
      </c>
      <c r="CK322" t="s">
        <v>166</v>
      </c>
      <c r="CN322" t="s">
        <v>166</v>
      </c>
      <c r="CO322" t="s">
        <v>166</v>
      </c>
      <c r="CP322" t="s">
        <v>355</v>
      </c>
      <c r="CR322" t="s">
        <v>229</v>
      </c>
      <c r="CS322" t="s">
        <v>166</v>
      </c>
      <c r="CT322" t="s">
        <v>166</v>
      </c>
      <c r="CU322" t="s">
        <v>166</v>
      </c>
      <c r="CW322">
        <v>2</v>
      </c>
      <c r="CY322" t="s">
        <v>254</v>
      </c>
      <c r="DB322" t="s">
        <v>257</v>
      </c>
      <c r="DC322" t="s">
        <v>166</v>
      </c>
      <c r="DD322" t="s">
        <v>166</v>
      </c>
      <c r="DE322" t="s">
        <v>166</v>
      </c>
      <c r="DF322" t="s">
        <v>166</v>
      </c>
      <c r="DH322" t="s">
        <v>166</v>
      </c>
      <c r="DJ322" t="s">
        <v>166</v>
      </c>
      <c r="DM322" t="s">
        <v>166</v>
      </c>
      <c r="DN322" t="s">
        <v>166</v>
      </c>
      <c r="DP322" t="s">
        <v>166</v>
      </c>
      <c r="DS322" t="s">
        <v>166</v>
      </c>
      <c r="DW322" t="s">
        <v>166</v>
      </c>
    </row>
    <row r="323" spans="1:134" hidden="1" x14ac:dyDescent="0.25">
      <c r="A323">
        <v>322</v>
      </c>
      <c r="B323" t="s">
        <v>318</v>
      </c>
      <c r="C323" t="s">
        <v>1177</v>
      </c>
      <c r="D323" t="s">
        <v>1186</v>
      </c>
      <c r="E323" s="1">
        <v>998</v>
      </c>
      <c r="F323">
        <v>4</v>
      </c>
      <c r="G323">
        <v>4</v>
      </c>
      <c r="H323" t="s">
        <v>195</v>
      </c>
      <c r="I323" t="s">
        <v>142</v>
      </c>
      <c r="J323" t="s">
        <v>196</v>
      </c>
      <c r="K323" t="s">
        <v>144</v>
      </c>
      <c r="L323">
        <v>45</v>
      </c>
      <c r="M323" t="s">
        <v>145</v>
      </c>
      <c r="N323">
        <v>1590</v>
      </c>
      <c r="O323">
        <v>3995</v>
      </c>
      <c r="P323">
        <v>1770</v>
      </c>
      <c r="Q323" t="s">
        <v>832</v>
      </c>
      <c r="R323">
        <v>5</v>
      </c>
      <c r="T323" s="2" t="s">
        <v>147</v>
      </c>
      <c r="U323" t="s">
        <v>1187</v>
      </c>
      <c r="X323">
        <v>7</v>
      </c>
      <c r="Y323" t="s">
        <v>1180</v>
      </c>
      <c r="Z323" t="s">
        <v>200</v>
      </c>
      <c r="AA323" t="s">
        <v>151</v>
      </c>
      <c r="AB323" t="s">
        <v>1188</v>
      </c>
      <c r="AC323" t="s">
        <v>305</v>
      </c>
      <c r="AF323" t="s">
        <v>1181</v>
      </c>
      <c r="AG323" t="s">
        <v>1181</v>
      </c>
      <c r="AH323" t="s">
        <v>158</v>
      </c>
      <c r="AI323" t="s">
        <v>232</v>
      </c>
      <c r="AK323" t="s">
        <v>160</v>
      </c>
      <c r="AL323" t="s">
        <v>1189</v>
      </c>
      <c r="AM323" t="s">
        <v>1190</v>
      </c>
      <c r="AN323" t="s">
        <v>166</v>
      </c>
      <c r="AO323" t="s">
        <v>166</v>
      </c>
      <c r="AP323" t="s">
        <v>166</v>
      </c>
      <c r="AQ323" t="s">
        <v>166</v>
      </c>
      <c r="AR323">
        <v>5</v>
      </c>
      <c r="AS323" t="s">
        <v>167</v>
      </c>
      <c r="AT323" t="s">
        <v>168</v>
      </c>
      <c r="AU323" t="s">
        <v>1184</v>
      </c>
      <c r="AV323" t="s">
        <v>1181</v>
      </c>
      <c r="AW323" t="s">
        <v>166</v>
      </c>
      <c r="AX323">
        <v>2</v>
      </c>
      <c r="AY323" t="s">
        <v>171</v>
      </c>
      <c r="AZ323" t="s">
        <v>166</v>
      </c>
      <c r="BA323" t="s">
        <v>166</v>
      </c>
      <c r="BC323" t="s">
        <v>166</v>
      </c>
      <c r="BD323" t="s">
        <v>598</v>
      </c>
      <c r="BE323">
        <v>350</v>
      </c>
      <c r="BF323" t="s">
        <v>166</v>
      </c>
      <c r="BG323" t="s">
        <v>166</v>
      </c>
      <c r="BH323" t="s">
        <v>166</v>
      </c>
      <c r="BI323" t="s">
        <v>166</v>
      </c>
      <c r="BJ323" t="s">
        <v>166</v>
      </c>
      <c r="BK323" t="s">
        <v>166</v>
      </c>
      <c r="BL323" t="s">
        <v>166</v>
      </c>
      <c r="BM323" t="s">
        <v>166</v>
      </c>
      <c r="BO323" t="s">
        <v>166</v>
      </c>
      <c r="BP323" t="s">
        <v>1185</v>
      </c>
      <c r="BQ323" t="s">
        <v>166</v>
      </c>
      <c r="BR323" t="s">
        <v>168</v>
      </c>
      <c r="BS323" t="s">
        <v>163</v>
      </c>
      <c r="BT323" t="s">
        <v>166</v>
      </c>
      <c r="BU323" t="s">
        <v>147</v>
      </c>
      <c r="BV323" t="s">
        <v>166</v>
      </c>
      <c r="BW323" t="s">
        <v>177</v>
      </c>
      <c r="BX323" t="s">
        <v>178</v>
      </c>
      <c r="BY323" t="s">
        <v>179</v>
      </c>
      <c r="BZ323" t="s">
        <v>166</v>
      </c>
      <c r="CE323" t="s">
        <v>166</v>
      </c>
      <c r="CG323" t="s">
        <v>166</v>
      </c>
      <c r="CH323" t="s">
        <v>166</v>
      </c>
      <c r="CJ323" t="s">
        <v>166</v>
      </c>
      <c r="CK323" t="s">
        <v>166</v>
      </c>
      <c r="CM323" t="s">
        <v>166</v>
      </c>
      <c r="CN323" t="s">
        <v>166</v>
      </c>
      <c r="CO323" t="s">
        <v>166</v>
      </c>
      <c r="CP323" t="s">
        <v>355</v>
      </c>
      <c r="CR323" t="s">
        <v>229</v>
      </c>
      <c r="CS323" t="s">
        <v>166</v>
      </c>
      <c r="CT323" t="s">
        <v>166</v>
      </c>
      <c r="CU323" t="s">
        <v>166</v>
      </c>
      <c r="CW323">
        <v>2</v>
      </c>
      <c r="CY323" t="s">
        <v>254</v>
      </c>
      <c r="DB323" t="s">
        <v>257</v>
      </c>
      <c r="DC323" t="s">
        <v>166</v>
      </c>
      <c r="DD323" t="s">
        <v>166</v>
      </c>
      <c r="DH323" t="s">
        <v>166</v>
      </c>
      <c r="DI323" t="s">
        <v>328</v>
      </c>
      <c r="DJ323" t="s">
        <v>166</v>
      </c>
      <c r="DM323" t="s">
        <v>166</v>
      </c>
      <c r="DN323" t="s">
        <v>166</v>
      </c>
      <c r="DS323" t="s">
        <v>166</v>
      </c>
      <c r="DV323" t="s">
        <v>166</v>
      </c>
      <c r="DW323" t="s">
        <v>166</v>
      </c>
    </row>
    <row r="324" spans="1:134" hidden="1" x14ac:dyDescent="0.25">
      <c r="A324">
        <v>323</v>
      </c>
      <c r="B324" t="s">
        <v>318</v>
      </c>
      <c r="C324" t="s">
        <v>1177</v>
      </c>
      <c r="D324" t="s">
        <v>1191</v>
      </c>
      <c r="E324" s="1">
        <v>1397</v>
      </c>
      <c r="F324">
        <v>4</v>
      </c>
      <c r="G324">
        <v>4</v>
      </c>
      <c r="H324" t="s">
        <v>195</v>
      </c>
      <c r="I324" t="s">
        <v>142</v>
      </c>
      <c r="J324" t="s">
        <v>196</v>
      </c>
      <c r="K324" t="s">
        <v>144</v>
      </c>
      <c r="M324" t="s">
        <v>459</v>
      </c>
      <c r="N324">
        <v>1590</v>
      </c>
      <c r="O324">
        <v>3995</v>
      </c>
      <c r="P324">
        <v>1770</v>
      </c>
      <c r="Q324" t="s">
        <v>832</v>
      </c>
      <c r="R324">
        <v>5</v>
      </c>
      <c r="T324" s="2" t="s">
        <v>147</v>
      </c>
      <c r="U324" t="s">
        <v>1192</v>
      </c>
      <c r="X324">
        <v>6</v>
      </c>
      <c r="Y324" t="s">
        <v>1180</v>
      </c>
      <c r="Z324" t="s">
        <v>200</v>
      </c>
      <c r="AA324" t="s">
        <v>151</v>
      </c>
      <c r="AB324" t="s">
        <v>1193</v>
      </c>
      <c r="AC324" t="s">
        <v>305</v>
      </c>
      <c r="AF324" t="s">
        <v>1181</v>
      </c>
      <c r="AG324" t="s">
        <v>1181</v>
      </c>
      <c r="AI324" t="s">
        <v>159</v>
      </c>
      <c r="AL324" t="s">
        <v>1194</v>
      </c>
      <c r="AM324" t="s">
        <v>581</v>
      </c>
      <c r="AN324" t="s">
        <v>163</v>
      </c>
      <c r="AO324" t="s">
        <v>164</v>
      </c>
      <c r="AP324" t="s">
        <v>164</v>
      </c>
      <c r="AQ324">
        <v>2</v>
      </c>
      <c r="AR324">
        <v>5</v>
      </c>
      <c r="AS324" t="s">
        <v>167</v>
      </c>
      <c r="AT324" t="s">
        <v>168</v>
      </c>
      <c r="AU324" t="s">
        <v>1184</v>
      </c>
      <c r="AV324" t="s">
        <v>1181</v>
      </c>
      <c r="AX324">
        <v>1</v>
      </c>
      <c r="AY324" t="s">
        <v>171</v>
      </c>
      <c r="BA324" t="s">
        <v>166</v>
      </c>
      <c r="BD324" t="s">
        <v>173</v>
      </c>
      <c r="BE324">
        <v>350</v>
      </c>
      <c r="BG324" t="s">
        <v>166</v>
      </c>
      <c r="BH324" t="s">
        <v>166</v>
      </c>
      <c r="BI324" t="s">
        <v>163</v>
      </c>
      <c r="BJ324" t="s">
        <v>174</v>
      </c>
      <c r="BL324" t="s">
        <v>310</v>
      </c>
      <c r="BQ324" t="s">
        <v>164</v>
      </c>
      <c r="BR324" t="s">
        <v>168</v>
      </c>
      <c r="BS324" t="s">
        <v>164</v>
      </c>
      <c r="BT324" t="s">
        <v>166</v>
      </c>
      <c r="BU324" t="s">
        <v>147</v>
      </c>
      <c r="BY324" t="s">
        <v>179</v>
      </c>
      <c r="BZ324" t="s">
        <v>166</v>
      </c>
      <c r="CA324" t="s">
        <v>166</v>
      </c>
      <c r="CB324" t="s">
        <v>166</v>
      </c>
      <c r="CC324" t="s">
        <v>166</v>
      </c>
      <c r="CF324" t="s">
        <v>252</v>
      </c>
      <c r="CG324" t="s">
        <v>166</v>
      </c>
      <c r="CH324" t="s">
        <v>166</v>
      </c>
      <c r="CJ324" t="s">
        <v>166</v>
      </c>
      <c r="CN324" t="s">
        <v>166</v>
      </c>
      <c r="CO324" t="s">
        <v>166</v>
      </c>
      <c r="CR324" t="s">
        <v>229</v>
      </c>
      <c r="CS324" t="s">
        <v>166</v>
      </c>
      <c r="CT324" t="s">
        <v>166</v>
      </c>
      <c r="CW324">
        <v>2</v>
      </c>
      <c r="DB324" t="s">
        <v>257</v>
      </c>
      <c r="DC324" t="s">
        <v>166</v>
      </c>
      <c r="DJ324" t="s">
        <v>166</v>
      </c>
      <c r="DV324" t="s">
        <v>166</v>
      </c>
    </row>
    <row r="325" spans="1:134" hidden="1" x14ac:dyDescent="0.25">
      <c r="A325">
        <v>324</v>
      </c>
      <c r="B325" t="s">
        <v>318</v>
      </c>
      <c r="C325" t="s">
        <v>1177</v>
      </c>
      <c r="D325" t="s">
        <v>1195</v>
      </c>
      <c r="E325" s="1">
        <v>998</v>
      </c>
      <c r="F325">
        <v>4</v>
      </c>
      <c r="H325" t="s">
        <v>195</v>
      </c>
      <c r="I325" t="s">
        <v>142</v>
      </c>
      <c r="J325" t="s">
        <v>196</v>
      </c>
      <c r="K325" t="s">
        <v>144</v>
      </c>
      <c r="L325">
        <v>45</v>
      </c>
      <c r="M325" t="s">
        <v>145</v>
      </c>
      <c r="N325">
        <v>1590</v>
      </c>
      <c r="O325">
        <v>3995</v>
      </c>
      <c r="P325">
        <v>1770</v>
      </c>
      <c r="Q325" t="s">
        <v>832</v>
      </c>
      <c r="R325">
        <v>5</v>
      </c>
      <c r="T325" s="2" t="s">
        <v>147</v>
      </c>
      <c r="U325" t="s">
        <v>1187</v>
      </c>
      <c r="X325">
        <v>6</v>
      </c>
      <c r="Y325" t="s">
        <v>1180</v>
      </c>
      <c r="Z325" t="s">
        <v>200</v>
      </c>
      <c r="AA325" t="s">
        <v>151</v>
      </c>
      <c r="AB325" t="s">
        <v>551</v>
      </c>
      <c r="AC325" t="s">
        <v>305</v>
      </c>
      <c r="AF325" t="s">
        <v>1181</v>
      </c>
      <c r="AG325" t="s">
        <v>1181</v>
      </c>
      <c r="AH325" t="s">
        <v>158</v>
      </c>
      <c r="AI325" t="s">
        <v>232</v>
      </c>
      <c r="AK325" t="s">
        <v>160</v>
      </c>
      <c r="AL325" t="s">
        <v>1196</v>
      </c>
      <c r="AM325" t="s">
        <v>605</v>
      </c>
      <c r="AN325" t="s">
        <v>166</v>
      </c>
      <c r="AO325" t="s">
        <v>166</v>
      </c>
      <c r="AP325" t="s">
        <v>166</v>
      </c>
      <c r="AQ325" t="s">
        <v>166</v>
      </c>
      <c r="AR325">
        <v>5</v>
      </c>
      <c r="AS325" t="s">
        <v>167</v>
      </c>
      <c r="AT325" t="s">
        <v>168</v>
      </c>
      <c r="AU325" t="s">
        <v>1184</v>
      </c>
      <c r="AV325" t="s">
        <v>1181</v>
      </c>
      <c r="AW325" t="s">
        <v>166</v>
      </c>
      <c r="AX325">
        <v>2</v>
      </c>
      <c r="AY325" t="s">
        <v>171</v>
      </c>
      <c r="BA325" t="s">
        <v>166</v>
      </c>
      <c r="BC325" t="s">
        <v>166</v>
      </c>
      <c r="BD325" t="s">
        <v>1185</v>
      </c>
      <c r="BE325">
        <v>350</v>
      </c>
      <c r="BF325" t="s">
        <v>166</v>
      </c>
      <c r="BG325" t="s">
        <v>166</v>
      </c>
      <c r="BH325" t="s">
        <v>166</v>
      </c>
      <c r="BI325" t="s">
        <v>166</v>
      </c>
      <c r="BJ325" t="s">
        <v>166</v>
      </c>
      <c r="BK325" t="s">
        <v>166</v>
      </c>
      <c r="BL325" t="s">
        <v>166</v>
      </c>
      <c r="BM325" t="s">
        <v>166</v>
      </c>
      <c r="BO325" t="s">
        <v>166</v>
      </c>
      <c r="BP325" t="s">
        <v>598</v>
      </c>
      <c r="BQ325" t="s">
        <v>166</v>
      </c>
      <c r="BR325" t="s">
        <v>168</v>
      </c>
      <c r="BS325" t="s">
        <v>163</v>
      </c>
      <c r="BT325" t="s">
        <v>166</v>
      </c>
      <c r="BU325" t="s">
        <v>147</v>
      </c>
      <c r="BV325" t="s">
        <v>166</v>
      </c>
      <c r="BW325" t="s">
        <v>177</v>
      </c>
      <c r="BX325" t="s">
        <v>178</v>
      </c>
      <c r="BY325" t="s">
        <v>383</v>
      </c>
      <c r="BZ325" t="s">
        <v>166</v>
      </c>
      <c r="CE325" t="s">
        <v>166</v>
      </c>
      <c r="CG325" t="s">
        <v>166</v>
      </c>
      <c r="CH325" t="s">
        <v>166</v>
      </c>
      <c r="CJ325" t="s">
        <v>166</v>
      </c>
      <c r="CM325" t="s">
        <v>166</v>
      </c>
      <c r="CN325" t="s">
        <v>166</v>
      </c>
      <c r="CO325" t="s">
        <v>166</v>
      </c>
      <c r="CP325" t="s">
        <v>355</v>
      </c>
      <c r="CR325" t="s">
        <v>229</v>
      </c>
      <c r="CS325" t="s">
        <v>166</v>
      </c>
      <c r="CT325" t="s">
        <v>166</v>
      </c>
      <c r="CU325" t="s">
        <v>166</v>
      </c>
      <c r="CW325">
        <v>2</v>
      </c>
      <c r="CY325" t="s">
        <v>254</v>
      </c>
      <c r="DB325" t="s">
        <v>221</v>
      </c>
      <c r="DC325" t="s">
        <v>166</v>
      </c>
      <c r="DD325" t="s">
        <v>166</v>
      </c>
      <c r="DE325" t="s">
        <v>166</v>
      </c>
      <c r="DF325" t="s">
        <v>166</v>
      </c>
      <c r="DH325" t="s">
        <v>216</v>
      </c>
      <c r="DI325" t="s">
        <v>328</v>
      </c>
      <c r="DJ325" t="s">
        <v>166</v>
      </c>
      <c r="DM325" t="s">
        <v>166</v>
      </c>
      <c r="DN325" t="s">
        <v>166</v>
      </c>
      <c r="DP325" t="s">
        <v>166</v>
      </c>
      <c r="DS325" t="s">
        <v>166</v>
      </c>
      <c r="DV325" t="s">
        <v>166</v>
      </c>
      <c r="DW325" t="s">
        <v>166</v>
      </c>
      <c r="DZ325" t="s">
        <v>166</v>
      </c>
      <c r="ED325" t="s">
        <v>166</v>
      </c>
    </row>
    <row r="326" spans="1:134" hidden="1" x14ac:dyDescent="0.25">
      <c r="A326">
        <v>325</v>
      </c>
      <c r="B326" t="s">
        <v>318</v>
      </c>
      <c r="C326" t="s">
        <v>1177</v>
      </c>
      <c r="D326" t="s">
        <v>1197</v>
      </c>
      <c r="E326" s="1">
        <v>998</v>
      </c>
      <c r="F326">
        <v>4</v>
      </c>
      <c r="G326">
        <v>4</v>
      </c>
      <c r="H326" t="s">
        <v>195</v>
      </c>
      <c r="I326" t="s">
        <v>142</v>
      </c>
      <c r="J326" t="s">
        <v>196</v>
      </c>
      <c r="K326" t="s">
        <v>144</v>
      </c>
      <c r="L326">
        <v>45</v>
      </c>
      <c r="M326" t="s">
        <v>145</v>
      </c>
      <c r="N326">
        <v>1590</v>
      </c>
      <c r="O326">
        <v>3995</v>
      </c>
      <c r="P326">
        <v>1770</v>
      </c>
      <c r="Q326" t="s">
        <v>832</v>
      </c>
      <c r="R326">
        <v>5</v>
      </c>
      <c r="T326" s="2" t="s">
        <v>147</v>
      </c>
      <c r="U326" t="s">
        <v>1187</v>
      </c>
      <c r="X326">
        <v>6</v>
      </c>
      <c r="Y326" t="s">
        <v>1180</v>
      </c>
      <c r="Z326" t="s">
        <v>200</v>
      </c>
      <c r="AA326" t="s">
        <v>151</v>
      </c>
      <c r="AB326" t="s">
        <v>551</v>
      </c>
      <c r="AC326" t="s">
        <v>305</v>
      </c>
      <c r="AF326" t="s">
        <v>1198</v>
      </c>
      <c r="AG326" t="s">
        <v>1198</v>
      </c>
      <c r="AH326" t="s">
        <v>158</v>
      </c>
      <c r="AI326" t="s">
        <v>232</v>
      </c>
      <c r="AK326" t="s">
        <v>160</v>
      </c>
      <c r="AL326" t="s">
        <v>1189</v>
      </c>
      <c r="AM326" t="s">
        <v>605</v>
      </c>
      <c r="AN326" t="s">
        <v>166</v>
      </c>
      <c r="AO326" t="s">
        <v>166</v>
      </c>
      <c r="AP326" t="s">
        <v>166</v>
      </c>
      <c r="AQ326" t="s">
        <v>166</v>
      </c>
      <c r="AR326">
        <v>5</v>
      </c>
      <c r="AS326" t="s">
        <v>597</v>
      </c>
      <c r="AT326" t="s">
        <v>168</v>
      </c>
      <c r="AU326" t="s">
        <v>1184</v>
      </c>
      <c r="AV326" t="s">
        <v>1198</v>
      </c>
      <c r="AW326" t="s">
        <v>166</v>
      </c>
      <c r="AX326">
        <v>2</v>
      </c>
      <c r="AY326" t="s">
        <v>171</v>
      </c>
      <c r="AZ326" t="s">
        <v>166</v>
      </c>
      <c r="BA326" t="s">
        <v>166</v>
      </c>
      <c r="BC326" t="s">
        <v>166</v>
      </c>
      <c r="BD326" t="s">
        <v>1185</v>
      </c>
      <c r="BE326">
        <v>350</v>
      </c>
      <c r="BF326" t="s">
        <v>166</v>
      </c>
      <c r="BG326" t="s">
        <v>166</v>
      </c>
      <c r="BH326" t="s">
        <v>166</v>
      </c>
      <c r="BI326" t="s">
        <v>166</v>
      </c>
      <c r="BJ326" t="s">
        <v>166</v>
      </c>
      <c r="BK326" t="s">
        <v>166</v>
      </c>
      <c r="BL326" t="s">
        <v>166</v>
      </c>
      <c r="BM326" t="s">
        <v>166</v>
      </c>
      <c r="BO326" t="s">
        <v>166</v>
      </c>
      <c r="BP326" t="s">
        <v>598</v>
      </c>
      <c r="BQ326" t="s">
        <v>166</v>
      </c>
      <c r="BR326" t="s">
        <v>168</v>
      </c>
      <c r="BS326" t="s">
        <v>163</v>
      </c>
      <c r="BT326" t="s">
        <v>166</v>
      </c>
      <c r="BU326" t="s">
        <v>147</v>
      </c>
      <c r="BV326" t="s">
        <v>166</v>
      </c>
      <c r="BW326" t="s">
        <v>177</v>
      </c>
      <c r="BX326" t="s">
        <v>178</v>
      </c>
      <c r="BY326" t="s">
        <v>383</v>
      </c>
      <c r="BZ326" t="s">
        <v>166</v>
      </c>
      <c r="CE326" t="s">
        <v>166</v>
      </c>
      <c r="CG326" t="s">
        <v>166</v>
      </c>
      <c r="CH326" t="s">
        <v>166</v>
      </c>
      <c r="CJ326" t="s">
        <v>166</v>
      </c>
      <c r="CK326" t="s">
        <v>166</v>
      </c>
      <c r="CM326" t="s">
        <v>166</v>
      </c>
      <c r="CN326" t="s">
        <v>166</v>
      </c>
      <c r="CO326" t="s">
        <v>166</v>
      </c>
      <c r="CP326" t="s">
        <v>166</v>
      </c>
      <c r="CR326" t="s">
        <v>229</v>
      </c>
      <c r="CS326" t="s">
        <v>166</v>
      </c>
      <c r="CT326" t="s">
        <v>166</v>
      </c>
      <c r="CU326" t="s">
        <v>166</v>
      </c>
      <c r="CW326">
        <v>2</v>
      </c>
      <c r="CY326" t="s">
        <v>254</v>
      </c>
      <c r="DB326" t="s">
        <v>221</v>
      </c>
      <c r="DC326" t="s">
        <v>166</v>
      </c>
      <c r="DD326" t="s">
        <v>166</v>
      </c>
      <c r="DE326" t="s">
        <v>166</v>
      </c>
      <c r="DF326" t="s">
        <v>166</v>
      </c>
      <c r="DH326" t="s">
        <v>216</v>
      </c>
      <c r="DI326" t="s">
        <v>328</v>
      </c>
      <c r="DJ326" t="s">
        <v>166</v>
      </c>
      <c r="DM326" t="s">
        <v>166</v>
      </c>
      <c r="DN326" t="s">
        <v>166</v>
      </c>
      <c r="DP326" t="s">
        <v>166</v>
      </c>
      <c r="DS326" t="s">
        <v>166</v>
      </c>
      <c r="DV326" t="s">
        <v>166</v>
      </c>
      <c r="DW326" t="s">
        <v>166</v>
      </c>
      <c r="DZ326" t="s">
        <v>166</v>
      </c>
      <c r="ED326" t="s">
        <v>166</v>
      </c>
    </row>
    <row r="327" spans="1:134" hidden="1" x14ac:dyDescent="0.25">
      <c r="A327">
        <v>326</v>
      </c>
      <c r="B327" t="s">
        <v>318</v>
      </c>
      <c r="C327" t="s">
        <v>1177</v>
      </c>
      <c r="D327" t="s">
        <v>1199</v>
      </c>
      <c r="E327" s="1">
        <v>998</v>
      </c>
      <c r="F327">
        <v>4</v>
      </c>
      <c r="G327">
        <v>4</v>
      </c>
      <c r="H327" t="s">
        <v>195</v>
      </c>
      <c r="I327" t="s">
        <v>142</v>
      </c>
      <c r="J327" t="s">
        <v>196</v>
      </c>
      <c r="K327" t="s">
        <v>144</v>
      </c>
      <c r="L327">
        <v>45</v>
      </c>
      <c r="M327" t="s">
        <v>145</v>
      </c>
      <c r="N327">
        <v>1590</v>
      </c>
      <c r="O327">
        <v>3995</v>
      </c>
      <c r="P327">
        <v>1770</v>
      </c>
      <c r="Q327" t="s">
        <v>832</v>
      </c>
      <c r="R327">
        <v>5</v>
      </c>
      <c r="T327" s="2" t="s">
        <v>147</v>
      </c>
      <c r="U327" t="s">
        <v>1187</v>
      </c>
      <c r="X327">
        <v>6</v>
      </c>
      <c r="Y327" t="s">
        <v>1180</v>
      </c>
      <c r="Z327" t="s">
        <v>200</v>
      </c>
      <c r="AA327" t="s">
        <v>151</v>
      </c>
      <c r="AB327" t="s">
        <v>551</v>
      </c>
      <c r="AC327" t="s">
        <v>305</v>
      </c>
      <c r="AF327" t="s">
        <v>1198</v>
      </c>
      <c r="AG327" t="s">
        <v>1198</v>
      </c>
      <c r="AH327" t="s">
        <v>158</v>
      </c>
      <c r="AI327" t="s">
        <v>232</v>
      </c>
      <c r="AK327" t="s">
        <v>826</v>
      </c>
      <c r="AL327" t="s">
        <v>1189</v>
      </c>
      <c r="AM327" t="s">
        <v>1200</v>
      </c>
      <c r="AN327" t="s">
        <v>166</v>
      </c>
      <c r="AO327" t="s">
        <v>166</v>
      </c>
      <c r="AP327" t="s">
        <v>166</v>
      </c>
      <c r="AQ327" t="s">
        <v>166</v>
      </c>
      <c r="AR327">
        <v>5</v>
      </c>
      <c r="AS327" t="s">
        <v>597</v>
      </c>
      <c r="AT327" t="s">
        <v>168</v>
      </c>
      <c r="AU327" t="s">
        <v>1184</v>
      </c>
      <c r="AV327" t="s">
        <v>1198</v>
      </c>
      <c r="AW327" t="s">
        <v>166</v>
      </c>
      <c r="AX327">
        <v>2</v>
      </c>
      <c r="AY327" t="s">
        <v>171</v>
      </c>
      <c r="AZ327" t="s">
        <v>166</v>
      </c>
      <c r="BA327" t="s">
        <v>166</v>
      </c>
      <c r="BC327" t="s">
        <v>166</v>
      </c>
      <c r="BD327" t="s">
        <v>1185</v>
      </c>
      <c r="BE327">
        <v>350</v>
      </c>
      <c r="BF327" t="s">
        <v>166</v>
      </c>
      <c r="BG327" t="s">
        <v>166</v>
      </c>
      <c r="BH327" t="s">
        <v>166</v>
      </c>
      <c r="BI327" t="s">
        <v>166</v>
      </c>
      <c r="BJ327" t="s">
        <v>166</v>
      </c>
      <c r="BK327" t="s">
        <v>166</v>
      </c>
      <c r="BL327" t="s">
        <v>166</v>
      </c>
      <c r="BM327" t="s">
        <v>166</v>
      </c>
      <c r="BO327" t="s">
        <v>166</v>
      </c>
      <c r="BP327" t="s">
        <v>598</v>
      </c>
      <c r="BQ327" t="s">
        <v>166</v>
      </c>
      <c r="BR327" t="s">
        <v>168</v>
      </c>
      <c r="BS327" t="s">
        <v>163</v>
      </c>
      <c r="BT327" t="s">
        <v>166</v>
      </c>
      <c r="BU327" t="s">
        <v>147</v>
      </c>
      <c r="BV327" t="s">
        <v>166</v>
      </c>
      <c r="BW327" t="s">
        <v>177</v>
      </c>
      <c r="BX327" t="s">
        <v>178</v>
      </c>
      <c r="BY327" t="s">
        <v>383</v>
      </c>
      <c r="BZ327" t="s">
        <v>166</v>
      </c>
      <c r="CA327" t="s">
        <v>166</v>
      </c>
      <c r="CE327" t="s">
        <v>166</v>
      </c>
      <c r="CG327" t="s">
        <v>166</v>
      </c>
      <c r="CH327" t="s">
        <v>166</v>
      </c>
      <c r="CJ327" t="s">
        <v>166</v>
      </c>
      <c r="CK327" t="s">
        <v>166</v>
      </c>
      <c r="CL327" t="s">
        <v>166</v>
      </c>
      <c r="CM327" t="s">
        <v>166</v>
      </c>
      <c r="CN327" t="s">
        <v>166</v>
      </c>
      <c r="CO327" t="s">
        <v>166</v>
      </c>
      <c r="CP327" t="s">
        <v>355</v>
      </c>
      <c r="CR327" t="s">
        <v>1201</v>
      </c>
      <c r="CS327" t="s">
        <v>166</v>
      </c>
      <c r="CT327" t="s">
        <v>166</v>
      </c>
      <c r="CU327" t="s">
        <v>166</v>
      </c>
      <c r="CW327">
        <v>6</v>
      </c>
      <c r="CY327" t="s">
        <v>254</v>
      </c>
      <c r="DB327" t="s">
        <v>221</v>
      </c>
      <c r="DC327" t="s">
        <v>166</v>
      </c>
      <c r="DD327" t="s">
        <v>166</v>
      </c>
      <c r="DE327" t="s">
        <v>166</v>
      </c>
      <c r="DF327" t="s">
        <v>166</v>
      </c>
      <c r="DH327" t="s">
        <v>216</v>
      </c>
      <c r="DI327" t="s">
        <v>328</v>
      </c>
      <c r="DK327" t="s">
        <v>166</v>
      </c>
      <c r="DM327" t="s">
        <v>166</v>
      </c>
      <c r="DN327" t="s">
        <v>166</v>
      </c>
      <c r="DP327" t="s">
        <v>166</v>
      </c>
      <c r="DR327" t="s">
        <v>166</v>
      </c>
      <c r="DS327" t="s">
        <v>166</v>
      </c>
      <c r="DU327" t="s">
        <v>166</v>
      </c>
      <c r="DV327" t="s">
        <v>166</v>
      </c>
      <c r="DW327" t="s">
        <v>166</v>
      </c>
      <c r="DZ327" t="s">
        <v>166</v>
      </c>
      <c r="ED327" t="s">
        <v>166</v>
      </c>
    </row>
    <row r="328" spans="1:134" hidden="1" x14ac:dyDescent="0.25">
      <c r="A328">
        <v>327</v>
      </c>
      <c r="B328" t="s">
        <v>318</v>
      </c>
      <c r="C328" t="s">
        <v>1177</v>
      </c>
      <c r="D328" t="s">
        <v>1202</v>
      </c>
      <c r="E328" s="1">
        <v>998</v>
      </c>
      <c r="F328">
        <v>4</v>
      </c>
      <c r="G328">
        <v>4</v>
      </c>
      <c r="H328" t="s">
        <v>195</v>
      </c>
      <c r="I328" t="s">
        <v>142</v>
      </c>
      <c r="J328" t="s">
        <v>196</v>
      </c>
      <c r="K328" t="s">
        <v>144</v>
      </c>
      <c r="L328">
        <v>45</v>
      </c>
      <c r="M328" t="s">
        <v>145</v>
      </c>
      <c r="N328">
        <v>1590</v>
      </c>
      <c r="O328">
        <v>3995</v>
      </c>
      <c r="P328">
        <v>1770</v>
      </c>
      <c r="Q328" t="s">
        <v>832</v>
      </c>
      <c r="R328">
        <v>5</v>
      </c>
      <c r="T328" s="2" t="s">
        <v>147</v>
      </c>
      <c r="U328" t="s">
        <v>575</v>
      </c>
      <c r="X328">
        <v>7</v>
      </c>
      <c r="Y328" t="s">
        <v>1180</v>
      </c>
      <c r="Z328" t="s">
        <v>200</v>
      </c>
      <c r="AA328" t="s">
        <v>151</v>
      </c>
      <c r="AB328" t="s">
        <v>551</v>
      </c>
      <c r="AC328" t="s">
        <v>305</v>
      </c>
      <c r="AF328" t="s">
        <v>1203</v>
      </c>
      <c r="AG328" t="s">
        <v>1203</v>
      </c>
      <c r="AH328" t="s">
        <v>158</v>
      </c>
      <c r="AI328" t="s">
        <v>159</v>
      </c>
      <c r="AK328" t="s">
        <v>160</v>
      </c>
      <c r="AL328" t="s">
        <v>1204</v>
      </c>
      <c r="AM328" t="s">
        <v>1190</v>
      </c>
      <c r="AN328" t="s">
        <v>166</v>
      </c>
      <c r="AO328" t="s">
        <v>166</v>
      </c>
      <c r="AP328" t="s">
        <v>166</v>
      </c>
      <c r="AQ328" t="s">
        <v>166</v>
      </c>
      <c r="AR328">
        <v>5</v>
      </c>
      <c r="AS328" t="s">
        <v>167</v>
      </c>
      <c r="AT328" t="s">
        <v>1205</v>
      </c>
      <c r="AU328" t="s">
        <v>1184</v>
      </c>
      <c r="AV328" t="s">
        <v>1203</v>
      </c>
      <c r="AX328">
        <v>2</v>
      </c>
      <c r="AY328" t="s">
        <v>171</v>
      </c>
      <c r="BA328" t="s">
        <v>166</v>
      </c>
      <c r="BC328" t="s">
        <v>166</v>
      </c>
      <c r="BD328" t="s">
        <v>598</v>
      </c>
      <c r="BE328">
        <v>350</v>
      </c>
      <c r="BF328" t="s">
        <v>166</v>
      </c>
      <c r="BG328" t="s">
        <v>166</v>
      </c>
      <c r="BH328" t="s">
        <v>166</v>
      </c>
      <c r="BI328" t="s">
        <v>163</v>
      </c>
      <c r="BJ328" t="s">
        <v>174</v>
      </c>
      <c r="BK328" t="s">
        <v>166</v>
      </c>
      <c r="BL328" t="s">
        <v>166</v>
      </c>
      <c r="BM328" t="s">
        <v>166</v>
      </c>
      <c r="BO328" t="s">
        <v>166</v>
      </c>
      <c r="BP328" t="s">
        <v>1185</v>
      </c>
      <c r="BQ328" t="s">
        <v>166</v>
      </c>
      <c r="BR328" t="s">
        <v>168</v>
      </c>
      <c r="BS328" t="s">
        <v>163</v>
      </c>
      <c r="BT328" t="s">
        <v>166</v>
      </c>
      <c r="BU328" t="s">
        <v>147</v>
      </c>
      <c r="BV328" t="s">
        <v>166</v>
      </c>
      <c r="BW328" t="s">
        <v>177</v>
      </c>
      <c r="BX328" t="s">
        <v>178</v>
      </c>
      <c r="BY328" t="s">
        <v>179</v>
      </c>
      <c r="BZ328" t="s">
        <v>166</v>
      </c>
      <c r="CA328" t="s">
        <v>166</v>
      </c>
      <c r="CB328" t="s">
        <v>166</v>
      </c>
      <c r="CE328" t="s">
        <v>166</v>
      </c>
      <c r="CG328" t="s">
        <v>166</v>
      </c>
      <c r="CH328" t="s">
        <v>166</v>
      </c>
      <c r="CK328" t="s">
        <v>166</v>
      </c>
      <c r="CM328" t="s">
        <v>166</v>
      </c>
      <c r="CN328" t="s">
        <v>166</v>
      </c>
      <c r="CO328" t="s">
        <v>166</v>
      </c>
      <c r="CP328" t="s">
        <v>355</v>
      </c>
      <c r="CR328" t="s">
        <v>229</v>
      </c>
      <c r="CS328" t="s">
        <v>166</v>
      </c>
      <c r="CT328" t="s">
        <v>166</v>
      </c>
      <c r="CU328" t="s">
        <v>166</v>
      </c>
      <c r="CW328">
        <v>2</v>
      </c>
      <c r="CY328" t="s">
        <v>254</v>
      </c>
      <c r="DB328" t="s">
        <v>257</v>
      </c>
      <c r="DC328" t="s">
        <v>166</v>
      </c>
      <c r="DD328" t="s">
        <v>166</v>
      </c>
      <c r="DH328" t="s">
        <v>166</v>
      </c>
      <c r="DI328" t="s">
        <v>328</v>
      </c>
      <c r="DJ328" t="s">
        <v>166</v>
      </c>
      <c r="DK328" t="s">
        <v>166</v>
      </c>
      <c r="DN328" t="s">
        <v>166</v>
      </c>
      <c r="DR328" t="s">
        <v>166</v>
      </c>
      <c r="DS328" t="s">
        <v>166</v>
      </c>
      <c r="DV328" t="s">
        <v>166</v>
      </c>
      <c r="DW328" t="s">
        <v>166</v>
      </c>
    </row>
    <row r="329" spans="1:134" hidden="1" x14ac:dyDescent="0.25">
      <c r="A329">
        <v>328</v>
      </c>
      <c r="B329" t="s">
        <v>318</v>
      </c>
      <c r="C329" t="s">
        <v>1177</v>
      </c>
      <c r="D329" t="s">
        <v>1206</v>
      </c>
      <c r="E329" s="1">
        <v>998</v>
      </c>
      <c r="F329">
        <v>4</v>
      </c>
      <c r="H329" t="s">
        <v>195</v>
      </c>
      <c r="I329" t="s">
        <v>142</v>
      </c>
      <c r="J329" t="s">
        <v>196</v>
      </c>
      <c r="K329" t="s">
        <v>144</v>
      </c>
      <c r="L329">
        <v>45</v>
      </c>
      <c r="M329" t="s">
        <v>145</v>
      </c>
      <c r="N329">
        <v>1590</v>
      </c>
      <c r="O329">
        <v>3995</v>
      </c>
      <c r="P329">
        <v>1770</v>
      </c>
      <c r="Q329" t="s">
        <v>832</v>
      </c>
      <c r="R329">
        <v>5</v>
      </c>
      <c r="T329" s="2" t="s">
        <v>147</v>
      </c>
      <c r="U329" t="s">
        <v>575</v>
      </c>
      <c r="X329">
        <v>7</v>
      </c>
      <c r="Y329" t="s">
        <v>1180</v>
      </c>
      <c r="Z329" t="s">
        <v>200</v>
      </c>
      <c r="AA329" t="s">
        <v>151</v>
      </c>
      <c r="AB329" t="s">
        <v>551</v>
      </c>
      <c r="AC329" t="s">
        <v>305</v>
      </c>
      <c r="AF329" t="s">
        <v>1198</v>
      </c>
      <c r="AG329" t="s">
        <v>1198</v>
      </c>
      <c r="AH329" t="s">
        <v>158</v>
      </c>
      <c r="AI329" t="s">
        <v>232</v>
      </c>
      <c r="AK329" t="s">
        <v>826</v>
      </c>
      <c r="AL329" t="s">
        <v>1207</v>
      </c>
      <c r="AM329" t="s">
        <v>605</v>
      </c>
      <c r="AN329" t="s">
        <v>166</v>
      </c>
      <c r="AO329" t="s">
        <v>166</v>
      </c>
      <c r="AP329" t="s">
        <v>166</v>
      </c>
      <c r="AQ329" t="s">
        <v>166</v>
      </c>
      <c r="AR329">
        <v>5</v>
      </c>
      <c r="AS329" t="s">
        <v>167</v>
      </c>
      <c r="AT329" t="s">
        <v>1205</v>
      </c>
      <c r="AU329" t="s">
        <v>1184</v>
      </c>
      <c r="AV329" t="s">
        <v>1198</v>
      </c>
      <c r="AW329" t="s">
        <v>166</v>
      </c>
      <c r="AX329">
        <v>2</v>
      </c>
      <c r="AY329" t="s">
        <v>226</v>
      </c>
      <c r="AZ329" t="s">
        <v>166</v>
      </c>
      <c r="BA329" t="s">
        <v>166</v>
      </c>
      <c r="BC329" t="s">
        <v>166</v>
      </c>
      <c r="BD329" t="s">
        <v>598</v>
      </c>
      <c r="BE329">
        <v>350</v>
      </c>
      <c r="BF329" t="s">
        <v>166</v>
      </c>
      <c r="BG329" t="s">
        <v>166</v>
      </c>
      <c r="BH329" t="s">
        <v>166</v>
      </c>
      <c r="BI329" t="s">
        <v>166</v>
      </c>
      <c r="BJ329" t="s">
        <v>166</v>
      </c>
      <c r="BK329" t="s">
        <v>166</v>
      </c>
      <c r="BL329" t="s">
        <v>166</v>
      </c>
      <c r="BM329" t="s">
        <v>166</v>
      </c>
      <c r="BO329" t="s">
        <v>166</v>
      </c>
      <c r="BP329" t="s">
        <v>1185</v>
      </c>
      <c r="BQ329" t="s">
        <v>166</v>
      </c>
      <c r="BR329" t="s">
        <v>168</v>
      </c>
      <c r="BS329" t="s">
        <v>163</v>
      </c>
      <c r="BT329" t="s">
        <v>166</v>
      </c>
      <c r="BU329" t="s">
        <v>147</v>
      </c>
      <c r="BV329" t="s">
        <v>166</v>
      </c>
      <c r="BW329" t="s">
        <v>177</v>
      </c>
      <c r="BX329" t="s">
        <v>178</v>
      </c>
      <c r="BY329" t="s">
        <v>383</v>
      </c>
      <c r="BZ329" t="s">
        <v>166</v>
      </c>
      <c r="CA329" t="s">
        <v>166</v>
      </c>
      <c r="CB329" t="s">
        <v>166</v>
      </c>
      <c r="CE329" t="s">
        <v>166</v>
      </c>
      <c r="CG329" t="s">
        <v>166</v>
      </c>
      <c r="CH329" t="s">
        <v>166</v>
      </c>
      <c r="CJ329" t="s">
        <v>166</v>
      </c>
      <c r="CK329" t="s">
        <v>166</v>
      </c>
      <c r="CL329" t="s">
        <v>166</v>
      </c>
      <c r="CM329" t="s">
        <v>166</v>
      </c>
      <c r="CN329" t="s">
        <v>166</v>
      </c>
      <c r="CO329" t="s">
        <v>166</v>
      </c>
      <c r="CP329" t="s">
        <v>355</v>
      </c>
      <c r="CR329" t="s">
        <v>229</v>
      </c>
      <c r="CS329" t="s">
        <v>166</v>
      </c>
      <c r="CT329" t="s">
        <v>166</v>
      </c>
      <c r="CU329" t="s">
        <v>166</v>
      </c>
      <c r="CW329">
        <v>2</v>
      </c>
      <c r="CY329" t="s">
        <v>254</v>
      </c>
      <c r="DB329" t="s">
        <v>221</v>
      </c>
      <c r="DC329" t="s">
        <v>166</v>
      </c>
      <c r="DD329" t="s">
        <v>166</v>
      </c>
      <c r="DE329" t="s">
        <v>166</v>
      </c>
      <c r="DF329" t="s">
        <v>166</v>
      </c>
      <c r="DH329" t="s">
        <v>216</v>
      </c>
      <c r="DI329" t="s">
        <v>328</v>
      </c>
      <c r="DJ329" t="s">
        <v>166</v>
      </c>
      <c r="DK329" t="s">
        <v>166</v>
      </c>
      <c r="DM329" t="s">
        <v>166</v>
      </c>
      <c r="DN329" t="s">
        <v>166</v>
      </c>
      <c r="DP329" t="s">
        <v>166</v>
      </c>
      <c r="DR329" t="s">
        <v>166</v>
      </c>
      <c r="DS329" t="s">
        <v>166</v>
      </c>
      <c r="DV329" t="s">
        <v>166</v>
      </c>
      <c r="DW329" t="s">
        <v>166</v>
      </c>
      <c r="ED329" t="s">
        <v>166</v>
      </c>
    </row>
    <row r="330" spans="1:134" hidden="1" x14ac:dyDescent="0.25">
      <c r="A330">
        <v>329</v>
      </c>
      <c r="B330" t="s">
        <v>318</v>
      </c>
      <c r="C330" t="s">
        <v>1177</v>
      </c>
      <c r="D330" t="s">
        <v>1208</v>
      </c>
      <c r="E330" s="1">
        <v>1197</v>
      </c>
      <c r="F330">
        <v>4</v>
      </c>
      <c r="G330">
        <v>4</v>
      </c>
      <c r="H330" t="s">
        <v>195</v>
      </c>
      <c r="I330" t="s">
        <v>142</v>
      </c>
      <c r="J330" t="s">
        <v>196</v>
      </c>
      <c r="K330" t="s">
        <v>144</v>
      </c>
      <c r="L330">
        <v>45</v>
      </c>
      <c r="M330" t="s">
        <v>145</v>
      </c>
      <c r="N330">
        <v>1590</v>
      </c>
      <c r="O330">
        <v>3995</v>
      </c>
      <c r="P330">
        <v>1770</v>
      </c>
      <c r="Q330" t="s">
        <v>832</v>
      </c>
      <c r="R330">
        <v>5</v>
      </c>
      <c r="T330" s="2" t="s">
        <v>147</v>
      </c>
      <c r="U330" t="s">
        <v>1179</v>
      </c>
      <c r="X330">
        <v>5</v>
      </c>
      <c r="Y330" t="s">
        <v>1180</v>
      </c>
      <c r="Z330" t="s">
        <v>200</v>
      </c>
      <c r="AA330" t="s">
        <v>151</v>
      </c>
      <c r="AB330" t="s">
        <v>551</v>
      </c>
      <c r="AC330" t="s">
        <v>305</v>
      </c>
      <c r="AF330" t="s">
        <v>1181</v>
      </c>
      <c r="AG330" t="s">
        <v>1181</v>
      </c>
      <c r="AH330" t="s">
        <v>158</v>
      </c>
      <c r="AI330" t="s">
        <v>232</v>
      </c>
      <c r="AK330" t="s">
        <v>160</v>
      </c>
      <c r="AL330" t="s">
        <v>1182</v>
      </c>
      <c r="AM330" t="s">
        <v>541</v>
      </c>
      <c r="AN330" t="s">
        <v>166</v>
      </c>
      <c r="AO330" t="s">
        <v>166</v>
      </c>
      <c r="AP330" t="s">
        <v>166</v>
      </c>
      <c r="AQ330" t="s">
        <v>166</v>
      </c>
      <c r="AR330">
        <v>5</v>
      </c>
      <c r="AT330" t="s">
        <v>168</v>
      </c>
      <c r="AU330" t="s">
        <v>1184</v>
      </c>
      <c r="AV330" t="s">
        <v>1181</v>
      </c>
      <c r="AW330" t="s">
        <v>166</v>
      </c>
      <c r="AX330">
        <v>2</v>
      </c>
      <c r="AY330" t="s">
        <v>171</v>
      </c>
      <c r="AZ330" t="s">
        <v>166</v>
      </c>
      <c r="BA330" t="s">
        <v>166</v>
      </c>
      <c r="BC330" t="s">
        <v>166</v>
      </c>
      <c r="BD330" t="s">
        <v>598</v>
      </c>
      <c r="BE330">
        <v>350</v>
      </c>
      <c r="BF330" t="s">
        <v>166</v>
      </c>
      <c r="BG330" t="s">
        <v>166</v>
      </c>
      <c r="BH330" t="s">
        <v>166</v>
      </c>
      <c r="BI330" t="s">
        <v>166</v>
      </c>
      <c r="BJ330" t="s">
        <v>166</v>
      </c>
      <c r="BK330" t="s">
        <v>166</v>
      </c>
      <c r="BL330" t="s">
        <v>166</v>
      </c>
      <c r="BM330" t="s">
        <v>166</v>
      </c>
      <c r="BO330" t="s">
        <v>166</v>
      </c>
      <c r="BP330" t="s">
        <v>1185</v>
      </c>
      <c r="BQ330" t="s">
        <v>166</v>
      </c>
      <c r="BR330" t="s">
        <v>168</v>
      </c>
      <c r="BS330" t="s">
        <v>163</v>
      </c>
      <c r="BT330" t="s">
        <v>166</v>
      </c>
      <c r="BU330" t="s">
        <v>147</v>
      </c>
      <c r="BV330" t="s">
        <v>166</v>
      </c>
      <c r="BW330" t="s">
        <v>177</v>
      </c>
      <c r="BX330" t="s">
        <v>178</v>
      </c>
      <c r="BY330" t="s">
        <v>179</v>
      </c>
      <c r="BZ330" t="s">
        <v>166</v>
      </c>
      <c r="CE330" t="s">
        <v>166</v>
      </c>
      <c r="CG330" t="s">
        <v>166</v>
      </c>
      <c r="CH330" t="s">
        <v>166</v>
      </c>
      <c r="CJ330" t="s">
        <v>166</v>
      </c>
      <c r="CM330" t="s">
        <v>166</v>
      </c>
      <c r="CN330" t="s">
        <v>166</v>
      </c>
      <c r="CO330" t="s">
        <v>166</v>
      </c>
      <c r="CP330" t="s">
        <v>355</v>
      </c>
      <c r="CR330" t="s">
        <v>229</v>
      </c>
      <c r="CS330" t="s">
        <v>166</v>
      </c>
      <c r="CT330" t="s">
        <v>166</v>
      </c>
      <c r="CU330" t="s">
        <v>166</v>
      </c>
      <c r="CW330">
        <v>2</v>
      </c>
      <c r="CY330" t="s">
        <v>254</v>
      </c>
      <c r="DB330" t="s">
        <v>257</v>
      </c>
      <c r="DC330" t="s">
        <v>166</v>
      </c>
      <c r="DD330" t="s">
        <v>166</v>
      </c>
      <c r="DE330" t="s">
        <v>166</v>
      </c>
      <c r="DF330" t="s">
        <v>166</v>
      </c>
      <c r="DH330" t="s">
        <v>166</v>
      </c>
      <c r="DI330" t="s">
        <v>328</v>
      </c>
      <c r="DJ330" t="s">
        <v>166</v>
      </c>
      <c r="DM330" t="s">
        <v>166</v>
      </c>
      <c r="DN330" t="s">
        <v>166</v>
      </c>
      <c r="DP330" t="s">
        <v>166</v>
      </c>
      <c r="DQ330" t="s">
        <v>166</v>
      </c>
      <c r="DS330" t="s">
        <v>166</v>
      </c>
      <c r="DU330" t="s">
        <v>166</v>
      </c>
      <c r="DW330" t="s">
        <v>166</v>
      </c>
      <c r="ED330" t="s">
        <v>166</v>
      </c>
    </row>
    <row r="331" spans="1:134" hidden="1" x14ac:dyDescent="0.25">
      <c r="A331">
        <v>330</v>
      </c>
      <c r="B331" t="s">
        <v>318</v>
      </c>
      <c r="C331" t="s">
        <v>1177</v>
      </c>
      <c r="D331" t="s">
        <v>1209</v>
      </c>
      <c r="E331" s="1">
        <v>1397</v>
      </c>
      <c r="F331">
        <v>4</v>
      </c>
      <c r="G331">
        <v>4</v>
      </c>
      <c r="H331" t="s">
        <v>195</v>
      </c>
      <c r="I331" t="s">
        <v>142</v>
      </c>
      <c r="J331" t="s">
        <v>196</v>
      </c>
      <c r="K331" t="s">
        <v>144</v>
      </c>
      <c r="M331" t="s">
        <v>459</v>
      </c>
      <c r="N331">
        <v>1590</v>
      </c>
      <c r="O331">
        <v>3995</v>
      </c>
      <c r="P331">
        <v>1770</v>
      </c>
      <c r="Q331" t="s">
        <v>832</v>
      </c>
      <c r="R331">
        <v>5</v>
      </c>
      <c r="T331" s="2" t="s">
        <v>147</v>
      </c>
      <c r="U331" t="s">
        <v>1192</v>
      </c>
      <c r="X331">
        <v>6</v>
      </c>
      <c r="Y331" t="s">
        <v>1180</v>
      </c>
      <c r="AB331" t="s">
        <v>1193</v>
      </c>
      <c r="AC331" t="s">
        <v>305</v>
      </c>
      <c r="AF331" t="s">
        <v>1181</v>
      </c>
      <c r="AG331" t="s">
        <v>1181</v>
      </c>
      <c r="AI331" t="s">
        <v>232</v>
      </c>
      <c r="AL331" t="s">
        <v>1194</v>
      </c>
      <c r="AM331" t="s">
        <v>581</v>
      </c>
      <c r="AN331" t="s">
        <v>163</v>
      </c>
      <c r="AO331" t="s">
        <v>164</v>
      </c>
      <c r="AP331" t="s">
        <v>164</v>
      </c>
      <c r="AQ331">
        <v>2</v>
      </c>
      <c r="AR331">
        <v>5</v>
      </c>
      <c r="AS331" t="s">
        <v>167</v>
      </c>
      <c r="AT331" t="s">
        <v>168</v>
      </c>
      <c r="AU331" t="s">
        <v>1184</v>
      </c>
      <c r="AX331">
        <v>2</v>
      </c>
      <c r="AY331" t="s">
        <v>171</v>
      </c>
      <c r="AZ331" t="s">
        <v>166</v>
      </c>
      <c r="BA331" t="s">
        <v>166</v>
      </c>
      <c r="BC331" t="s">
        <v>166</v>
      </c>
      <c r="BD331" t="s">
        <v>173</v>
      </c>
      <c r="BE331">
        <v>350</v>
      </c>
      <c r="BF331" t="s">
        <v>166</v>
      </c>
      <c r="BG331" t="s">
        <v>166</v>
      </c>
      <c r="BH331" t="s">
        <v>166</v>
      </c>
      <c r="BI331" t="s">
        <v>163</v>
      </c>
      <c r="BJ331" t="s">
        <v>174</v>
      </c>
      <c r="BK331" t="s">
        <v>166</v>
      </c>
      <c r="BL331" t="s">
        <v>310</v>
      </c>
      <c r="BO331" t="s">
        <v>166</v>
      </c>
      <c r="BP331" t="s">
        <v>173</v>
      </c>
      <c r="BQ331" t="s">
        <v>164</v>
      </c>
      <c r="BR331" t="s">
        <v>168</v>
      </c>
      <c r="BS331" t="s">
        <v>164</v>
      </c>
      <c r="BT331" t="s">
        <v>166</v>
      </c>
      <c r="BU331" t="s">
        <v>147</v>
      </c>
      <c r="BW331" t="s">
        <v>208</v>
      </c>
      <c r="BY331" t="s">
        <v>186</v>
      </c>
      <c r="BZ331" t="s">
        <v>166</v>
      </c>
      <c r="CB331" t="s">
        <v>166</v>
      </c>
      <c r="CF331" t="s">
        <v>252</v>
      </c>
      <c r="CG331" t="s">
        <v>166</v>
      </c>
      <c r="CH331" t="s">
        <v>166</v>
      </c>
      <c r="CN331" t="s">
        <v>166</v>
      </c>
      <c r="CR331" t="s">
        <v>358</v>
      </c>
      <c r="CS331" t="s">
        <v>166</v>
      </c>
      <c r="CT331" t="s">
        <v>166</v>
      </c>
      <c r="CV331" t="s">
        <v>166</v>
      </c>
      <c r="CW331">
        <v>2</v>
      </c>
      <c r="DB331" t="s">
        <v>257</v>
      </c>
      <c r="DC331" t="s">
        <v>166</v>
      </c>
      <c r="DD331" t="s">
        <v>166</v>
      </c>
      <c r="DH331" t="s">
        <v>166</v>
      </c>
      <c r="DI331" t="s">
        <v>166</v>
      </c>
      <c r="DJ331" t="s">
        <v>166</v>
      </c>
      <c r="DK331" t="s">
        <v>166</v>
      </c>
      <c r="DL331" t="s">
        <v>329</v>
      </c>
      <c r="DS331" t="s">
        <v>166</v>
      </c>
      <c r="DV331" t="s">
        <v>166</v>
      </c>
    </row>
    <row r="332" spans="1:134" hidden="1" x14ac:dyDescent="0.25">
      <c r="A332">
        <v>331</v>
      </c>
      <c r="B332" t="s">
        <v>318</v>
      </c>
      <c r="C332" t="s">
        <v>1177</v>
      </c>
      <c r="D332" t="s">
        <v>1210</v>
      </c>
      <c r="E332" s="1">
        <v>1397</v>
      </c>
      <c r="F332">
        <v>4</v>
      </c>
      <c r="G332">
        <v>4</v>
      </c>
      <c r="H332" t="s">
        <v>195</v>
      </c>
      <c r="I332" t="s">
        <v>142</v>
      </c>
      <c r="J332" t="s">
        <v>196</v>
      </c>
      <c r="K332" t="s">
        <v>144</v>
      </c>
      <c r="M332" t="s">
        <v>459</v>
      </c>
      <c r="N332">
        <v>1590</v>
      </c>
      <c r="O332">
        <v>3995</v>
      </c>
      <c r="P332">
        <v>1770</v>
      </c>
      <c r="Q332" t="s">
        <v>832</v>
      </c>
      <c r="R332">
        <v>5</v>
      </c>
      <c r="T332" s="2" t="s">
        <v>147</v>
      </c>
      <c r="U332" t="s">
        <v>1192</v>
      </c>
      <c r="X332">
        <v>6</v>
      </c>
      <c r="Y332" t="s">
        <v>1180</v>
      </c>
      <c r="Z332" t="s">
        <v>200</v>
      </c>
      <c r="AA332" t="s">
        <v>151</v>
      </c>
      <c r="AB332" t="s">
        <v>304</v>
      </c>
      <c r="AC332" t="s">
        <v>305</v>
      </c>
      <c r="AF332" t="s">
        <v>1198</v>
      </c>
      <c r="AG332" t="s">
        <v>1198</v>
      </c>
      <c r="AI332" t="s">
        <v>232</v>
      </c>
      <c r="AL332" t="s">
        <v>1194</v>
      </c>
      <c r="AM332" t="s">
        <v>581</v>
      </c>
      <c r="AN332" t="s">
        <v>163</v>
      </c>
      <c r="AO332" t="s">
        <v>164</v>
      </c>
      <c r="AP332" t="s">
        <v>164</v>
      </c>
      <c r="AQ332">
        <v>2</v>
      </c>
      <c r="AR332">
        <v>5</v>
      </c>
      <c r="AS332" t="s">
        <v>167</v>
      </c>
      <c r="AT332" t="s">
        <v>168</v>
      </c>
      <c r="AU332" t="s">
        <v>1184</v>
      </c>
      <c r="AX332">
        <v>2</v>
      </c>
      <c r="AY332" t="s">
        <v>171</v>
      </c>
      <c r="AZ332" t="s">
        <v>166</v>
      </c>
      <c r="BA332" t="s">
        <v>166</v>
      </c>
      <c r="BC332" t="s">
        <v>166</v>
      </c>
      <c r="BD332" t="s">
        <v>173</v>
      </c>
      <c r="BE332">
        <v>350</v>
      </c>
      <c r="BF332" t="s">
        <v>166</v>
      </c>
      <c r="BG332" t="s">
        <v>166</v>
      </c>
      <c r="BH332" t="s">
        <v>166</v>
      </c>
      <c r="BI332" t="s">
        <v>163</v>
      </c>
      <c r="BK332" t="s">
        <v>166</v>
      </c>
      <c r="BL332" t="s">
        <v>174</v>
      </c>
      <c r="BO332" t="s">
        <v>166</v>
      </c>
      <c r="BP332" t="s">
        <v>173</v>
      </c>
      <c r="BQ332" t="s">
        <v>164</v>
      </c>
      <c r="BR332" t="s">
        <v>168</v>
      </c>
      <c r="BS332" t="s">
        <v>164</v>
      </c>
      <c r="BT332" t="s">
        <v>166</v>
      </c>
      <c r="BU332" t="s">
        <v>147</v>
      </c>
      <c r="BW332" t="s">
        <v>208</v>
      </c>
      <c r="BY332" t="s">
        <v>179</v>
      </c>
      <c r="BZ332" t="s">
        <v>166</v>
      </c>
      <c r="CB332" t="s">
        <v>166</v>
      </c>
      <c r="CF332" t="s">
        <v>252</v>
      </c>
      <c r="CG332" t="s">
        <v>166</v>
      </c>
      <c r="CH332" t="s">
        <v>166</v>
      </c>
      <c r="CL332" t="s">
        <v>166</v>
      </c>
      <c r="CN332" t="s">
        <v>166</v>
      </c>
      <c r="CO332" t="s">
        <v>166</v>
      </c>
      <c r="CR332" t="s">
        <v>229</v>
      </c>
      <c r="CS332" t="s">
        <v>166</v>
      </c>
      <c r="CT332" t="s">
        <v>166</v>
      </c>
      <c r="CU332" t="s">
        <v>166</v>
      </c>
      <c r="CW332">
        <v>2</v>
      </c>
      <c r="DB332" t="s">
        <v>221</v>
      </c>
      <c r="DC332" t="s">
        <v>166</v>
      </c>
      <c r="DD332" t="s">
        <v>166</v>
      </c>
      <c r="DH332" t="s">
        <v>216</v>
      </c>
      <c r="DI332" t="s">
        <v>328</v>
      </c>
      <c r="DJ332" t="s">
        <v>166</v>
      </c>
      <c r="DM332" t="s">
        <v>166</v>
      </c>
      <c r="DN332" t="s">
        <v>166</v>
      </c>
      <c r="DQ332" t="s">
        <v>166</v>
      </c>
      <c r="DS332" t="s">
        <v>166</v>
      </c>
      <c r="DV332" t="s">
        <v>166</v>
      </c>
      <c r="EA332" t="s">
        <v>166</v>
      </c>
      <c r="ED332" t="s">
        <v>166</v>
      </c>
    </row>
    <row r="333" spans="1:134" hidden="1" x14ac:dyDescent="0.25">
      <c r="A333">
        <v>332</v>
      </c>
      <c r="B333" t="s">
        <v>318</v>
      </c>
      <c r="C333" t="s">
        <v>1177</v>
      </c>
      <c r="D333" t="s">
        <v>1211</v>
      </c>
      <c r="E333" s="1">
        <v>1397</v>
      </c>
      <c r="F333">
        <v>4</v>
      </c>
      <c r="G333">
        <v>4</v>
      </c>
      <c r="H333" t="s">
        <v>195</v>
      </c>
      <c r="I333" t="s">
        <v>142</v>
      </c>
      <c r="J333" t="s">
        <v>196</v>
      </c>
      <c r="K333" t="s">
        <v>144</v>
      </c>
      <c r="M333" t="s">
        <v>459</v>
      </c>
      <c r="N333">
        <v>1590</v>
      </c>
      <c r="O333">
        <v>3995</v>
      </c>
      <c r="P333">
        <v>1770</v>
      </c>
      <c r="Q333" t="s">
        <v>832</v>
      </c>
      <c r="R333">
        <v>5</v>
      </c>
      <c r="T333" s="2" t="s">
        <v>147</v>
      </c>
      <c r="U333" t="s">
        <v>1192</v>
      </c>
      <c r="X333">
        <v>6</v>
      </c>
      <c r="Y333" t="s">
        <v>1180</v>
      </c>
      <c r="Z333" t="s">
        <v>200</v>
      </c>
      <c r="AA333" t="s">
        <v>151</v>
      </c>
      <c r="AB333" t="s">
        <v>1188</v>
      </c>
      <c r="AC333" t="s">
        <v>305</v>
      </c>
      <c r="AF333" t="s">
        <v>1198</v>
      </c>
      <c r="AG333" t="s">
        <v>1198</v>
      </c>
      <c r="AI333" t="s">
        <v>232</v>
      </c>
      <c r="AL333" t="s">
        <v>1194</v>
      </c>
      <c r="AM333" t="s">
        <v>581</v>
      </c>
      <c r="AN333" t="s">
        <v>163</v>
      </c>
      <c r="AO333" t="s">
        <v>164</v>
      </c>
      <c r="AP333" t="s">
        <v>164</v>
      </c>
      <c r="AQ333">
        <v>2</v>
      </c>
      <c r="AR333">
        <v>5</v>
      </c>
      <c r="AS333" t="s">
        <v>597</v>
      </c>
      <c r="AT333" t="s">
        <v>168</v>
      </c>
      <c r="AU333" t="s">
        <v>1184</v>
      </c>
      <c r="AX333">
        <v>2</v>
      </c>
      <c r="AY333" t="s">
        <v>171</v>
      </c>
      <c r="AZ333" t="s">
        <v>166</v>
      </c>
      <c r="BA333" t="s">
        <v>166</v>
      </c>
      <c r="BC333" t="s">
        <v>166</v>
      </c>
      <c r="BD333" t="s">
        <v>173</v>
      </c>
      <c r="BE333">
        <v>350</v>
      </c>
      <c r="BF333" t="s">
        <v>166</v>
      </c>
      <c r="BG333" t="s">
        <v>166</v>
      </c>
      <c r="BH333" t="s">
        <v>166</v>
      </c>
      <c r="BI333" t="s">
        <v>163</v>
      </c>
      <c r="BJ333" t="s">
        <v>174</v>
      </c>
      <c r="BK333" t="s">
        <v>166</v>
      </c>
      <c r="BL333" t="s">
        <v>310</v>
      </c>
      <c r="BO333" t="s">
        <v>166</v>
      </c>
      <c r="BP333" t="s">
        <v>173</v>
      </c>
      <c r="BQ333" t="s">
        <v>164</v>
      </c>
      <c r="BR333" t="s">
        <v>168</v>
      </c>
      <c r="BS333" t="s">
        <v>163</v>
      </c>
      <c r="BT333" t="s">
        <v>166</v>
      </c>
      <c r="BU333" t="s">
        <v>147</v>
      </c>
      <c r="BV333" t="s">
        <v>166</v>
      </c>
      <c r="BW333" t="s">
        <v>208</v>
      </c>
      <c r="BY333" t="s">
        <v>179</v>
      </c>
      <c r="BZ333" t="s">
        <v>166</v>
      </c>
      <c r="CA333" t="s">
        <v>166</v>
      </c>
      <c r="CB333" t="s">
        <v>166</v>
      </c>
      <c r="CF333" t="s">
        <v>252</v>
      </c>
      <c r="CG333" t="s">
        <v>166</v>
      </c>
      <c r="CH333" t="s">
        <v>166</v>
      </c>
      <c r="CJ333" t="s">
        <v>166</v>
      </c>
      <c r="CK333" t="s">
        <v>166</v>
      </c>
      <c r="CL333" t="s">
        <v>166</v>
      </c>
      <c r="CN333" t="s">
        <v>166</v>
      </c>
      <c r="CR333" t="s">
        <v>229</v>
      </c>
      <c r="CS333" t="s">
        <v>166</v>
      </c>
      <c r="CT333" t="s">
        <v>166</v>
      </c>
      <c r="CU333" t="s">
        <v>166</v>
      </c>
      <c r="CV333" t="s">
        <v>166</v>
      </c>
      <c r="CW333">
        <v>2</v>
      </c>
      <c r="DB333" t="s">
        <v>221</v>
      </c>
      <c r="DC333" t="s">
        <v>166</v>
      </c>
      <c r="DD333" t="s">
        <v>166</v>
      </c>
      <c r="DH333" t="s">
        <v>216</v>
      </c>
      <c r="DI333" t="s">
        <v>328</v>
      </c>
      <c r="DJ333" t="s">
        <v>166</v>
      </c>
      <c r="DK333" t="s">
        <v>166</v>
      </c>
      <c r="DL333" t="s">
        <v>329</v>
      </c>
      <c r="DN333" t="s">
        <v>166</v>
      </c>
      <c r="DO333" t="s">
        <v>166</v>
      </c>
      <c r="DQ333" t="s">
        <v>166</v>
      </c>
      <c r="DS333" t="s">
        <v>166</v>
      </c>
      <c r="DU333" t="s">
        <v>842</v>
      </c>
      <c r="DV333" t="s">
        <v>166</v>
      </c>
      <c r="DX333" t="s">
        <v>166</v>
      </c>
      <c r="DZ333" t="s">
        <v>166</v>
      </c>
      <c r="EA333" t="s">
        <v>166</v>
      </c>
      <c r="ED333" t="s">
        <v>166</v>
      </c>
    </row>
    <row r="334" spans="1:134" hidden="1" x14ac:dyDescent="0.25">
      <c r="A334">
        <v>333</v>
      </c>
      <c r="B334" t="s">
        <v>318</v>
      </c>
      <c r="C334" t="s">
        <v>1177</v>
      </c>
      <c r="D334" t="s">
        <v>1212</v>
      </c>
      <c r="E334" s="1">
        <v>1397</v>
      </c>
      <c r="F334">
        <v>4</v>
      </c>
      <c r="G334">
        <v>4</v>
      </c>
      <c r="H334" t="s">
        <v>195</v>
      </c>
      <c r="I334" t="s">
        <v>142</v>
      </c>
      <c r="J334" t="s">
        <v>196</v>
      </c>
      <c r="K334" t="s">
        <v>144</v>
      </c>
      <c r="L334">
        <v>45</v>
      </c>
      <c r="M334" t="s">
        <v>459</v>
      </c>
      <c r="N334">
        <v>1590</v>
      </c>
      <c r="O334">
        <v>3995</v>
      </c>
      <c r="P334">
        <v>1770</v>
      </c>
      <c r="Q334" t="s">
        <v>832</v>
      </c>
      <c r="R334">
        <v>5</v>
      </c>
      <c r="T334" s="2" t="s">
        <v>147</v>
      </c>
      <c r="U334" t="s">
        <v>1192</v>
      </c>
      <c r="X334">
        <v>6</v>
      </c>
      <c r="Y334" t="s">
        <v>1180</v>
      </c>
      <c r="Z334" t="s">
        <v>200</v>
      </c>
      <c r="AA334" t="s">
        <v>151</v>
      </c>
      <c r="AB334" t="s">
        <v>1213</v>
      </c>
      <c r="AC334" t="s">
        <v>305</v>
      </c>
      <c r="AF334" t="s">
        <v>1198</v>
      </c>
      <c r="AG334" t="s">
        <v>1198</v>
      </c>
      <c r="AI334" t="s">
        <v>232</v>
      </c>
      <c r="AL334" t="s">
        <v>1214</v>
      </c>
      <c r="AM334">
        <v>22.4</v>
      </c>
      <c r="AN334" t="s">
        <v>163</v>
      </c>
      <c r="AO334" t="s">
        <v>164</v>
      </c>
      <c r="AP334" t="s">
        <v>164</v>
      </c>
      <c r="AQ334">
        <v>2</v>
      </c>
      <c r="AR334">
        <v>5</v>
      </c>
      <c r="AS334" t="s">
        <v>597</v>
      </c>
      <c r="AT334" t="s">
        <v>168</v>
      </c>
      <c r="AU334" t="s">
        <v>1184</v>
      </c>
      <c r="AV334" t="s">
        <v>1198</v>
      </c>
      <c r="AW334" t="s">
        <v>166</v>
      </c>
      <c r="AX334">
        <v>2</v>
      </c>
      <c r="AY334" t="s">
        <v>171</v>
      </c>
      <c r="AZ334" t="s">
        <v>166</v>
      </c>
      <c r="BA334" t="s">
        <v>166</v>
      </c>
      <c r="BC334" t="s">
        <v>166</v>
      </c>
      <c r="BD334" t="s">
        <v>168</v>
      </c>
      <c r="BE334">
        <v>350</v>
      </c>
      <c r="BF334" t="s">
        <v>166</v>
      </c>
      <c r="BG334" t="s">
        <v>166</v>
      </c>
      <c r="BH334" t="s">
        <v>166</v>
      </c>
      <c r="BI334" t="s">
        <v>163</v>
      </c>
      <c r="BJ334" t="s">
        <v>174</v>
      </c>
      <c r="BK334" t="s">
        <v>166</v>
      </c>
      <c r="BL334" t="s">
        <v>310</v>
      </c>
      <c r="BO334" t="s">
        <v>166</v>
      </c>
      <c r="BP334" t="s">
        <v>173</v>
      </c>
      <c r="BQ334" t="s">
        <v>164</v>
      </c>
      <c r="BR334" t="s">
        <v>168</v>
      </c>
      <c r="BS334" t="s">
        <v>164</v>
      </c>
      <c r="BT334" t="s">
        <v>166</v>
      </c>
      <c r="BU334" t="s">
        <v>147</v>
      </c>
      <c r="BV334" t="s">
        <v>166</v>
      </c>
      <c r="BW334" t="s">
        <v>208</v>
      </c>
      <c r="BY334" t="s">
        <v>179</v>
      </c>
      <c r="CA334" t="s">
        <v>166</v>
      </c>
      <c r="CB334" t="s">
        <v>166</v>
      </c>
      <c r="CF334" t="s">
        <v>252</v>
      </c>
      <c r="CG334" t="s">
        <v>166</v>
      </c>
      <c r="CH334" t="s">
        <v>166</v>
      </c>
      <c r="CJ334" t="s">
        <v>166</v>
      </c>
      <c r="CK334" t="s">
        <v>166</v>
      </c>
      <c r="CL334" t="s">
        <v>166</v>
      </c>
      <c r="CN334" t="s">
        <v>166</v>
      </c>
      <c r="CO334" t="s">
        <v>166</v>
      </c>
      <c r="CP334" t="s">
        <v>223</v>
      </c>
      <c r="CR334" t="s">
        <v>1215</v>
      </c>
      <c r="CS334" t="s">
        <v>166</v>
      </c>
      <c r="CT334" t="s">
        <v>166</v>
      </c>
      <c r="CU334" t="s">
        <v>166</v>
      </c>
      <c r="CV334" t="s">
        <v>166</v>
      </c>
      <c r="CW334">
        <v>6</v>
      </c>
      <c r="DB334" t="s">
        <v>221</v>
      </c>
      <c r="DC334" t="s">
        <v>166</v>
      </c>
      <c r="DD334" t="s">
        <v>166</v>
      </c>
      <c r="DH334" t="s">
        <v>216</v>
      </c>
      <c r="DI334" t="s">
        <v>328</v>
      </c>
      <c r="DJ334" t="s">
        <v>166</v>
      </c>
      <c r="DK334" t="s">
        <v>166</v>
      </c>
      <c r="DM334" t="s">
        <v>166</v>
      </c>
      <c r="DN334" t="s">
        <v>166</v>
      </c>
      <c r="DQ334" t="s">
        <v>166</v>
      </c>
      <c r="DR334" t="s">
        <v>166</v>
      </c>
      <c r="DS334" t="s">
        <v>166</v>
      </c>
      <c r="DX334" t="s">
        <v>166</v>
      </c>
      <c r="DZ334" t="s">
        <v>166</v>
      </c>
      <c r="EA334" t="s">
        <v>166</v>
      </c>
      <c r="ED334" t="s">
        <v>166</v>
      </c>
    </row>
    <row r="335" spans="1:134" hidden="1" x14ac:dyDescent="0.25">
      <c r="A335">
        <v>334</v>
      </c>
      <c r="B335" t="s">
        <v>138</v>
      </c>
      <c r="C335" t="s">
        <v>1216</v>
      </c>
      <c r="D335" t="s">
        <v>180</v>
      </c>
      <c r="E335" s="1">
        <v>1198</v>
      </c>
      <c r="F335">
        <v>3</v>
      </c>
      <c r="G335">
        <v>4</v>
      </c>
      <c r="I335" t="s">
        <v>142</v>
      </c>
      <c r="K335" t="s">
        <v>144</v>
      </c>
      <c r="L335">
        <v>44</v>
      </c>
      <c r="M335" t="s">
        <v>145</v>
      </c>
      <c r="N335">
        <v>1607</v>
      </c>
      <c r="O335">
        <v>3994</v>
      </c>
      <c r="P335">
        <v>1811</v>
      </c>
      <c r="Q335" t="s">
        <v>832</v>
      </c>
      <c r="R335">
        <v>5</v>
      </c>
      <c r="T335" s="2" t="s">
        <v>147</v>
      </c>
      <c r="U335" t="s">
        <v>1143</v>
      </c>
      <c r="Y335" t="s">
        <v>1217</v>
      </c>
      <c r="Z335" t="s">
        <v>200</v>
      </c>
      <c r="AA335" t="s">
        <v>151</v>
      </c>
      <c r="AB335" t="s">
        <v>685</v>
      </c>
      <c r="AC335" t="s">
        <v>481</v>
      </c>
      <c r="AF335" t="s">
        <v>1218</v>
      </c>
      <c r="AG335" t="s">
        <v>1218</v>
      </c>
      <c r="AH335" t="s">
        <v>158</v>
      </c>
      <c r="AI335" t="s">
        <v>159</v>
      </c>
      <c r="AL335" t="s">
        <v>1219</v>
      </c>
      <c r="AM335" t="s">
        <v>1220</v>
      </c>
      <c r="AN335" t="s">
        <v>164</v>
      </c>
      <c r="AO335" t="s">
        <v>164</v>
      </c>
      <c r="AP335" t="s">
        <v>163</v>
      </c>
      <c r="AQ335" t="s">
        <v>166</v>
      </c>
      <c r="AR335">
        <v>5</v>
      </c>
      <c r="AS335" t="s">
        <v>167</v>
      </c>
      <c r="AT335" t="s">
        <v>168</v>
      </c>
      <c r="AU335" t="s">
        <v>1221</v>
      </c>
      <c r="AV335" t="s">
        <v>1218</v>
      </c>
      <c r="AX335" t="s">
        <v>166</v>
      </c>
      <c r="AY335" t="s">
        <v>226</v>
      </c>
      <c r="BA335" t="s">
        <v>166</v>
      </c>
      <c r="BE335">
        <v>350</v>
      </c>
      <c r="BH335" t="s">
        <v>166</v>
      </c>
      <c r="BI335" t="s">
        <v>163</v>
      </c>
      <c r="BJ335" t="s">
        <v>174</v>
      </c>
      <c r="BK335" t="s">
        <v>166</v>
      </c>
      <c r="BL335" t="s">
        <v>166</v>
      </c>
      <c r="BQ335" t="s">
        <v>164</v>
      </c>
      <c r="BS335" t="s">
        <v>176</v>
      </c>
      <c r="BT335" t="s">
        <v>166</v>
      </c>
      <c r="BU335" s="1">
        <v>5.0999999999999996</v>
      </c>
      <c r="BV335" t="s">
        <v>166</v>
      </c>
      <c r="BW335" t="s">
        <v>177</v>
      </c>
      <c r="BX335" t="s">
        <v>178</v>
      </c>
      <c r="BY335" t="s">
        <v>179</v>
      </c>
      <c r="BZ335" t="s">
        <v>166</v>
      </c>
      <c r="CB335" t="s">
        <v>166</v>
      </c>
      <c r="CG335" t="s">
        <v>166</v>
      </c>
      <c r="CN335" t="s">
        <v>166</v>
      </c>
      <c r="CP335" t="s">
        <v>355</v>
      </c>
      <c r="CR335" t="s">
        <v>229</v>
      </c>
      <c r="CS335" t="s">
        <v>166</v>
      </c>
      <c r="CT335" t="s">
        <v>166</v>
      </c>
      <c r="CV335" t="s">
        <v>166</v>
      </c>
      <c r="CW335">
        <v>2</v>
      </c>
      <c r="CY335" t="s">
        <v>571</v>
      </c>
      <c r="DG335" t="s">
        <v>166</v>
      </c>
      <c r="DI335" t="s">
        <v>328</v>
      </c>
      <c r="DJ335" t="s">
        <v>166</v>
      </c>
      <c r="DM335" t="s">
        <v>166</v>
      </c>
      <c r="DV335" t="s">
        <v>166</v>
      </c>
      <c r="DW335" t="s">
        <v>166</v>
      </c>
    </row>
    <row r="336" spans="1:134" hidden="1" x14ac:dyDescent="0.25">
      <c r="A336">
        <v>335</v>
      </c>
      <c r="B336" t="s">
        <v>138</v>
      </c>
      <c r="C336" t="s">
        <v>1216</v>
      </c>
      <c r="D336" t="s">
        <v>190</v>
      </c>
      <c r="E336" s="1">
        <v>1198</v>
      </c>
      <c r="F336">
        <v>3</v>
      </c>
      <c r="G336">
        <v>4</v>
      </c>
      <c r="H336" t="s">
        <v>195</v>
      </c>
      <c r="I336" t="s">
        <v>142</v>
      </c>
      <c r="K336" t="s">
        <v>144</v>
      </c>
      <c r="L336">
        <v>44</v>
      </c>
      <c r="M336" t="s">
        <v>145</v>
      </c>
      <c r="N336">
        <v>1607</v>
      </c>
      <c r="O336">
        <v>3994</v>
      </c>
      <c r="P336">
        <v>1811</v>
      </c>
      <c r="Q336" t="s">
        <v>832</v>
      </c>
      <c r="R336">
        <v>5</v>
      </c>
      <c r="T336" s="2" t="s">
        <v>147</v>
      </c>
      <c r="U336" t="s">
        <v>1143</v>
      </c>
      <c r="Y336" t="s">
        <v>1217</v>
      </c>
      <c r="Z336" t="s">
        <v>200</v>
      </c>
      <c r="AA336" t="s">
        <v>151</v>
      </c>
      <c r="AB336" t="s">
        <v>685</v>
      </c>
      <c r="AC336" t="s">
        <v>481</v>
      </c>
      <c r="AF336" t="s">
        <v>1218</v>
      </c>
      <c r="AG336" t="s">
        <v>1218</v>
      </c>
      <c r="AH336" t="s">
        <v>158</v>
      </c>
      <c r="AI336" t="s">
        <v>232</v>
      </c>
      <c r="AL336" t="s">
        <v>1219</v>
      </c>
      <c r="AM336" t="s">
        <v>1220</v>
      </c>
      <c r="AN336" t="s">
        <v>164</v>
      </c>
      <c r="AO336" t="s">
        <v>164</v>
      </c>
      <c r="AP336" t="s">
        <v>163</v>
      </c>
      <c r="AQ336" t="s">
        <v>166</v>
      </c>
      <c r="AR336">
        <v>5</v>
      </c>
      <c r="AS336" t="s">
        <v>167</v>
      </c>
      <c r="AT336" t="s">
        <v>168</v>
      </c>
      <c r="AU336" t="s">
        <v>1221</v>
      </c>
      <c r="AV336" t="s">
        <v>1218</v>
      </c>
      <c r="AX336" t="s">
        <v>166</v>
      </c>
      <c r="AY336" t="s">
        <v>226</v>
      </c>
      <c r="AZ336" t="s">
        <v>166</v>
      </c>
      <c r="BA336" t="s">
        <v>166</v>
      </c>
      <c r="BC336" t="s">
        <v>166</v>
      </c>
      <c r="BE336">
        <v>350</v>
      </c>
      <c r="BF336" t="s">
        <v>166</v>
      </c>
      <c r="BG336" t="s">
        <v>166</v>
      </c>
      <c r="BH336" t="s">
        <v>166</v>
      </c>
      <c r="BI336" t="s">
        <v>163</v>
      </c>
      <c r="BJ336" t="s">
        <v>174</v>
      </c>
      <c r="BK336" t="s">
        <v>166</v>
      </c>
      <c r="BL336" t="s">
        <v>166</v>
      </c>
      <c r="BO336" t="s">
        <v>166</v>
      </c>
      <c r="BQ336" t="s">
        <v>164</v>
      </c>
      <c r="BS336" t="s">
        <v>176</v>
      </c>
      <c r="BT336" t="s">
        <v>166</v>
      </c>
      <c r="BU336" s="1">
        <v>5.0999999999999996</v>
      </c>
      <c r="BV336" t="s">
        <v>166</v>
      </c>
      <c r="BW336" t="s">
        <v>177</v>
      </c>
      <c r="BX336" t="s">
        <v>178</v>
      </c>
      <c r="BY336" t="s">
        <v>179</v>
      </c>
      <c r="BZ336" t="s">
        <v>166</v>
      </c>
      <c r="CB336" t="s">
        <v>166</v>
      </c>
      <c r="CG336" t="s">
        <v>166</v>
      </c>
      <c r="CN336" t="s">
        <v>166</v>
      </c>
      <c r="CP336" t="s">
        <v>355</v>
      </c>
      <c r="CR336" t="s">
        <v>229</v>
      </c>
      <c r="CS336" t="s">
        <v>166</v>
      </c>
      <c r="CT336" t="s">
        <v>166</v>
      </c>
      <c r="CV336" t="s">
        <v>166</v>
      </c>
      <c r="CW336">
        <v>2</v>
      </c>
      <c r="CY336" t="s">
        <v>571</v>
      </c>
      <c r="DB336" t="s">
        <v>257</v>
      </c>
      <c r="DD336" t="s">
        <v>166</v>
      </c>
      <c r="DG336" t="s">
        <v>166</v>
      </c>
      <c r="DH336" t="s">
        <v>166</v>
      </c>
      <c r="DI336" t="s">
        <v>328</v>
      </c>
      <c r="DJ336" t="s">
        <v>166</v>
      </c>
      <c r="DM336" t="s">
        <v>166</v>
      </c>
      <c r="DQ336" t="s">
        <v>166</v>
      </c>
      <c r="DV336" t="s">
        <v>166</v>
      </c>
      <c r="DW336" t="s">
        <v>166</v>
      </c>
    </row>
    <row r="337" spans="1:133" hidden="1" x14ac:dyDescent="0.25">
      <c r="A337">
        <v>336</v>
      </c>
      <c r="B337" t="s">
        <v>138</v>
      </c>
      <c r="C337" t="s">
        <v>1216</v>
      </c>
      <c r="D337" t="s">
        <v>1222</v>
      </c>
      <c r="E337" s="1">
        <v>1198</v>
      </c>
      <c r="F337">
        <v>3</v>
      </c>
      <c r="G337">
        <v>4</v>
      </c>
      <c r="H337" t="s">
        <v>195</v>
      </c>
      <c r="I337" t="s">
        <v>142</v>
      </c>
      <c r="K337" t="s">
        <v>144</v>
      </c>
      <c r="L337">
        <v>44</v>
      </c>
      <c r="M337" t="s">
        <v>145</v>
      </c>
      <c r="N337">
        <v>1607</v>
      </c>
      <c r="O337">
        <v>3994</v>
      </c>
      <c r="P337">
        <v>1811</v>
      </c>
      <c r="Q337" t="s">
        <v>832</v>
      </c>
      <c r="R337">
        <v>5</v>
      </c>
      <c r="T337" s="2" t="s">
        <v>147</v>
      </c>
      <c r="U337" t="s">
        <v>1143</v>
      </c>
      <c r="Y337" t="s">
        <v>1217</v>
      </c>
      <c r="Z337" t="s">
        <v>200</v>
      </c>
      <c r="AA337" t="s">
        <v>151</v>
      </c>
      <c r="AB337" t="s">
        <v>685</v>
      </c>
      <c r="AC337" t="s">
        <v>481</v>
      </c>
      <c r="AF337" t="s">
        <v>1218</v>
      </c>
      <c r="AG337" t="s">
        <v>1218</v>
      </c>
      <c r="AH337" t="s">
        <v>158</v>
      </c>
      <c r="AI337" t="s">
        <v>232</v>
      </c>
      <c r="AL337" t="s">
        <v>1219</v>
      </c>
      <c r="AM337" t="s">
        <v>1220</v>
      </c>
      <c r="AN337" t="s">
        <v>164</v>
      </c>
      <c r="AO337" t="s">
        <v>164</v>
      </c>
      <c r="AP337" t="s">
        <v>163</v>
      </c>
      <c r="AQ337" t="s">
        <v>166</v>
      </c>
      <c r="AR337">
        <v>5</v>
      </c>
      <c r="AS337" t="s">
        <v>167</v>
      </c>
      <c r="AT337" t="s">
        <v>168</v>
      </c>
      <c r="AU337" t="s">
        <v>1221</v>
      </c>
      <c r="AV337" t="s">
        <v>1218</v>
      </c>
      <c r="AX337" t="s">
        <v>166</v>
      </c>
      <c r="AY337" t="s">
        <v>226</v>
      </c>
      <c r="AZ337" t="s">
        <v>166</v>
      </c>
      <c r="BA337" t="s">
        <v>166</v>
      </c>
      <c r="BC337" t="s">
        <v>166</v>
      </c>
      <c r="BD337" t="s">
        <v>173</v>
      </c>
      <c r="BE337">
        <v>350</v>
      </c>
      <c r="BF337" t="s">
        <v>166</v>
      </c>
      <c r="BG337" t="s">
        <v>166</v>
      </c>
      <c r="BH337" t="s">
        <v>166</v>
      </c>
      <c r="BI337" t="s">
        <v>163</v>
      </c>
      <c r="BJ337" t="s">
        <v>174</v>
      </c>
      <c r="BK337" t="s">
        <v>166</v>
      </c>
      <c r="BL337" t="s">
        <v>166</v>
      </c>
      <c r="BO337" t="s">
        <v>166</v>
      </c>
      <c r="BP337" t="s">
        <v>173</v>
      </c>
      <c r="BQ337" t="s">
        <v>164</v>
      </c>
      <c r="BS337" t="s">
        <v>176</v>
      </c>
      <c r="BT337" t="s">
        <v>166</v>
      </c>
      <c r="BU337" s="1">
        <v>5.0999999999999996</v>
      </c>
      <c r="BV337" t="s">
        <v>166</v>
      </c>
      <c r="BW337" t="s">
        <v>177</v>
      </c>
      <c r="BX337" t="s">
        <v>178</v>
      </c>
      <c r="BY337" t="s">
        <v>383</v>
      </c>
      <c r="BZ337" t="s">
        <v>166</v>
      </c>
      <c r="CB337" t="s">
        <v>166</v>
      </c>
      <c r="CG337" t="s">
        <v>166</v>
      </c>
      <c r="CN337" t="s">
        <v>166</v>
      </c>
      <c r="CP337" t="s">
        <v>355</v>
      </c>
      <c r="CR337" t="s">
        <v>229</v>
      </c>
      <c r="CS337" t="s">
        <v>166</v>
      </c>
      <c r="CT337" t="s">
        <v>166</v>
      </c>
      <c r="CV337" t="s">
        <v>166</v>
      </c>
      <c r="CW337">
        <v>2</v>
      </c>
      <c r="CY337" t="s">
        <v>722</v>
      </c>
      <c r="DB337" t="s">
        <v>221</v>
      </c>
      <c r="DD337" t="s">
        <v>166</v>
      </c>
      <c r="DG337" t="s">
        <v>166</v>
      </c>
      <c r="DH337" t="s">
        <v>216</v>
      </c>
      <c r="DI337" t="s">
        <v>328</v>
      </c>
      <c r="DJ337" t="s">
        <v>166</v>
      </c>
      <c r="DM337" t="s">
        <v>166</v>
      </c>
      <c r="DN337" t="s">
        <v>166</v>
      </c>
      <c r="DQ337" t="s">
        <v>166</v>
      </c>
      <c r="DS337" t="s">
        <v>166</v>
      </c>
      <c r="DV337" t="s">
        <v>166</v>
      </c>
      <c r="DW337" t="s">
        <v>166</v>
      </c>
      <c r="EA337" t="s">
        <v>166</v>
      </c>
    </row>
    <row r="338" spans="1:133" hidden="1" x14ac:dyDescent="0.25">
      <c r="A338">
        <v>337</v>
      </c>
      <c r="B338" t="s">
        <v>138</v>
      </c>
      <c r="C338" t="s">
        <v>1216</v>
      </c>
      <c r="D338" t="s">
        <v>1223</v>
      </c>
      <c r="E338" s="1">
        <v>1198</v>
      </c>
      <c r="F338">
        <v>3</v>
      </c>
      <c r="G338">
        <v>4</v>
      </c>
      <c r="H338" t="s">
        <v>195</v>
      </c>
      <c r="I338" t="s">
        <v>142</v>
      </c>
      <c r="K338" t="s">
        <v>144</v>
      </c>
      <c r="L338">
        <v>44</v>
      </c>
      <c r="M338" t="s">
        <v>145</v>
      </c>
      <c r="N338">
        <v>1607</v>
      </c>
      <c r="O338">
        <v>3994</v>
      </c>
      <c r="P338">
        <v>1811</v>
      </c>
      <c r="Q338" t="s">
        <v>832</v>
      </c>
      <c r="R338">
        <v>5</v>
      </c>
      <c r="T338" s="2" t="s">
        <v>147</v>
      </c>
      <c r="U338" t="s">
        <v>1143</v>
      </c>
      <c r="Y338" t="s">
        <v>1217</v>
      </c>
      <c r="Z338" t="s">
        <v>200</v>
      </c>
      <c r="AA338" t="s">
        <v>151</v>
      </c>
      <c r="AB338" t="s">
        <v>685</v>
      </c>
      <c r="AC338" t="s">
        <v>481</v>
      </c>
      <c r="AF338" t="s">
        <v>1198</v>
      </c>
      <c r="AG338" t="s">
        <v>1198</v>
      </c>
      <c r="AH338" t="s">
        <v>158</v>
      </c>
      <c r="AI338" t="s">
        <v>232</v>
      </c>
      <c r="AK338" t="s">
        <v>441</v>
      </c>
      <c r="AL338" t="s">
        <v>1219</v>
      </c>
      <c r="AM338" t="s">
        <v>1220</v>
      </c>
      <c r="AN338" t="s">
        <v>164</v>
      </c>
      <c r="AO338" t="s">
        <v>164</v>
      </c>
      <c r="AP338" t="s">
        <v>163</v>
      </c>
      <c r="AQ338" t="s">
        <v>166</v>
      </c>
      <c r="AR338">
        <v>5</v>
      </c>
      <c r="AS338" t="s">
        <v>167</v>
      </c>
      <c r="AT338" t="s">
        <v>168</v>
      </c>
      <c r="AU338" t="s">
        <v>1221</v>
      </c>
      <c r="AV338" t="s">
        <v>1198</v>
      </c>
      <c r="AW338" t="s">
        <v>166</v>
      </c>
      <c r="AX338" t="s">
        <v>166</v>
      </c>
      <c r="AY338" t="s">
        <v>226</v>
      </c>
      <c r="AZ338" t="s">
        <v>166</v>
      </c>
      <c r="BA338" t="s">
        <v>166</v>
      </c>
      <c r="BC338" t="s">
        <v>166</v>
      </c>
      <c r="BD338" t="s">
        <v>173</v>
      </c>
      <c r="BE338">
        <v>350</v>
      </c>
      <c r="BF338" t="s">
        <v>166</v>
      </c>
      <c r="BG338" t="s">
        <v>166</v>
      </c>
      <c r="BH338" t="s">
        <v>166</v>
      </c>
      <c r="BI338" t="s">
        <v>163</v>
      </c>
      <c r="BJ338" t="s">
        <v>310</v>
      </c>
      <c r="BK338" t="s">
        <v>166</v>
      </c>
      <c r="BL338" t="s">
        <v>166</v>
      </c>
      <c r="BO338" t="s">
        <v>166</v>
      </c>
      <c r="BP338" t="s">
        <v>173</v>
      </c>
      <c r="BQ338" t="s">
        <v>164</v>
      </c>
      <c r="BS338" t="s">
        <v>176</v>
      </c>
      <c r="BT338" t="s">
        <v>166</v>
      </c>
      <c r="BU338" s="1">
        <v>5.0999999999999996</v>
      </c>
      <c r="BV338" t="s">
        <v>166</v>
      </c>
      <c r="BW338" t="s">
        <v>177</v>
      </c>
      <c r="BX338" t="s">
        <v>178</v>
      </c>
      <c r="BY338" t="s">
        <v>383</v>
      </c>
      <c r="BZ338" t="s">
        <v>166</v>
      </c>
      <c r="CB338" t="s">
        <v>166</v>
      </c>
      <c r="CG338" t="s">
        <v>166</v>
      </c>
      <c r="CN338" t="s">
        <v>166</v>
      </c>
      <c r="CP338" t="s">
        <v>355</v>
      </c>
      <c r="CR338" t="s">
        <v>229</v>
      </c>
      <c r="CS338" t="s">
        <v>166</v>
      </c>
      <c r="CT338" t="s">
        <v>166</v>
      </c>
      <c r="CU338" t="s">
        <v>166</v>
      </c>
      <c r="CV338" t="s">
        <v>166</v>
      </c>
      <c r="CW338">
        <v>2</v>
      </c>
      <c r="CY338" t="s">
        <v>571</v>
      </c>
      <c r="DB338" t="s">
        <v>221</v>
      </c>
      <c r="DD338" t="s">
        <v>166</v>
      </c>
      <c r="DG338" t="s">
        <v>166</v>
      </c>
      <c r="DH338" t="s">
        <v>216</v>
      </c>
      <c r="DI338" t="s">
        <v>328</v>
      </c>
      <c r="DJ338" t="s">
        <v>166</v>
      </c>
      <c r="DL338" t="s">
        <v>329</v>
      </c>
      <c r="DM338" t="s">
        <v>166</v>
      </c>
      <c r="DN338" t="s">
        <v>166</v>
      </c>
      <c r="DP338" t="s">
        <v>345</v>
      </c>
      <c r="DQ338" t="s">
        <v>166</v>
      </c>
      <c r="DS338" t="s">
        <v>166</v>
      </c>
      <c r="DV338" t="s">
        <v>166</v>
      </c>
      <c r="DW338" t="s">
        <v>166</v>
      </c>
      <c r="EA338" t="s">
        <v>166</v>
      </c>
    </row>
    <row r="339" spans="1:133" hidden="1" x14ac:dyDescent="0.25">
      <c r="A339">
        <v>338</v>
      </c>
      <c r="B339" t="s">
        <v>138</v>
      </c>
      <c r="C339" t="s">
        <v>1216</v>
      </c>
      <c r="D339" t="s">
        <v>1224</v>
      </c>
      <c r="E339" s="1">
        <v>1198</v>
      </c>
      <c r="F339">
        <v>3</v>
      </c>
      <c r="G339">
        <v>4</v>
      </c>
      <c r="H339" t="s">
        <v>195</v>
      </c>
      <c r="I339" t="s">
        <v>142</v>
      </c>
      <c r="K339" t="s">
        <v>144</v>
      </c>
      <c r="L339">
        <v>44</v>
      </c>
      <c r="M339" t="s">
        <v>145</v>
      </c>
      <c r="N339">
        <v>1607</v>
      </c>
      <c r="O339">
        <v>3994</v>
      </c>
      <c r="P339">
        <v>1811</v>
      </c>
      <c r="Q339" t="s">
        <v>832</v>
      </c>
      <c r="R339">
        <v>5</v>
      </c>
      <c r="T339" s="2" t="s">
        <v>147</v>
      </c>
      <c r="U339" t="s">
        <v>1143</v>
      </c>
      <c r="Y339" t="s">
        <v>1217</v>
      </c>
      <c r="Z339" t="s">
        <v>200</v>
      </c>
      <c r="AA339" t="s">
        <v>151</v>
      </c>
      <c r="AB339" t="s">
        <v>685</v>
      </c>
      <c r="AC339" t="s">
        <v>481</v>
      </c>
      <c r="AF339" t="s">
        <v>1198</v>
      </c>
      <c r="AG339" t="s">
        <v>1198</v>
      </c>
      <c r="AH339" t="s">
        <v>158</v>
      </c>
      <c r="AI339" t="s">
        <v>232</v>
      </c>
      <c r="AK339" t="s">
        <v>441</v>
      </c>
      <c r="AL339" t="s">
        <v>1219</v>
      </c>
      <c r="AM339" t="s">
        <v>1220</v>
      </c>
      <c r="AN339" t="s">
        <v>164</v>
      </c>
      <c r="AO339" t="s">
        <v>164</v>
      </c>
      <c r="AP339" t="s">
        <v>163</v>
      </c>
      <c r="AQ339" t="s">
        <v>166</v>
      </c>
      <c r="AR339">
        <v>5</v>
      </c>
      <c r="AS339" t="s">
        <v>167</v>
      </c>
      <c r="AT339" t="s">
        <v>168</v>
      </c>
      <c r="AU339" t="s">
        <v>1221</v>
      </c>
      <c r="AV339" t="s">
        <v>1198</v>
      </c>
      <c r="AW339" t="s">
        <v>166</v>
      </c>
      <c r="AX339" t="s">
        <v>166</v>
      </c>
      <c r="AY339" t="s">
        <v>226</v>
      </c>
      <c r="AZ339" t="s">
        <v>166</v>
      </c>
      <c r="BA339" t="s">
        <v>166</v>
      </c>
      <c r="BC339" t="s">
        <v>166</v>
      </c>
      <c r="BD339" t="s">
        <v>173</v>
      </c>
      <c r="BE339">
        <v>350</v>
      </c>
      <c r="BF339" t="s">
        <v>166</v>
      </c>
      <c r="BG339" t="s">
        <v>166</v>
      </c>
      <c r="BH339" t="s">
        <v>166</v>
      </c>
      <c r="BI339" t="s">
        <v>163</v>
      </c>
      <c r="BJ339" t="s">
        <v>310</v>
      </c>
      <c r="BK339" t="s">
        <v>166</v>
      </c>
      <c r="BL339" t="s">
        <v>166</v>
      </c>
      <c r="BO339" t="s">
        <v>166</v>
      </c>
      <c r="BP339" t="s">
        <v>173</v>
      </c>
      <c r="BQ339" t="s">
        <v>164</v>
      </c>
      <c r="BS339" t="s">
        <v>176</v>
      </c>
      <c r="BT339" t="s">
        <v>166</v>
      </c>
      <c r="BU339" s="1">
        <v>5.0999999999999996</v>
      </c>
      <c r="BV339" t="s">
        <v>166</v>
      </c>
      <c r="BW339" t="s">
        <v>177</v>
      </c>
      <c r="BX339" t="s">
        <v>178</v>
      </c>
      <c r="BY339" t="s">
        <v>383</v>
      </c>
      <c r="BZ339" t="s">
        <v>166</v>
      </c>
      <c r="CB339" t="s">
        <v>166</v>
      </c>
      <c r="CG339" t="s">
        <v>166</v>
      </c>
      <c r="CN339" t="s">
        <v>166</v>
      </c>
      <c r="CP339" t="s">
        <v>355</v>
      </c>
      <c r="CR339" t="s">
        <v>229</v>
      </c>
      <c r="CS339" t="s">
        <v>166</v>
      </c>
      <c r="CT339" t="s">
        <v>166</v>
      </c>
      <c r="CU339" t="s">
        <v>166</v>
      </c>
      <c r="CV339" t="s">
        <v>166</v>
      </c>
      <c r="CW339">
        <v>2</v>
      </c>
      <c r="CY339" t="s">
        <v>571</v>
      </c>
      <c r="DB339" t="s">
        <v>221</v>
      </c>
      <c r="DD339" t="s">
        <v>166</v>
      </c>
      <c r="DG339" t="s">
        <v>166</v>
      </c>
      <c r="DH339" t="s">
        <v>216</v>
      </c>
      <c r="DI339" t="s">
        <v>328</v>
      </c>
      <c r="DJ339" t="s">
        <v>166</v>
      </c>
      <c r="DL339" t="s">
        <v>329</v>
      </c>
      <c r="DM339" t="s">
        <v>166</v>
      </c>
      <c r="DN339" t="s">
        <v>166</v>
      </c>
      <c r="DP339" t="s">
        <v>345</v>
      </c>
      <c r="DQ339" t="s">
        <v>166</v>
      </c>
      <c r="DS339" t="s">
        <v>166</v>
      </c>
      <c r="DW339" t="s">
        <v>166</v>
      </c>
    </row>
    <row r="340" spans="1:133" hidden="1" x14ac:dyDescent="0.25">
      <c r="A340">
        <v>339</v>
      </c>
      <c r="B340" t="s">
        <v>138</v>
      </c>
      <c r="C340" t="s">
        <v>1216</v>
      </c>
      <c r="D340" t="s">
        <v>1225</v>
      </c>
      <c r="E340" s="1">
        <v>1198</v>
      </c>
      <c r="F340">
        <v>3</v>
      </c>
      <c r="G340">
        <v>4</v>
      </c>
      <c r="H340" t="s">
        <v>195</v>
      </c>
      <c r="I340" t="s">
        <v>142</v>
      </c>
      <c r="K340" t="s">
        <v>144</v>
      </c>
      <c r="L340">
        <v>44</v>
      </c>
      <c r="M340" t="s">
        <v>145</v>
      </c>
      <c r="N340">
        <v>1607</v>
      </c>
      <c r="O340">
        <v>3994</v>
      </c>
      <c r="P340">
        <v>1811</v>
      </c>
      <c r="Q340" t="s">
        <v>832</v>
      </c>
      <c r="R340">
        <v>5</v>
      </c>
      <c r="T340" s="2" t="s">
        <v>147</v>
      </c>
      <c r="U340" t="s">
        <v>1143</v>
      </c>
      <c r="Y340" t="s">
        <v>1217</v>
      </c>
      <c r="Z340" t="s">
        <v>200</v>
      </c>
      <c r="AA340" t="s">
        <v>151</v>
      </c>
      <c r="AB340" t="s">
        <v>685</v>
      </c>
      <c r="AC340" t="s">
        <v>481</v>
      </c>
      <c r="AF340" t="s">
        <v>1198</v>
      </c>
      <c r="AG340" t="s">
        <v>1198</v>
      </c>
      <c r="AH340" t="s">
        <v>158</v>
      </c>
      <c r="AI340" t="s">
        <v>232</v>
      </c>
      <c r="AK340" t="s">
        <v>441</v>
      </c>
      <c r="AL340" t="s">
        <v>1219</v>
      </c>
      <c r="AM340" t="s">
        <v>1220</v>
      </c>
      <c r="AN340" t="s">
        <v>164</v>
      </c>
      <c r="AO340" t="s">
        <v>164</v>
      </c>
      <c r="AP340" t="s">
        <v>163</v>
      </c>
      <c r="AQ340" t="s">
        <v>166</v>
      </c>
      <c r="AR340">
        <v>5</v>
      </c>
      <c r="AS340" t="s">
        <v>167</v>
      </c>
      <c r="AT340" t="s">
        <v>168</v>
      </c>
      <c r="AU340" t="s">
        <v>1221</v>
      </c>
      <c r="AV340" t="s">
        <v>1198</v>
      </c>
      <c r="AW340" t="s">
        <v>166</v>
      </c>
      <c r="AX340" t="s">
        <v>166</v>
      </c>
      <c r="AY340" t="s">
        <v>226</v>
      </c>
      <c r="AZ340" t="s">
        <v>166</v>
      </c>
      <c r="BA340" t="s">
        <v>166</v>
      </c>
      <c r="BC340" t="s">
        <v>166</v>
      </c>
      <c r="BD340" t="s">
        <v>173</v>
      </c>
      <c r="BE340">
        <v>350</v>
      </c>
      <c r="BF340" t="s">
        <v>166</v>
      </c>
      <c r="BG340" t="s">
        <v>166</v>
      </c>
      <c r="BH340" t="s">
        <v>166</v>
      </c>
      <c r="BI340" t="s">
        <v>163</v>
      </c>
      <c r="BJ340" t="s">
        <v>310</v>
      </c>
      <c r="BK340" t="s">
        <v>166</v>
      </c>
      <c r="BL340" t="s">
        <v>166</v>
      </c>
      <c r="BO340" t="s">
        <v>166</v>
      </c>
      <c r="BP340" t="s">
        <v>173</v>
      </c>
      <c r="BQ340" t="s">
        <v>164</v>
      </c>
      <c r="BS340" t="s">
        <v>176</v>
      </c>
      <c r="BT340" t="s">
        <v>166</v>
      </c>
      <c r="BU340" s="1">
        <v>5.0999999999999996</v>
      </c>
      <c r="BV340" t="s">
        <v>166</v>
      </c>
      <c r="BW340" t="s">
        <v>177</v>
      </c>
      <c r="BX340" t="s">
        <v>178</v>
      </c>
      <c r="BY340" t="s">
        <v>383</v>
      </c>
      <c r="BZ340" t="s">
        <v>166</v>
      </c>
      <c r="CB340" t="s">
        <v>166</v>
      </c>
      <c r="CG340" t="s">
        <v>166</v>
      </c>
      <c r="CN340" t="s">
        <v>166</v>
      </c>
      <c r="CP340" t="s">
        <v>355</v>
      </c>
      <c r="CR340" t="s">
        <v>229</v>
      </c>
      <c r="CS340" t="s">
        <v>166</v>
      </c>
      <c r="CT340" t="s">
        <v>166</v>
      </c>
      <c r="CU340" t="s">
        <v>166</v>
      </c>
      <c r="CV340" t="s">
        <v>166</v>
      </c>
      <c r="CW340">
        <v>2</v>
      </c>
      <c r="CY340" t="s">
        <v>571</v>
      </c>
      <c r="DB340" t="s">
        <v>221</v>
      </c>
      <c r="DD340" t="s">
        <v>166</v>
      </c>
      <c r="DG340" t="s">
        <v>166</v>
      </c>
      <c r="DH340" t="s">
        <v>216</v>
      </c>
      <c r="DI340" t="s">
        <v>328</v>
      </c>
      <c r="DJ340" t="s">
        <v>166</v>
      </c>
      <c r="DL340" t="s">
        <v>329</v>
      </c>
      <c r="DM340" t="s">
        <v>166</v>
      </c>
      <c r="DN340" t="s">
        <v>166</v>
      </c>
      <c r="DP340" t="s">
        <v>345</v>
      </c>
      <c r="DQ340" t="s">
        <v>166</v>
      </c>
      <c r="DS340" t="s">
        <v>166</v>
      </c>
      <c r="DW340" t="s">
        <v>166</v>
      </c>
    </row>
    <row r="341" spans="1:133" hidden="1" x14ac:dyDescent="0.25">
      <c r="A341">
        <v>340</v>
      </c>
      <c r="B341" t="s">
        <v>138</v>
      </c>
      <c r="C341" t="s">
        <v>1216</v>
      </c>
      <c r="D341" t="s">
        <v>1226</v>
      </c>
      <c r="E341" s="1">
        <v>1198</v>
      </c>
      <c r="F341">
        <v>3</v>
      </c>
      <c r="G341">
        <v>4</v>
      </c>
      <c r="H341" t="s">
        <v>195</v>
      </c>
      <c r="I341" t="s">
        <v>142</v>
      </c>
      <c r="K341" t="s">
        <v>144</v>
      </c>
      <c r="L341">
        <v>44</v>
      </c>
      <c r="M341" t="s">
        <v>145</v>
      </c>
      <c r="N341">
        <v>1607</v>
      </c>
      <c r="O341">
        <v>3994</v>
      </c>
      <c r="P341">
        <v>1811</v>
      </c>
      <c r="Q341" t="s">
        <v>832</v>
      </c>
      <c r="R341">
        <v>5</v>
      </c>
      <c r="T341" s="2" t="s">
        <v>147</v>
      </c>
      <c r="U341" t="s">
        <v>1143</v>
      </c>
      <c r="Y341" t="s">
        <v>1217</v>
      </c>
      <c r="Z341" t="s">
        <v>200</v>
      </c>
      <c r="AA341" t="s">
        <v>151</v>
      </c>
      <c r="AB341" t="s">
        <v>685</v>
      </c>
      <c r="AC341" t="s">
        <v>481</v>
      </c>
      <c r="AF341" t="s">
        <v>1198</v>
      </c>
      <c r="AG341" t="s">
        <v>1198</v>
      </c>
      <c r="AH341" t="s">
        <v>158</v>
      </c>
      <c r="AI341" t="s">
        <v>232</v>
      </c>
      <c r="AK341" t="s">
        <v>441</v>
      </c>
      <c r="AL341" t="s">
        <v>1219</v>
      </c>
      <c r="AM341" t="s">
        <v>1220</v>
      </c>
      <c r="AN341" t="s">
        <v>164</v>
      </c>
      <c r="AO341" t="s">
        <v>164</v>
      </c>
      <c r="AP341" t="s">
        <v>163</v>
      </c>
      <c r="AQ341" t="s">
        <v>166</v>
      </c>
      <c r="AR341">
        <v>5</v>
      </c>
      <c r="AS341" t="s">
        <v>167</v>
      </c>
      <c r="AT341" t="s">
        <v>189</v>
      </c>
      <c r="AU341" t="s">
        <v>1221</v>
      </c>
      <c r="AV341" t="s">
        <v>1198</v>
      </c>
      <c r="AW341" t="s">
        <v>166</v>
      </c>
      <c r="AX341" t="s">
        <v>166</v>
      </c>
      <c r="AY341" t="s">
        <v>226</v>
      </c>
      <c r="AZ341" t="s">
        <v>166</v>
      </c>
      <c r="BA341" t="s">
        <v>166</v>
      </c>
      <c r="BC341" t="s">
        <v>166</v>
      </c>
      <c r="BD341" t="s">
        <v>173</v>
      </c>
      <c r="BE341">
        <v>350</v>
      </c>
      <c r="BF341" t="s">
        <v>166</v>
      </c>
      <c r="BG341" t="s">
        <v>166</v>
      </c>
      <c r="BH341" t="s">
        <v>166</v>
      </c>
      <c r="BI341" t="s">
        <v>163</v>
      </c>
      <c r="BJ341" t="s">
        <v>310</v>
      </c>
      <c r="BK341" t="s">
        <v>166</v>
      </c>
      <c r="BL341" t="s">
        <v>166</v>
      </c>
      <c r="BO341" t="s">
        <v>166</v>
      </c>
      <c r="BP341" t="s">
        <v>173</v>
      </c>
      <c r="BQ341" t="s">
        <v>164</v>
      </c>
      <c r="BS341" t="s">
        <v>176</v>
      </c>
      <c r="BT341" t="s">
        <v>166</v>
      </c>
      <c r="BU341" s="1">
        <v>5.0999999999999996</v>
      </c>
      <c r="BV341" t="s">
        <v>166</v>
      </c>
      <c r="BW341" t="s">
        <v>177</v>
      </c>
      <c r="BX341" t="s">
        <v>178</v>
      </c>
      <c r="BY341" t="s">
        <v>383</v>
      </c>
      <c r="BZ341" t="s">
        <v>166</v>
      </c>
      <c r="CA341" t="s">
        <v>166</v>
      </c>
      <c r="CB341" t="s">
        <v>166</v>
      </c>
      <c r="CG341" t="s">
        <v>166</v>
      </c>
      <c r="CN341" t="s">
        <v>166</v>
      </c>
      <c r="CP341" t="s">
        <v>355</v>
      </c>
      <c r="CR341" t="s">
        <v>229</v>
      </c>
      <c r="CS341" t="s">
        <v>166</v>
      </c>
      <c r="CT341" t="s">
        <v>166</v>
      </c>
      <c r="CU341" t="s">
        <v>166</v>
      </c>
      <c r="CV341" t="s">
        <v>166</v>
      </c>
      <c r="CW341">
        <v>2</v>
      </c>
      <c r="CY341" t="s">
        <v>571</v>
      </c>
      <c r="DB341" t="s">
        <v>221</v>
      </c>
      <c r="DD341" t="s">
        <v>166</v>
      </c>
      <c r="DG341" t="s">
        <v>166</v>
      </c>
      <c r="DH341" t="s">
        <v>216</v>
      </c>
      <c r="DI341" t="s">
        <v>328</v>
      </c>
      <c r="DJ341" t="s">
        <v>166</v>
      </c>
      <c r="DL341" t="s">
        <v>329</v>
      </c>
      <c r="DM341" t="s">
        <v>166</v>
      </c>
      <c r="DN341" t="s">
        <v>166</v>
      </c>
      <c r="DP341" t="s">
        <v>345</v>
      </c>
      <c r="DQ341" t="s">
        <v>166</v>
      </c>
      <c r="DS341" t="s">
        <v>166</v>
      </c>
      <c r="DV341" t="s">
        <v>166</v>
      </c>
      <c r="DW341" t="s">
        <v>166</v>
      </c>
      <c r="EA341" t="s">
        <v>166</v>
      </c>
      <c r="EC341" t="s">
        <v>166</v>
      </c>
    </row>
    <row r="342" spans="1:133" hidden="1" x14ac:dyDescent="0.25">
      <c r="A342">
        <v>341</v>
      </c>
      <c r="B342" t="s">
        <v>138</v>
      </c>
      <c r="C342" t="s">
        <v>1216</v>
      </c>
      <c r="D342" t="s">
        <v>191</v>
      </c>
      <c r="E342" s="1">
        <v>1198</v>
      </c>
      <c r="F342">
        <v>3</v>
      </c>
      <c r="G342">
        <v>4</v>
      </c>
      <c r="H342" t="s">
        <v>195</v>
      </c>
      <c r="I342" t="s">
        <v>142</v>
      </c>
      <c r="K342" t="s">
        <v>144</v>
      </c>
      <c r="L342">
        <v>44</v>
      </c>
      <c r="M342" t="s">
        <v>145</v>
      </c>
      <c r="N342">
        <v>1607</v>
      </c>
      <c r="O342">
        <v>3994</v>
      </c>
      <c r="P342">
        <v>1811</v>
      </c>
      <c r="Q342" t="s">
        <v>832</v>
      </c>
      <c r="R342">
        <v>5</v>
      </c>
      <c r="T342" s="2" t="s">
        <v>147</v>
      </c>
      <c r="U342" t="s">
        <v>1143</v>
      </c>
      <c r="Y342" t="s">
        <v>1217</v>
      </c>
      <c r="Z342" t="s">
        <v>200</v>
      </c>
      <c r="AA342" t="s">
        <v>151</v>
      </c>
      <c r="AB342" t="s">
        <v>685</v>
      </c>
      <c r="AC342" t="s">
        <v>481</v>
      </c>
      <c r="AF342" t="s">
        <v>1218</v>
      </c>
      <c r="AG342" t="s">
        <v>1218</v>
      </c>
      <c r="AH342" t="s">
        <v>158</v>
      </c>
      <c r="AI342" t="s">
        <v>232</v>
      </c>
      <c r="AK342" t="s">
        <v>441</v>
      </c>
      <c r="AL342" t="s">
        <v>1219</v>
      </c>
      <c r="AM342" t="s">
        <v>1220</v>
      </c>
      <c r="AN342" t="s">
        <v>164</v>
      </c>
      <c r="AO342" t="s">
        <v>164</v>
      </c>
      <c r="AP342" t="s">
        <v>163</v>
      </c>
      <c r="AQ342" t="s">
        <v>166</v>
      </c>
      <c r="AR342">
        <v>5</v>
      </c>
      <c r="AS342" t="s">
        <v>167</v>
      </c>
      <c r="AT342" t="s">
        <v>189</v>
      </c>
      <c r="AU342" t="s">
        <v>1221</v>
      </c>
      <c r="AV342" t="s">
        <v>1218</v>
      </c>
      <c r="AX342" t="s">
        <v>166</v>
      </c>
      <c r="AY342" t="s">
        <v>226</v>
      </c>
      <c r="AZ342" t="s">
        <v>166</v>
      </c>
      <c r="BA342" t="s">
        <v>166</v>
      </c>
      <c r="BC342" t="s">
        <v>166</v>
      </c>
      <c r="BE342">
        <v>350</v>
      </c>
      <c r="BF342" t="s">
        <v>166</v>
      </c>
      <c r="BG342" t="s">
        <v>166</v>
      </c>
      <c r="BH342" t="s">
        <v>166</v>
      </c>
      <c r="BI342" t="s">
        <v>163</v>
      </c>
      <c r="BJ342" t="s">
        <v>174</v>
      </c>
      <c r="BK342" t="s">
        <v>166</v>
      </c>
      <c r="BL342" t="s">
        <v>166</v>
      </c>
      <c r="BO342" t="s">
        <v>166</v>
      </c>
      <c r="BQ342" t="s">
        <v>164</v>
      </c>
      <c r="BS342" t="s">
        <v>176</v>
      </c>
      <c r="BT342" t="s">
        <v>166</v>
      </c>
      <c r="BU342" s="1">
        <v>5.0999999999999996</v>
      </c>
      <c r="BV342" t="s">
        <v>166</v>
      </c>
      <c r="BW342" t="s">
        <v>177</v>
      </c>
      <c r="BX342" t="s">
        <v>178</v>
      </c>
      <c r="BY342" t="s">
        <v>383</v>
      </c>
      <c r="BZ342" t="s">
        <v>166</v>
      </c>
      <c r="CA342" t="s">
        <v>166</v>
      </c>
      <c r="CB342" t="s">
        <v>166</v>
      </c>
      <c r="CG342" t="s">
        <v>166</v>
      </c>
      <c r="CN342" t="s">
        <v>166</v>
      </c>
      <c r="CP342" t="s">
        <v>355</v>
      </c>
      <c r="CR342" t="s">
        <v>358</v>
      </c>
      <c r="CS342" t="s">
        <v>166</v>
      </c>
      <c r="CT342" t="s">
        <v>166</v>
      </c>
      <c r="CV342" t="s">
        <v>166</v>
      </c>
      <c r="CW342">
        <v>2</v>
      </c>
      <c r="CY342" t="s">
        <v>571</v>
      </c>
      <c r="DB342" t="s">
        <v>257</v>
      </c>
      <c r="DD342" t="s">
        <v>166</v>
      </c>
      <c r="DG342" t="s">
        <v>166</v>
      </c>
      <c r="DH342" t="s">
        <v>166</v>
      </c>
      <c r="DI342" t="s">
        <v>328</v>
      </c>
      <c r="DJ342" t="s">
        <v>166</v>
      </c>
      <c r="DM342" t="s">
        <v>166</v>
      </c>
      <c r="DQ342" t="s">
        <v>166</v>
      </c>
      <c r="DV342" t="s">
        <v>166</v>
      </c>
      <c r="DW342" t="s">
        <v>166</v>
      </c>
    </row>
    <row r="343" spans="1:133" hidden="1" x14ac:dyDescent="0.25">
      <c r="A343">
        <v>342</v>
      </c>
      <c r="B343" t="s">
        <v>138</v>
      </c>
      <c r="C343" t="s">
        <v>1216</v>
      </c>
      <c r="D343" t="s">
        <v>1227</v>
      </c>
      <c r="E343" s="1">
        <v>1198</v>
      </c>
      <c r="F343">
        <v>3</v>
      </c>
      <c r="G343">
        <v>4</v>
      </c>
      <c r="H343" t="s">
        <v>195</v>
      </c>
      <c r="I343" t="s">
        <v>142</v>
      </c>
      <c r="K343" t="s">
        <v>144</v>
      </c>
      <c r="L343">
        <v>44</v>
      </c>
      <c r="M343" t="s">
        <v>145</v>
      </c>
      <c r="N343">
        <v>1607</v>
      </c>
      <c r="O343">
        <v>3994</v>
      </c>
      <c r="P343">
        <v>1811</v>
      </c>
      <c r="Q343" t="s">
        <v>832</v>
      </c>
      <c r="R343">
        <v>5</v>
      </c>
      <c r="T343" s="2" t="s">
        <v>147</v>
      </c>
      <c r="U343" t="s">
        <v>1143</v>
      </c>
      <c r="Y343" t="s">
        <v>1217</v>
      </c>
      <c r="Z343" t="s">
        <v>200</v>
      </c>
      <c r="AA343" t="s">
        <v>151</v>
      </c>
      <c r="AB343" t="s">
        <v>685</v>
      </c>
      <c r="AC343" t="s">
        <v>481</v>
      </c>
      <c r="AF343" t="s">
        <v>1198</v>
      </c>
      <c r="AG343" t="s">
        <v>1198</v>
      </c>
      <c r="AH343" t="s">
        <v>158</v>
      </c>
      <c r="AI343" t="s">
        <v>232</v>
      </c>
      <c r="AK343" t="s">
        <v>441</v>
      </c>
      <c r="AL343" t="s">
        <v>1219</v>
      </c>
      <c r="AM343" t="s">
        <v>1220</v>
      </c>
      <c r="AN343" t="s">
        <v>164</v>
      </c>
      <c r="AO343" t="s">
        <v>164</v>
      </c>
      <c r="AP343" t="s">
        <v>163</v>
      </c>
      <c r="AQ343" t="s">
        <v>166</v>
      </c>
      <c r="AR343">
        <v>5</v>
      </c>
      <c r="AS343" t="s">
        <v>167</v>
      </c>
      <c r="AT343" t="s">
        <v>189</v>
      </c>
      <c r="AU343" t="s">
        <v>1221</v>
      </c>
      <c r="AV343" t="s">
        <v>1198</v>
      </c>
      <c r="AW343" t="s">
        <v>166</v>
      </c>
      <c r="AX343" t="s">
        <v>166</v>
      </c>
      <c r="AY343" t="s">
        <v>226</v>
      </c>
      <c r="AZ343" t="s">
        <v>166</v>
      </c>
      <c r="BA343" t="s">
        <v>166</v>
      </c>
      <c r="BC343" t="s">
        <v>166</v>
      </c>
      <c r="BD343" t="s">
        <v>173</v>
      </c>
      <c r="BE343">
        <v>350</v>
      </c>
      <c r="BF343" t="s">
        <v>166</v>
      </c>
      <c r="BG343" t="s">
        <v>166</v>
      </c>
      <c r="BH343" t="s">
        <v>166</v>
      </c>
      <c r="BI343" t="s">
        <v>163</v>
      </c>
      <c r="BJ343" t="s">
        <v>310</v>
      </c>
      <c r="BK343" t="s">
        <v>166</v>
      </c>
      <c r="BL343" t="s">
        <v>166</v>
      </c>
      <c r="BO343" t="s">
        <v>166</v>
      </c>
      <c r="BP343" t="s">
        <v>173</v>
      </c>
      <c r="BQ343" t="s">
        <v>164</v>
      </c>
      <c r="BS343" t="s">
        <v>176</v>
      </c>
      <c r="BT343" t="s">
        <v>166</v>
      </c>
      <c r="BU343" s="1">
        <v>5.0999999999999996</v>
      </c>
      <c r="BV343" t="s">
        <v>166</v>
      </c>
      <c r="BW343" t="s">
        <v>177</v>
      </c>
      <c r="BX343" t="s">
        <v>178</v>
      </c>
      <c r="BY343" t="s">
        <v>383</v>
      </c>
      <c r="BZ343" t="s">
        <v>166</v>
      </c>
      <c r="CA343" t="s">
        <v>166</v>
      </c>
      <c r="CB343" t="s">
        <v>166</v>
      </c>
      <c r="CG343" t="s">
        <v>166</v>
      </c>
      <c r="CN343" t="s">
        <v>166</v>
      </c>
      <c r="CP343" t="s">
        <v>355</v>
      </c>
      <c r="CR343" t="s">
        <v>229</v>
      </c>
      <c r="CS343" t="s">
        <v>166</v>
      </c>
      <c r="CT343" t="s">
        <v>166</v>
      </c>
      <c r="CU343" t="s">
        <v>166</v>
      </c>
      <c r="CV343" t="s">
        <v>166</v>
      </c>
      <c r="CW343">
        <v>2</v>
      </c>
      <c r="CY343" t="s">
        <v>571</v>
      </c>
      <c r="DB343" t="s">
        <v>221</v>
      </c>
      <c r="DD343" t="s">
        <v>166</v>
      </c>
      <c r="DG343" t="s">
        <v>166</v>
      </c>
      <c r="DH343" t="s">
        <v>216</v>
      </c>
      <c r="DI343" t="s">
        <v>328</v>
      </c>
      <c r="DJ343" t="s">
        <v>166</v>
      </c>
      <c r="DL343" t="s">
        <v>329</v>
      </c>
      <c r="DM343" t="s">
        <v>166</v>
      </c>
      <c r="DN343" t="s">
        <v>166</v>
      </c>
      <c r="DP343" t="s">
        <v>345</v>
      </c>
      <c r="DQ343" t="s">
        <v>166</v>
      </c>
      <c r="DS343" t="s">
        <v>166</v>
      </c>
      <c r="DV343" t="s">
        <v>166</v>
      </c>
      <c r="DW343" t="s">
        <v>166</v>
      </c>
      <c r="EA343" t="s">
        <v>166</v>
      </c>
      <c r="EC343" t="s">
        <v>166</v>
      </c>
    </row>
    <row r="344" spans="1:133" hidden="1" x14ac:dyDescent="0.25">
      <c r="A344">
        <v>343</v>
      </c>
      <c r="B344" t="s">
        <v>138</v>
      </c>
      <c r="C344" t="s">
        <v>1216</v>
      </c>
      <c r="D344" t="s">
        <v>1228</v>
      </c>
      <c r="E344" s="1">
        <v>1198</v>
      </c>
      <c r="F344">
        <v>3</v>
      </c>
      <c r="G344">
        <v>4</v>
      </c>
      <c r="H344" t="s">
        <v>195</v>
      </c>
      <c r="I344" t="s">
        <v>142</v>
      </c>
      <c r="K344" t="s">
        <v>144</v>
      </c>
      <c r="L344">
        <v>44</v>
      </c>
      <c r="M344" t="s">
        <v>145</v>
      </c>
      <c r="N344">
        <v>1607</v>
      </c>
      <c r="O344">
        <v>3994</v>
      </c>
      <c r="P344">
        <v>1811</v>
      </c>
      <c r="Q344" t="s">
        <v>832</v>
      </c>
      <c r="R344">
        <v>5</v>
      </c>
      <c r="T344" s="2" t="s">
        <v>147</v>
      </c>
      <c r="U344" t="s">
        <v>1143</v>
      </c>
      <c r="Y344" t="s">
        <v>1217</v>
      </c>
      <c r="Z344" t="s">
        <v>200</v>
      </c>
      <c r="AA344" t="s">
        <v>151</v>
      </c>
      <c r="AB344" t="s">
        <v>685</v>
      </c>
      <c r="AC344" t="s">
        <v>481</v>
      </c>
      <c r="AF344" t="s">
        <v>1198</v>
      </c>
      <c r="AG344" t="s">
        <v>1198</v>
      </c>
      <c r="AH344" t="s">
        <v>158</v>
      </c>
      <c r="AI344" t="s">
        <v>232</v>
      </c>
      <c r="AK344" t="s">
        <v>441</v>
      </c>
      <c r="AL344" t="s">
        <v>1219</v>
      </c>
      <c r="AM344" t="s">
        <v>1220</v>
      </c>
      <c r="AN344" t="s">
        <v>164</v>
      </c>
      <c r="AO344" t="s">
        <v>164</v>
      </c>
      <c r="AP344" t="s">
        <v>163</v>
      </c>
      <c r="AQ344" t="s">
        <v>166</v>
      </c>
      <c r="AR344">
        <v>5</v>
      </c>
      <c r="AS344" t="s">
        <v>167</v>
      </c>
      <c r="AT344" t="s">
        <v>189</v>
      </c>
      <c r="AU344" t="s">
        <v>1221</v>
      </c>
      <c r="AV344" t="s">
        <v>1198</v>
      </c>
      <c r="AW344" t="s">
        <v>166</v>
      </c>
      <c r="AX344" t="s">
        <v>166</v>
      </c>
      <c r="AY344" t="s">
        <v>226</v>
      </c>
      <c r="AZ344" t="s">
        <v>166</v>
      </c>
      <c r="BA344" t="s">
        <v>166</v>
      </c>
      <c r="BC344" t="s">
        <v>166</v>
      </c>
      <c r="BD344" t="s">
        <v>173</v>
      </c>
      <c r="BE344">
        <v>350</v>
      </c>
      <c r="BF344" t="s">
        <v>166</v>
      </c>
      <c r="BG344" t="s">
        <v>166</v>
      </c>
      <c r="BH344" t="s">
        <v>166</v>
      </c>
      <c r="BI344" t="s">
        <v>163</v>
      </c>
      <c r="BJ344" t="s">
        <v>310</v>
      </c>
      <c r="BK344" t="s">
        <v>166</v>
      </c>
      <c r="BL344" t="s">
        <v>166</v>
      </c>
      <c r="BO344" t="s">
        <v>166</v>
      </c>
      <c r="BP344" t="s">
        <v>173</v>
      </c>
      <c r="BQ344" t="s">
        <v>164</v>
      </c>
      <c r="BS344" t="s">
        <v>176</v>
      </c>
      <c r="BT344" t="s">
        <v>166</v>
      </c>
      <c r="BU344" s="1">
        <v>5.0999999999999996</v>
      </c>
      <c r="BV344" t="s">
        <v>166</v>
      </c>
      <c r="BW344" t="s">
        <v>177</v>
      </c>
      <c r="BX344" t="s">
        <v>178</v>
      </c>
      <c r="BY344" t="s">
        <v>383</v>
      </c>
      <c r="BZ344" t="s">
        <v>166</v>
      </c>
      <c r="CA344" t="s">
        <v>166</v>
      </c>
      <c r="CB344" t="s">
        <v>166</v>
      </c>
      <c r="CG344" t="s">
        <v>166</v>
      </c>
      <c r="CN344" t="s">
        <v>166</v>
      </c>
      <c r="CP344" t="s">
        <v>355</v>
      </c>
      <c r="CR344" t="s">
        <v>229</v>
      </c>
      <c r="CS344" t="s">
        <v>166</v>
      </c>
      <c r="CT344" t="s">
        <v>166</v>
      </c>
      <c r="CU344" t="s">
        <v>166</v>
      </c>
      <c r="CV344" t="s">
        <v>166</v>
      </c>
      <c r="CW344">
        <v>2</v>
      </c>
      <c r="CY344" t="s">
        <v>571</v>
      </c>
      <c r="DB344" t="s">
        <v>221</v>
      </c>
      <c r="DD344" t="s">
        <v>166</v>
      </c>
      <c r="DG344" t="s">
        <v>166</v>
      </c>
      <c r="DH344" t="s">
        <v>216</v>
      </c>
      <c r="DI344" t="s">
        <v>328</v>
      </c>
      <c r="DJ344" t="s">
        <v>166</v>
      </c>
      <c r="DL344" t="s">
        <v>329</v>
      </c>
      <c r="DM344" t="s">
        <v>166</v>
      </c>
      <c r="DN344" t="s">
        <v>166</v>
      </c>
      <c r="DP344" t="s">
        <v>345</v>
      </c>
      <c r="DQ344" t="s">
        <v>166</v>
      </c>
      <c r="DS344" t="s">
        <v>166</v>
      </c>
      <c r="DV344" t="s">
        <v>166</v>
      </c>
      <c r="DW344" t="s">
        <v>166</v>
      </c>
      <c r="EA344" t="s">
        <v>166</v>
      </c>
      <c r="EC344" t="s">
        <v>166</v>
      </c>
    </row>
    <row r="345" spans="1:133" hidden="1" x14ac:dyDescent="0.25">
      <c r="A345">
        <v>344</v>
      </c>
      <c r="B345" t="s">
        <v>138</v>
      </c>
      <c r="C345" t="s">
        <v>1216</v>
      </c>
      <c r="D345" t="s">
        <v>1229</v>
      </c>
      <c r="E345" s="1">
        <v>1198</v>
      </c>
      <c r="F345">
        <v>3</v>
      </c>
      <c r="G345">
        <v>4</v>
      </c>
      <c r="H345" t="s">
        <v>195</v>
      </c>
      <c r="I345" t="s">
        <v>142</v>
      </c>
      <c r="K345" t="s">
        <v>144</v>
      </c>
      <c r="L345">
        <v>44</v>
      </c>
      <c r="M345" t="s">
        <v>145</v>
      </c>
      <c r="N345">
        <v>1607</v>
      </c>
      <c r="O345">
        <v>3994</v>
      </c>
      <c r="P345">
        <v>1811</v>
      </c>
      <c r="Q345" t="s">
        <v>832</v>
      </c>
      <c r="R345">
        <v>5</v>
      </c>
      <c r="T345" s="2" t="s">
        <v>147</v>
      </c>
      <c r="U345" t="s">
        <v>1143</v>
      </c>
      <c r="Y345" t="s">
        <v>1217</v>
      </c>
      <c r="Z345" t="s">
        <v>200</v>
      </c>
      <c r="AA345" t="s">
        <v>151</v>
      </c>
      <c r="AB345" t="s">
        <v>685</v>
      </c>
      <c r="AC345" t="s">
        <v>481</v>
      </c>
      <c r="AF345" t="s">
        <v>1198</v>
      </c>
      <c r="AG345" t="s">
        <v>1198</v>
      </c>
      <c r="AH345" t="s">
        <v>158</v>
      </c>
      <c r="AI345" t="s">
        <v>232</v>
      </c>
      <c r="AK345" t="s">
        <v>441</v>
      </c>
      <c r="AL345" t="s">
        <v>1219</v>
      </c>
      <c r="AM345" t="s">
        <v>1220</v>
      </c>
      <c r="AN345" t="s">
        <v>164</v>
      </c>
      <c r="AO345" t="s">
        <v>164</v>
      </c>
      <c r="AP345" t="s">
        <v>163</v>
      </c>
      <c r="AQ345" t="s">
        <v>166</v>
      </c>
      <c r="AR345">
        <v>5</v>
      </c>
      <c r="AS345" t="s">
        <v>167</v>
      </c>
      <c r="AT345" t="s">
        <v>189</v>
      </c>
      <c r="AU345" t="s">
        <v>1221</v>
      </c>
      <c r="AV345" t="s">
        <v>1198</v>
      </c>
      <c r="AW345" t="s">
        <v>166</v>
      </c>
      <c r="AX345" t="s">
        <v>166</v>
      </c>
      <c r="AY345" t="s">
        <v>226</v>
      </c>
      <c r="AZ345" t="s">
        <v>166</v>
      </c>
      <c r="BA345" t="s">
        <v>166</v>
      </c>
      <c r="BC345" t="s">
        <v>166</v>
      </c>
      <c r="BD345" t="s">
        <v>173</v>
      </c>
      <c r="BE345">
        <v>350</v>
      </c>
      <c r="BF345" t="s">
        <v>166</v>
      </c>
      <c r="BG345" t="s">
        <v>166</v>
      </c>
      <c r="BH345" t="s">
        <v>166</v>
      </c>
      <c r="BI345" t="s">
        <v>163</v>
      </c>
      <c r="BJ345" t="s">
        <v>310</v>
      </c>
      <c r="BK345" t="s">
        <v>166</v>
      </c>
      <c r="BL345" t="s">
        <v>166</v>
      </c>
      <c r="BO345" t="s">
        <v>166</v>
      </c>
      <c r="BP345" t="s">
        <v>173</v>
      </c>
      <c r="BQ345" t="s">
        <v>164</v>
      </c>
      <c r="BS345" t="s">
        <v>176</v>
      </c>
      <c r="BT345" t="s">
        <v>166</v>
      </c>
      <c r="BU345" s="1">
        <v>5.0999999999999996</v>
      </c>
      <c r="BV345" t="s">
        <v>166</v>
      </c>
      <c r="BW345" t="s">
        <v>177</v>
      </c>
      <c r="BX345" t="s">
        <v>178</v>
      </c>
      <c r="BY345" t="s">
        <v>383</v>
      </c>
      <c r="BZ345" t="s">
        <v>166</v>
      </c>
      <c r="CA345" t="s">
        <v>166</v>
      </c>
      <c r="CB345" t="s">
        <v>166</v>
      </c>
      <c r="CG345" t="s">
        <v>166</v>
      </c>
      <c r="CN345" t="s">
        <v>166</v>
      </c>
      <c r="CP345" t="s">
        <v>355</v>
      </c>
      <c r="CR345" t="s">
        <v>229</v>
      </c>
      <c r="CS345" t="s">
        <v>166</v>
      </c>
      <c r="CT345" t="s">
        <v>166</v>
      </c>
      <c r="CU345" t="s">
        <v>166</v>
      </c>
      <c r="CV345" t="s">
        <v>166</v>
      </c>
      <c r="CW345">
        <v>2</v>
      </c>
      <c r="CY345" t="s">
        <v>571</v>
      </c>
      <c r="DB345" t="s">
        <v>221</v>
      </c>
      <c r="DD345" t="s">
        <v>166</v>
      </c>
      <c r="DG345" t="s">
        <v>166</v>
      </c>
      <c r="DH345" t="s">
        <v>216</v>
      </c>
      <c r="DI345" t="s">
        <v>328</v>
      </c>
      <c r="DJ345" t="s">
        <v>166</v>
      </c>
      <c r="DL345" t="s">
        <v>329</v>
      </c>
      <c r="DM345" t="s">
        <v>166</v>
      </c>
      <c r="DN345" t="s">
        <v>166</v>
      </c>
      <c r="DP345" t="s">
        <v>345</v>
      </c>
      <c r="DQ345" t="s">
        <v>166</v>
      </c>
      <c r="DS345" t="s">
        <v>166</v>
      </c>
      <c r="DV345" t="s">
        <v>166</v>
      </c>
      <c r="DW345" t="s">
        <v>166</v>
      </c>
      <c r="EA345" t="s">
        <v>166</v>
      </c>
      <c r="EC345" t="s">
        <v>166</v>
      </c>
    </row>
    <row r="346" spans="1:133" hidden="1" x14ac:dyDescent="0.25">
      <c r="A346">
        <v>345</v>
      </c>
      <c r="B346" t="s">
        <v>138</v>
      </c>
      <c r="C346" t="s">
        <v>1216</v>
      </c>
      <c r="D346" t="s">
        <v>1230</v>
      </c>
      <c r="E346" s="1">
        <v>1198</v>
      </c>
      <c r="F346">
        <v>3</v>
      </c>
      <c r="G346">
        <v>4</v>
      </c>
      <c r="H346" t="s">
        <v>195</v>
      </c>
      <c r="I346" t="s">
        <v>142</v>
      </c>
      <c r="K346" t="s">
        <v>144</v>
      </c>
      <c r="L346">
        <v>44</v>
      </c>
      <c r="M346" t="s">
        <v>145</v>
      </c>
      <c r="N346">
        <v>1607</v>
      </c>
      <c r="O346">
        <v>3994</v>
      </c>
      <c r="P346">
        <v>1811</v>
      </c>
      <c r="Q346" t="s">
        <v>832</v>
      </c>
      <c r="R346">
        <v>5</v>
      </c>
      <c r="T346" s="2" t="s">
        <v>147</v>
      </c>
      <c r="U346" t="s">
        <v>1143</v>
      </c>
      <c r="Y346" t="s">
        <v>1217</v>
      </c>
      <c r="Z346" t="s">
        <v>200</v>
      </c>
      <c r="AA346" t="s">
        <v>151</v>
      </c>
      <c r="AB346" t="s">
        <v>685</v>
      </c>
      <c r="AC346" t="s">
        <v>481</v>
      </c>
      <c r="AF346" t="s">
        <v>1198</v>
      </c>
      <c r="AG346" t="s">
        <v>1198</v>
      </c>
      <c r="AH346" t="s">
        <v>158</v>
      </c>
      <c r="AI346" t="s">
        <v>232</v>
      </c>
      <c r="AK346" t="s">
        <v>441</v>
      </c>
      <c r="AL346" t="s">
        <v>1219</v>
      </c>
      <c r="AM346" t="s">
        <v>1220</v>
      </c>
      <c r="AN346" t="s">
        <v>164</v>
      </c>
      <c r="AO346" t="s">
        <v>164</v>
      </c>
      <c r="AP346" t="s">
        <v>163</v>
      </c>
      <c r="AQ346" t="s">
        <v>166</v>
      </c>
      <c r="AR346">
        <v>5</v>
      </c>
      <c r="AS346" t="s">
        <v>167</v>
      </c>
      <c r="AT346" t="s">
        <v>189</v>
      </c>
      <c r="AU346" t="s">
        <v>1221</v>
      </c>
      <c r="AV346" t="s">
        <v>1198</v>
      </c>
      <c r="AW346" t="s">
        <v>166</v>
      </c>
      <c r="AX346" t="s">
        <v>166</v>
      </c>
      <c r="AY346" t="s">
        <v>226</v>
      </c>
      <c r="AZ346" t="s">
        <v>166</v>
      </c>
      <c r="BA346" t="s">
        <v>166</v>
      </c>
      <c r="BC346" t="s">
        <v>166</v>
      </c>
      <c r="BD346" t="s">
        <v>173</v>
      </c>
      <c r="BE346">
        <v>350</v>
      </c>
      <c r="BF346" t="s">
        <v>166</v>
      </c>
      <c r="BG346" t="s">
        <v>166</v>
      </c>
      <c r="BH346" t="s">
        <v>166</v>
      </c>
      <c r="BI346" t="s">
        <v>163</v>
      </c>
      <c r="BJ346" t="s">
        <v>310</v>
      </c>
      <c r="BK346" t="s">
        <v>166</v>
      </c>
      <c r="BL346" t="s">
        <v>166</v>
      </c>
      <c r="BO346" t="s">
        <v>166</v>
      </c>
      <c r="BP346" t="s">
        <v>173</v>
      </c>
      <c r="BQ346" t="s">
        <v>164</v>
      </c>
      <c r="BS346" t="s">
        <v>176</v>
      </c>
      <c r="BT346" t="s">
        <v>166</v>
      </c>
      <c r="BU346" s="1">
        <v>5.0999999999999996</v>
      </c>
      <c r="BV346" t="s">
        <v>166</v>
      </c>
      <c r="BW346" t="s">
        <v>177</v>
      </c>
      <c r="BX346" t="s">
        <v>178</v>
      </c>
      <c r="BY346" t="s">
        <v>383</v>
      </c>
      <c r="BZ346" t="s">
        <v>166</v>
      </c>
      <c r="CA346" t="s">
        <v>166</v>
      </c>
      <c r="CB346" t="s">
        <v>166</v>
      </c>
      <c r="CG346" t="s">
        <v>166</v>
      </c>
      <c r="CN346" t="s">
        <v>166</v>
      </c>
      <c r="CP346" t="s">
        <v>355</v>
      </c>
      <c r="CR346" t="s">
        <v>229</v>
      </c>
      <c r="CS346" t="s">
        <v>166</v>
      </c>
      <c r="CT346" t="s">
        <v>166</v>
      </c>
      <c r="CU346" t="s">
        <v>166</v>
      </c>
      <c r="CV346" t="s">
        <v>166</v>
      </c>
      <c r="CW346">
        <v>2</v>
      </c>
      <c r="CY346" t="s">
        <v>571</v>
      </c>
      <c r="DB346" t="s">
        <v>221</v>
      </c>
      <c r="DD346" t="s">
        <v>166</v>
      </c>
      <c r="DG346" t="s">
        <v>166</v>
      </c>
      <c r="DH346" t="s">
        <v>216</v>
      </c>
      <c r="DI346" t="s">
        <v>328</v>
      </c>
      <c r="DJ346" t="s">
        <v>166</v>
      </c>
      <c r="DL346" t="s">
        <v>329</v>
      </c>
      <c r="DM346" t="s">
        <v>166</v>
      </c>
      <c r="DN346" t="s">
        <v>166</v>
      </c>
      <c r="DP346" t="s">
        <v>345</v>
      </c>
      <c r="DQ346" t="s">
        <v>166</v>
      </c>
      <c r="DS346" t="s">
        <v>166</v>
      </c>
      <c r="DV346" t="s">
        <v>166</v>
      </c>
      <c r="DW346" t="s">
        <v>166</v>
      </c>
      <c r="EA346" t="s">
        <v>166</v>
      </c>
      <c r="EC346" t="s">
        <v>166</v>
      </c>
    </row>
    <row r="347" spans="1:133" hidden="1" x14ac:dyDescent="0.25">
      <c r="A347">
        <v>346</v>
      </c>
      <c r="B347" t="s">
        <v>138</v>
      </c>
      <c r="C347" t="s">
        <v>1216</v>
      </c>
      <c r="D347" t="s">
        <v>489</v>
      </c>
      <c r="E347" s="1">
        <v>1497</v>
      </c>
      <c r="F347">
        <v>4</v>
      </c>
      <c r="G347">
        <v>4</v>
      </c>
      <c r="H347" t="s">
        <v>195</v>
      </c>
      <c r="I347" t="s">
        <v>142</v>
      </c>
      <c r="K347" t="s">
        <v>144</v>
      </c>
      <c r="L347">
        <v>44</v>
      </c>
      <c r="M347" t="s">
        <v>459</v>
      </c>
      <c r="N347">
        <v>1607</v>
      </c>
      <c r="O347">
        <v>3994</v>
      </c>
      <c r="P347">
        <v>1811</v>
      </c>
      <c r="Q347" t="s">
        <v>832</v>
      </c>
      <c r="R347">
        <v>5</v>
      </c>
      <c r="T347" s="2" t="s">
        <v>147</v>
      </c>
      <c r="U347" t="s">
        <v>1231</v>
      </c>
      <c r="Y347" t="s">
        <v>1217</v>
      </c>
      <c r="Z347" t="s">
        <v>200</v>
      </c>
      <c r="AA347" t="s">
        <v>151</v>
      </c>
      <c r="AB347" t="s">
        <v>685</v>
      </c>
      <c r="AC347" t="s">
        <v>481</v>
      </c>
      <c r="AF347" t="s">
        <v>1218</v>
      </c>
      <c r="AG347" t="s">
        <v>1218</v>
      </c>
      <c r="AH347" t="s">
        <v>158</v>
      </c>
      <c r="AI347" t="s">
        <v>159</v>
      </c>
      <c r="AL347" t="s">
        <v>1232</v>
      </c>
      <c r="AM347" t="s">
        <v>1233</v>
      </c>
      <c r="AN347" t="s">
        <v>164</v>
      </c>
      <c r="AO347" t="s">
        <v>164</v>
      </c>
      <c r="AP347" t="s">
        <v>163</v>
      </c>
      <c r="AQ347" t="s">
        <v>166</v>
      </c>
      <c r="AR347">
        <v>5</v>
      </c>
      <c r="AS347" t="s">
        <v>167</v>
      </c>
      <c r="AT347" t="s">
        <v>168</v>
      </c>
      <c r="AU347" t="s">
        <v>1221</v>
      </c>
      <c r="AV347" t="s">
        <v>1218</v>
      </c>
      <c r="AX347" t="s">
        <v>166</v>
      </c>
      <c r="AY347" t="s">
        <v>165</v>
      </c>
      <c r="BA347" t="s">
        <v>166</v>
      </c>
      <c r="BD347" t="s">
        <v>173</v>
      </c>
      <c r="BE347">
        <v>350</v>
      </c>
      <c r="BH347" t="s">
        <v>166</v>
      </c>
      <c r="BI347" t="s">
        <v>163</v>
      </c>
      <c r="BJ347" t="s">
        <v>174</v>
      </c>
      <c r="BK347" t="s">
        <v>166</v>
      </c>
      <c r="BL347" t="s">
        <v>166</v>
      </c>
      <c r="BP347" t="s">
        <v>173</v>
      </c>
      <c r="BQ347" t="s">
        <v>164</v>
      </c>
      <c r="BS347" t="s">
        <v>176</v>
      </c>
      <c r="BT347" t="s">
        <v>166</v>
      </c>
      <c r="BU347" s="1">
        <v>5.0999999999999996</v>
      </c>
      <c r="BV347" t="s">
        <v>166</v>
      </c>
      <c r="BW347" t="s">
        <v>177</v>
      </c>
      <c r="BX347" t="s">
        <v>178</v>
      </c>
      <c r="BY347" t="s">
        <v>179</v>
      </c>
      <c r="BZ347" t="s">
        <v>166</v>
      </c>
      <c r="CB347" t="s">
        <v>166</v>
      </c>
      <c r="CG347" t="s">
        <v>166</v>
      </c>
      <c r="CN347" t="s">
        <v>166</v>
      </c>
      <c r="CP347" t="s">
        <v>355</v>
      </c>
      <c r="CR347" t="s">
        <v>358</v>
      </c>
      <c r="CS347" t="s">
        <v>166</v>
      </c>
      <c r="CT347" t="s">
        <v>166</v>
      </c>
      <c r="CV347" t="s">
        <v>166</v>
      </c>
      <c r="CW347">
        <v>2</v>
      </c>
      <c r="CY347" t="s">
        <v>571</v>
      </c>
      <c r="DG347" t="s">
        <v>166</v>
      </c>
      <c r="DI347" t="s">
        <v>328</v>
      </c>
      <c r="DJ347" t="s">
        <v>166</v>
      </c>
      <c r="DM347" t="s">
        <v>166</v>
      </c>
      <c r="DV347" t="s">
        <v>166</v>
      </c>
      <c r="DW347" t="s">
        <v>166</v>
      </c>
    </row>
    <row r="348" spans="1:133" hidden="1" x14ac:dyDescent="0.25">
      <c r="A348">
        <v>347</v>
      </c>
      <c r="B348" t="s">
        <v>138</v>
      </c>
      <c r="C348" t="s">
        <v>1216</v>
      </c>
      <c r="D348" t="s">
        <v>491</v>
      </c>
      <c r="E348" s="1">
        <v>1497</v>
      </c>
      <c r="F348">
        <v>4</v>
      </c>
      <c r="G348">
        <v>4</v>
      </c>
      <c r="H348" t="s">
        <v>195</v>
      </c>
      <c r="I348" t="s">
        <v>142</v>
      </c>
      <c r="K348" t="s">
        <v>144</v>
      </c>
      <c r="L348">
        <v>44</v>
      </c>
      <c r="M348" t="s">
        <v>459</v>
      </c>
      <c r="N348">
        <v>1607</v>
      </c>
      <c r="O348">
        <v>3994</v>
      </c>
      <c r="P348">
        <v>1811</v>
      </c>
      <c r="Q348" t="s">
        <v>832</v>
      </c>
      <c r="R348">
        <v>5</v>
      </c>
      <c r="T348" s="2" t="s">
        <v>147</v>
      </c>
      <c r="U348" t="s">
        <v>1231</v>
      </c>
      <c r="Y348" t="s">
        <v>1217</v>
      </c>
      <c r="Z348" t="s">
        <v>200</v>
      </c>
      <c r="AA348" t="s">
        <v>151</v>
      </c>
      <c r="AB348" t="s">
        <v>685</v>
      </c>
      <c r="AC348" t="s">
        <v>481</v>
      </c>
      <c r="AF348" t="s">
        <v>1218</v>
      </c>
      <c r="AG348" t="s">
        <v>1218</v>
      </c>
      <c r="AH348" t="s">
        <v>158</v>
      </c>
      <c r="AI348" t="s">
        <v>232</v>
      </c>
      <c r="AL348" t="s">
        <v>1232</v>
      </c>
      <c r="AM348" t="s">
        <v>1233</v>
      </c>
      <c r="AN348" t="s">
        <v>164</v>
      </c>
      <c r="AO348" t="s">
        <v>164</v>
      </c>
      <c r="AP348" t="s">
        <v>163</v>
      </c>
      <c r="AQ348" t="s">
        <v>166</v>
      </c>
      <c r="AR348">
        <v>5</v>
      </c>
      <c r="AS348" t="s">
        <v>167</v>
      </c>
      <c r="AT348" t="s">
        <v>168</v>
      </c>
      <c r="AU348" t="s">
        <v>1221</v>
      </c>
      <c r="AV348" t="s">
        <v>1218</v>
      </c>
      <c r="AX348" t="s">
        <v>166</v>
      </c>
      <c r="AY348" t="s">
        <v>226</v>
      </c>
      <c r="AZ348" t="s">
        <v>166</v>
      </c>
      <c r="BA348" t="s">
        <v>166</v>
      </c>
      <c r="BC348" t="s">
        <v>166</v>
      </c>
      <c r="BD348" t="s">
        <v>173</v>
      </c>
      <c r="BE348">
        <v>350</v>
      </c>
      <c r="BF348" t="s">
        <v>166</v>
      </c>
      <c r="BG348" t="s">
        <v>166</v>
      </c>
      <c r="BH348" t="s">
        <v>166</v>
      </c>
      <c r="BI348" t="s">
        <v>163</v>
      </c>
      <c r="BJ348" t="s">
        <v>174</v>
      </c>
      <c r="BK348" t="s">
        <v>166</v>
      </c>
      <c r="BL348" t="s">
        <v>166</v>
      </c>
      <c r="BO348" t="s">
        <v>166</v>
      </c>
      <c r="BP348" t="s">
        <v>173</v>
      </c>
      <c r="BQ348" t="s">
        <v>164</v>
      </c>
      <c r="BS348" t="s">
        <v>176</v>
      </c>
      <c r="BT348" t="s">
        <v>166</v>
      </c>
      <c r="BU348" s="1">
        <v>5.0999999999999996</v>
      </c>
      <c r="BV348" t="s">
        <v>166</v>
      </c>
      <c r="BW348" t="s">
        <v>177</v>
      </c>
      <c r="BX348" t="s">
        <v>178</v>
      </c>
      <c r="BY348" t="s">
        <v>179</v>
      </c>
      <c r="BZ348" t="s">
        <v>166</v>
      </c>
      <c r="CB348" t="s">
        <v>166</v>
      </c>
      <c r="CG348" t="s">
        <v>166</v>
      </c>
      <c r="CN348" t="s">
        <v>166</v>
      </c>
      <c r="CP348" t="s">
        <v>355</v>
      </c>
      <c r="CR348" t="s">
        <v>229</v>
      </c>
      <c r="CS348" t="s">
        <v>166</v>
      </c>
      <c r="CT348" t="s">
        <v>166</v>
      </c>
      <c r="CV348" t="s">
        <v>166</v>
      </c>
      <c r="CW348">
        <v>2</v>
      </c>
      <c r="CY348" t="s">
        <v>571</v>
      </c>
      <c r="DB348" t="s">
        <v>257</v>
      </c>
      <c r="DD348" t="s">
        <v>166</v>
      </c>
      <c r="DG348" t="s">
        <v>166</v>
      </c>
      <c r="DH348" t="s">
        <v>166</v>
      </c>
      <c r="DI348" t="s">
        <v>328</v>
      </c>
      <c r="DJ348" t="s">
        <v>166</v>
      </c>
      <c r="DM348" t="s">
        <v>166</v>
      </c>
      <c r="DQ348" t="s">
        <v>166</v>
      </c>
      <c r="DV348" t="s">
        <v>166</v>
      </c>
      <c r="DW348" t="s">
        <v>166</v>
      </c>
    </row>
    <row r="349" spans="1:133" hidden="1" x14ac:dyDescent="0.25">
      <c r="A349">
        <v>348</v>
      </c>
      <c r="B349" t="s">
        <v>138</v>
      </c>
      <c r="C349" t="s">
        <v>1216</v>
      </c>
      <c r="D349" t="s">
        <v>1131</v>
      </c>
      <c r="E349" s="1">
        <v>1497</v>
      </c>
      <c r="F349">
        <v>4</v>
      </c>
      <c r="G349">
        <v>4</v>
      </c>
      <c r="H349" t="s">
        <v>195</v>
      </c>
      <c r="I349" t="s">
        <v>142</v>
      </c>
      <c r="K349" t="s">
        <v>144</v>
      </c>
      <c r="L349">
        <v>44</v>
      </c>
      <c r="M349" t="s">
        <v>459</v>
      </c>
      <c r="N349">
        <v>1607</v>
      </c>
      <c r="O349">
        <v>3994</v>
      </c>
      <c r="P349">
        <v>1811</v>
      </c>
      <c r="Q349" t="s">
        <v>832</v>
      </c>
      <c r="R349">
        <v>5</v>
      </c>
      <c r="T349" s="2" t="s">
        <v>147</v>
      </c>
      <c r="U349" t="s">
        <v>1231</v>
      </c>
      <c r="Y349" t="s">
        <v>1217</v>
      </c>
      <c r="Z349" t="s">
        <v>200</v>
      </c>
      <c r="AA349" t="s">
        <v>151</v>
      </c>
      <c r="AB349" t="s">
        <v>685</v>
      </c>
      <c r="AC349" t="s">
        <v>481</v>
      </c>
      <c r="AF349" t="s">
        <v>1218</v>
      </c>
      <c r="AG349" t="s">
        <v>1218</v>
      </c>
      <c r="AH349" t="s">
        <v>158</v>
      </c>
      <c r="AI349" t="s">
        <v>232</v>
      </c>
      <c r="AL349" t="s">
        <v>1232</v>
      </c>
      <c r="AM349" t="s">
        <v>1233</v>
      </c>
      <c r="AN349" t="s">
        <v>164</v>
      </c>
      <c r="AO349" t="s">
        <v>164</v>
      </c>
      <c r="AP349" t="s">
        <v>163</v>
      </c>
      <c r="AQ349" t="s">
        <v>166</v>
      </c>
      <c r="AR349">
        <v>5</v>
      </c>
      <c r="AS349" t="s">
        <v>167</v>
      </c>
      <c r="AT349" t="s">
        <v>168</v>
      </c>
      <c r="AU349" t="s">
        <v>1221</v>
      </c>
      <c r="AV349" t="s">
        <v>1218</v>
      </c>
      <c r="AX349" t="s">
        <v>166</v>
      </c>
      <c r="AY349" t="s">
        <v>226</v>
      </c>
      <c r="AZ349" t="s">
        <v>166</v>
      </c>
      <c r="BA349" t="s">
        <v>166</v>
      </c>
      <c r="BC349" t="s">
        <v>166</v>
      </c>
      <c r="BD349" t="s">
        <v>173</v>
      </c>
      <c r="BE349">
        <v>350</v>
      </c>
      <c r="BF349" t="s">
        <v>166</v>
      </c>
      <c r="BG349" t="s">
        <v>166</v>
      </c>
      <c r="BH349" t="s">
        <v>166</v>
      </c>
      <c r="BI349" t="s">
        <v>163</v>
      </c>
      <c r="BJ349" t="s">
        <v>174</v>
      </c>
      <c r="BK349" t="s">
        <v>166</v>
      </c>
      <c r="BL349" t="s">
        <v>166</v>
      </c>
      <c r="BO349" t="s">
        <v>166</v>
      </c>
      <c r="BP349" t="s">
        <v>173</v>
      </c>
      <c r="BQ349" t="s">
        <v>164</v>
      </c>
      <c r="BS349" t="s">
        <v>176</v>
      </c>
      <c r="BT349" t="s">
        <v>166</v>
      </c>
      <c r="BU349" s="1">
        <v>5.0999999999999996</v>
      </c>
      <c r="BV349" t="s">
        <v>166</v>
      </c>
      <c r="BW349" t="s">
        <v>177</v>
      </c>
      <c r="BX349" t="s">
        <v>178</v>
      </c>
      <c r="BY349" t="s">
        <v>383</v>
      </c>
      <c r="BZ349" t="s">
        <v>166</v>
      </c>
      <c r="CB349" t="s">
        <v>166</v>
      </c>
      <c r="CG349" t="s">
        <v>166</v>
      </c>
      <c r="CN349" t="s">
        <v>166</v>
      </c>
      <c r="CP349" t="s">
        <v>355</v>
      </c>
      <c r="CR349" t="s">
        <v>229</v>
      </c>
      <c r="CS349" t="s">
        <v>166</v>
      </c>
      <c r="CT349" t="s">
        <v>166</v>
      </c>
      <c r="CV349" t="s">
        <v>166</v>
      </c>
      <c r="CW349">
        <v>2</v>
      </c>
      <c r="CY349" t="s">
        <v>571</v>
      </c>
      <c r="DB349" t="s">
        <v>221</v>
      </c>
      <c r="DD349" t="s">
        <v>166</v>
      </c>
      <c r="DG349" t="s">
        <v>166</v>
      </c>
      <c r="DH349" t="s">
        <v>216</v>
      </c>
      <c r="DI349" t="s">
        <v>328</v>
      </c>
      <c r="DJ349" t="s">
        <v>166</v>
      </c>
      <c r="DM349" t="s">
        <v>166</v>
      </c>
      <c r="DN349" t="s">
        <v>166</v>
      </c>
      <c r="DQ349" t="s">
        <v>166</v>
      </c>
      <c r="DS349" t="s">
        <v>166</v>
      </c>
      <c r="DV349" t="s">
        <v>166</v>
      </c>
      <c r="DW349" t="s">
        <v>166</v>
      </c>
    </row>
    <row r="350" spans="1:133" hidden="1" x14ac:dyDescent="0.25">
      <c r="A350">
        <v>349</v>
      </c>
      <c r="B350" t="s">
        <v>138</v>
      </c>
      <c r="C350" t="s">
        <v>1216</v>
      </c>
      <c r="D350" t="s">
        <v>1234</v>
      </c>
      <c r="E350" s="1">
        <v>1497</v>
      </c>
      <c r="F350">
        <v>4</v>
      </c>
      <c r="G350">
        <v>4</v>
      </c>
      <c r="H350" t="s">
        <v>195</v>
      </c>
      <c r="I350" t="s">
        <v>142</v>
      </c>
      <c r="K350" t="s">
        <v>144</v>
      </c>
      <c r="L350">
        <v>44</v>
      </c>
      <c r="M350" t="s">
        <v>459</v>
      </c>
      <c r="N350">
        <v>1607</v>
      </c>
      <c r="O350">
        <v>3994</v>
      </c>
      <c r="P350">
        <v>1811</v>
      </c>
      <c r="Q350" t="s">
        <v>832</v>
      </c>
      <c r="R350">
        <v>5</v>
      </c>
      <c r="T350" s="2" t="s">
        <v>147</v>
      </c>
      <c r="U350" t="s">
        <v>1231</v>
      </c>
      <c r="Y350" t="s">
        <v>1217</v>
      </c>
      <c r="Z350" t="s">
        <v>200</v>
      </c>
      <c r="AA350" t="s">
        <v>151</v>
      </c>
      <c r="AB350" t="s">
        <v>685</v>
      </c>
      <c r="AC350" t="s">
        <v>481</v>
      </c>
      <c r="AF350" t="s">
        <v>1198</v>
      </c>
      <c r="AG350" t="s">
        <v>1198</v>
      </c>
      <c r="AH350" t="s">
        <v>158</v>
      </c>
      <c r="AI350" t="s">
        <v>232</v>
      </c>
      <c r="AK350" t="s">
        <v>441</v>
      </c>
      <c r="AL350" t="s">
        <v>1232</v>
      </c>
      <c r="AM350" t="s">
        <v>1233</v>
      </c>
      <c r="AN350" t="s">
        <v>164</v>
      </c>
      <c r="AO350" t="s">
        <v>164</v>
      </c>
      <c r="AP350" t="s">
        <v>163</v>
      </c>
      <c r="AQ350" t="s">
        <v>166</v>
      </c>
      <c r="AR350">
        <v>5</v>
      </c>
      <c r="AS350" t="s">
        <v>167</v>
      </c>
      <c r="AT350" t="s">
        <v>168</v>
      </c>
      <c r="AU350" t="s">
        <v>1221</v>
      </c>
      <c r="AV350" t="s">
        <v>1198</v>
      </c>
      <c r="AW350" t="s">
        <v>166</v>
      </c>
      <c r="AX350" t="s">
        <v>166</v>
      </c>
      <c r="AY350" t="s">
        <v>226</v>
      </c>
      <c r="AZ350" t="s">
        <v>166</v>
      </c>
      <c r="BA350" t="s">
        <v>166</v>
      </c>
      <c r="BC350" t="s">
        <v>166</v>
      </c>
      <c r="BD350" t="s">
        <v>173</v>
      </c>
      <c r="BE350">
        <v>350</v>
      </c>
      <c r="BF350" t="s">
        <v>166</v>
      </c>
      <c r="BG350" t="s">
        <v>166</v>
      </c>
      <c r="BH350" t="s">
        <v>166</v>
      </c>
      <c r="BI350" t="s">
        <v>163</v>
      </c>
      <c r="BJ350" t="s">
        <v>310</v>
      </c>
      <c r="BK350" t="s">
        <v>166</v>
      </c>
      <c r="BL350" t="s">
        <v>166</v>
      </c>
      <c r="BO350" t="s">
        <v>166</v>
      </c>
      <c r="BP350" t="s">
        <v>173</v>
      </c>
      <c r="BQ350" t="s">
        <v>164</v>
      </c>
      <c r="BS350" t="s">
        <v>176</v>
      </c>
      <c r="BT350" t="s">
        <v>166</v>
      </c>
      <c r="BU350" s="1">
        <v>5.0999999999999996</v>
      </c>
      <c r="BV350" t="s">
        <v>166</v>
      </c>
      <c r="BW350" t="s">
        <v>177</v>
      </c>
      <c r="BX350" t="s">
        <v>178</v>
      </c>
      <c r="BY350" t="s">
        <v>383</v>
      </c>
      <c r="BZ350" t="s">
        <v>166</v>
      </c>
      <c r="CA350" t="s">
        <v>166</v>
      </c>
      <c r="CB350" t="s">
        <v>166</v>
      </c>
      <c r="CG350" t="s">
        <v>166</v>
      </c>
      <c r="CN350" t="s">
        <v>166</v>
      </c>
      <c r="CP350" t="s">
        <v>355</v>
      </c>
      <c r="CR350" t="s">
        <v>229</v>
      </c>
      <c r="CS350" t="s">
        <v>166</v>
      </c>
      <c r="CT350" t="s">
        <v>166</v>
      </c>
      <c r="CU350" t="s">
        <v>166</v>
      </c>
      <c r="CV350" t="s">
        <v>166</v>
      </c>
      <c r="CW350">
        <v>2</v>
      </c>
      <c r="CY350" t="s">
        <v>722</v>
      </c>
      <c r="DB350" t="s">
        <v>221</v>
      </c>
      <c r="DD350" t="s">
        <v>166</v>
      </c>
      <c r="DG350" t="s">
        <v>166</v>
      </c>
      <c r="DH350" t="s">
        <v>216</v>
      </c>
      <c r="DI350" t="s">
        <v>328</v>
      </c>
      <c r="DJ350" t="s">
        <v>166</v>
      </c>
      <c r="DL350" t="s">
        <v>329</v>
      </c>
      <c r="DM350" t="s">
        <v>166</v>
      </c>
      <c r="DN350" t="s">
        <v>166</v>
      </c>
      <c r="DP350" t="s">
        <v>345</v>
      </c>
      <c r="DQ350" t="s">
        <v>166</v>
      </c>
      <c r="DS350" t="s">
        <v>166</v>
      </c>
      <c r="DV350" t="s">
        <v>166</v>
      </c>
      <c r="DW350" t="s">
        <v>166</v>
      </c>
      <c r="EA350" t="s">
        <v>166</v>
      </c>
      <c r="EC350" t="s">
        <v>166</v>
      </c>
    </row>
    <row r="351" spans="1:133" hidden="1" x14ac:dyDescent="0.25">
      <c r="A351">
        <v>350</v>
      </c>
      <c r="B351" t="s">
        <v>138</v>
      </c>
      <c r="C351" t="s">
        <v>1216</v>
      </c>
      <c r="D351" t="s">
        <v>1235</v>
      </c>
      <c r="E351" s="1">
        <v>1497</v>
      </c>
      <c r="F351">
        <v>4</v>
      </c>
      <c r="G351">
        <v>4</v>
      </c>
      <c r="H351" t="s">
        <v>195</v>
      </c>
      <c r="I351" t="s">
        <v>142</v>
      </c>
      <c r="K351" t="s">
        <v>144</v>
      </c>
      <c r="L351">
        <v>44</v>
      </c>
      <c r="M351" t="s">
        <v>459</v>
      </c>
      <c r="N351">
        <v>1607</v>
      </c>
      <c r="O351">
        <v>3994</v>
      </c>
      <c r="P351">
        <v>1811</v>
      </c>
      <c r="Q351" t="s">
        <v>832</v>
      </c>
      <c r="R351">
        <v>5</v>
      </c>
      <c r="T351" s="2" t="s">
        <v>147</v>
      </c>
      <c r="U351" t="s">
        <v>1231</v>
      </c>
      <c r="Y351" t="s">
        <v>1217</v>
      </c>
      <c r="Z351" t="s">
        <v>200</v>
      </c>
      <c r="AA351" t="s">
        <v>151</v>
      </c>
      <c r="AB351" t="s">
        <v>685</v>
      </c>
      <c r="AC351" t="s">
        <v>481</v>
      </c>
      <c r="AF351" t="s">
        <v>1198</v>
      </c>
      <c r="AG351" t="s">
        <v>1198</v>
      </c>
      <c r="AH351" t="s">
        <v>158</v>
      </c>
      <c r="AI351" t="s">
        <v>232</v>
      </c>
      <c r="AK351" t="s">
        <v>441</v>
      </c>
      <c r="AL351" t="s">
        <v>1232</v>
      </c>
      <c r="AM351" t="s">
        <v>1233</v>
      </c>
      <c r="AN351" t="s">
        <v>164</v>
      </c>
      <c r="AO351" t="s">
        <v>164</v>
      </c>
      <c r="AP351" t="s">
        <v>163</v>
      </c>
      <c r="AQ351" t="s">
        <v>166</v>
      </c>
      <c r="AR351">
        <v>5</v>
      </c>
      <c r="AS351" t="s">
        <v>167</v>
      </c>
      <c r="AT351" t="s">
        <v>168</v>
      </c>
      <c r="AU351" t="s">
        <v>1221</v>
      </c>
      <c r="AV351" t="s">
        <v>1198</v>
      </c>
      <c r="AW351" t="s">
        <v>166</v>
      </c>
      <c r="AX351" t="s">
        <v>166</v>
      </c>
      <c r="AY351" t="s">
        <v>226</v>
      </c>
      <c r="AZ351" t="s">
        <v>166</v>
      </c>
      <c r="BA351" t="s">
        <v>166</v>
      </c>
      <c r="BC351" t="s">
        <v>166</v>
      </c>
      <c r="BD351" t="s">
        <v>173</v>
      </c>
      <c r="BE351">
        <v>350</v>
      </c>
      <c r="BF351" t="s">
        <v>166</v>
      </c>
      <c r="BG351" t="s">
        <v>166</v>
      </c>
      <c r="BH351" t="s">
        <v>166</v>
      </c>
      <c r="BI351" t="s">
        <v>163</v>
      </c>
      <c r="BJ351" t="s">
        <v>310</v>
      </c>
      <c r="BK351" t="s">
        <v>166</v>
      </c>
      <c r="BL351" t="s">
        <v>166</v>
      </c>
      <c r="BO351" t="s">
        <v>166</v>
      </c>
      <c r="BP351" t="s">
        <v>173</v>
      </c>
      <c r="BQ351" t="s">
        <v>164</v>
      </c>
      <c r="BS351" t="s">
        <v>176</v>
      </c>
      <c r="BT351" t="s">
        <v>166</v>
      </c>
      <c r="BU351" s="1">
        <v>5.0999999999999996</v>
      </c>
      <c r="BV351" t="s">
        <v>166</v>
      </c>
      <c r="BW351" t="s">
        <v>177</v>
      </c>
      <c r="BX351" t="s">
        <v>178</v>
      </c>
      <c r="BY351" t="s">
        <v>383</v>
      </c>
      <c r="BZ351" t="s">
        <v>166</v>
      </c>
      <c r="CB351" t="s">
        <v>166</v>
      </c>
      <c r="CG351" t="s">
        <v>166</v>
      </c>
      <c r="CN351" t="s">
        <v>166</v>
      </c>
      <c r="CP351" t="s">
        <v>355</v>
      </c>
      <c r="CR351" t="s">
        <v>229</v>
      </c>
      <c r="CS351" t="s">
        <v>166</v>
      </c>
      <c r="CT351" t="s">
        <v>166</v>
      </c>
      <c r="CU351" t="s">
        <v>166</v>
      </c>
      <c r="CV351" t="s">
        <v>166</v>
      </c>
      <c r="CW351">
        <v>2</v>
      </c>
      <c r="CY351" t="s">
        <v>571</v>
      </c>
      <c r="DB351" t="s">
        <v>221</v>
      </c>
      <c r="DD351" t="s">
        <v>166</v>
      </c>
      <c r="DG351" t="s">
        <v>166</v>
      </c>
      <c r="DH351" t="s">
        <v>216</v>
      </c>
      <c r="DI351" t="s">
        <v>328</v>
      </c>
      <c r="DJ351" t="s">
        <v>166</v>
      </c>
      <c r="DL351" t="s">
        <v>329</v>
      </c>
      <c r="DM351" t="s">
        <v>166</v>
      </c>
      <c r="DN351" t="s">
        <v>166</v>
      </c>
      <c r="DP351" t="s">
        <v>345</v>
      </c>
      <c r="DQ351" t="s">
        <v>166</v>
      </c>
      <c r="DS351" t="s">
        <v>166</v>
      </c>
      <c r="DV351" t="s">
        <v>166</v>
      </c>
      <c r="DW351" t="s">
        <v>166</v>
      </c>
    </row>
    <row r="352" spans="1:133" hidden="1" x14ac:dyDescent="0.25">
      <c r="A352">
        <v>351</v>
      </c>
      <c r="B352" t="s">
        <v>138</v>
      </c>
      <c r="C352" t="s">
        <v>1216</v>
      </c>
      <c r="D352" t="s">
        <v>1236</v>
      </c>
      <c r="E352" s="1">
        <v>1497</v>
      </c>
      <c r="F352">
        <v>4</v>
      </c>
      <c r="G352">
        <v>4</v>
      </c>
      <c r="H352" t="s">
        <v>195</v>
      </c>
      <c r="I352" t="s">
        <v>142</v>
      </c>
      <c r="K352" t="s">
        <v>144</v>
      </c>
      <c r="L352">
        <v>44</v>
      </c>
      <c r="M352" t="s">
        <v>459</v>
      </c>
      <c r="N352">
        <v>1607</v>
      </c>
      <c r="O352">
        <v>3994</v>
      </c>
      <c r="P352">
        <v>1811</v>
      </c>
      <c r="Q352" t="s">
        <v>832</v>
      </c>
      <c r="R352">
        <v>5</v>
      </c>
      <c r="T352" s="2" t="s">
        <v>147</v>
      </c>
      <c r="U352" t="s">
        <v>1231</v>
      </c>
      <c r="Y352" t="s">
        <v>1217</v>
      </c>
      <c r="Z352" t="s">
        <v>200</v>
      </c>
      <c r="AA352" t="s">
        <v>151</v>
      </c>
      <c r="AB352" t="s">
        <v>685</v>
      </c>
      <c r="AC352" t="s">
        <v>481</v>
      </c>
      <c r="AF352" t="s">
        <v>1198</v>
      </c>
      <c r="AG352" t="s">
        <v>1198</v>
      </c>
      <c r="AH352" t="s">
        <v>158</v>
      </c>
      <c r="AI352" t="s">
        <v>232</v>
      </c>
      <c r="AK352" t="s">
        <v>441</v>
      </c>
      <c r="AL352" t="s">
        <v>1232</v>
      </c>
      <c r="AM352" t="s">
        <v>1233</v>
      </c>
      <c r="AN352" t="s">
        <v>164</v>
      </c>
      <c r="AO352" t="s">
        <v>164</v>
      </c>
      <c r="AP352" t="s">
        <v>163</v>
      </c>
      <c r="AQ352" t="s">
        <v>166</v>
      </c>
      <c r="AR352">
        <v>5</v>
      </c>
      <c r="AS352" t="s">
        <v>167</v>
      </c>
      <c r="AT352" t="s">
        <v>168</v>
      </c>
      <c r="AU352" t="s">
        <v>1221</v>
      </c>
      <c r="AV352" t="s">
        <v>1198</v>
      </c>
      <c r="AW352" t="s">
        <v>166</v>
      </c>
      <c r="AX352" t="s">
        <v>166</v>
      </c>
      <c r="AY352" t="s">
        <v>226</v>
      </c>
      <c r="AZ352" t="s">
        <v>166</v>
      </c>
      <c r="BA352" t="s">
        <v>166</v>
      </c>
      <c r="BC352" t="s">
        <v>166</v>
      </c>
      <c r="BD352" t="s">
        <v>173</v>
      </c>
      <c r="BE352">
        <v>350</v>
      </c>
      <c r="BF352" t="s">
        <v>166</v>
      </c>
      <c r="BG352" t="s">
        <v>166</v>
      </c>
      <c r="BH352" t="s">
        <v>166</v>
      </c>
      <c r="BI352" t="s">
        <v>163</v>
      </c>
      <c r="BJ352" t="s">
        <v>310</v>
      </c>
      <c r="BK352" t="s">
        <v>166</v>
      </c>
      <c r="BL352" t="s">
        <v>166</v>
      </c>
      <c r="BO352" t="s">
        <v>166</v>
      </c>
      <c r="BP352" t="s">
        <v>173</v>
      </c>
      <c r="BQ352" t="s">
        <v>164</v>
      </c>
      <c r="BS352" t="s">
        <v>176</v>
      </c>
      <c r="BT352" t="s">
        <v>166</v>
      </c>
      <c r="BU352" s="1">
        <v>5.0999999999999996</v>
      </c>
      <c r="BV352" t="s">
        <v>166</v>
      </c>
      <c r="BW352" t="s">
        <v>177</v>
      </c>
      <c r="BX352" t="s">
        <v>178</v>
      </c>
      <c r="BY352" t="s">
        <v>383</v>
      </c>
      <c r="BZ352" t="s">
        <v>166</v>
      </c>
      <c r="CB352" t="s">
        <v>166</v>
      </c>
      <c r="CG352" t="s">
        <v>166</v>
      </c>
      <c r="CN352" t="s">
        <v>166</v>
      </c>
      <c r="CP352" t="s">
        <v>355</v>
      </c>
      <c r="CR352" t="s">
        <v>229</v>
      </c>
      <c r="CS352" t="s">
        <v>166</v>
      </c>
      <c r="CT352" t="s">
        <v>166</v>
      </c>
      <c r="CU352" t="s">
        <v>166</v>
      </c>
      <c r="CV352" t="s">
        <v>166</v>
      </c>
      <c r="CW352">
        <v>2</v>
      </c>
      <c r="CY352" t="s">
        <v>571</v>
      </c>
      <c r="DB352" t="s">
        <v>221</v>
      </c>
      <c r="DD352" t="s">
        <v>166</v>
      </c>
      <c r="DG352" t="s">
        <v>166</v>
      </c>
      <c r="DH352" t="s">
        <v>216</v>
      </c>
      <c r="DI352" t="s">
        <v>328</v>
      </c>
      <c r="DJ352" t="s">
        <v>166</v>
      </c>
      <c r="DL352" t="s">
        <v>329</v>
      </c>
      <c r="DM352" t="s">
        <v>166</v>
      </c>
      <c r="DN352" t="s">
        <v>166</v>
      </c>
      <c r="DP352" t="s">
        <v>345</v>
      </c>
      <c r="DQ352" t="s">
        <v>166</v>
      </c>
      <c r="DS352" t="s">
        <v>166</v>
      </c>
      <c r="DV352" t="s">
        <v>166</v>
      </c>
      <c r="DW352" t="s">
        <v>166</v>
      </c>
    </row>
    <row r="353" spans="1:134" hidden="1" x14ac:dyDescent="0.25">
      <c r="A353">
        <v>352</v>
      </c>
      <c r="B353" t="s">
        <v>138</v>
      </c>
      <c r="C353" t="s">
        <v>1216</v>
      </c>
      <c r="D353" t="s">
        <v>1237</v>
      </c>
      <c r="E353" s="1">
        <v>1497</v>
      </c>
      <c r="F353">
        <v>4</v>
      </c>
      <c r="G353">
        <v>4</v>
      </c>
      <c r="H353" t="s">
        <v>195</v>
      </c>
      <c r="I353" t="s">
        <v>142</v>
      </c>
      <c r="K353" t="s">
        <v>144</v>
      </c>
      <c r="L353">
        <v>44</v>
      </c>
      <c r="M353" t="s">
        <v>459</v>
      </c>
      <c r="N353">
        <v>1607</v>
      </c>
      <c r="O353">
        <v>3994</v>
      </c>
      <c r="P353">
        <v>1811</v>
      </c>
      <c r="Q353" t="s">
        <v>832</v>
      </c>
      <c r="R353">
        <v>5</v>
      </c>
      <c r="T353" s="2" t="s">
        <v>147</v>
      </c>
      <c r="U353" t="s">
        <v>1231</v>
      </c>
      <c r="Y353" t="s">
        <v>1217</v>
      </c>
      <c r="Z353" t="s">
        <v>200</v>
      </c>
      <c r="AA353" t="s">
        <v>151</v>
      </c>
      <c r="AB353" t="s">
        <v>685</v>
      </c>
      <c r="AC353" t="s">
        <v>481</v>
      </c>
      <c r="AF353" t="s">
        <v>1198</v>
      </c>
      <c r="AG353" t="s">
        <v>1198</v>
      </c>
      <c r="AH353" t="s">
        <v>158</v>
      </c>
      <c r="AI353" t="s">
        <v>232</v>
      </c>
      <c r="AK353" t="s">
        <v>441</v>
      </c>
      <c r="AL353" t="s">
        <v>1232</v>
      </c>
      <c r="AM353" t="s">
        <v>1233</v>
      </c>
      <c r="AN353" t="s">
        <v>164</v>
      </c>
      <c r="AO353" t="s">
        <v>164</v>
      </c>
      <c r="AP353" t="s">
        <v>163</v>
      </c>
      <c r="AQ353" t="s">
        <v>166</v>
      </c>
      <c r="AR353">
        <v>5</v>
      </c>
      <c r="AS353" t="s">
        <v>167</v>
      </c>
      <c r="AT353" t="s">
        <v>168</v>
      </c>
      <c r="AU353" t="s">
        <v>1221</v>
      </c>
      <c r="AV353" t="s">
        <v>1198</v>
      </c>
      <c r="AW353" t="s">
        <v>166</v>
      </c>
      <c r="AX353" t="s">
        <v>166</v>
      </c>
      <c r="AY353" t="s">
        <v>226</v>
      </c>
      <c r="AZ353" t="s">
        <v>166</v>
      </c>
      <c r="BA353" t="s">
        <v>166</v>
      </c>
      <c r="BC353" t="s">
        <v>166</v>
      </c>
      <c r="BD353" t="s">
        <v>173</v>
      </c>
      <c r="BE353">
        <v>350</v>
      </c>
      <c r="BF353" t="s">
        <v>166</v>
      </c>
      <c r="BG353" t="s">
        <v>166</v>
      </c>
      <c r="BH353" t="s">
        <v>166</v>
      </c>
      <c r="BI353" t="s">
        <v>163</v>
      </c>
      <c r="BJ353" t="s">
        <v>310</v>
      </c>
      <c r="BK353" t="s">
        <v>166</v>
      </c>
      <c r="BL353" t="s">
        <v>166</v>
      </c>
      <c r="BO353" t="s">
        <v>166</v>
      </c>
      <c r="BP353" t="s">
        <v>173</v>
      </c>
      <c r="BQ353" t="s">
        <v>164</v>
      </c>
      <c r="BS353" t="s">
        <v>176</v>
      </c>
      <c r="BT353" t="s">
        <v>166</v>
      </c>
      <c r="BU353" s="1">
        <v>5.0999999999999996</v>
      </c>
      <c r="BV353" t="s">
        <v>166</v>
      </c>
      <c r="BW353" t="s">
        <v>177</v>
      </c>
      <c r="BX353" t="s">
        <v>178</v>
      </c>
      <c r="BY353" t="s">
        <v>383</v>
      </c>
      <c r="BZ353" t="s">
        <v>166</v>
      </c>
      <c r="CB353" t="s">
        <v>166</v>
      </c>
      <c r="CG353" t="s">
        <v>166</v>
      </c>
      <c r="CN353" t="s">
        <v>166</v>
      </c>
      <c r="CP353" t="s">
        <v>355</v>
      </c>
      <c r="CR353" t="s">
        <v>229</v>
      </c>
      <c r="CS353" t="s">
        <v>166</v>
      </c>
      <c r="CT353" t="s">
        <v>166</v>
      </c>
      <c r="CU353" t="s">
        <v>166</v>
      </c>
      <c r="CV353" t="s">
        <v>166</v>
      </c>
      <c r="CW353">
        <v>2</v>
      </c>
      <c r="CY353" t="s">
        <v>571</v>
      </c>
      <c r="DB353" t="s">
        <v>221</v>
      </c>
      <c r="DD353" t="s">
        <v>166</v>
      </c>
      <c r="DG353" t="s">
        <v>166</v>
      </c>
      <c r="DH353" t="s">
        <v>216</v>
      </c>
      <c r="DI353" t="s">
        <v>328</v>
      </c>
      <c r="DJ353" t="s">
        <v>166</v>
      </c>
      <c r="DL353" t="s">
        <v>329</v>
      </c>
      <c r="DM353" t="s">
        <v>166</v>
      </c>
      <c r="DN353" t="s">
        <v>166</v>
      </c>
      <c r="DP353" t="s">
        <v>345</v>
      </c>
      <c r="DQ353" t="s">
        <v>166</v>
      </c>
      <c r="DS353" t="s">
        <v>166</v>
      </c>
      <c r="DV353" t="s">
        <v>166</v>
      </c>
      <c r="DW353" t="s">
        <v>166</v>
      </c>
    </row>
    <row r="354" spans="1:134" hidden="1" x14ac:dyDescent="0.25">
      <c r="A354">
        <v>353</v>
      </c>
      <c r="B354" t="s">
        <v>138</v>
      </c>
      <c r="C354" t="s">
        <v>1216</v>
      </c>
      <c r="D354" t="s">
        <v>1159</v>
      </c>
      <c r="E354" s="1">
        <v>1497</v>
      </c>
      <c r="F354">
        <v>4</v>
      </c>
      <c r="G354">
        <v>4</v>
      </c>
      <c r="H354" t="s">
        <v>195</v>
      </c>
      <c r="I354" t="s">
        <v>142</v>
      </c>
      <c r="K354" t="s">
        <v>144</v>
      </c>
      <c r="L354">
        <v>44</v>
      </c>
      <c r="M354" t="s">
        <v>459</v>
      </c>
      <c r="N354">
        <v>1607</v>
      </c>
      <c r="O354">
        <v>3994</v>
      </c>
      <c r="P354">
        <v>1811</v>
      </c>
      <c r="Q354" t="s">
        <v>832</v>
      </c>
      <c r="R354">
        <v>5</v>
      </c>
      <c r="T354" s="2" t="s">
        <v>147</v>
      </c>
      <c r="U354" t="s">
        <v>1231</v>
      </c>
      <c r="Y354" t="s">
        <v>1217</v>
      </c>
      <c r="Z354" t="s">
        <v>200</v>
      </c>
      <c r="AA354" t="s">
        <v>151</v>
      </c>
      <c r="AB354" t="s">
        <v>685</v>
      </c>
      <c r="AC354" t="s">
        <v>481</v>
      </c>
      <c r="AF354" t="s">
        <v>1218</v>
      </c>
      <c r="AG354" t="s">
        <v>1218</v>
      </c>
      <c r="AH354" t="s">
        <v>158</v>
      </c>
      <c r="AI354" t="s">
        <v>232</v>
      </c>
      <c r="AK354" t="s">
        <v>441</v>
      </c>
      <c r="AL354" t="s">
        <v>1232</v>
      </c>
      <c r="AM354" t="s">
        <v>1233</v>
      </c>
      <c r="AN354" t="s">
        <v>164</v>
      </c>
      <c r="AO354" t="s">
        <v>164</v>
      </c>
      <c r="AP354" t="s">
        <v>163</v>
      </c>
      <c r="AQ354" t="s">
        <v>166</v>
      </c>
      <c r="AR354">
        <v>5</v>
      </c>
      <c r="AS354" t="s">
        <v>167</v>
      </c>
      <c r="AT354" t="s">
        <v>189</v>
      </c>
      <c r="AU354" t="s">
        <v>1221</v>
      </c>
      <c r="AV354" t="s">
        <v>1218</v>
      </c>
      <c r="AX354" t="s">
        <v>166</v>
      </c>
      <c r="AY354" t="s">
        <v>226</v>
      </c>
      <c r="AZ354" t="s">
        <v>166</v>
      </c>
      <c r="BA354" t="s">
        <v>166</v>
      </c>
      <c r="BC354" t="s">
        <v>166</v>
      </c>
      <c r="BD354" t="s">
        <v>173</v>
      </c>
      <c r="BE354">
        <v>350</v>
      </c>
      <c r="BF354" t="s">
        <v>166</v>
      </c>
      <c r="BG354" t="s">
        <v>166</v>
      </c>
      <c r="BH354" t="s">
        <v>166</v>
      </c>
      <c r="BI354" t="s">
        <v>163</v>
      </c>
      <c r="BJ354" t="s">
        <v>174</v>
      </c>
      <c r="BK354" t="s">
        <v>166</v>
      </c>
      <c r="BL354" t="s">
        <v>166</v>
      </c>
      <c r="BO354" t="s">
        <v>166</v>
      </c>
      <c r="BP354" t="s">
        <v>173</v>
      </c>
      <c r="BQ354" t="s">
        <v>164</v>
      </c>
      <c r="BS354" t="s">
        <v>176</v>
      </c>
      <c r="BT354" t="s">
        <v>166</v>
      </c>
      <c r="BU354" s="1">
        <v>5.0999999999999996</v>
      </c>
      <c r="BV354" t="s">
        <v>166</v>
      </c>
      <c r="BW354" t="s">
        <v>177</v>
      </c>
      <c r="BX354" t="s">
        <v>178</v>
      </c>
      <c r="BY354" t="s">
        <v>383</v>
      </c>
      <c r="BZ354" t="s">
        <v>166</v>
      </c>
      <c r="CA354" t="s">
        <v>166</v>
      </c>
      <c r="CB354" t="s">
        <v>166</v>
      </c>
      <c r="CG354" t="s">
        <v>166</v>
      </c>
      <c r="CN354" t="s">
        <v>166</v>
      </c>
      <c r="CP354" t="s">
        <v>355</v>
      </c>
      <c r="CR354" t="s">
        <v>358</v>
      </c>
      <c r="CS354" t="s">
        <v>166</v>
      </c>
      <c r="CT354" t="s">
        <v>166</v>
      </c>
      <c r="CV354" t="s">
        <v>166</v>
      </c>
      <c r="CW354">
        <v>2</v>
      </c>
      <c r="CY354" t="s">
        <v>571</v>
      </c>
      <c r="DB354" t="s">
        <v>257</v>
      </c>
      <c r="DD354" t="s">
        <v>166</v>
      </c>
      <c r="DG354" t="s">
        <v>166</v>
      </c>
      <c r="DH354" t="s">
        <v>166</v>
      </c>
      <c r="DI354" t="s">
        <v>328</v>
      </c>
      <c r="DJ354" t="s">
        <v>166</v>
      </c>
      <c r="DM354" t="s">
        <v>166</v>
      </c>
      <c r="DQ354" t="s">
        <v>166</v>
      </c>
      <c r="DV354" t="s">
        <v>166</v>
      </c>
      <c r="DW354" t="s">
        <v>166</v>
      </c>
    </row>
    <row r="355" spans="1:134" hidden="1" x14ac:dyDescent="0.25">
      <c r="A355">
        <v>354</v>
      </c>
      <c r="B355" t="s">
        <v>138</v>
      </c>
      <c r="C355" t="s">
        <v>1216</v>
      </c>
      <c r="D355" t="s">
        <v>1238</v>
      </c>
      <c r="E355" s="1">
        <v>1497</v>
      </c>
      <c r="F355">
        <v>4</v>
      </c>
      <c r="G355">
        <v>4</v>
      </c>
      <c r="H355" t="s">
        <v>195</v>
      </c>
      <c r="I355" t="s">
        <v>142</v>
      </c>
      <c r="K355" t="s">
        <v>144</v>
      </c>
      <c r="L355">
        <v>44</v>
      </c>
      <c r="M355" t="s">
        <v>459</v>
      </c>
      <c r="N355">
        <v>1607</v>
      </c>
      <c r="O355">
        <v>3994</v>
      </c>
      <c r="P355">
        <v>1811</v>
      </c>
      <c r="Q355" t="s">
        <v>832</v>
      </c>
      <c r="R355">
        <v>5</v>
      </c>
      <c r="T355" s="2" t="s">
        <v>147</v>
      </c>
      <c r="U355" t="s">
        <v>1231</v>
      </c>
      <c r="Y355" t="s">
        <v>1217</v>
      </c>
      <c r="Z355" t="s">
        <v>200</v>
      </c>
      <c r="AA355" t="s">
        <v>151</v>
      </c>
      <c r="AB355" t="s">
        <v>685</v>
      </c>
      <c r="AC355" t="s">
        <v>481</v>
      </c>
      <c r="AF355" t="s">
        <v>1198</v>
      </c>
      <c r="AG355" t="s">
        <v>1198</v>
      </c>
      <c r="AH355" t="s">
        <v>158</v>
      </c>
      <c r="AI355" t="s">
        <v>232</v>
      </c>
      <c r="AK355" t="s">
        <v>441</v>
      </c>
      <c r="AL355" t="s">
        <v>1232</v>
      </c>
      <c r="AM355" t="s">
        <v>1233</v>
      </c>
      <c r="AN355" t="s">
        <v>164</v>
      </c>
      <c r="AO355" t="s">
        <v>164</v>
      </c>
      <c r="AP355" t="s">
        <v>163</v>
      </c>
      <c r="AQ355" t="s">
        <v>166</v>
      </c>
      <c r="AR355">
        <v>5</v>
      </c>
      <c r="AS355" t="s">
        <v>167</v>
      </c>
      <c r="AT355" t="s">
        <v>189</v>
      </c>
      <c r="AU355" t="s">
        <v>1221</v>
      </c>
      <c r="AV355" t="s">
        <v>1198</v>
      </c>
      <c r="AW355" t="s">
        <v>166</v>
      </c>
      <c r="AX355" t="s">
        <v>166</v>
      </c>
      <c r="AY355" t="s">
        <v>226</v>
      </c>
      <c r="AZ355" t="s">
        <v>166</v>
      </c>
      <c r="BA355" t="s">
        <v>166</v>
      </c>
      <c r="BC355" t="s">
        <v>166</v>
      </c>
      <c r="BD355" t="s">
        <v>173</v>
      </c>
      <c r="BE355">
        <v>350</v>
      </c>
      <c r="BF355" t="s">
        <v>166</v>
      </c>
      <c r="BG355" t="s">
        <v>166</v>
      </c>
      <c r="BH355" t="s">
        <v>166</v>
      </c>
      <c r="BI355" t="s">
        <v>163</v>
      </c>
      <c r="BJ355" t="s">
        <v>310</v>
      </c>
      <c r="BK355" t="s">
        <v>166</v>
      </c>
      <c r="BL355" t="s">
        <v>166</v>
      </c>
      <c r="BO355" t="s">
        <v>166</v>
      </c>
      <c r="BP355" t="s">
        <v>173</v>
      </c>
      <c r="BQ355" t="s">
        <v>164</v>
      </c>
      <c r="BS355" t="s">
        <v>176</v>
      </c>
      <c r="BT355" t="s">
        <v>166</v>
      </c>
      <c r="BU355" s="1">
        <v>5.0999999999999996</v>
      </c>
      <c r="BV355" t="s">
        <v>166</v>
      </c>
      <c r="BW355" t="s">
        <v>177</v>
      </c>
      <c r="BX355" t="s">
        <v>178</v>
      </c>
      <c r="BY355" t="s">
        <v>383</v>
      </c>
      <c r="BZ355" t="s">
        <v>166</v>
      </c>
      <c r="CB355" t="s">
        <v>166</v>
      </c>
      <c r="CG355" t="s">
        <v>166</v>
      </c>
      <c r="CN355" t="s">
        <v>166</v>
      </c>
      <c r="CP355" t="s">
        <v>355</v>
      </c>
      <c r="CR355" t="s">
        <v>229</v>
      </c>
      <c r="CS355" t="s">
        <v>166</v>
      </c>
      <c r="CT355" t="s">
        <v>166</v>
      </c>
      <c r="CU355" t="s">
        <v>166</v>
      </c>
      <c r="CV355" t="s">
        <v>166</v>
      </c>
      <c r="CW355">
        <v>2</v>
      </c>
      <c r="CY355" t="s">
        <v>722</v>
      </c>
      <c r="DB355" t="s">
        <v>221</v>
      </c>
      <c r="DD355" t="s">
        <v>166</v>
      </c>
      <c r="DG355" t="s">
        <v>166</v>
      </c>
      <c r="DH355" t="s">
        <v>216</v>
      </c>
      <c r="DI355" t="s">
        <v>328</v>
      </c>
      <c r="DJ355" t="s">
        <v>166</v>
      </c>
      <c r="DL355" t="s">
        <v>329</v>
      </c>
      <c r="DM355" t="s">
        <v>166</v>
      </c>
      <c r="DN355" t="s">
        <v>166</v>
      </c>
      <c r="DP355" t="s">
        <v>345</v>
      </c>
      <c r="DQ355" t="s">
        <v>166</v>
      </c>
      <c r="DS355" t="s">
        <v>166</v>
      </c>
      <c r="DV355" t="s">
        <v>166</v>
      </c>
      <c r="DW355" t="s">
        <v>166</v>
      </c>
      <c r="EA355" t="s">
        <v>166</v>
      </c>
    </row>
    <row r="356" spans="1:134" hidden="1" x14ac:dyDescent="0.25">
      <c r="A356">
        <v>355</v>
      </c>
      <c r="B356" t="s">
        <v>138</v>
      </c>
      <c r="C356" t="s">
        <v>1216</v>
      </c>
      <c r="D356" t="s">
        <v>1239</v>
      </c>
      <c r="E356" s="1">
        <v>1497</v>
      </c>
      <c r="F356">
        <v>4</v>
      </c>
      <c r="G356">
        <v>4</v>
      </c>
      <c r="H356" t="s">
        <v>195</v>
      </c>
      <c r="I356" t="s">
        <v>142</v>
      </c>
      <c r="K356" t="s">
        <v>144</v>
      </c>
      <c r="L356">
        <v>44</v>
      </c>
      <c r="M356" t="s">
        <v>459</v>
      </c>
      <c r="N356">
        <v>1607</v>
      </c>
      <c r="O356">
        <v>3994</v>
      </c>
      <c r="P356">
        <v>1811</v>
      </c>
      <c r="Q356" t="s">
        <v>832</v>
      </c>
      <c r="R356">
        <v>5</v>
      </c>
      <c r="T356" s="2" t="s">
        <v>147</v>
      </c>
      <c r="U356" t="s">
        <v>1231</v>
      </c>
      <c r="Y356" t="s">
        <v>1217</v>
      </c>
      <c r="Z356" t="s">
        <v>200</v>
      </c>
      <c r="AA356" t="s">
        <v>151</v>
      </c>
      <c r="AB356" t="s">
        <v>685</v>
      </c>
      <c r="AC356" t="s">
        <v>481</v>
      </c>
      <c r="AF356" t="s">
        <v>1198</v>
      </c>
      <c r="AG356" t="s">
        <v>1198</v>
      </c>
      <c r="AH356" t="s">
        <v>158</v>
      </c>
      <c r="AI356" t="s">
        <v>232</v>
      </c>
      <c r="AK356" t="s">
        <v>441</v>
      </c>
      <c r="AL356" t="s">
        <v>1232</v>
      </c>
      <c r="AM356" t="s">
        <v>1233</v>
      </c>
      <c r="AN356" t="s">
        <v>164</v>
      </c>
      <c r="AO356" t="s">
        <v>164</v>
      </c>
      <c r="AP356" t="s">
        <v>163</v>
      </c>
      <c r="AQ356" t="s">
        <v>166</v>
      </c>
      <c r="AR356">
        <v>5</v>
      </c>
      <c r="AS356" t="s">
        <v>167</v>
      </c>
      <c r="AT356" t="s">
        <v>189</v>
      </c>
      <c r="AU356" t="s">
        <v>1221</v>
      </c>
      <c r="AV356" t="s">
        <v>1198</v>
      </c>
      <c r="AW356" t="s">
        <v>166</v>
      </c>
      <c r="AX356" t="s">
        <v>166</v>
      </c>
      <c r="AY356" t="s">
        <v>226</v>
      </c>
      <c r="AZ356" t="s">
        <v>166</v>
      </c>
      <c r="BA356" t="s">
        <v>166</v>
      </c>
      <c r="BC356" t="s">
        <v>166</v>
      </c>
      <c r="BD356" t="s">
        <v>173</v>
      </c>
      <c r="BE356">
        <v>350</v>
      </c>
      <c r="BF356" t="s">
        <v>166</v>
      </c>
      <c r="BG356" t="s">
        <v>166</v>
      </c>
      <c r="BH356" t="s">
        <v>166</v>
      </c>
      <c r="BI356" t="s">
        <v>163</v>
      </c>
      <c r="BJ356" t="s">
        <v>310</v>
      </c>
      <c r="BK356" t="s">
        <v>166</v>
      </c>
      <c r="BL356" t="s">
        <v>166</v>
      </c>
      <c r="BO356" t="s">
        <v>166</v>
      </c>
      <c r="BP356" t="s">
        <v>173</v>
      </c>
      <c r="BQ356" t="s">
        <v>164</v>
      </c>
      <c r="BS356" t="s">
        <v>176</v>
      </c>
      <c r="BT356" t="s">
        <v>166</v>
      </c>
      <c r="BU356" s="1">
        <v>5.0999999999999996</v>
      </c>
      <c r="BV356" t="s">
        <v>166</v>
      </c>
      <c r="BW356" t="s">
        <v>177</v>
      </c>
      <c r="BX356" t="s">
        <v>178</v>
      </c>
      <c r="BY356" t="s">
        <v>383</v>
      </c>
      <c r="BZ356" t="s">
        <v>166</v>
      </c>
      <c r="CB356" t="s">
        <v>166</v>
      </c>
      <c r="CG356" t="s">
        <v>166</v>
      </c>
      <c r="CN356" t="s">
        <v>166</v>
      </c>
      <c r="CP356" t="s">
        <v>355</v>
      </c>
      <c r="CR356" t="s">
        <v>229</v>
      </c>
      <c r="CS356" t="s">
        <v>166</v>
      </c>
      <c r="CT356" t="s">
        <v>166</v>
      </c>
      <c r="CU356" t="s">
        <v>166</v>
      </c>
      <c r="CV356" t="s">
        <v>166</v>
      </c>
      <c r="CW356">
        <v>2</v>
      </c>
      <c r="CY356" t="s">
        <v>722</v>
      </c>
      <c r="DB356" t="s">
        <v>221</v>
      </c>
      <c r="DD356" t="s">
        <v>166</v>
      </c>
      <c r="DG356" t="s">
        <v>166</v>
      </c>
      <c r="DH356" t="s">
        <v>216</v>
      </c>
      <c r="DI356" t="s">
        <v>328</v>
      </c>
      <c r="DJ356" t="s">
        <v>166</v>
      </c>
      <c r="DL356" t="s">
        <v>329</v>
      </c>
      <c r="DM356" t="s">
        <v>166</v>
      </c>
      <c r="DN356" t="s">
        <v>166</v>
      </c>
      <c r="DP356" t="s">
        <v>345</v>
      </c>
      <c r="DQ356" t="s">
        <v>166</v>
      </c>
      <c r="DS356" t="s">
        <v>166</v>
      </c>
      <c r="DV356" t="s">
        <v>166</v>
      </c>
      <c r="DW356" t="s">
        <v>166</v>
      </c>
      <c r="EA356" t="s">
        <v>166</v>
      </c>
    </row>
    <row r="357" spans="1:134" hidden="1" x14ac:dyDescent="0.25">
      <c r="A357">
        <v>356</v>
      </c>
      <c r="B357" t="s">
        <v>138</v>
      </c>
      <c r="C357" t="s">
        <v>1216</v>
      </c>
      <c r="D357" t="s">
        <v>1240</v>
      </c>
      <c r="E357" s="1">
        <v>1497</v>
      </c>
      <c r="F357">
        <v>4</v>
      </c>
      <c r="G357">
        <v>4</v>
      </c>
      <c r="H357" t="s">
        <v>195</v>
      </c>
      <c r="I357" t="s">
        <v>142</v>
      </c>
      <c r="K357" t="s">
        <v>144</v>
      </c>
      <c r="L357">
        <v>44</v>
      </c>
      <c r="M357" t="s">
        <v>459</v>
      </c>
      <c r="N357">
        <v>1607</v>
      </c>
      <c r="O357">
        <v>3994</v>
      </c>
      <c r="P357">
        <v>1811</v>
      </c>
      <c r="Q357" t="s">
        <v>832</v>
      </c>
      <c r="R357">
        <v>5</v>
      </c>
      <c r="T357" s="2" t="s">
        <v>147</v>
      </c>
      <c r="U357" t="s">
        <v>1231</v>
      </c>
      <c r="Y357" t="s">
        <v>1217</v>
      </c>
      <c r="Z357" t="s">
        <v>200</v>
      </c>
      <c r="AA357" t="s">
        <v>151</v>
      </c>
      <c r="AB357" t="s">
        <v>685</v>
      </c>
      <c r="AC357" t="s">
        <v>481</v>
      </c>
      <c r="AF357" t="s">
        <v>1198</v>
      </c>
      <c r="AG357" t="s">
        <v>1198</v>
      </c>
      <c r="AH357" t="s">
        <v>158</v>
      </c>
      <c r="AI357" t="s">
        <v>232</v>
      </c>
      <c r="AK357" t="s">
        <v>441</v>
      </c>
      <c r="AL357" t="s">
        <v>1232</v>
      </c>
      <c r="AM357" t="s">
        <v>1233</v>
      </c>
      <c r="AN357" t="s">
        <v>164</v>
      </c>
      <c r="AO357" t="s">
        <v>164</v>
      </c>
      <c r="AP357" t="s">
        <v>163</v>
      </c>
      <c r="AQ357" t="s">
        <v>166</v>
      </c>
      <c r="AR357">
        <v>5</v>
      </c>
      <c r="AS357" t="s">
        <v>167</v>
      </c>
      <c r="AT357" t="s">
        <v>189</v>
      </c>
      <c r="AU357" t="s">
        <v>1221</v>
      </c>
      <c r="AV357" t="s">
        <v>1198</v>
      </c>
      <c r="AW357" t="s">
        <v>166</v>
      </c>
      <c r="AX357" t="s">
        <v>166</v>
      </c>
      <c r="AY357" t="s">
        <v>226</v>
      </c>
      <c r="AZ357" t="s">
        <v>166</v>
      </c>
      <c r="BA357" t="s">
        <v>166</v>
      </c>
      <c r="BC357" t="s">
        <v>166</v>
      </c>
      <c r="BD357" t="s">
        <v>173</v>
      </c>
      <c r="BE357">
        <v>350</v>
      </c>
      <c r="BF357" t="s">
        <v>166</v>
      </c>
      <c r="BG357" t="s">
        <v>166</v>
      </c>
      <c r="BH357" t="s">
        <v>166</v>
      </c>
      <c r="BI357" t="s">
        <v>163</v>
      </c>
      <c r="BJ357" t="s">
        <v>310</v>
      </c>
      <c r="BK357" t="s">
        <v>166</v>
      </c>
      <c r="BL357" t="s">
        <v>166</v>
      </c>
      <c r="BO357" t="s">
        <v>166</v>
      </c>
      <c r="BP357" t="s">
        <v>173</v>
      </c>
      <c r="BQ357" t="s">
        <v>164</v>
      </c>
      <c r="BS357" t="s">
        <v>176</v>
      </c>
      <c r="BT357" t="s">
        <v>166</v>
      </c>
      <c r="BU357" s="1">
        <v>5.0999999999999996</v>
      </c>
      <c r="BV357" t="s">
        <v>166</v>
      </c>
      <c r="BW357" t="s">
        <v>177</v>
      </c>
      <c r="BX357" t="s">
        <v>178</v>
      </c>
      <c r="BY357" t="s">
        <v>383</v>
      </c>
      <c r="BZ357" t="s">
        <v>166</v>
      </c>
      <c r="CB357" t="s">
        <v>166</v>
      </c>
      <c r="CG357" t="s">
        <v>166</v>
      </c>
      <c r="CN357" t="s">
        <v>166</v>
      </c>
      <c r="CP357" t="s">
        <v>355</v>
      </c>
      <c r="CR357" t="s">
        <v>229</v>
      </c>
      <c r="CS357" t="s">
        <v>166</v>
      </c>
      <c r="CT357" t="s">
        <v>166</v>
      </c>
      <c r="CU357" t="s">
        <v>166</v>
      </c>
      <c r="CV357" t="s">
        <v>166</v>
      </c>
      <c r="CW357">
        <v>2</v>
      </c>
      <c r="CY357" t="s">
        <v>722</v>
      </c>
      <c r="DB357" t="s">
        <v>221</v>
      </c>
      <c r="DD357" t="s">
        <v>166</v>
      </c>
      <c r="DG357" t="s">
        <v>166</v>
      </c>
      <c r="DH357" t="s">
        <v>216</v>
      </c>
      <c r="DI357" t="s">
        <v>328</v>
      </c>
      <c r="DJ357" t="s">
        <v>166</v>
      </c>
      <c r="DL357" t="s">
        <v>329</v>
      </c>
      <c r="DM357" t="s">
        <v>166</v>
      </c>
      <c r="DN357" t="s">
        <v>166</v>
      </c>
      <c r="DP357" t="s">
        <v>345</v>
      </c>
      <c r="DQ357" t="s">
        <v>166</v>
      </c>
      <c r="DS357" t="s">
        <v>166</v>
      </c>
      <c r="DV357" t="s">
        <v>166</v>
      </c>
      <c r="DW357" t="s">
        <v>166</v>
      </c>
      <c r="EA357" t="s">
        <v>166</v>
      </c>
    </row>
    <row r="358" spans="1:134" hidden="1" x14ac:dyDescent="0.25">
      <c r="A358">
        <v>357</v>
      </c>
      <c r="B358" t="s">
        <v>138</v>
      </c>
      <c r="C358" t="s">
        <v>1216</v>
      </c>
      <c r="D358" t="s">
        <v>1241</v>
      </c>
      <c r="E358" s="1">
        <v>1497</v>
      </c>
      <c r="F358">
        <v>4</v>
      </c>
      <c r="G358">
        <v>4</v>
      </c>
      <c r="H358" t="s">
        <v>195</v>
      </c>
      <c r="I358" t="s">
        <v>142</v>
      </c>
      <c r="K358" t="s">
        <v>144</v>
      </c>
      <c r="L358">
        <v>44</v>
      </c>
      <c r="M358" t="s">
        <v>459</v>
      </c>
      <c r="N358">
        <v>1607</v>
      </c>
      <c r="O358">
        <v>3994</v>
      </c>
      <c r="P358">
        <v>1811</v>
      </c>
      <c r="Q358" t="s">
        <v>832</v>
      </c>
      <c r="R358">
        <v>5</v>
      </c>
      <c r="T358" s="2" t="s">
        <v>147</v>
      </c>
      <c r="U358" t="s">
        <v>1231</v>
      </c>
      <c r="Y358" t="s">
        <v>1217</v>
      </c>
      <c r="Z358" t="s">
        <v>200</v>
      </c>
      <c r="AA358" t="s">
        <v>151</v>
      </c>
      <c r="AB358" t="s">
        <v>685</v>
      </c>
      <c r="AC358" t="s">
        <v>481</v>
      </c>
      <c r="AF358" t="s">
        <v>1198</v>
      </c>
      <c r="AG358" t="s">
        <v>1198</v>
      </c>
      <c r="AH358" t="s">
        <v>158</v>
      </c>
      <c r="AI358" t="s">
        <v>232</v>
      </c>
      <c r="AK358" t="s">
        <v>441</v>
      </c>
      <c r="AL358" t="s">
        <v>1232</v>
      </c>
      <c r="AM358" t="s">
        <v>1233</v>
      </c>
      <c r="AN358" t="s">
        <v>164</v>
      </c>
      <c r="AO358" t="s">
        <v>164</v>
      </c>
      <c r="AP358" t="s">
        <v>163</v>
      </c>
      <c r="AQ358" t="s">
        <v>166</v>
      </c>
      <c r="AR358">
        <v>5</v>
      </c>
      <c r="AS358" t="s">
        <v>167</v>
      </c>
      <c r="AT358" t="s">
        <v>189</v>
      </c>
      <c r="AU358" t="s">
        <v>1221</v>
      </c>
      <c r="AV358" t="s">
        <v>1198</v>
      </c>
      <c r="AW358" t="s">
        <v>166</v>
      </c>
      <c r="AX358" t="s">
        <v>166</v>
      </c>
      <c r="AY358" t="s">
        <v>226</v>
      </c>
      <c r="AZ358" t="s">
        <v>166</v>
      </c>
      <c r="BA358" t="s">
        <v>166</v>
      </c>
      <c r="BC358" t="s">
        <v>166</v>
      </c>
      <c r="BD358" t="s">
        <v>173</v>
      </c>
      <c r="BE358">
        <v>350</v>
      </c>
      <c r="BF358" t="s">
        <v>166</v>
      </c>
      <c r="BG358" t="s">
        <v>166</v>
      </c>
      <c r="BH358" t="s">
        <v>166</v>
      </c>
      <c r="BI358" t="s">
        <v>163</v>
      </c>
      <c r="BJ358" t="s">
        <v>310</v>
      </c>
      <c r="BK358" t="s">
        <v>166</v>
      </c>
      <c r="BL358" t="s">
        <v>166</v>
      </c>
      <c r="BO358" t="s">
        <v>166</v>
      </c>
      <c r="BP358" t="s">
        <v>173</v>
      </c>
      <c r="BQ358" t="s">
        <v>164</v>
      </c>
      <c r="BS358" t="s">
        <v>176</v>
      </c>
      <c r="BT358" t="s">
        <v>166</v>
      </c>
      <c r="BU358" s="1">
        <v>5.0999999999999996</v>
      </c>
      <c r="BV358" t="s">
        <v>166</v>
      </c>
      <c r="BW358" t="s">
        <v>177</v>
      </c>
      <c r="BX358" t="s">
        <v>178</v>
      </c>
      <c r="BY358" t="s">
        <v>383</v>
      </c>
      <c r="BZ358" t="s">
        <v>166</v>
      </c>
      <c r="CB358" t="s">
        <v>166</v>
      </c>
      <c r="CG358" t="s">
        <v>166</v>
      </c>
      <c r="CN358" t="s">
        <v>166</v>
      </c>
      <c r="CP358" t="s">
        <v>355</v>
      </c>
      <c r="CR358" t="s">
        <v>229</v>
      </c>
      <c r="CS358" t="s">
        <v>166</v>
      </c>
      <c r="CT358" t="s">
        <v>166</v>
      </c>
      <c r="CU358" t="s">
        <v>166</v>
      </c>
      <c r="CV358" t="s">
        <v>166</v>
      </c>
      <c r="CW358">
        <v>2</v>
      </c>
      <c r="CY358" t="s">
        <v>722</v>
      </c>
      <c r="DB358" t="s">
        <v>221</v>
      </c>
      <c r="DD358" t="s">
        <v>166</v>
      </c>
      <c r="DG358" t="s">
        <v>166</v>
      </c>
      <c r="DH358" t="s">
        <v>216</v>
      </c>
      <c r="DI358" t="s">
        <v>328</v>
      </c>
      <c r="DJ358" t="s">
        <v>166</v>
      </c>
      <c r="DL358" t="s">
        <v>329</v>
      </c>
      <c r="DM358" t="s">
        <v>166</v>
      </c>
      <c r="DN358" t="s">
        <v>166</v>
      </c>
      <c r="DP358" t="s">
        <v>345</v>
      </c>
      <c r="DQ358" t="s">
        <v>166</v>
      </c>
      <c r="DS358" t="s">
        <v>166</v>
      </c>
      <c r="DV358" t="s">
        <v>166</v>
      </c>
      <c r="DW358" t="s">
        <v>166</v>
      </c>
      <c r="EA358" t="s">
        <v>166</v>
      </c>
    </row>
    <row r="359" spans="1:134" hidden="1" x14ac:dyDescent="0.25">
      <c r="A359">
        <v>358</v>
      </c>
      <c r="B359" t="s">
        <v>784</v>
      </c>
      <c r="C359" t="s">
        <v>1242</v>
      </c>
      <c r="D359" t="s">
        <v>1243</v>
      </c>
      <c r="E359" s="1">
        <v>1493</v>
      </c>
      <c r="F359">
        <v>4</v>
      </c>
      <c r="G359">
        <v>2</v>
      </c>
      <c r="H359" t="s">
        <v>195</v>
      </c>
      <c r="I359" t="s">
        <v>142</v>
      </c>
      <c r="J359" t="s">
        <v>196</v>
      </c>
      <c r="K359" t="s">
        <v>144</v>
      </c>
      <c r="L359">
        <v>60</v>
      </c>
      <c r="M359" t="s">
        <v>459</v>
      </c>
      <c r="N359">
        <v>1880</v>
      </c>
      <c r="O359">
        <v>3995</v>
      </c>
      <c r="P359">
        <v>1745</v>
      </c>
      <c r="Q359" t="s">
        <v>832</v>
      </c>
      <c r="R359">
        <v>5</v>
      </c>
      <c r="S359">
        <v>12.4</v>
      </c>
      <c r="T359" s="2" t="s">
        <v>147</v>
      </c>
      <c r="U359" t="s">
        <v>1244</v>
      </c>
      <c r="W359" t="s">
        <v>1245</v>
      </c>
      <c r="X359">
        <v>5</v>
      </c>
      <c r="Y359" t="s">
        <v>150</v>
      </c>
      <c r="Z359" t="s">
        <v>200</v>
      </c>
      <c r="AA359" t="s">
        <v>151</v>
      </c>
      <c r="AB359" t="s">
        <v>1246</v>
      </c>
      <c r="AC359" t="s">
        <v>1247</v>
      </c>
      <c r="AF359" t="s">
        <v>1248</v>
      </c>
      <c r="AG359" t="s">
        <v>1248</v>
      </c>
      <c r="AH359" t="s">
        <v>166</v>
      </c>
      <c r="AI359" t="s">
        <v>232</v>
      </c>
      <c r="AK359" t="s">
        <v>160</v>
      </c>
      <c r="AL359" t="s">
        <v>1249</v>
      </c>
      <c r="AM359" t="s">
        <v>1250</v>
      </c>
      <c r="AN359" t="s">
        <v>163</v>
      </c>
      <c r="AO359" t="s">
        <v>163</v>
      </c>
      <c r="AP359" t="s">
        <v>163</v>
      </c>
      <c r="AQ359" t="s">
        <v>166</v>
      </c>
      <c r="AR359">
        <v>7</v>
      </c>
      <c r="AS359" t="s">
        <v>167</v>
      </c>
      <c r="AT359" t="s">
        <v>168</v>
      </c>
      <c r="AU359" t="s">
        <v>1251</v>
      </c>
      <c r="AV359" t="s">
        <v>1248</v>
      </c>
      <c r="AX359" t="s">
        <v>166</v>
      </c>
      <c r="AY359" t="s">
        <v>171</v>
      </c>
      <c r="AZ359" t="s">
        <v>166</v>
      </c>
      <c r="BB359" t="s">
        <v>1252</v>
      </c>
      <c r="BC359" t="s">
        <v>166</v>
      </c>
      <c r="BD359" t="s">
        <v>168</v>
      </c>
      <c r="BE359">
        <v>170</v>
      </c>
      <c r="BF359" t="s">
        <v>166</v>
      </c>
      <c r="BG359" t="s">
        <v>166</v>
      </c>
      <c r="BH359" t="s">
        <v>166</v>
      </c>
      <c r="BI359" t="s">
        <v>163</v>
      </c>
      <c r="BJ359" t="s">
        <v>174</v>
      </c>
      <c r="BK359" t="s">
        <v>166</v>
      </c>
      <c r="BL359" t="s">
        <v>174</v>
      </c>
      <c r="BM359" t="s">
        <v>166</v>
      </c>
      <c r="BO359" t="s">
        <v>166</v>
      </c>
      <c r="BP359" t="s">
        <v>173</v>
      </c>
      <c r="BQ359" t="s">
        <v>163</v>
      </c>
      <c r="BR359" t="s">
        <v>168</v>
      </c>
      <c r="BS359" t="s">
        <v>176</v>
      </c>
      <c r="BT359" t="s">
        <v>166</v>
      </c>
      <c r="BU359" s="1">
        <v>5.8</v>
      </c>
      <c r="BV359" t="s">
        <v>166</v>
      </c>
      <c r="BW359" t="s">
        <v>177</v>
      </c>
      <c r="BY359" t="s">
        <v>179</v>
      </c>
      <c r="BZ359" t="s">
        <v>166</v>
      </c>
      <c r="CG359" t="s">
        <v>166</v>
      </c>
      <c r="CS359" t="s">
        <v>166</v>
      </c>
      <c r="CU359" t="s">
        <v>166</v>
      </c>
      <c r="DD359" t="s">
        <v>166</v>
      </c>
      <c r="DP359" t="s">
        <v>166</v>
      </c>
      <c r="DV359" t="s">
        <v>166</v>
      </c>
    </row>
    <row r="360" spans="1:134" hidden="1" x14ac:dyDescent="0.25">
      <c r="A360">
        <v>359</v>
      </c>
      <c r="B360" t="s">
        <v>784</v>
      </c>
      <c r="C360" t="s">
        <v>1242</v>
      </c>
      <c r="D360" t="s">
        <v>1253</v>
      </c>
      <c r="E360" s="1">
        <v>1493</v>
      </c>
      <c r="F360">
        <v>4</v>
      </c>
      <c r="G360">
        <v>2</v>
      </c>
      <c r="H360" t="s">
        <v>195</v>
      </c>
      <c r="I360" t="s">
        <v>142</v>
      </c>
      <c r="J360" t="s">
        <v>196</v>
      </c>
      <c r="K360" t="s">
        <v>144</v>
      </c>
      <c r="L360">
        <v>60</v>
      </c>
      <c r="M360" t="s">
        <v>459</v>
      </c>
      <c r="N360">
        <v>1880</v>
      </c>
      <c r="O360">
        <v>3995</v>
      </c>
      <c r="P360">
        <v>1745</v>
      </c>
      <c r="Q360" t="s">
        <v>832</v>
      </c>
      <c r="R360">
        <v>5</v>
      </c>
      <c r="S360">
        <v>12.4</v>
      </c>
      <c r="T360" s="2" t="s">
        <v>147</v>
      </c>
      <c r="U360" t="s">
        <v>1244</v>
      </c>
      <c r="W360" t="s">
        <v>1245</v>
      </c>
      <c r="X360">
        <v>5</v>
      </c>
      <c r="Y360" t="s">
        <v>150</v>
      </c>
      <c r="Z360" t="s">
        <v>200</v>
      </c>
      <c r="AA360" t="s">
        <v>151</v>
      </c>
      <c r="AB360" t="s">
        <v>1246</v>
      </c>
      <c r="AC360" t="s">
        <v>1254</v>
      </c>
      <c r="AF360" t="s">
        <v>1248</v>
      </c>
      <c r="AG360" t="s">
        <v>1248</v>
      </c>
      <c r="AH360" t="s">
        <v>166</v>
      </c>
      <c r="AI360" t="s">
        <v>232</v>
      </c>
      <c r="AK360" t="s">
        <v>160</v>
      </c>
      <c r="AL360" t="s">
        <v>1249</v>
      </c>
      <c r="AM360" t="s">
        <v>1250</v>
      </c>
      <c r="AN360" t="s">
        <v>163</v>
      </c>
      <c r="AO360" t="s">
        <v>163</v>
      </c>
      <c r="AP360" t="s">
        <v>163</v>
      </c>
      <c r="AQ360" t="s">
        <v>166</v>
      </c>
      <c r="AR360">
        <v>7</v>
      </c>
      <c r="AS360" t="s">
        <v>167</v>
      </c>
      <c r="AT360" t="s">
        <v>168</v>
      </c>
      <c r="AU360" t="s">
        <v>1251</v>
      </c>
      <c r="AV360" t="s">
        <v>1248</v>
      </c>
      <c r="AX360" t="s">
        <v>166</v>
      </c>
      <c r="AY360" t="s">
        <v>436</v>
      </c>
      <c r="AZ360" t="s">
        <v>166</v>
      </c>
      <c r="BB360" t="s">
        <v>1252</v>
      </c>
      <c r="BD360" t="s">
        <v>168</v>
      </c>
      <c r="BG360" t="s">
        <v>166</v>
      </c>
      <c r="BH360" t="s">
        <v>166</v>
      </c>
      <c r="BI360" t="s">
        <v>163</v>
      </c>
      <c r="BJ360" t="s">
        <v>174</v>
      </c>
      <c r="BK360" t="s">
        <v>166</v>
      </c>
      <c r="BL360" t="s">
        <v>174</v>
      </c>
      <c r="BM360" t="s">
        <v>166</v>
      </c>
      <c r="BN360" t="s">
        <v>1252</v>
      </c>
      <c r="BO360" t="s">
        <v>166</v>
      </c>
      <c r="BP360" t="s">
        <v>173</v>
      </c>
      <c r="BQ360" t="s">
        <v>163</v>
      </c>
      <c r="BR360" t="s">
        <v>168</v>
      </c>
      <c r="BS360" t="s">
        <v>176</v>
      </c>
      <c r="BT360" t="s">
        <v>166</v>
      </c>
      <c r="BU360" s="1">
        <v>5.8</v>
      </c>
      <c r="BV360" t="s">
        <v>166</v>
      </c>
      <c r="BW360" t="s">
        <v>177</v>
      </c>
      <c r="BY360" t="s">
        <v>179</v>
      </c>
      <c r="BZ360" t="s">
        <v>166</v>
      </c>
      <c r="CG360" t="s">
        <v>166</v>
      </c>
      <c r="CS360" t="s">
        <v>166</v>
      </c>
      <c r="CU360" t="s">
        <v>166</v>
      </c>
      <c r="DD360" t="s">
        <v>166</v>
      </c>
      <c r="DP360" t="s">
        <v>166</v>
      </c>
      <c r="DV360" t="s">
        <v>166</v>
      </c>
    </row>
    <row r="361" spans="1:134" hidden="1" x14ac:dyDescent="0.25">
      <c r="A361">
        <v>360</v>
      </c>
      <c r="B361" t="s">
        <v>784</v>
      </c>
      <c r="C361" t="s">
        <v>1242</v>
      </c>
      <c r="D361" t="s">
        <v>1255</v>
      </c>
      <c r="E361" s="1">
        <v>1493</v>
      </c>
      <c r="F361">
        <v>4</v>
      </c>
      <c r="G361">
        <v>2</v>
      </c>
      <c r="H361" t="s">
        <v>195</v>
      </c>
      <c r="I361" t="s">
        <v>142</v>
      </c>
      <c r="J361" t="s">
        <v>196</v>
      </c>
      <c r="K361" t="s">
        <v>144</v>
      </c>
      <c r="L361">
        <v>60</v>
      </c>
      <c r="M361" t="s">
        <v>459</v>
      </c>
      <c r="N361">
        <v>1880</v>
      </c>
      <c r="O361">
        <v>3995</v>
      </c>
      <c r="P361">
        <v>1745</v>
      </c>
      <c r="Q361" t="s">
        <v>832</v>
      </c>
      <c r="R361">
        <v>5</v>
      </c>
      <c r="S361">
        <v>12.4</v>
      </c>
      <c r="T361" s="2" t="s">
        <v>147</v>
      </c>
      <c r="U361" t="s">
        <v>1244</v>
      </c>
      <c r="W361" t="s">
        <v>1245</v>
      </c>
      <c r="X361">
        <v>5</v>
      </c>
      <c r="Y361" t="s">
        <v>150</v>
      </c>
      <c r="Z361" t="s">
        <v>200</v>
      </c>
      <c r="AA361" t="s">
        <v>151</v>
      </c>
      <c r="AB361" t="s">
        <v>1246</v>
      </c>
      <c r="AC361" t="s">
        <v>1247</v>
      </c>
      <c r="AF361" t="s">
        <v>1248</v>
      </c>
      <c r="AG361" t="s">
        <v>1248</v>
      </c>
      <c r="AH361" t="s">
        <v>166</v>
      </c>
      <c r="AL361" t="s">
        <v>1249</v>
      </c>
      <c r="AM361" t="s">
        <v>1250</v>
      </c>
      <c r="AN361" t="s">
        <v>163</v>
      </c>
      <c r="AO361" t="s">
        <v>163</v>
      </c>
      <c r="AP361" t="s">
        <v>163</v>
      </c>
      <c r="AQ361" t="s">
        <v>166</v>
      </c>
      <c r="AR361">
        <v>7</v>
      </c>
      <c r="AS361" t="s">
        <v>167</v>
      </c>
      <c r="AT361" t="s">
        <v>168</v>
      </c>
      <c r="AU361" t="s">
        <v>1251</v>
      </c>
      <c r="AV361" t="s">
        <v>1248</v>
      </c>
      <c r="AY361" t="s">
        <v>165</v>
      </c>
      <c r="BB361" t="s">
        <v>1252</v>
      </c>
      <c r="BD361" t="s">
        <v>168</v>
      </c>
      <c r="BH361" t="s">
        <v>166</v>
      </c>
      <c r="BI361" t="s">
        <v>163</v>
      </c>
      <c r="BJ361" t="s">
        <v>165</v>
      </c>
      <c r="BK361" t="s">
        <v>166</v>
      </c>
      <c r="BM361" t="s">
        <v>166</v>
      </c>
      <c r="BN361" t="s">
        <v>1252</v>
      </c>
      <c r="BP361" t="s">
        <v>173</v>
      </c>
      <c r="BQ361" t="s">
        <v>163</v>
      </c>
      <c r="BR361" t="s">
        <v>168</v>
      </c>
      <c r="BS361" t="s">
        <v>176</v>
      </c>
      <c r="BT361" t="s">
        <v>166</v>
      </c>
      <c r="BU361" s="1">
        <v>5.8</v>
      </c>
      <c r="BV361" t="s">
        <v>166</v>
      </c>
      <c r="BW361" t="s">
        <v>177</v>
      </c>
      <c r="BY361" t="s">
        <v>179</v>
      </c>
      <c r="BZ361" t="s">
        <v>166</v>
      </c>
      <c r="CG361" t="s">
        <v>166</v>
      </c>
      <c r="CS361" t="s">
        <v>166</v>
      </c>
      <c r="CU361" t="s">
        <v>166</v>
      </c>
      <c r="DP361" t="s">
        <v>166</v>
      </c>
      <c r="DV361" t="s">
        <v>166</v>
      </c>
    </row>
    <row r="362" spans="1:134" hidden="1" x14ac:dyDescent="0.25">
      <c r="A362">
        <v>361</v>
      </c>
      <c r="B362" t="s">
        <v>784</v>
      </c>
      <c r="C362" t="s">
        <v>1242</v>
      </c>
      <c r="D362" t="s">
        <v>289</v>
      </c>
      <c r="E362" s="1">
        <v>1493</v>
      </c>
      <c r="F362">
        <v>4</v>
      </c>
      <c r="G362">
        <v>2</v>
      </c>
      <c r="H362" t="s">
        <v>141</v>
      </c>
      <c r="I362" t="s">
        <v>142</v>
      </c>
      <c r="J362" t="s">
        <v>196</v>
      </c>
      <c r="K362" t="s">
        <v>144</v>
      </c>
      <c r="L362">
        <v>60</v>
      </c>
      <c r="M362" t="s">
        <v>459</v>
      </c>
      <c r="N362">
        <v>1880</v>
      </c>
      <c r="O362">
        <v>3995</v>
      </c>
      <c r="P362">
        <v>1745</v>
      </c>
      <c r="Q362" t="s">
        <v>832</v>
      </c>
      <c r="R362">
        <v>5</v>
      </c>
      <c r="S362">
        <v>12.4</v>
      </c>
      <c r="T362" s="2" t="s">
        <v>147</v>
      </c>
      <c r="U362" t="s">
        <v>1244</v>
      </c>
      <c r="W362" t="s">
        <v>1245</v>
      </c>
      <c r="X362">
        <v>5</v>
      </c>
      <c r="Y362" t="s">
        <v>150</v>
      </c>
      <c r="Z362" t="s">
        <v>200</v>
      </c>
      <c r="AA362" t="s">
        <v>151</v>
      </c>
      <c r="AB362" t="s">
        <v>1256</v>
      </c>
      <c r="AC362" t="s">
        <v>1254</v>
      </c>
      <c r="AF362" t="s">
        <v>1248</v>
      </c>
      <c r="AG362" t="s">
        <v>1248</v>
      </c>
      <c r="AH362" t="s">
        <v>158</v>
      </c>
      <c r="AL362" t="s">
        <v>1257</v>
      </c>
      <c r="AM362" t="s">
        <v>1250</v>
      </c>
      <c r="AN362" t="s">
        <v>163</v>
      </c>
      <c r="AO362" t="s">
        <v>163</v>
      </c>
      <c r="AP362" t="s">
        <v>163</v>
      </c>
      <c r="AQ362" t="s">
        <v>166</v>
      </c>
      <c r="AR362">
        <v>7</v>
      </c>
      <c r="AS362" t="s">
        <v>167</v>
      </c>
      <c r="AT362" t="s">
        <v>168</v>
      </c>
      <c r="AU362" t="s">
        <v>1251</v>
      </c>
      <c r="AV362" t="s">
        <v>1248</v>
      </c>
      <c r="AY362" t="s">
        <v>165</v>
      </c>
      <c r="BB362" t="s">
        <v>1252</v>
      </c>
      <c r="BD362" t="s">
        <v>168</v>
      </c>
      <c r="BH362" t="s">
        <v>166</v>
      </c>
      <c r="BI362" t="s">
        <v>163</v>
      </c>
      <c r="BK362" t="s">
        <v>166</v>
      </c>
      <c r="BM362" t="s">
        <v>166</v>
      </c>
      <c r="BN362" t="s">
        <v>1252</v>
      </c>
      <c r="BP362" t="s">
        <v>173</v>
      </c>
      <c r="BQ362" t="s">
        <v>163</v>
      </c>
      <c r="BR362" t="s">
        <v>168</v>
      </c>
      <c r="BS362" t="s">
        <v>176</v>
      </c>
      <c r="BT362" t="s">
        <v>166</v>
      </c>
      <c r="BU362" s="1">
        <v>5.8</v>
      </c>
      <c r="BV362" t="s">
        <v>166</v>
      </c>
      <c r="BW362" t="s">
        <v>177</v>
      </c>
      <c r="BY362" t="s">
        <v>179</v>
      </c>
      <c r="BZ362" t="s">
        <v>166</v>
      </c>
      <c r="CF362" t="s">
        <v>252</v>
      </c>
      <c r="CG362" t="s">
        <v>166</v>
      </c>
      <c r="CN362" t="s">
        <v>166</v>
      </c>
      <c r="CP362" t="s">
        <v>223</v>
      </c>
      <c r="CR362" t="s">
        <v>209</v>
      </c>
      <c r="CS362" t="s">
        <v>166</v>
      </c>
      <c r="CU362" t="s">
        <v>166</v>
      </c>
      <c r="CW362">
        <v>1</v>
      </c>
      <c r="DB362" t="s">
        <v>257</v>
      </c>
      <c r="DN362" t="s">
        <v>166</v>
      </c>
      <c r="DP362" t="s">
        <v>166</v>
      </c>
      <c r="DV362" t="s">
        <v>166</v>
      </c>
    </row>
    <row r="363" spans="1:134" hidden="1" x14ac:dyDescent="0.25">
      <c r="A363">
        <v>362</v>
      </c>
      <c r="B363" t="s">
        <v>784</v>
      </c>
      <c r="C363" t="s">
        <v>1242</v>
      </c>
      <c r="D363" t="s">
        <v>1258</v>
      </c>
      <c r="E363" s="1">
        <v>2523</v>
      </c>
      <c r="F363">
        <v>4</v>
      </c>
      <c r="G363">
        <v>2</v>
      </c>
      <c r="H363" t="s">
        <v>195</v>
      </c>
      <c r="I363" t="s">
        <v>142</v>
      </c>
      <c r="J363" t="s">
        <v>237</v>
      </c>
      <c r="K363" t="s">
        <v>144</v>
      </c>
      <c r="L363">
        <v>60</v>
      </c>
      <c r="M363" t="s">
        <v>459</v>
      </c>
      <c r="N363">
        <v>1977</v>
      </c>
      <c r="O363">
        <v>4494</v>
      </c>
      <c r="P363">
        <v>1745</v>
      </c>
      <c r="Q363" t="s">
        <v>832</v>
      </c>
      <c r="R363">
        <v>5</v>
      </c>
      <c r="S363">
        <v>9.4</v>
      </c>
      <c r="T363" s="1">
        <v>13.6</v>
      </c>
      <c r="U363" t="s">
        <v>1259</v>
      </c>
      <c r="W363" t="s">
        <v>1245</v>
      </c>
      <c r="X363">
        <v>5</v>
      </c>
      <c r="Y363" t="s">
        <v>1260</v>
      </c>
      <c r="Z363" t="s">
        <v>339</v>
      </c>
      <c r="AA363" t="s">
        <v>151</v>
      </c>
      <c r="AB363" t="s">
        <v>1246</v>
      </c>
      <c r="AC363" t="s">
        <v>1261</v>
      </c>
      <c r="AF363" t="s">
        <v>1262</v>
      </c>
      <c r="AG363" t="s">
        <v>1262</v>
      </c>
      <c r="AL363" t="s">
        <v>1263</v>
      </c>
      <c r="AP363" t="s">
        <v>165</v>
      </c>
      <c r="AR363">
        <v>7</v>
      </c>
      <c r="AS363" t="s">
        <v>167</v>
      </c>
      <c r="AT363" t="s">
        <v>168</v>
      </c>
      <c r="AU363" t="s">
        <v>1264</v>
      </c>
      <c r="AV363">
        <v>16</v>
      </c>
      <c r="AY363" t="s">
        <v>165</v>
      </c>
      <c r="BB363" t="s">
        <v>557</v>
      </c>
      <c r="BD363" t="s">
        <v>168</v>
      </c>
      <c r="BH363" t="s">
        <v>166</v>
      </c>
      <c r="BN363" t="s">
        <v>1265</v>
      </c>
      <c r="BP363" t="s">
        <v>168</v>
      </c>
      <c r="BR363" t="s">
        <v>168</v>
      </c>
      <c r="BS363" t="s">
        <v>164</v>
      </c>
      <c r="BU363" s="1">
        <v>5.9</v>
      </c>
      <c r="BW363" t="s">
        <v>434</v>
      </c>
      <c r="BY363" t="s">
        <v>186</v>
      </c>
      <c r="BZ363" t="s">
        <v>166</v>
      </c>
      <c r="DB363" t="s">
        <v>221</v>
      </c>
      <c r="DV363" t="s">
        <v>166</v>
      </c>
    </row>
    <row r="364" spans="1:134" hidden="1" x14ac:dyDescent="0.25">
      <c r="A364">
        <v>363</v>
      </c>
      <c r="B364" t="s">
        <v>784</v>
      </c>
      <c r="C364" t="s">
        <v>1242</v>
      </c>
      <c r="D364" t="s">
        <v>1266</v>
      </c>
      <c r="E364" s="1">
        <v>2523</v>
      </c>
      <c r="F364">
        <v>4</v>
      </c>
      <c r="G364">
        <v>4</v>
      </c>
      <c r="H364" t="s">
        <v>195</v>
      </c>
      <c r="I364" t="s">
        <v>142</v>
      </c>
      <c r="J364" t="s">
        <v>237</v>
      </c>
      <c r="K364" t="s">
        <v>144</v>
      </c>
      <c r="L364">
        <v>60</v>
      </c>
      <c r="M364" t="s">
        <v>459</v>
      </c>
      <c r="N364">
        <v>1977</v>
      </c>
      <c r="O364">
        <v>4440</v>
      </c>
      <c r="P364">
        <v>1660</v>
      </c>
      <c r="Q364" t="s">
        <v>832</v>
      </c>
      <c r="R364">
        <v>5</v>
      </c>
      <c r="S364">
        <v>12.4</v>
      </c>
      <c r="T364" s="1">
        <v>15.96</v>
      </c>
      <c r="U364" t="s">
        <v>1259</v>
      </c>
      <c r="W364" t="s">
        <v>1245</v>
      </c>
      <c r="X364">
        <v>5</v>
      </c>
      <c r="Y364" t="s">
        <v>1260</v>
      </c>
      <c r="Z364" t="s">
        <v>200</v>
      </c>
      <c r="AA364" t="s">
        <v>151</v>
      </c>
      <c r="AB364" t="s">
        <v>1246</v>
      </c>
      <c r="AC364" t="s">
        <v>1267</v>
      </c>
      <c r="AF364" t="s">
        <v>1268</v>
      </c>
      <c r="AG364" t="s">
        <v>1268</v>
      </c>
      <c r="AL364" t="s">
        <v>1269</v>
      </c>
      <c r="AM364" t="s">
        <v>1270</v>
      </c>
      <c r="AN364" t="s">
        <v>163</v>
      </c>
      <c r="AO364" t="s">
        <v>164</v>
      </c>
      <c r="AP364" t="s">
        <v>164</v>
      </c>
      <c r="AQ364" t="s">
        <v>166</v>
      </c>
      <c r="AR364">
        <v>9</v>
      </c>
      <c r="AS364" t="s">
        <v>167</v>
      </c>
      <c r="AT364" t="s">
        <v>168</v>
      </c>
      <c r="AU364" t="s">
        <v>1264</v>
      </c>
      <c r="AV364" t="s">
        <v>1268</v>
      </c>
      <c r="AY364" t="s">
        <v>165</v>
      </c>
      <c r="BB364" t="s">
        <v>557</v>
      </c>
      <c r="BD364" t="s">
        <v>173</v>
      </c>
      <c r="BJ364" t="s">
        <v>165</v>
      </c>
      <c r="BK364" t="s">
        <v>166</v>
      </c>
      <c r="BM364" t="s">
        <v>166</v>
      </c>
      <c r="BN364" t="s">
        <v>1265</v>
      </c>
      <c r="BP364" t="s">
        <v>173</v>
      </c>
      <c r="BQ364" t="s">
        <v>164</v>
      </c>
      <c r="BR364" t="s">
        <v>168</v>
      </c>
      <c r="BS364" t="s">
        <v>164</v>
      </c>
      <c r="BU364" s="1">
        <v>5.9</v>
      </c>
      <c r="BW364" t="s">
        <v>177</v>
      </c>
      <c r="BZ364" t="s">
        <v>166</v>
      </c>
      <c r="DB364" t="s">
        <v>221</v>
      </c>
      <c r="DV364" t="s">
        <v>166</v>
      </c>
    </row>
    <row r="365" spans="1:134" hidden="1" x14ac:dyDescent="0.25">
      <c r="A365">
        <v>364</v>
      </c>
      <c r="B365" t="s">
        <v>234</v>
      </c>
      <c r="C365" t="s">
        <v>1271</v>
      </c>
      <c r="D365" t="s">
        <v>530</v>
      </c>
      <c r="E365" s="1">
        <v>1248</v>
      </c>
      <c r="F365">
        <v>4</v>
      </c>
      <c r="G365">
        <v>4</v>
      </c>
      <c r="H365" t="s">
        <v>195</v>
      </c>
      <c r="I365" t="s">
        <v>142</v>
      </c>
      <c r="J365" t="s">
        <v>196</v>
      </c>
      <c r="K365" t="s">
        <v>144</v>
      </c>
      <c r="L365">
        <v>48</v>
      </c>
      <c r="M365" t="s">
        <v>459</v>
      </c>
      <c r="N365">
        <v>1640</v>
      </c>
      <c r="O365">
        <v>3995</v>
      </c>
      <c r="P365">
        <v>1790</v>
      </c>
      <c r="Q365" t="s">
        <v>832</v>
      </c>
      <c r="R365">
        <v>5</v>
      </c>
      <c r="S365">
        <v>20</v>
      </c>
      <c r="T365" s="1">
        <v>24.3</v>
      </c>
      <c r="U365" t="s">
        <v>1272</v>
      </c>
      <c r="W365" t="s">
        <v>558</v>
      </c>
      <c r="X365">
        <v>5</v>
      </c>
      <c r="Y365" t="s">
        <v>1273</v>
      </c>
      <c r="Z365" t="s">
        <v>200</v>
      </c>
      <c r="AA365" t="s">
        <v>151</v>
      </c>
      <c r="AB365" t="s">
        <v>551</v>
      </c>
      <c r="AC365" t="s">
        <v>1041</v>
      </c>
      <c r="AF365" t="s">
        <v>1274</v>
      </c>
      <c r="AG365" t="s">
        <v>1274</v>
      </c>
      <c r="AH365" t="s">
        <v>158</v>
      </c>
      <c r="AI365" t="s">
        <v>159</v>
      </c>
      <c r="AL365" t="s">
        <v>562</v>
      </c>
      <c r="AM365" t="s">
        <v>1275</v>
      </c>
      <c r="AN365" t="s">
        <v>163</v>
      </c>
      <c r="AO365" t="s">
        <v>164</v>
      </c>
      <c r="AP365" t="s">
        <v>164</v>
      </c>
      <c r="AQ365" t="s">
        <v>166</v>
      </c>
      <c r="AR365">
        <v>5</v>
      </c>
      <c r="AS365" t="s">
        <v>167</v>
      </c>
      <c r="AT365" t="s">
        <v>168</v>
      </c>
      <c r="AU365" t="s">
        <v>1184</v>
      </c>
      <c r="AV365" t="s">
        <v>1274</v>
      </c>
      <c r="AY365" t="s">
        <v>171</v>
      </c>
      <c r="AZ365" t="s">
        <v>166</v>
      </c>
      <c r="BC365" t="s">
        <v>166</v>
      </c>
      <c r="BD365" t="s">
        <v>173</v>
      </c>
      <c r="BE365">
        <v>328</v>
      </c>
      <c r="BF365" t="s">
        <v>166</v>
      </c>
      <c r="BG365" t="s">
        <v>166</v>
      </c>
      <c r="BH365" t="s">
        <v>166</v>
      </c>
      <c r="BI365" t="s">
        <v>163</v>
      </c>
      <c r="BJ365" t="s">
        <v>174</v>
      </c>
      <c r="BK365" t="s">
        <v>166</v>
      </c>
      <c r="BL365" t="s">
        <v>310</v>
      </c>
      <c r="BM365" t="s">
        <v>166</v>
      </c>
      <c r="BO365" t="s">
        <v>166</v>
      </c>
      <c r="BP365" t="s">
        <v>173</v>
      </c>
      <c r="BQ365" t="s">
        <v>163</v>
      </c>
      <c r="BR365" t="s">
        <v>168</v>
      </c>
      <c r="BS365" t="s">
        <v>176</v>
      </c>
      <c r="BT365" t="s">
        <v>166</v>
      </c>
      <c r="BU365" s="1">
        <v>5.2</v>
      </c>
      <c r="BV365" t="s">
        <v>166</v>
      </c>
      <c r="BW365" t="s">
        <v>177</v>
      </c>
      <c r="BX365" t="s">
        <v>178</v>
      </c>
      <c r="BY365" t="s">
        <v>179</v>
      </c>
      <c r="CG365" t="s">
        <v>166</v>
      </c>
      <c r="CK365" t="s">
        <v>166</v>
      </c>
      <c r="CO365" t="s">
        <v>166</v>
      </c>
      <c r="CP365" t="s">
        <v>355</v>
      </c>
      <c r="CQ365" t="s">
        <v>1276</v>
      </c>
      <c r="CR365" t="s">
        <v>229</v>
      </c>
      <c r="CS365" t="s">
        <v>166</v>
      </c>
      <c r="CW365">
        <v>2</v>
      </c>
      <c r="CY365" t="s">
        <v>254</v>
      </c>
      <c r="DC365" t="s">
        <v>166</v>
      </c>
      <c r="DD365" t="s">
        <v>166</v>
      </c>
      <c r="DN365" t="s">
        <v>166</v>
      </c>
      <c r="DV365" t="s">
        <v>166</v>
      </c>
    </row>
    <row r="366" spans="1:134" hidden="1" x14ac:dyDescent="0.25">
      <c r="A366">
        <v>365</v>
      </c>
      <c r="B366" t="s">
        <v>234</v>
      </c>
      <c r="C366" t="s">
        <v>1271</v>
      </c>
      <c r="D366" t="s">
        <v>666</v>
      </c>
      <c r="E366" s="1">
        <v>1248</v>
      </c>
      <c r="F366">
        <v>4</v>
      </c>
      <c r="G366">
        <v>4</v>
      </c>
      <c r="H366" t="s">
        <v>195</v>
      </c>
      <c r="I366" t="s">
        <v>142</v>
      </c>
      <c r="J366" t="s">
        <v>237</v>
      </c>
      <c r="K366" t="s">
        <v>144</v>
      </c>
      <c r="L366">
        <v>48</v>
      </c>
      <c r="M366" t="s">
        <v>459</v>
      </c>
      <c r="N366">
        <v>1640</v>
      </c>
      <c r="O366">
        <v>3995</v>
      </c>
      <c r="P366">
        <v>1790</v>
      </c>
      <c r="Q366" t="s">
        <v>832</v>
      </c>
      <c r="R366">
        <v>5</v>
      </c>
      <c r="S366">
        <v>20</v>
      </c>
      <c r="T366" s="1">
        <v>24.3</v>
      </c>
      <c r="U366" t="s">
        <v>1272</v>
      </c>
      <c r="W366" t="s">
        <v>558</v>
      </c>
      <c r="X366">
        <v>5</v>
      </c>
      <c r="Y366" t="s">
        <v>1273</v>
      </c>
      <c r="Z366" t="s">
        <v>200</v>
      </c>
      <c r="AA366" t="s">
        <v>151</v>
      </c>
      <c r="AB366" t="s">
        <v>551</v>
      </c>
      <c r="AC366" t="s">
        <v>1041</v>
      </c>
      <c r="AF366" t="s">
        <v>1274</v>
      </c>
      <c r="AG366" t="s">
        <v>1274</v>
      </c>
      <c r="AH366" t="s">
        <v>158</v>
      </c>
      <c r="AI366" t="s">
        <v>232</v>
      </c>
      <c r="AK366" t="s">
        <v>160</v>
      </c>
      <c r="AL366" t="s">
        <v>562</v>
      </c>
      <c r="AM366" t="s">
        <v>1275</v>
      </c>
      <c r="AN366" t="s">
        <v>163</v>
      </c>
      <c r="AO366" t="s">
        <v>164</v>
      </c>
      <c r="AP366" t="s">
        <v>164</v>
      </c>
      <c r="AQ366" t="s">
        <v>166</v>
      </c>
      <c r="AR366">
        <v>5</v>
      </c>
      <c r="AS366" t="s">
        <v>167</v>
      </c>
      <c r="AT366" t="s">
        <v>168</v>
      </c>
      <c r="AU366" t="s">
        <v>1184</v>
      </c>
      <c r="AV366" t="s">
        <v>1274</v>
      </c>
      <c r="AX366" t="s">
        <v>166</v>
      </c>
      <c r="AY366" t="s">
        <v>171</v>
      </c>
      <c r="BA366" t="s">
        <v>166</v>
      </c>
      <c r="BC366" t="s">
        <v>166</v>
      </c>
      <c r="BD366" t="s">
        <v>327</v>
      </c>
      <c r="BE366">
        <v>328</v>
      </c>
      <c r="BF366" t="s">
        <v>166</v>
      </c>
      <c r="BG366" t="s">
        <v>166</v>
      </c>
      <c r="BH366" t="s">
        <v>166</v>
      </c>
      <c r="BI366" t="s">
        <v>163</v>
      </c>
      <c r="BJ366" t="s">
        <v>174</v>
      </c>
      <c r="BK366" t="s">
        <v>166</v>
      </c>
      <c r="BL366" t="s">
        <v>310</v>
      </c>
      <c r="BM366" t="s">
        <v>166</v>
      </c>
      <c r="BO366" t="s">
        <v>166</v>
      </c>
      <c r="BP366" t="s">
        <v>173</v>
      </c>
      <c r="BQ366" t="s">
        <v>163</v>
      </c>
      <c r="BR366" t="s">
        <v>168</v>
      </c>
      <c r="BS366" t="s">
        <v>176</v>
      </c>
      <c r="BT366" t="s">
        <v>166</v>
      </c>
      <c r="BU366" s="1">
        <v>5.2</v>
      </c>
      <c r="BV366" t="s">
        <v>166</v>
      </c>
      <c r="BW366" t="s">
        <v>177</v>
      </c>
      <c r="BX366" t="s">
        <v>178</v>
      </c>
      <c r="BY366" t="s">
        <v>179</v>
      </c>
      <c r="CB366" t="s">
        <v>166</v>
      </c>
      <c r="CG366" t="s">
        <v>166</v>
      </c>
      <c r="CK366" t="s">
        <v>166</v>
      </c>
      <c r="CO366" t="s">
        <v>166</v>
      </c>
      <c r="CP366" t="s">
        <v>355</v>
      </c>
      <c r="CQ366" t="s">
        <v>1276</v>
      </c>
      <c r="CR366" t="s">
        <v>229</v>
      </c>
      <c r="CS366" t="s">
        <v>166</v>
      </c>
      <c r="CU366" t="s">
        <v>166</v>
      </c>
      <c r="CV366" t="s">
        <v>166</v>
      </c>
      <c r="CW366">
        <v>2</v>
      </c>
      <c r="CY366" t="s">
        <v>254</v>
      </c>
      <c r="DB366" t="s">
        <v>257</v>
      </c>
      <c r="DC366" t="s">
        <v>166</v>
      </c>
      <c r="DD366" t="s">
        <v>166</v>
      </c>
      <c r="DG366" t="s">
        <v>166</v>
      </c>
      <c r="DH366" t="s">
        <v>216</v>
      </c>
      <c r="DJ366" t="s">
        <v>166</v>
      </c>
      <c r="DM366" t="s">
        <v>166</v>
      </c>
      <c r="DN366" t="s">
        <v>166</v>
      </c>
      <c r="DV366" t="s">
        <v>166</v>
      </c>
    </row>
    <row r="367" spans="1:134" hidden="1" x14ac:dyDescent="0.25">
      <c r="A367">
        <v>366</v>
      </c>
      <c r="B367" t="s">
        <v>234</v>
      </c>
      <c r="C367" t="s">
        <v>1271</v>
      </c>
      <c r="D367" t="s">
        <v>670</v>
      </c>
      <c r="E367" s="1">
        <v>1248</v>
      </c>
      <c r="F367">
        <v>4</v>
      </c>
      <c r="G367">
        <v>4</v>
      </c>
      <c r="H367" t="s">
        <v>195</v>
      </c>
      <c r="I367" t="s">
        <v>142</v>
      </c>
      <c r="J367" t="s">
        <v>196</v>
      </c>
      <c r="K367" t="s">
        <v>144</v>
      </c>
      <c r="L367">
        <v>48</v>
      </c>
      <c r="M367" t="s">
        <v>459</v>
      </c>
      <c r="N367">
        <v>1640</v>
      </c>
      <c r="O367">
        <v>3995</v>
      </c>
      <c r="P367">
        <v>1790</v>
      </c>
      <c r="Q367" t="s">
        <v>832</v>
      </c>
      <c r="R367">
        <v>5</v>
      </c>
      <c r="S367">
        <v>20</v>
      </c>
      <c r="T367" s="1">
        <v>24.3</v>
      </c>
      <c r="U367" t="s">
        <v>1272</v>
      </c>
      <c r="W367" t="s">
        <v>558</v>
      </c>
      <c r="X367">
        <v>5</v>
      </c>
      <c r="Y367" t="s">
        <v>1273</v>
      </c>
      <c r="Z367" t="s">
        <v>200</v>
      </c>
      <c r="AA367" t="s">
        <v>151</v>
      </c>
      <c r="AB367" t="s">
        <v>551</v>
      </c>
      <c r="AC367" t="s">
        <v>1041</v>
      </c>
      <c r="AF367" t="s">
        <v>1277</v>
      </c>
      <c r="AG367" t="s">
        <v>1277</v>
      </c>
      <c r="AH367" t="s">
        <v>158</v>
      </c>
      <c r="AI367" t="s">
        <v>232</v>
      </c>
      <c r="AK367" t="s">
        <v>441</v>
      </c>
      <c r="AL367" t="s">
        <v>562</v>
      </c>
      <c r="AM367" t="s">
        <v>1275</v>
      </c>
      <c r="AN367" t="s">
        <v>163</v>
      </c>
      <c r="AO367" t="s">
        <v>164</v>
      </c>
      <c r="AP367" t="s">
        <v>164</v>
      </c>
      <c r="AQ367" t="s">
        <v>166</v>
      </c>
      <c r="AR367">
        <v>5</v>
      </c>
      <c r="AS367" t="s">
        <v>167</v>
      </c>
      <c r="AT367" t="s">
        <v>168</v>
      </c>
      <c r="AU367" t="s">
        <v>1184</v>
      </c>
      <c r="AV367" t="s">
        <v>1277</v>
      </c>
      <c r="AW367" t="s">
        <v>166</v>
      </c>
      <c r="AX367" t="s">
        <v>166</v>
      </c>
      <c r="AY367" t="s">
        <v>171</v>
      </c>
      <c r="AZ367" t="s">
        <v>166</v>
      </c>
      <c r="BA367" t="s">
        <v>166</v>
      </c>
      <c r="BC367" t="s">
        <v>166</v>
      </c>
      <c r="BD367" t="s">
        <v>337</v>
      </c>
      <c r="BE367">
        <v>328</v>
      </c>
      <c r="BF367" t="s">
        <v>166</v>
      </c>
      <c r="BG367" t="s">
        <v>166</v>
      </c>
      <c r="BH367" t="s">
        <v>166</v>
      </c>
      <c r="BI367" t="s">
        <v>163</v>
      </c>
      <c r="BJ367" t="s">
        <v>310</v>
      </c>
      <c r="BK367" t="s">
        <v>166</v>
      </c>
      <c r="BL367" t="s">
        <v>310</v>
      </c>
      <c r="BM367" t="s">
        <v>166</v>
      </c>
      <c r="BO367" t="s">
        <v>166</v>
      </c>
      <c r="BP367" t="s">
        <v>173</v>
      </c>
      <c r="BQ367" t="s">
        <v>163</v>
      </c>
      <c r="BR367" t="s">
        <v>168</v>
      </c>
      <c r="BS367" t="s">
        <v>176</v>
      </c>
      <c r="BT367" t="s">
        <v>166</v>
      </c>
      <c r="BU367" s="1">
        <v>5.2</v>
      </c>
      <c r="BV367" t="s">
        <v>166</v>
      </c>
      <c r="BW367" t="s">
        <v>177</v>
      </c>
      <c r="BY367" t="s">
        <v>383</v>
      </c>
      <c r="CA367" t="s">
        <v>166</v>
      </c>
      <c r="CB367" t="s">
        <v>166</v>
      </c>
      <c r="CG367" t="s">
        <v>166</v>
      </c>
      <c r="CK367" t="s">
        <v>166</v>
      </c>
      <c r="CN367" t="s">
        <v>166</v>
      </c>
      <c r="CO367" t="s">
        <v>166</v>
      </c>
      <c r="CP367" t="s">
        <v>355</v>
      </c>
      <c r="CQ367" t="s">
        <v>1276</v>
      </c>
      <c r="CR367" t="s">
        <v>229</v>
      </c>
      <c r="CS367" t="s">
        <v>166</v>
      </c>
      <c r="CT367" t="s">
        <v>166</v>
      </c>
      <c r="CU367" t="s">
        <v>166</v>
      </c>
      <c r="CV367" t="s">
        <v>166</v>
      </c>
      <c r="CW367">
        <v>2</v>
      </c>
      <c r="CY367" t="s">
        <v>254</v>
      </c>
      <c r="DB367" t="s">
        <v>257</v>
      </c>
      <c r="DC367" t="s">
        <v>166</v>
      </c>
      <c r="DD367" t="s">
        <v>166</v>
      </c>
      <c r="DG367" t="s">
        <v>166</v>
      </c>
      <c r="DH367" t="s">
        <v>216</v>
      </c>
      <c r="DI367" t="s">
        <v>328</v>
      </c>
      <c r="DJ367" t="s">
        <v>166</v>
      </c>
      <c r="DL367" t="s">
        <v>329</v>
      </c>
      <c r="DM367" t="s">
        <v>166</v>
      </c>
      <c r="DO367" t="s">
        <v>166</v>
      </c>
      <c r="DP367" t="s">
        <v>345</v>
      </c>
      <c r="DQ367" t="s">
        <v>166</v>
      </c>
      <c r="DV367" t="s">
        <v>166</v>
      </c>
      <c r="DX367" t="s">
        <v>166</v>
      </c>
      <c r="EA367" t="s">
        <v>166</v>
      </c>
    </row>
    <row r="368" spans="1:134" hidden="1" x14ac:dyDescent="0.25">
      <c r="A368">
        <v>367</v>
      </c>
      <c r="B368" t="s">
        <v>234</v>
      </c>
      <c r="C368" t="s">
        <v>1271</v>
      </c>
      <c r="D368" t="s">
        <v>1278</v>
      </c>
      <c r="E368" s="1">
        <v>1248</v>
      </c>
      <c r="F368">
        <v>4</v>
      </c>
      <c r="G368">
        <v>4</v>
      </c>
      <c r="H368" t="s">
        <v>195</v>
      </c>
      <c r="I368" t="s">
        <v>142</v>
      </c>
      <c r="J368" t="s">
        <v>196</v>
      </c>
      <c r="K368" t="s">
        <v>144</v>
      </c>
      <c r="L368">
        <v>48</v>
      </c>
      <c r="M368" t="s">
        <v>459</v>
      </c>
      <c r="N368">
        <v>1640</v>
      </c>
      <c r="O368">
        <v>3995</v>
      </c>
      <c r="P368">
        <v>1790</v>
      </c>
      <c r="Q368" t="s">
        <v>832</v>
      </c>
      <c r="R368">
        <v>5</v>
      </c>
      <c r="S368">
        <v>20</v>
      </c>
      <c r="T368" s="1">
        <v>24.3</v>
      </c>
      <c r="U368" t="s">
        <v>1272</v>
      </c>
      <c r="W368" t="s">
        <v>558</v>
      </c>
      <c r="X368">
        <v>5</v>
      </c>
      <c r="Y368" t="s">
        <v>1273</v>
      </c>
      <c r="Z368" t="s">
        <v>200</v>
      </c>
      <c r="AA368" t="s">
        <v>151</v>
      </c>
      <c r="AB368" t="s">
        <v>551</v>
      </c>
      <c r="AC368" t="s">
        <v>1041</v>
      </c>
      <c r="AF368" t="s">
        <v>1277</v>
      </c>
      <c r="AG368" t="s">
        <v>1277</v>
      </c>
      <c r="AH368" t="s">
        <v>158</v>
      </c>
      <c r="AI368" t="s">
        <v>232</v>
      </c>
      <c r="AK368" t="s">
        <v>441</v>
      </c>
      <c r="AL368" t="s">
        <v>562</v>
      </c>
      <c r="AM368" t="s">
        <v>1275</v>
      </c>
      <c r="AN368" t="s">
        <v>163</v>
      </c>
      <c r="AO368" t="s">
        <v>164</v>
      </c>
      <c r="AP368" t="s">
        <v>164</v>
      </c>
      <c r="AQ368" t="s">
        <v>166</v>
      </c>
      <c r="AR368">
        <v>5</v>
      </c>
      <c r="AS368" t="s">
        <v>167</v>
      </c>
      <c r="AT368" t="s">
        <v>168</v>
      </c>
      <c r="AU368" t="s">
        <v>1184</v>
      </c>
      <c r="AV368" t="s">
        <v>1277</v>
      </c>
      <c r="AW368" t="s">
        <v>166</v>
      </c>
      <c r="AX368" t="s">
        <v>166</v>
      </c>
      <c r="AY368" t="s">
        <v>171</v>
      </c>
      <c r="AZ368" t="s">
        <v>166</v>
      </c>
      <c r="BA368" t="s">
        <v>166</v>
      </c>
      <c r="BC368" t="s">
        <v>166</v>
      </c>
      <c r="BD368" t="s">
        <v>337</v>
      </c>
      <c r="BE368">
        <v>328</v>
      </c>
      <c r="BF368" t="s">
        <v>166</v>
      </c>
      <c r="BG368" t="s">
        <v>166</v>
      </c>
      <c r="BH368" t="s">
        <v>166</v>
      </c>
      <c r="BI368" t="s">
        <v>163</v>
      </c>
      <c r="BJ368" t="s">
        <v>310</v>
      </c>
      <c r="BK368" t="s">
        <v>166</v>
      </c>
      <c r="BL368" t="s">
        <v>310</v>
      </c>
      <c r="BM368" t="s">
        <v>166</v>
      </c>
      <c r="BO368" t="s">
        <v>166</v>
      </c>
      <c r="BP368" t="s">
        <v>173</v>
      </c>
      <c r="BQ368" t="s">
        <v>163</v>
      </c>
      <c r="BR368" t="s">
        <v>168</v>
      </c>
      <c r="BS368" t="s">
        <v>176</v>
      </c>
      <c r="BT368" t="s">
        <v>166</v>
      </c>
      <c r="BU368" s="1">
        <v>5.2</v>
      </c>
      <c r="BV368" t="s">
        <v>166</v>
      </c>
      <c r="BW368" t="s">
        <v>177</v>
      </c>
      <c r="BX368" t="s">
        <v>178</v>
      </c>
      <c r="BY368" t="s">
        <v>383</v>
      </c>
      <c r="CB368" t="s">
        <v>166</v>
      </c>
      <c r="CG368" t="s">
        <v>166</v>
      </c>
      <c r="CK368" t="s">
        <v>166</v>
      </c>
      <c r="CN368" t="s">
        <v>166</v>
      </c>
      <c r="CO368" t="s">
        <v>166</v>
      </c>
      <c r="CP368" t="s">
        <v>355</v>
      </c>
      <c r="CQ368" t="s">
        <v>1276</v>
      </c>
      <c r="CR368" t="s">
        <v>229</v>
      </c>
      <c r="CS368" t="s">
        <v>166</v>
      </c>
      <c r="CT368" t="s">
        <v>166</v>
      </c>
      <c r="CU368" t="s">
        <v>166</v>
      </c>
      <c r="CV368" t="s">
        <v>166</v>
      </c>
      <c r="CW368">
        <v>2</v>
      </c>
      <c r="CY368" t="s">
        <v>571</v>
      </c>
      <c r="DB368" t="s">
        <v>221</v>
      </c>
      <c r="DC368" t="s">
        <v>166</v>
      </c>
      <c r="DD368" t="s">
        <v>166</v>
      </c>
      <c r="DG368" t="s">
        <v>166</v>
      </c>
      <c r="DH368" t="s">
        <v>216</v>
      </c>
      <c r="DI368" t="s">
        <v>328</v>
      </c>
      <c r="DJ368" t="s">
        <v>166</v>
      </c>
      <c r="DL368" t="s">
        <v>329</v>
      </c>
      <c r="DM368" t="s">
        <v>166</v>
      </c>
      <c r="DN368" t="s">
        <v>166</v>
      </c>
      <c r="DO368" t="s">
        <v>166</v>
      </c>
      <c r="DP368" t="s">
        <v>345</v>
      </c>
      <c r="DQ368" t="s">
        <v>166</v>
      </c>
      <c r="DS368" t="s">
        <v>166</v>
      </c>
      <c r="DV368" t="s">
        <v>166</v>
      </c>
      <c r="DX368" t="s">
        <v>166</v>
      </c>
      <c r="EA368" t="s">
        <v>166</v>
      </c>
      <c r="ED368" t="s">
        <v>166</v>
      </c>
    </row>
    <row r="369" spans="1:139" hidden="1" x14ac:dyDescent="0.25">
      <c r="A369">
        <v>368</v>
      </c>
      <c r="B369" t="s">
        <v>234</v>
      </c>
      <c r="C369" t="s">
        <v>1271</v>
      </c>
      <c r="D369" t="s">
        <v>1279</v>
      </c>
      <c r="E369" s="1">
        <v>1248</v>
      </c>
      <c r="F369">
        <v>4</v>
      </c>
      <c r="G369">
        <v>4</v>
      </c>
      <c r="H369" t="s">
        <v>195</v>
      </c>
      <c r="I369" t="s">
        <v>142</v>
      </c>
      <c r="J369" t="s">
        <v>196</v>
      </c>
      <c r="K369" t="s">
        <v>144</v>
      </c>
      <c r="L369">
        <v>48</v>
      </c>
      <c r="M369" t="s">
        <v>459</v>
      </c>
      <c r="N369">
        <v>1640</v>
      </c>
      <c r="O369">
        <v>3995</v>
      </c>
      <c r="P369">
        <v>1790</v>
      </c>
      <c r="Q369" t="s">
        <v>832</v>
      </c>
      <c r="R369">
        <v>5</v>
      </c>
      <c r="S369">
        <v>20</v>
      </c>
      <c r="T369" s="1">
        <v>24.3</v>
      </c>
      <c r="U369" t="s">
        <v>1272</v>
      </c>
      <c r="W369" t="s">
        <v>558</v>
      </c>
      <c r="X369">
        <v>5</v>
      </c>
      <c r="Y369" t="s">
        <v>1273</v>
      </c>
      <c r="Z369" t="s">
        <v>200</v>
      </c>
      <c r="AA369" t="s">
        <v>151</v>
      </c>
      <c r="AB369" t="s">
        <v>551</v>
      </c>
      <c r="AC369" t="s">
        <v>1041</v>
      </c>
      <c r="AF369" t="s">
        <v>1277</v>
      </c>
      <c r="AG369" t="s">
        <v>1277</v>
      </c>
      <c r="AH369" t="s">
        <v>158</v>
      </c>
      <c r="AI369" t="s">
        <v>232</v>
      </c>
      <c r="AK369" t="s">
        <v>441</v>
      </c>
      <c r="AL369" t="s">
        <v>562</v>
      </c>
      <c r="AM369" t="s">
        <v>1275</v>
      </c>
      <c r="AN369" t="s">
        <v>163</v>
      </c>
      <c r="AO369" t="s">
        <v>164</v>
      </c>
      <c r="AP369" t="s">
        <v>164</v>
      </c>
      <c r="AQ369" t="s">
        <v>166</v>
      </c>
      <c r="AR369">
        <v>5</v>
      </c>
      <c r="AS369" t="s">
        <v>167</v>
      </c>
      <c r="AT369" t="s">
        <v>168</v>
      </c>
      <c r="AU369" t="s">
        <v>1184</v>
      </c>
      <c r="AV369" t="s">
        <v>1277</v>
      </c>
      <c r="AW369" t="s">
        <v>166</v>
      </c>
      <c r="AX369" t="s">
        <v>166</v>
      </c>
      <c r="AY369" t="s">
        <v>171</v>
      </c>
      <c r="AZ369" t="s">
        <v>166</v>
      </c>
      <c r="BA369" t="s">
        <v>166</v>
      </c>
      <c r="BC369" t="s">
        <v>166</v>
      </c>
      <c r="BD369" t="s">
        <v>337</v>
      </c>
      <c r="BE369">
        <v>328</v>
      </c>
      <c r="BF369" t="s">
        <v>166</v>
      </c>
      <c r="BG369" t="s">
        <v>166</v>
      </c>
      <c r="BH369" t="s">
        <v>166</v>
      </c>
      <c r="BI369" t="s">
        <v>163</v>
      </c>
      <c r="BJ369" t="s">
        <v>310</v>
      </c>
      <c r="BK369" t="s">
        <v>166</v>
      </c>
      <c r="BL369" t="s">
        <v>310</v>
      </c>
      <c r="BM369" t="s">
        <v>166</v>
      </c>
      <c r="BO369" t="s">
        <v>166</v>
      </c>
      <c r="BP369" t="s">
        <v>173</v>
      </c>
      <c r="BQ369" t="s">
        <v>163</v>
      </c>
      <c r="BR369" t="s">
        <v>168</v>
      </c>
      <c r="BS369" t="s">
        <v>176</v>
      </c>
      <c r="BT369" t="s">
        <v>166</v>
      </c>
      <c r="BU369" s="1">
        <v>5.2</v>
      </c>
      <c r="BV369" t="s">
        <v>166</v>
      </c>
      <c r="BW369" t="s">
        <v>177</v>
      </c>
      <c r="BX369" t="s">
        <v>178</v>
      </c>
      <c r="BY369" t="s">
        <v>383</v>
      </c>
      <c r="CB369" t="s">
        <v>166</v>
      </c>
      <c r="CG369" t="s">
        <v>166</v>
      </c>
      <c r="CK369" t="s">
        <v>166</v>
      </c>
      <c r="CN369" t="s">
        <v>166</v>
      </c>
      <c r="CO369" t="s">
        <v>166</v>
      </c>
      <c r="CP369" t="s">
        <v>355</v>
      </c>
      <c r="CQ369" t="s">
        <v>1276</v>
      </c>
      <c r="CR369" t="s">
        <v>229</v>
      </c>
      <c r="CS369" t="s">
        <v>166</v>
      </c>
      <c r="CT369" t="s">
        <v>166</v>
      </c>
      <c r="CU369" t="s">
        <v>166</v>
      </c>
      <c r="CV369" t="s">
        <v>166</v>
      </c>
      <c r="CW369">
        <v>2</v>
      </c>
      <c r="CY369" t="s">
        <v>571</v>
      </c>
      <c r="DB369" t="s">
        <v>221</v>
      </c>
      <c r="DC369" t="s">
        <v>166</v>
      </c>
      <c r="DD369" t="s">
        <v>166</v>
      </c>
      <c r="DG369" t="s">
        <v>166</v>
      </c>
      <c r="DH369" t="s">
        <v>216</v>
      </c>
      <c r="DI369" t="s">
        <v>328</v>
      </c>
      <c r="DJ369" t="s">
        <v>166</v>
      </c>
      <c r="DL369" t="s">
        <v>329</v>
      </c>
      <c r="DM369" t="s">
        <v>166</v>
      </c>
      <c r="DN369" t="s">
        <v>166</v>
      </c>
      <c r="DO369" t="s">
        <v>166</v>
      </c>
      <c r="DP369" t="s">
        <v>345</v>
      </c>
      <c r="DQ369" t="s">
        <v>166</v>
      </c>
      <c r="DS369" t="s">
        <v>166</v>
      </c>
      <c r="DV369" t="s">
        <v>166</v>
      </c>
      <c r="DX369" t="s">
        <v>166</v>
      </c>
      <c r="EA369" t="s">
        <v>166</v>
      </c>
      <c r="ED369" t="s">
        <v>166</v>
      </c>
    </row>
    <row r="370" spans="1:139" hidden="1" x14ac:dyDescent="0.25">
      <c r="A370">
        <v>369</v>
      </c>
      <c r="B370" t="s">
        <v>234</v>
      </c>
      <c r="C370" t="s">
        <v>1271</v>
      </c>
      <c r="D370" t="s">
        <v>1280</v>
      </c>
      <c r="E370" s="1">
        <v>1248</v>
      </c>
      <c r="F370">
        <v>4</v>
      </c>
      <c r="G370">
        <v>4</v>
      </c>
      <c r="H370" t="s">
        <v>195</v>
      </c>
      <c r="I370" t="s">
        <v>142</v>
      </c>
      <c r="J370" t="s">
        <v>196</v>
      </c>
      <c r="K370" t="s">
        <v>144</v>
      </c>
      <c r="L370">
        <v>48</v>
      </c>
      <c r="M370" t="s">
        <v>459</v>
      </c>
      <c r="N370">
        <v>1640</v>
      </c>
      <c r="O370">
        <v>3995</v>
      </c>
      <c r="P370">
        <v>1790</v>
      </c>
      <c r="Q370" t="s">
        <v>832</v>
      </c>
      <c r="R370">
        <v>5</v>
      </c>
      <c r="S370">
        <v>20</v>
      </c>
      <c r="T370" s="1">
        <v>24.3</v>
      </c>
      <c r="U370" t="s">
        <v>1272</v>
      </c>
      <c r="W370" t="s">
        <v>558</v>
      </c>
      <c r="X370">
        <v>5</v>
      </c>
      <c r="Y370" t="s">
        <v>1273</v>
      </c>
      <c r="Z370" t="s">
        <v>200</v>
      </c>
      <c r="AA370" t="s">
        <v>151</v>
      </c>
      <c r="AB370" t="s">
        <v>551</v>
      </c>
      <c r="AC370" t="s">
        <v>1041</v>
      </c>
      <c r="AF370" t="s">
        <v>1277</v>
      </c>
      <c r="AG370" t="s">
        <v>1277</v>
      </c>
      <c r="AH370" t="s">
        <v>158</v>
      </c>
      <c r="AI370" t="s">
        <v>232</v>
      </c>
      <c r="AK370" t="s">
        <v>441</v>
      </c>
      <c r="AL370" t="s">
        <v>562</v>
      </c>
      <c r="AM370" t="s">
        <v>1275</v>
      </c>
      <c r="AN370" t="s">
        <v>163</v>
      </c>
      <c r="AO370" t="s">
        <v>164</v>
      </c>
      <c r="AP370" t="s">
        <v>164</v>
      </c>
      <c r="AQ370" t="s">
        <v>166</v>
      </c>
      <c r="AR370">
        <v>5</v>
      </c>
      <c r="AS370" t="s">
        <v>167</v>
      </c>
      <c r="AT370" t="s">
        <v>168</v>
      </c>
      <c r="AU370" t="s">
        <v>1184</v>
      </c>
      <c r="AV370" t="s">
        <v>1277</v>
      </c>
      <c r="AW370" t="s">
        <v>166</v>
      </c>
      <c r="AX370" t="s">
        <v>166</v>
      </c>
      <c r="AY370" t="s">
        <v>171</v>
      </c>
      <c r="AZ370" t="s">
        <v>166</v>
      </c>
      <c r="BA370" t="s">
        <v>166</v>
      </c>
      <c r="BC370" t="s">
        <v>166</v>
      </c>
      <c r="BD370" t="s">
        <v>337</v>
      </c>
      <c r="BE370">
        <v>328</v>
      </c>
      <c r="BF370" t="s">
        <v>166</v>
      </c>
      <c r="BG370" t="s">
        <v>166</v>
      </c>
      <c r="BH370" t="s">
        <v>166</v>
      </c>
      <c r="BI370" t="s">
        <v>163</v>
      </c>
      <c r="BJ370" t="s">
        <v>310</v>
      </c>
      <c r="BK370" t="s">
        <v>166</v>
      </c>
      <c r="BL370" t="s">
        <v>310</v>
      </c>
      <c r="BM370" t="s">
        <v>166</v>
      </c>
      <c r="BO370" t="s">
        <v>166</v>
      </c>
      <c r="BP370" t="s">
        <v>173</v>
      </c>
      <c r="BQ370" t="s">
        <v>163</v>
      </c>
      <c r="BR370" t="s">
        <v>168</v>
      </c>
      <c r="BS370" t="s">
        <v>176</v>
      </c>
      <c r="BT370" t="s">
        <v>166</v>
      </c>
      <c r="BU370" s="1">
        <v>5.2</v>
      </c>
      <c r="BV370" t="s">
        <v>166</v>
      </c>
      <c r="BW370" t="s">
        <v>177</v>
      </c>
      <c r="BX370" t="s">
        <v>178</v>
      </c>
      <c r="BY370" t="s">
        <v>383</v>
      </c>
      <c r="CB370" t="s">
        <v>166</v>
      </c>
      <c r="CG370" t="s">
        <v>166</v>
      </c>
      <c r="CK370" t="s">
        <v>166</v>
      </c>
      <c r="CN370" t="s">
        <v>166</v>
      </c>
      <c r="CO370" t="s">
        <v>166</v>
      </c>
      <c r="CP370" t="s">
        <v>355</v>
      </c>
      <c r="CQ370" t="s">
        <v>1276</v>
      </c>
      <c r="CR370" t="s">
        <v>229</v>
      </c>
      <c r="CS370" t="s">
        <v>166</v>
      </c>
      <c r="CT370" t="s">
        <v>166</v>
      </c>
      <c r="CU370" t="s">
        <v>166</v>
      </c>
      <c r="CV370" t="s">
        <v>166</v>
      </c>
      <c r="CW370">
        <v>2</v>
      </c>
      <c r="CY370" t="s">
        <v>571</v>
      </c>
      <c r="DB370" t="s">
        <v>221</v>
      </c>
      <c r="DC370" t="s">
        <v>166</v>
      </c>
      <c r="DD370" t="s">
        <v>166</v>
      </c>
      <c r="DG370" t="s">
        <v>166</v>
      </c>
      <c r="DH370" t="s">
        <v>216</v>
      </c>
      <c r="DI370" t="s">
        <v>328</v>
      </c>
      <c r="DJ370" t="s">
        <v>166</v>
      </c>
      <c r="DL370" t="s">
        <v>329</v>
      </c>
      <c r="DM370" t="s">
        <v>166</v>
      </c>
      <c r="DN370" t="s">
        <v>166</v>
      </c>
      <c r="DO370" t="s">
        <v>166</v>
      </c>
      <c r="DP370" t="s">
        <v>345</v>
      </c>
      <c r="DQ370" t="s">
        <v>166</v>
      </c>
      <c r="DS370" t="s">
        <v>166</v>
      </c>
      <c r="DV370" t="s">
        <v>166</v>
      </c>
      <c r="DX370" t="s">
        <v>166</v>
      </c>
      <c r="EA370" t="s">
        <v>166</v>
      </c>
      <c r="ED370" t="s">
        <v>166</v>
      </c>
    </row>
    <row r="371" spans="1:139" hidden="1" x14ac:dyDescent="0.25">
      <c r="A371">
        <v>370</v>
      </c>
      <c r="B371" t="s">
        <v>234</v>
      </c>
      <c r="C371" t="s">
        <v>1271</v>
      </c>
      <c r="D371" t="s">
        <v>1281</v>
      </c>
      <c r="E371" s="1">
        <v>1248</v>
      </c>
      <c r="F371">
        <v>4</v>
      </c>
      <c r="G371">
        <v>4</v>
      </c>
      <c r="H371" t="s">
        <v>195</v>
      </c>
      <c r="I371" t="s">
        <v>142</v>
      </c>
      <c r="J371" t="s">
        <v>237</v>
      </c>
      <c r="K371" t="s">
        <v>144</v>
      </c>
      <c r="L371">
        <v>48</v>
      </c>
      <c r="M371" t="s">
        <v>459</v>
      </c>
      <c r="N371">
        <v>1640</v>
      </c>
      <c r="O371">
        <v>3995</v>
      </c>
      <c r="P371">
        <v>1790</v>
      </c>
      <c r="Q371" t="s">
        <v>832</v>
      </c>
      <c r="R371">
        <v>5</v>
      </c>
      <c r="S371">
        <v>20</v>
      </c>
      <c r="T371" s="1">
        <v>24.3</v>
      </c>
      <c r="U371" t="s">
        <v>1272</v>
      </c>
      <c r="W371" t="s">
        <v>558</v>
      </c>
      <c r="X371">
        <v>5</v>
      </c>
      <c r="Y371" t="s">
        <v>1273</v>
      </c>
      <c r="Z371" t="s">
        <v>200</v>
      </c>
      <c r="AA371" t="s">
        <v>151</v>
      </c>
      <c r="AB371" t="s">
        <v>551</v>
      </c>
      <c r="AC371" t="s">
        <v>1041</v>
      </c>
      <c r="AF371" t="s">
        <v>1274</v>
      </c>
      <c r="AG371" t="s">
        <v>1274</v>
      </c>
      <c r="AH371" t="s">
        <v>158</v>
      </c>
      <c r="AI371" t="s">
        <v>232</v>
      </c>
      <c r="AK371" t="s">
        <v>160</v>
      </c>
      <c r="AL371" t="s">
        <v>562</v>
      </c>
      <c r="AM371" t="s">
        <v>1275</v>
      </c>
      <c r="AN371" t="s">
        <v>163</v>
      </c>
      <c r="AO371" t="s">
        <v>164</v>
      </c>
      <c r="AP371" t="s">
        <v>164</v>
      </c>
      <c r="AQ371" t="s">
        <v>166</v>
      </c>
      <c r="AR371">
        <v>5</v>
      </c>
      <c r="AS371" t="s">
        <v>167</v>
      </c>
      <c r="AT371" t="s">
        <v>189</v>
      </c>
      <c r="AU371" t="s">
        <v>1184</v>
      </c>
      <c r="AV371" t="s">
        <v>1274</v>
      </c>
      <c r="AX371" t="s">
        <v>166</v>
      </c>
      <c r="AY371" t="s">
        <v>171</v>
      </c>
      <c r="BA371" t="s">
        <v>166</v>
      </c>
      <c r="BC371" t="s">
        <v>166</v>
      </c>
      <c r="BD371" t="s">
        <v>327</v>
      </c>
      <c r="BE371">
        <v>328</v>
      </c>
      <c r="BF371" t="s">
        <v>166</v>
      </c>
      <c r="BG371" t="s">
        <v>166</v>
      </c>
      <c r="BH371" t="s">
        <v>166</v>
      </c>
      <c r="BI371" t="s">
        <v>163</v>
      </c>
      <c r="BJ371" t="s">
        <v>174</v>
      </c>
      <c r="BK371" t="s">
        <v>166</v>
      </c>
      <c r="BL371" t="s">
        <v>310</v>
      </c>
      <c r="BM371" t="s">
        <v>166</v>
      </c>
      <c r="BO371" t="s">
        <v>166</v>
      </c>
      <c r="BP371" t="s">
        <v>173</v>
      </c>
      <c r="BQ371" t="s">
        <v>163</v>
      </c>
      <c r="BR371" t="s">
        <v>168</v>
      </c>
      <c r="BS371" t="s">
        <v>176</v>
      </c>
      <c r="BT371" t="s">
        <v>166</v>
      </c>
      <c r="BU371" s="1">
        <v>5.2</v>
      </c>
      <c r="BV371" t="s">
        <v>166</v>
      </c>
      <c r="BW371" t="s">
        <v>177</v>
      </c>
      <c r="BX371" t="s">
        <v>178</v>
      </c>
      <c r="BY371" t="s">
        <v>179</v>
      </c>
      <c r="CB371" t="s">
        <v>166</v>
      </c>
      <c r="CG371" t="s">
        <v>166</v>
      </c>
      <c r="CK371" t="s">
        <v>166</v>
      </c>
      <c r="CO371" t="s">
        <v>166</v>
      </c>
      <c r="CP371" t="s">
        <v>355</v>
      </c>
      <c r="CQ371" t="s">
        <v>1276</v>
      </c>
      <c r="CR371" t="s">
        <v>209</v>
      </c>
      <c r="CS371" t="s">
        <v>166</v>
      </c>
      <c r="CU371" t="s">
        <v>166</v>
      </c>
      <c r="CV371" t="s">
        <v>166</v>
      </c>
      <c r="CW371">
        <v>1</v>
      </c>
      <c r="CY371" t="s">
        <v>254</v>
      </c>
      <c r="DB371" t="s">
        <v>257</v>
      </c>
      <c r="DC371" t="s">
        <v>166</v>
      </c>
      <c r="DD371" t="s">
        <v>166</v>
      </c>
      <c r="DG371" t="s">
        <v>166</v>
      </c>
      <c r="DH371" t="s">
        <v>216</v>
      </c>
      <c r="DJ371" t="s">
        <v>166</v>
      </c>
      <c r="DM371" t="s">
        <v>166</v>
      </c>
      <c r="DN371" t="s">
        <v>166</v>
      </c>
      <c r="DV371" t="s">
        <v>166</v>
      </c>
      <c r="DW371" t="s">
        <v>166</v>
      </c>
    </row>
    <row r="372" spans="1:139" hidden="1" x14ac:dyDescent="0.25">
      <c r="A372">
        <v>371</v>
      </c>
      <c r="B372" t="s">
        <v>234</v>
      </c>
      <c r="C372" t="s">
        <v>1271</v>
      </c>
      <c r="D372" t="s">
        <v>1282</v>
      </c>
      <c r="E372" s="1">
        <v>1248</v>
      </c>
      <c r="F372">
        <v>4</v>
      </c>
      <c r="G372">
        <v>4</v>
      </c>
      <c r="H372" t="s">
        <v>195</v>
      </c>
      <c r="I372" t="s">
        <v>142</v>
      </c>
      <c r="J372" t="s">
        <v>196</v>
      </c>
      <c r="K372" t="s">
        <v>144</v>
      </c>
      <c r="L372">
        <v>48</v>
      </c>
      <c r="M372" t="s">
        <v>459</v>
      </c>
      <c r="N372">
        <v>1640</v>
      </c>
      <c r="O372">
        <v>3995</v>
      </c>
      <c r="P372">
        <v>1790</v>
      </c>
      <c r="Q372" t="s">
        <v>832</v>
      </c>
      <c r="R372">
        <v>5</v>
      </c>
      <c r="S372">
        <v>20</v>
      </c>
      <c r="T372" s="1">
        <v>24.3</v>
      </c>
      <c r="U372" t="s">
        <v>1272</v>
      </c>
      <c r="W372" t="s">
        <v>558</v>
      </c>
      <c r="X372">
        <v>5</v>
      </c>
      <c r="Y372" t="s">
        <v>1273</v>
      </c>
      <c r="Z372" t="s">
        <v>200</v>
      </c>
      <c r="AA372" t="s">
        <v>151</v>
      </c>
      <c r="AB372" t="s">
        <v>551</v>
      </c>
      <c r="AC372" t="s">
        <v>1041</v>
      </c>
      <c r="AF372" t="s">
        <v>1277</v>
      </c>
      <c r="AG372" t="s">
        <v>1277</v>
      </c>
      <c r="AH372" t="s">
        <v>158</v>
      </c>
      <c r="AI372" t="s">
        <v>232</v>
      </c>
      <c r="AK372" t="s">
        <v>441</v>
      </c>
      <c r="AL372" t="s">
        <v>562</v>
      </c>
      <c r="AM372" t="s">
        <v>1275</v>
      </c>
      <c r="AN372" t="s">
        <v>163</v>
      </c>
      <c r="AO372" t="s">
        <v>164</v>
      </c>
      <c r="AP372" t="s">
        <v>164</v>
      </c>
      <c r="AQ372" t="s">
        <v>166</v>
      </c>
      <c r="AR372">
        <v>5</v>
      </c>
      <c r="AS372" t="s">
        <v>167</v>
      </c>
      <c r="AT372" t="s">
        <v>189</v>
      </c>
      <c r="AU372" t="s">
        <v>1184</v>
      </c>
      <c r="AV372" t="s">
        <v>1277</v>
      </c>
      <c r="AW372" t="s">
        <v>166</v>
      </c>
      <c r="AX372" t="s">
        <v>166</v>
      </c>
      <c r="AY372" t="s">
        <v>171</v>
      </c>
      <c r="AZ372" t="s">
        <v>166</v>
      </c>
      <c r="BA372" t="s">
        <v>166</v>
      </c>
      <c r="BC372" t="s">
        <v>166</v>
      </c>
      <c r="BD372" t="s">
        <v>337</v>
      </c>
      <c r="BE372">
        <v>328</v>
      </c>
      <c r="BF372" t="s">
        <v>166</v>
      </c>
      <c r="BG372" t="s">
        <v>166</v>
      </c>
      <c r="BH372" t="s">
        <v>166</v>
      </c>
      <c r="BI372" t="s">
        <v>163</v>
      </c>
      <c r="BJ372" t="s">
        <v>310</v>
      </c>
      <c r="BK372" t="s">
        <v>166</v>
      </c>
      <c r="BL372" t="s">
        <v>310</v>
      </c>
      <c r="BM372" t="s">
        <v>166</v>
      </c>
      <c r="BO372" t="s">
        <v>166</v>
      </c>
      <c r="BP372" t="s">
        <v>173</v>
      </c>
      <c r="BQ372" t="s">
        <v>163</v>
      </c>
      <c r="BR372" t="s">
        <v>168</v>
      </c>
      <c r="BS372" t="s">
        <v>176</v>
      </c>
      <c r="BT372" t="s">
        <v>166</v>
      </c>
      <c r="BU372" s="1">
        <v>5.2</v>
      </c>
      <c r="BV372" t="s">
        <v>166</v>
      </c>
      <c r="BW372" t="s">
        <v>177</v>
      </c>
      <c r="BY372" t="s">
        <v>383</v>
      </c>
      <c r="CA372" t="s">
        <v>166</v>
      </c>
      <c r="CB372" t="s">
        <v>166</v>
      </c>
      <c r="CG372" t="s">
        <v>166</v>
      </c>
      <c r="CK372" t="s">
        <v>166</v>
      </c>
      <c r="CN372" t="s">
        <v>166</v>
      </c>
      <c r="CO372" t="s">
        <v>166</v>
      </c>
      <c r="CP372" t="s">
        <v>355</v>
      </c>
      <c r="CQ372" t="s">
        <v>1276</v>
      </c>
      <c r="CR372" t="s">
        <v>229</v>
      </c>
      <c r="CS372" t="s">
        <v>166</v>
      </c>
      <c r="CT372" t="s">
        <v>166</v>
      </c>
      <c r="CU372" t="s">
        <v>166</v>
      </c>
      <c r="CV372" t="s">
        <v>166</v>
      </c>
      <c r="CW372">
        <v>2</v>
      </c>
      <c r="CY372" t="s">
        <v>254</v>
      </c>
      <c r="DB372" t="s">
        <v>257</v>
      </c>
      <c r="DC372" t="s">
        <v>166</v>
      </c>
      <c r="DD372" t="s">
        <v>166</v>
      </c>
      <c r="DG372" t="s">
        <v>166</v>
      </c>
      <c r="DH372" t="s">
        <v>216</v>
      </c>
      <c r="DI372" t="s">
        <v>328</v>
      </c>
      <c r="DJ372" t="s">
        <v>166</v>
      </c>
      <c r="DL372" t="s">
        <v>329</v>
      </c>
      <c r="DM372" t="s">
        <v>166</v>
      </c>
      <c r="DO372" t="s">
        <v>166</v>
      </c>
      <c r="DP372" t="s">
        <v>345</v>
      </c>
      <c r="DQ372" t="s">
        <v>166</v>
      </c>
      <c r="DV372" t="s">
        <v>166</v>
      </c>
      <c r="DW372" t="s">
        <v>166</v>
      </c>
      <c r="DX372" t="s">
        <v>166</v>
      </c>
      <c r="EA372" t="s">
        <v>166</v>
      </c>
    </row>
    <row r="373" spans="1:139" hidden="1" x14ac:dyDescent="0.25">
      <c r="A373">
        <v>372</v>
      </c>
      <c r="B373" t="s">
        <v>234</v>
      </c>
      <c r="C373" t="s">
        <v>1271</v>
      </c>
      <c r="D373" t="s">
        <v>1283</v>
      </c>
      <c r="E373" s="1">
        <v>1248</v>
      </c>
      <c r="F373">
        <v>4</v>
      </c>
      <c r="G373">
        <v>4</v>
      </c>
      <c r="H373" t="s">
        <v>195</v>
      </c>
      <c r="I373" t="s">
        <v>142</v>
      </c>
      <c r="J373" t="s">
        <v>196</v>
      </c>
      <c r="K373" t="s">
        <v>144</v>
      </c>
      <c r="L373">
        <v>48</v>
      </c>
      <c r="M373" t="s">
        <v>459</v>
      </c>
      <c r="N373">
        <v>1640</v>
      </c>
      <c r="O373">
        <v>3995</v>
      </c>
      <c r="P373">
        <v>1790</v>
      </c>
      <c r="Q373" t="s">
        <v>832</v>
      </c>
      <c r="R373">
        <v>5</v>
      </c>
      <c r="S373">
        <v>20</v>
      </c>
      <c r="T373" s="1">
        <v>24.3</v>
      </c>
      <c r="U373" t="s">
        <v>1272</v>
      </c>
      <c r="W373" t="s">
        <v>558</v>
      </c>
      <c r="X373">
        <v>5</v>
      </c>
      <c r="Y373" t="s">
        <v>1273</v>
      </c>
      <c r="Z373" t="s">
        <v>200</v>
      </c>
      <c r="AA373" t="s">
        <v>151</v>
      </c>
      <c r="AB373" t="s">
        <v>551</v>
      </c>
      <c r="AC373" t="s">
        <v>1041</v>
      </c>
      <c r="AF373" t="s">
        <v>1277</v>
      </c>
      <c r="AG373" t="s">
        <v>1277</v>
      </c>
      <c r="AH373" t="s">
        <v>158</v>
      </c>
      <c r="AI373" t="s">
        <v>232</v>
      </c>
      <c r="AK373" t="s">
        <v>441</v>
      </c>
      <c r="AL373" t="s">
        <v>562</v>
      </c>
      <c r="AM373" t="s">
        <v>1275</v>
      </c>
      <c r="AN373" t="s">
        <v>163</v>
      </c>
      <c r="AO373" t="s">
        <v>164</v>
      </c>
      <c r="AP373" t="s">
        <v>164</v>
      </c>
      <c r="AQ373" t="s">
        <v>166</v>
      </c>
      <c r="AR373">
        <v>5</v>
      </c>
      <c r="AS373" t="s">
        <v>167</v>
      </c>
      <c r="AT373" t="s">
        <v>189</v>
      </c>
      <c r="AU373" t="s">
        <v>1184</v>
      </c>
      <c r="AV373" t="s">
        <v>1277</v>
      </c>
      <c r="AW373" t="s">
        <v>166</v>
      </c>
      <c r="AX373" t="s">
        <v>166</v>
      </c>
      <c r="AY373" t="s">
        <v>171</v>
      </c>
      <c r="AZ373" t="s">
        <v>166</v>
      </c>
      <c r="BA373" t="s">
        <v>166</v>
      </c>
      <c r="BC373" t="s">
        <v>166</v>
      </c>
      <c r="BD373" t="s">
        <v>337</v>
      </c>
      <c r="BE373">
        <v>328</v>
      </c>
      <c r="BF373" t="s">
        <v>166</v>
      </c>
      <c r="BG373" t="s">
        <v>166</v>
      </c>
      <c r="BH373" t="s">
        <v>166</v>
      </c>
      <c r="BI373" t="s">
        <v>163</v>
      </c>
      <c r="BJ373" t="s">
        <v>310</v>
      </c>
      <c r="BK373" t="s">
        <v>166</v>
      </c>
      <c r="BL373" t="s">
        <v>310</v>
      </c>
      <c r="BM373" t="s">
        <v>166</v>
      </c>
      <c r="BO373" t="s">
        <v>166</v>
      </c>
      <c r="BP373" t="s">
        <v>173</v>
      </c>
      <c r="BQ373" t="s">
        <v>163</v>
      </c>
      <c r="BR373" t="s">
        <v>168</v>
      </c>
      <c r="BS373" t="s">
        <v>176</v>
      </c>
      <c r="BT373" t="s">
        <v>166</v>
      </c>
      <c r="BU373" s="1">
        <v>5.2</v>
      </c>
      <c r="BV373" t="s">
        <v>166</v>
      </c>
      <c r="BW373" t="s">
        <v>177</v>
      </c>
      <c r="BX373" t="s">
        <v>178</v>
      </c>
      <c r="BY373" t="s">
        <v>383</v>
      </c>
      <c r="CB373" t="s">
        <v>166</v>
      </c>
      <c r="CG373" t="s">
        <v>166</v>
      </c>
      <c r="CK373" t="s">
        <v>166</v>
      </c>
      <c r="CN373" t="s">
        <v>166</v>
      </c>
      <c r="CO373" t="s">
        <v>166</v>
      </c>
      <c r="CP373" t="s">
        <v>355</v>
      </c>
      <c r="CQ373" t="s">
        <v>1276</v>
      </c>
      <c r="CR373" t="s">
        <v>229</v>
      </c>
      <c r="CS373" t="s">
        <v>166</v>
      </c>
      <c r="CT373" t="s">
        <v>166</v>
      </c>
      <c r="CU373" t="s">
        <v>166</v>
      </c>
      <c r="CV373" t="s">
        <v>166</v>
      </c>
      <c r="CW373">
        <v>2</v>
      </c>
      <c r="CY373" t="s">
        <v>571</v>
      </c>
      <c r="DB373" t="s">
        <v>221</v>
      </c>
      <c r="DC373" t="s">
        <v>166</v>
      </c>
      <c r="DD373" t="s">
        <v>166</v>
      </c>
      <c r="DG373" t="s">
        <v>166</v>
      </c>
      <c r="DH373" t="s">
        <v>216</v>
      </c>
      <c r="DI373" t="s">
        <v>328</v>
      </c>
      <c r="DJ373" t="s">
        <v>166</v>
      </c>
      <c r="DL373" t="s">
        <v>329</v>
      </c>
      <c r="DM373" t="s">
        <v>166</v>
      </c>
      <c r="DN373" t="s">
        <v>166</v>
      </c>
      <c r="DO373" t="s">
        <v>166</v>
      </c>
      <c r="DP373" t="s">
        <v>345</v>
      </c>
      <c r="DQ373" t="s">
        <v>166</v>
      </c>
      <c r="DS373" t="s">
        <v>166</v>
      </c>
      <c r="DV373" t="s">
        <v>166</v>
      </c>
      <c r="DW373" t="s">
        <v>166</v>
      </c>
      <c r="DX373" t="s">
        <v>166</v>
      </c>
      <c r="EA373" t="s">
        <v>166</v>
      </c>
      <c r="ED373" t="s">
        <v>166</v>
      </c>
    </row>
    <row r="374" spans="1:139" hidden="1" x14ac:dyDescent="0.25">
      <c r="A374">
        <v>373</v>
      </c>
      <c r="B374" t="s">
        <v>318</v>
      </c>
      <c r="C374" t="s">
        <v>1284</v>
      </c>
      <c r="D374" t="s">
        <v>1285</v>
      </c>
      <c r="E374" s="1">
        <v>1197</v>
      </c>
      <c r="F374">
        <v>4</v>
      </c>
      <c r="G374">
        <v>4</v>
      </c>
      <c r="H374" t="s">
        <v>195</v>
      </c>
      <c r="I374" t="s">
        <v>142</v>
      </c>
      <c r="J374" t="s">
        <v>196</v>
      </c>
      <c r="K374" t="s">
        <v>144</v>
      </c>
      <c r="L374">
        <v>40</v>
      </c>
      <c r="M374" t="s">
        <v>145</v>
      </c>
      <c r="N374">
        <v>1555</v>
      </c>
      <c r="O374">
        <v>3995</v>
      </c>
      <c r="P374">
        <v>1760</v>
      </c>
      <c r="Q374" t="s">
        <v>146</v>
      </c>
      <c r="R374">
        <v>5</v>
      </c>
      <c r="S374">
        <v>15</v>
      </c>
      <c r="T374" s="2" t="s">
        <v>147</v>
      </c>
      <c r="U374" t="s">
        <v>1286</v>
      </c>
      <c r="X374">
        <v>5</v>
      </c>
      <c r="Y374" t="s">
        <v>684</v>
      </c>
      <c r="Z374" t="s">
        <v>200</v>
      </c>
      <c r="AA374" t="s">
        <v>151</v>
      </c>
      <c r="AB374" t="s">
        <v>551</v>
      </c>
      <c r="AC374" t="s">
        <v>305</v>
      </c>
      <c r="AD374" t="s">
        <v>552</v>
      </c>
      <c r="AE374" t="s">
        <v>552</v>
      </c>
      <c r="AF374" t="s">
        <v>576</v>
      </c>
      <c r="AG374" t="s">
        <v>576</v>
      </c>
      <c r="AH374" t="s">
        <v>158</v>
      </c>
      <c r="AI374" t="s">
        <v>232</v>
      </c>
      <c r="AK374" t="s">
        <v>160</v>
      </c>
      <c r="AL374" t="s">
        <v>403</v>
      </c>
      <c r="AM374" t="s">
        <v>577</v>
      </c>
      <c r="AN374" t="s">
        <v>163</v>
      </c>
      <c r="AO374" t="s">
        <v>432</v>
      </c>
      <c r="AP374" t="s">
        <v>164</v>
      </c>
      <c r="AQ374">
        <v>2</v>
      </c>
      <c r="AR374">
        <v>5</v>
      </c>
      <c r="AS374" t="s">
        <v>167</v>
      </c>
      <c r="AT374" t="s">
        <v>168</v>
      </c>
      <c r="AU374" t="s">
        <v>564</v>
      </c>
      <c r="AV374" t="s">
        <v>576</v>
      </c>
      <c r="AX374">
        <v>2</v>
      </c>
      <c r="AY374" t="s">
        <v>171</v>
      </c>
      <c r="AZ374" t="s">
        <v>166</v>
      </c>
      <c r="BB374" t="s">
        <v>1287</v>
      </c>
      <c r="BC374" t="s">
        <v>166</v>
      </c>
      <c r="BD374" t="s">
        <v>173</v>
      </c>
      <c r="BE374">
        <v>285</v>
      </c>
      <c r="BF374" t="s">
        <v>166</v>
      </c>
      <c r="BG374" t="s">
        <v>166</v>
      </c>
      <c r="BH374" t="s">
        <v>166</v>
      </c>
      <c r="BI374" t="s">
        <v>163</v>
      </c>
      <c r="BJ374" t="s">
        <v>174</v>
      </c>
      <c r="BL374" t="s">
        <v>310</v>
      </c>
      <c r="BM374" t="s">
        <v>166</v>
      </c>
      <c r="BO374" t="s">
        <v>166</v>
      </c>
      <c r="BP374" t="s">
        <v>173</v>
      </c>
      <c r="BQ374" t="s">
        <v>163</v>
      </c>
      <c r="BR374" t="s">
        <v>168</v>
      </c>
      <c r="BS374" t="s">
        <v>176</v>
      </c>
      <c r="BT374" t="s">
        <v>166</v>
      </c>
      <c r="BU374" s="1">
        <v>5.2</v>
      </c>
      <c r="BV374" t="s">
        <v>166</v>
      </c>
      <c r="BW374" t="s">
        <v>177</v>
      </c>
      <c r="BX374" t="s">
        <v>178</v>
      </c>
      <c r="BY374" t="s">
        <v>179</v>
      </c>
      <c r="BZ374" t="s">
        <v>166</v>
      </c>
      <c r="CB374" t="s">
        <v>166</v>
      </c>
      <c r="CG374" t="s">
        <v>166</v>
      </c>
      <c r="CH374" t="s">
        <v>166</v>
      </c>
      <c r="CJ374" t="s">
        <v>166</v>
      </c>
      <c r="CK374" t="s">
        <v>166</v>
      </c>
      <c r="CN374" t="s">
        <v>166</v>
      </c>
      <c r="CO374" t="s">
        <v>166</v>
      </c>
      <c r="CP374" t="s">
        <v>355</v>
      </c>
      <c r="CQ374" t="s">
        <v>558</v>
      </c>
      <c r="CR374" t="s">
        <v>229</v>
      </c>
      <c r="CS374" t="s">
        <v>166</v>
      </c>
      <c r="CT374" t="s">
        <v>166</v>
      </c>
      <c r="CU374" t="s">
        <v>166</v>
      </c>
      <c r="CV374" t="s">
        <v>166</v>
      </c>
      <c r="CW374">
        <v>2</v>
      </c>
      <c r="CY374" t="s">
        <v>254</v>
      </c>
      <c r="DB374" t="s">
        <v>221</v>
      </c>
      <c r="DD374" t="s">
        <v>166</v>
      </c>
      <c r="DI374" t="s">
        <v>328</v>
      </c>
      <c r="DL374" t="s">
        <v>329</v>
      </c>
      <c r="DN374" t="s">
        <v>166</v>
      </c>
      <c r="DQ374" t="s">
        <v>166</v>
      </c>
      <c r="DS374" t="s">
        <v>166</v>
      </c>
    </row>
    <row r="375" spans="1:139" hidden="1" x14ac:dyDescent="0.25">
      <c r="A375">
        <v>374</v>
      </c>
      <c r="B375" t="s">
        <v>318</v>
      </c>
      <c r="C375" t="s">
        <v>1284</v>
      </c>
      <c r="D375" t="s">
        <v>1288</v>
      </c>
      <c r="E375" s="1">
        <v>1197</v>
      </c>
      <c r="F375">
        <v>4</v>
      </c>
      <c r="G375">
        <v>4</v>
      </c>
      <c r="H375" t="s">
        <v>195</v>
      </c>
      <c r="I375" t="s">
        <v>142</v>
      </c>
      <c r="J375" t="s">
        <v>196</v>
      </c>
      <c r="K375" t="s">
        <v>144</v>
      </c>
      <c r="L375">
        <v>40</v>
      </c>
      <c r="M375" t="s">
        <v>145</v>
      </c>
      <c r="N375">
        <v>1555</v>
      </c>
      <c r="O375">
        <v>3995</v>
      </c>
      <c r="P375">
        <v>1760</v>
      </c>
      <c r="Q375" t="s">
        <v>146</v>
      </c>
      <c r="R375">
        <v>5</v>
      </c>
      <c r="S375">
        <v>15</v>
      </c>
      <c r="T375" s="1">
        <v>17.190000000000001</v>
      </c>
      <c r="U375" t="s">
        <v>1286</v>
      </c>
      <c r="X375">
        <v>6</v>
      </c>
      <c r="Y375" t="s">
        <v>684</v>
      </c>
      <c r="Z375" t="s">
        <v>200</v>
      </c>
      <c r="AA375" t="s">
        <v>151</v>
      </c>
      <c r="AB375" t="s">
        <v>1289</v>
      </c>
      <c r="AC375" t="s">
        <v>305</v>
      </c>
      <c r="AD375" t="s">
        <v>552</v>
      </c>
      <c r="AE375" t="s">
        <v>552</v>
      </c>
      <c r="AF375" t="s">
        <v>576</v>
      </c>
      <c r="AG375" t="s">
        <v>576</v>
      </c>
      <c r="AH375" t="s">
        <v>158</v>
      </c>
      <c r="AI375" t="s">
        <v>232</v>
      </c>
      <c r="AK375" t="s">
        <v>441</v>
      </c>
      <c r="AL375" t="s">
        <v>403</v>
      </c>
      <c r="AM375" t="s">
        <v>577</v>
      </c>
      <c r="AN375" t="s">
        <v>163</v>
      </c>
      <c r="AO375" t="s">
        <v>164</v>
      </c>
      <c r="AP375" t="s">
        <v>164</v>
      </c>
      <c r="AQ375" t="s">
        <v>166</v>
      </c>
      <c r="AR375">
        <v>5</v>
      </c>
      <c r="AS375" t="s">
        <v>597</v>
      </c>
      <c r="AT375" t="s">
        <v>168</v>
      </c>
      <c r="AU375" t="s">
        <v>564</v>
      </c>
      <c r="AV375" t="s">
        <v>576</v>
      </c>
      <c r="AW375" t="s">
        <v>166</v>
      </c>
      <c r="AX375" t="s">
        <v>166</v>
      </c>
      <c r="AY375" t="s">
        <v>171</v>
      </c>
      <c r="AZ375" t="s">
        <v>166</v>
      </c>
      <c r="BB375" t="s">
        <v>1287</v>
      </c>
      <c r="BC375" t="s">
        <v>166</v>
      </c>
      <c r="BD375" t="s">
        <v>337</v>
      </c>
      <c r="BE375">
        <v>285</v>
      </c>
      <c r="BF375" t="s">
        <v>166</v>
      </c>
      <c r="BG375" t="s">
        <v>166</v>
      </c>
      <c r="BH375" t="s">
        <v>166</v>
      </c>
      <c r="BI375" t="s">
        <v>163</v>
      </c>
      <c r="BJ375" t="s">
        <v>174</v>
      </c>
      <c r="BK375" t="s">
        <v>166</v>
      </c>
      <c r="BL375" t="s">
        <v>310</v>
      </c>
      <c r="BM375" t="s">
        <v>166</v>
      </c>
      <c r="BO375" t="s">
        <v>166</v>
      </c>
      <c r="BP375" t="s">
        <v>173</v>
      </c>
      <c r="BQ375" t="s">
        <v>163</v>
      </c>
      <c r="BR375" t="s">
        <v>168</v>
      </c>
      <c r="BS375" t="s">
        <v>176</v>
      </c>
      <c r="BT375" t="s">
        <v>166</v>
      </c>
      <c r="BU375" s="1">
        <v>5.2</v>
      </c>
      <c r="BV375" t="s">
        <v>166</v>
      </c>
      <c r="BW375" t="s">
        <v>177</v>
      </c>
      <c r="BX375" t="s">
        <v>178</v>
      </c>
      <c r="BY375" t="s">
        <v>383</v>
      </c>
      <c r="BZ375" t="s">
        <v>166</v>
      </c>
      <c r="CB375" t="s">
        <v>166</v>
      </c>
      <c r="CG375" t="s">
        <v>166</v>
      </c>
      <c r="CH375" t="s">
        <v>166</v>
      </c>
      <c r="CJ375" t="s">
        <v>166</v>
      </c>
      <c r="CK375" t="s">
        <v>166</v>
      </c>
      <c r="CN375" t="s">
        <v>166</v>
      </c>
      <c r="CO375" t="s">
        <v>166</v>
      </c>
      <c r="CP375" t="s">
        <v>355</v>
      </c>
      <c r="CQ375" t="s">
        <v>558</v>
      </c>
      <c r="CR375" t="s">
        <v>911</v>
      </c>
      <c r="CS375" t="s">
        <v>166</v>
      </c>
      <c r="CU375" t="s">
        <v>166</v>
      </c>
      <c r="CV375" t="s">
        <v>166</v>
      </c>
      <c r="CW375">
        <v>6</v>
      </c>
      <c r="CY375" t="s">
        <v>571</v>
      </c>
      <c r="DB375" t="s">
        <v>221</v>
      </c>
      <c r="DD375" t="s">
        <v>166</v>
      </c>
      <c r="DH375" t="s">
        <v>216</v>
      </c>
      <c r="DI375" t="s">
        <v>328</v>
      </c>
      <c r="DL375" t="s">
        <v>329</v>
      </c>
      <c r="DM375" t="s">
        <v>166</v>
      </c>
      <c r="DN375" t="s">
        <v>166</v>
      </c>
      <c r="DS375" t="s">
        <v>166</v>
      </c>
      <c r="DW375" t="s">
        <v>166</v>
      </c>
      <c r="DZ375" t="s">
        <v>166</v>
      </c>
      <c r="EA375" t="s">
        <v>166</v>
      </c>
    </row>
    <row r="376" spans="1:139" hidden="1" x14ac:dyDescent="0.25">
      <c r="A376">
        <v>375</v>
      </c>
      <c r="B376" t="s">
        <v>318</v>
      </c>
      <c r="C376" t="s">
        <v>1284</v>
      </c>
      <c r="D376" t="s">
        <v>1290</v>
      </c>
      <c r="E376" s="1">
        <v>1197</v>
      </c>
      <c r="F376">
        <v>4</v>
      </c>
      <c r="G376">
        <v>4</v>
      </c>
      <c r="H376" t="s">
        <v>195</v>
      </c>
      <c r="I376" t="s">
        <v>142</v>
      </c>
      <c r="J376" t="s">
        <v>196</v>
      </c>
      <c r="K376" t="s">
        <v>144</v>
      </c>
      <c r="L376">
        <v>40</v>
      </c>
      <c r="M376" t="s">
        <v>145</v>
      </c>
      <c r="N376">
        <v>1555</v>
      </c>
      <c r="O376">
        <v>3995</v>
      </c>
      <c r="P376">
        <v>1760</v>
      </c>
      <c r="Q376" t="s">
        <v>146</v>
      </c>
      <c r="R376">
        <v>5</v>
      </c>
      <c r="S376">
        <v>15</v>
      </c>
      <c r="T376" s="1">
        <v>17.190000000000001</v>
      </c>
      <c r="U376" t="s">
        <v>1286</v>
      </c>
      <c r="X376">
        <v>6</v>
      </c>
      <c r="Y376" t="s">
        <v>684</v>
      </c>
      <c r="Z376" t="s">
        <v>200</v>
      </c>
      <c r="AA376" t="s">
        <v>151</v>
      </c>
      <c r="AB376" t="s">
        <v>1289</v>
      </c>
      <c r="AC376" t="s">
        <v>305</v>
      </c>
      <c r="AD376" t="s">
        <v>552</v>
      </c>
      <c r="AE376" t="s">
        <v>552</v>
      </c>
      <c r="AF376" t="s">
        <v>576</v>
      </c>
      <c r="AG376" t="s">
        <v>576</v>
      </c>
      <c r="AH376" t="s">
        <v>158</v>
      </c>
      <c r="AI376" t="s">
        <v>232</v>
      </c>
      <c r="AK376" t="s">
        <v>441</v>
      </c>
      <c r="AL376" t="s">
        <v>403</v>
      </c>
      <c r="AM376" t="s">
        <v>577</v>
      </c>
      <c r="AN376" t="s">
        <v>163</v>
      </c>
      <c r="AO376" t="s">
        <v>164</v>
      </c>
      <c r="AP376" t="s">
        <v>164</v>
      </c>
      <c r="AQ376" t="s">
        <v>166</v>
      </c>
      <c r="AR376">
        <v>5</v>
      </c>
      <c r="AS376" t="s">
        <v>597</v>
      </c>
      <c r="AT376" t="s">
        <v>168</v>
      </c>
      <c r="AU376" t="s">
        <v>564</v>
      </c>
      <c r="AV376" t="s">
        <v>576</v>
      </c>
      <c r="AW376" t="s">
        <v>166</v>
      </c>
      <c r="AX376" t="s">
        <v>166</v>
      </c>
      <c r="AY376" t="s">
        <v>171</v>
      </c>
      <c r="AZ376" t="s">
        <v>166</v>
      </c>
      <c r="BB376" t="s">
        <v>1287</v>
      </c>
      <c r="BC376" t="s">
        <v>166</v>
      </c>
      <c r="BD376" t="s">
        <v>337</v>
      </c>
      <c r="BE376">
        <v>285</v>
      </c>
      <c r="BF376" t="s">
        <v>166</v>
      </c>
      <c r="BG376" t="s">
        <v>166</v>
      </c>
      <c r="BH376" t="s">
        <v>166</v>
      </c>
      <c r="BI376" t="s">
        <v>163</v>
      </c>
      <c r="BJ376" t="s">
        <v>174</v>
      </c>
      <c r="BK376" t="s">
        <v>166</v>
      </c>
      <c r="BL376" t="s">
        <v>310</v>
      </c>
      <c r="BM376" t="s">
        <v>166</v>
      </c>
      <c r="BO376" t="s">
        <v>166</v>
      </c>
      <c r="BP376" t="s">
        <v>173</v>
      </c>
      <c r="BQ376" t="s">
        <v>163</v>
      </c>
      <c r="BR376" t="s">
        <v>168</v>
      </c>
      <c r="BS376" t="s">
        <v>176</v>
      </c>
      <c r="BT376" t="s">
        <v>166</v>
      </c>
      <c r="BU376" s="1">
        <v>5.2</v>
      </c>
      <c r="BV376" t="s">
        <v>166</v>
      </c>
      <c r="BW376" t="s">
        <v>177</v>
      </c>
      <c r="BX376" t="s">
        <v>178</v>
      </c>
      <c r="BY376" t="s">
        <v>383</v>
      </c>
      <c r="BZ376" t="s">
        <v>166</v>
      </c>
      <c r="CB376" t="s">
        <v>166</v>
      </c>
      <c r="CG376" t="s">
        <v>166</v>
      </c>
      <c r="CH376" t="s">
        <v>166</v>
      </c>
      <c r="CJ376" t="s">
        <v>166</v>
      </c>
      <c r="CK376" t="s">
        <v>166</v>
      </c>
      <c r="CN376" t="s">
        <v>166</v>
      </c>
      <c r="CO376" t="s">
        <v>166</v>
      </c>
      <c r="CP376" t="s">
        <v>355</v>
      </c>
      <c r="CQ376" t="s">
        <v>558</v>
      </c>
      <c r="CR376" t="s">
        <v>911</v>
      </c>
      <c r="CS376" t="s">
        <v>166</v>
      </c>
      <c r="CU376" t="s">
        <v>166</v>
      </c>
      <c r="CV376" t="s">
        <v>166</v>
      </c>
      <c r="CW376">
        <v>6</v>
      </c>
      <c r="CY376" t="s">
        <v>571</v>
      </c>
      <c r="DB376" t="s">
        <v>221</v>
      </c>
      <c r="DD376" t="s">
        <v>166</v>
      </c>
      <c r="DH376" t="s">
        <v>216</v>
      </c>
      <c r="DI376" t="s">
        <v>328</v>
      </c>
      <c r="DL376" t="s">
        <v>329</v>
      </c>
      <c r="DM376" t="s">
        <v>166</v>
      </c>
      <c r="DN376" t="s">
        <v>166</v>
      </c>
      <c r="DS376" t="s">
        <v>166</v>
      </c>
      <c r="DW376" t="s">
        <v>166</v>
      </c>
      <c r="DZ376" t="s">
        <v>166</v>
      </c>
      <c r="EA376" t="s">
        <v>166</v>
      </c>
    </row>
    <row r="377" spans="1:139" hidden="1" x14ac:dyDescent="0.25">
      <c r="A377">
        <v>376</v>
      </c>
      <c r="B377" t="s">
        <v>318</v>
      </c>
      <c r="C377" t="s">
        <v>1284</v>
      </c>
      <c r="D377" t="s">
        <v>1291</v>
      </c>
      <c r="E377" s="1">
        <v>1396</v>
      </c>
      <c r="F377">
        <v>4</v>
      </c>
      <c r="G377">
        <v>4</v>
      </c>
      <c r="H377" t="s">
        <v>195</v>
      </c>
      <c r="I377" t="s">
        <v>142</v>
      </c>
      <c r="J377" t="s">
        <v>196</v>
      </c>
      <c r="K377" t="s">
        <v>144</v>
      </c>
      <c r="L377">
        <v>40</v>
      </c>
      <c r="M377" t="s">
        <v>459</v>
      </c>
      <c r="N377">
        <v>1555</v>
      </c>
      <c r="O377">
        <v>3995</v>
      </c>
      <c r="P377">
        <v>1760</v>
      </c>
      <c r="Q377" t="s">
        <v>146</v>
      </c>
      <c r="R377">
        <v>5</v>
      </c>
      <c r="S377">
        <v>21.19</v>
      </c>
      <c r="T377" s="2" t="s">
        <v>147</v>
      </c>
      <c r="U377" t="s">
        <v>1292</v>
      </c>
      <c r="X377">
        <v>6</v>
      </c>
      <c r="Y377" t="s">
        <v>684</v>
      </c>
      <c r="Z377" t="s">
        <v>200</v>
      </c>
      <c r="AA377" t="s">
        <v>151</v>
      </c>
      <c r="AB377" t="s">
        <v>551</v>
      </c>
      <c r="AC377" t="s">
        <v>305</v>
      </c>
      <c r="AD377" t="s">
        <v>552</v>
      </c>
      <c r="AE377" t="s">
        <v>552</v>
      </c>
      <c r="AF377" t="s">
        <v>576</v>
      </c>
      <c r="AG377" t="s">
        <v>576</v>
      </c>
      <c r="AH377" t="s">
        <v>158</v>
      </c>
      <c r="AI377" t="s">
        <v>232</v>
      </c>
      <c r="AK377" t="s">
        <v>441</v>
      </c>
      <c r="AL377" t="s">
        <v>562</v>
      </c>
      <c r="AM377" t="s">
        <v>581</v>
      </c>
      <c r="AN377" t="s">
        <v>163</v>
      </c>
      <c r="AO377" t="s">
        <v>164</v>
      </c>
      <c r="AP377" t="s">
        <v>164</v>
      </c>
      <c r="AQ377">
        <v>2</v>
      </c>
      <c r="AR377">
        <v>5</v>
      </c>
      <c r="AS377" t="s">
        <v>597</v>
      </c>
      <c r="AT377" t="s">
        <v>168</v>
      </c>
      <c r="AU377" t="s">
        <v>564</v>
      </c>
      <c r="AV377" t="s">
        <v>576</v>
      </c>
      <c r="AW377" t="s">
        <v>166</v>
      </c>
      <c r="AX377">
        <v>2</v>
      </c>
      <c r="AY377" t="s">
        <v>171</v>
      </c>
      <c r="AZ377" t="s">
        <v>166</v>
      </c>
      <c r="BB377" t="s">
        <v>1287</v>
      </c>
      <c r="BC377" t="s">
        <v>166</v>
      </c>
      <c r="BD377" t="s">
        <v>337</v>
      </c>
      <c r="BE377">
        <v>285</v>
      </c>
      <c r="BF377" t="s">
        <v>166</v>
      </c>
      <c r="BG377" t="s">
        <v>166</v>
      </c>
      <c r="BH377" t="s">
        <v>166</v>
      </c>
      <c r="BI377" t="s">
        <v>163</v>
      </c>
      <c r="BJ377" t="s">
        <v>174</v>
      </c>
      <c r="BK377" t="s">
        <v>166</v>
      </c>
      <c r="BL377" t="s">
        <v>310</v>
      </c>
      <c r="BM377" t="s">
        <v>166</v>
      </c>
      <c r="BO377" t="s">
        <v>166</v>
      </c>
      <c r="BP377" t="s">
        <v>173</v>
      </c>
      <c r="BQ377" t="s">
        <v>163</v>
      </c>
      <c r="BR377" t="s">
        <v>168</v>
      </c>
      <c r="BS377" t="s">
        <v>176</v>
      </c>
      <c r="BT377" t="s">
        <v>166</v>
      </c>
      <c r="BU377" s="1">
        <v>5.2</v>
      </c>
      <c r="BV377" t="s">
        <v>166</v>
      </c>
      <c r="BW377" t="s">
        <v>177</v>
      </c>
      <c r="BX377" t="s">
        <v>178</v>
      </c>
      <c r="BY377" t="s">
        <v>383</v>
      </c>
      <c r="BZ377" t="s">
        <v>166</v>
      </c>
      <c r="CB377" t="s">
        <v>166</v>
      </c>
      <c r="CG377" t="s">
        <v>166</v>
      </c>
      <c r="CH377" t="s">
        <v>166</v>
      </c>
      <c r="CJ377" t="s">
        <v>166</v>
      </c>
      <c r="CK377" t="s">
        <v>166</v>
      </c>
      <c r="CN377" t="s">
        <v>166</v>
      </c>
      <c r="CO377" t="s">
        <v>166</v>
      </c>
      <c r="CP377" t="s">
        <v>355</v>
      </c>
      <c r="CQ377" t="s">
        <v>558</v>
      </c>
      <c r="CR377" t="s">
        <v>1293</v>
      </c>
      <c r="CS377" t="s">
        <v>166</v>
      </c>
      <c r="CU377" t="s">
        <v>166</v>
      </c>
      <c r="CV377" t="s">
        <v>166</v>
      </c>
      <c r="CW377">
        <v>6</v>
      </c>
      <c r="CY377" t="s">
        <v>571</v>
      </c>
      <c r="DB377" t="s">
        <v>221</v>
      </c>
      <c r="DD377" t="s">
        <v>166</v>
      </c>
      <c r="DH377" t="s">
        <v>216</v>
      </c>
      <c r="DI377" t="s">
        <v>328</v>
      </c>
      <c r="DL377" t="s">
        <v>329</v>
      </c>
      <c r="DM377" t="s">
        <v>166</v>
      </c>
      <c r="DN377" t="s">
        <v>166</v>
      </c>
      <c r="DS377" t="s">
        <v>166</v>
      </c>
      <c r="DW377" t="s">
        <v>166</v>
      </c>
      <c r="DZ377" t="s">
        <v>166</v>
      </c>
      <c r="EA377" t="s">
        <v>166</v>
      </c>
    </row>
    <row r="378" spans="1:139" x14ac:dyDescent="0.25">
      <c r="A378" s="33">
        <v>377</v>
      </c>
      <c r="B378" s="33" t="s">
        <v>678</v>
      </c>
      <c r="C378" s="33" t="s">
        <v>1294</v>
      </c>
      <c r="D378" s="33" t="s">
        <v>1295</v>
      </c>
      <c r="E378" s="35">
        <v>1497</v>
      </c>
      <c r="F378" s="33">
        <v>3</v>
      </c>
      <c r="G378" s="33">
        <v>4</v>
      </c>
      <c r="H378" s="33" t="s">
        <v>195</v>
      </c>
      <c r="I378" s="33" t="s">
        <v>142</v>
      </c>
      <c r="J378" s="33" t="s">
        <v>196</v>
      </c>
      <c r="K378" s="33" t="s">
        <v>144</v>
      </c>
      <c r="L378" s="33">
        <v>52</v>
      </c>
      <c r="M378" s="33" t="s">
        <v>145</v>
      </c>
      <c r="N378" s="33">
        <v>1647</v>
      </c>
      <c r="O378" s="33">
        <v>3998</v>
      </c>
      <c r="P378" s="33">
        <v>1765</v>
      </c>
      <c r="Q378" s="33" t="s">
        <v>832</v>
      </c>
      <c r="R378" s="33">
        <v>5</v>
      </c>
      <c r="S378" s="33"/>
      <c r="T378" s="87" t="s">
        <v>147</v>
      </c>
      <c r="U378" s="33" t="s">
        <v>1296</v>
      </c>
      <c r="V378" s="33"/>
      <c r="W378" s="33" t="s">
        <v>1297</v>
      </c>
      <c r="X378" s="33">
        <v>5</v>
      </c>
      <c r="Y378" s="33" t="s">
        <v>1180</v>
      </c>
      <c r="Z378" s="33" t="s">
        <v>200</v>
      </c>
      <c r="AA378" s="33" t="s">
        <v>151</v>
      </c>
      <c r="AB378" s="33" t="s">
        <v>685</v>
      </c>
      <c r="AC378" s="33" t="s">
        <v>693</v>
      </c>
      <c r="AD378" s="33"/>
      <c r="AE378" s="33"/>
      <c r="AF378" s="33" t="s">
        <v>1298</v>
      </c>
      <c r="AG378" s="33" t="s">
        <v>1298</v>
      </c>
      <c r="AH378" s="33" t="s">
        <v>158</v>
      </c>
      <c r="AI378" s="33" t="s">
        <v>232</v>
      </c>
      <c r="AJ378" s="33"/>
      <c r="AK378" s="33" t="s">
        <v>160</v>
      </c>
      <c r="AL378" s="33" t="s">
        <v>1299</v>
      </c>
      <c r="AM378" s="33" t="s">
        <v>1300</v>
      </c>
      <c r="AN378" s="33" t="s">
        <v>163</v>
      </c>
      <c r="AO378" s="33" t="s">
        <v>164</v>
      </c>
      <c r="AP378" s="33" t="s">
        <v>166</v>
      </c>
      <c r="AQ378" s="33" t="s">
        <v>166</v>
      </c>
      <c r="AR378" s="33">
        <v>5</v>
      </c>
      <c r="AS378" s="33" t="s">
        <v>167</v>
      </c>
      <c r="AT378" s="33" t="s">
        <v>168</v>
      </c>
      <c r="AU378" s="33" t="s">
        <v>1301</v>
      </c>
      <c r="AV378" s="33" t="s">
        <v>1298</v>
      </c>
      <c r="AW378" s="33"/>
      <c r="AX378" s="33" t="s">
        <v>166</v>
      </c>
      <c r="AY378" s="33" t="s">
        <v>226</v>
      </c>
      <c r="AZ378" s="33" t="s">
        <v>166</v>
      </c>
      <c r="BA378" s="33" t="s">
        <v>166</v>
      </c>
      <c r="BB378" s="33" t="s">
        <v>689</v>
      </c>
      <c r="BC378" s="33" t="s">
        <v>166</v>
      </c>
      <c r="BD378" s="33" t="s">
        <v>337</v>
      </c>
      <c r="BE378" s="33">
        <v>352</v>
      </c>
      <c r="BF378" s="33" t="s">
        <v>166</v>
      </c>
      <c r="BG378" s="33" t="s">
        <v>166</v>
      </c>
      <c r="BH378" s="33" t="s">
        <v>166</v>
      </c>
      <c r="BI378" s="33" t="s">
        <v>163</v>
      </c>
      <c r="BJ378" s="33" t="s">
        <v>174</v>
      </c>
      <c r="BK378" s="33" t="s">
        <v>166</v>
      </c>
      <c r="BL378" s="33" t="s">
        <v>174</v>
      </c>
      <c r="BM378" s="33" t="s">
        <v>166</v>
      </c>
      <c r="BN378" s="33"/>
      <c r="BO378" s="33" t="s">
        <v>166</v>
      </c>
      <c r="BP378" s="33" t="s">
        <v>173</v>
      </c>
      <c r="BQ378" s="33" t="s">
        <v>164</v>
      </c>
      <c r="BR378" s="33" t="s">
        <v>168</v>
      </c>
      <c r="BS378" s="33" t="s">
        <v>176</v>
      </c>
      <c r="BT378" s="33" t="s">
        <v>166</v>
      </c>
      <c r="BU378" s="35">
        <v>5.3</v>
      </c>
      <c r="BV378" s="33" t="s">
        <v>166</v>
      </c>
      <c r="BW378" s="33" t="s">
        <v>177</v>
      </c>
      <c r="BX378" s="33" t="s">
        <v>178</v>
      </c>
      <c r="BY378" s="33" t="s">
        <v>179</v>
      </c>
      <c r="BZ378" s="33" t="s">
        <v>166</v>
      </c>
      <c r="CA378" s="33"/>
      <c r="CB378" s="33" t="s">
        <v>166</v>
      </c>
      <c r="CC378" s="33"/>
      <c r="CD378" s="33"/>
      <c r="CE378" s="33"/>
      <c r="CF378" s="33"/>
      <c r="CG378" s="33" t="s">
        <v>166</v>
      </c>
      <c r="CH378" s="33"/>
      <c r="CI378" s="33"/>
      <c r="CJ378" s="33"/>
      <c r="CK378" s="33"/>
      <c r="CL378" s="33"/>
      <c r="CM378" s="33"/>
      <c r="CN378" s="33" t="s">
        <v>166</v>
      </c>
      <c r="CO378" s="33" t="s">
        <v>166</v>
      </c>
      <c r="CP378" s="33" t="s">
        <v>355</v>
      </c>
      <c r="CQ378" s="33" t="s">
        <v>1302</v>
      </c>
      <c r="CR378" s="33" t="s">
        <v>229</v>
      </c>
      <c r="CS378" s="33" t="s">
        <v>166</v>
      </c>
      <c r="CT378" s="33" t="s">
        <v>166</v>
      </c>
      <c r="CU378" s="33" t="s">
        <v>166</v>
      </c>
      <c r="CV378" s="33" t="s">
        <v>166</v>
      </c>
      <c r="CW378" s="33">
        <v>2</v>
      </c>
      <c r="CX378" s="88">
        <v>0.45902777777777781</v>
      </c>
      <c r="CY378" s="33" t="s">
        <v>571</v>
      </c>
      <c r="CZ378" s="33"/>
      <c r="DA378" s="33"/>
      <c r="DB378" s="33"/>
      <c r="DC378" s="33" t="s">
        <v>166</v>
      </c>
      <c r="DD378" s="33" t="s">
        <v>166</v>
      </c>
      <c r="DE378" s="33"/>
      <c r="DF378" s="33"/>
      <c r="DG378" s="33"/>
      <c r="DH378" s="33"/>
      <c r="DI378" s="33"/>
      <c r="DJ378" s="33"/>
      <c r="DK378" s="33"/>
      <c r="DL378" s="33"/>
      <c r="DM378" s="33"/>
      <c r="DN378" s="33"/>
      <c r="DO378" s="33"/>
      <c r="DP378" s="33"/>
      <c r="DQ378" s="33"/>
      <c r="DR378" s="33"/>
      <c r="DS378" s="33"/>
      <c r="DT378" s="33"/>
      <c r="DU378" s="33"/>
      <c r="DV378" s="33" t="s">
        <v>166</v>
      </c>
      <c r="DW378" s="33"/>
      <c r="DX378" s="33"/>
      <c r="DY378" s="33"/>
      <c r="DZ378" s="33"/>
      <c r="EA378" s="33"/>
      <c r="EB378" s="33"/>
      <c r="EC378" s="33"/>
      <c r="ED378" s="33"/>
      <c r="EE378" s="33"/>
      <c r="EF378" s="33"/>
      <c r="EG378" s="33"/>
      <c r="EH378" s="33"/>
      <c r="EI378" s="33"/>
    </row>
    <row r="379" spans="1:139" x14ac:dyDescent="0.25">
      <c r="A379" s="33">
        <v>378</v>
      </c>
      <c r="B379" s="33" t="s">
        <v>678</v>
      </c>
      <c r="C379" s="33" t="s">
        <v>1294</v>
      </c>
      <c r="D379" s="33" t="s">
        <v>1303</v>
      </c>
      <c r="E379" s="35">
        <v>1497</v>
      </c>
      <c r="F379" s="33">
        <v>3</v>
      </c>
      <c r="G379" s="33">
        <v>4</v>
      </c>
      <c r="H379" s="33" t="s">
        <v>195</v>
      </c>
      <c r="I379" s="33" t="s">
        <v>142</v>
      </c>
      <c r="J379" s="33" t="s">
        <v>196</v>
      </c>
      <c r="K379" s="33" t="s">
        <v>144</v>
      </c>
      <c r="L379" s="33">
        <v>52</v>
      </c>
      <c r="M379" s="33" t="s">
        <v>145</v>
      </c>
      <c r="N379" s="33">
        <v>1647</v>
      </c>
      <c r="O379" s="33">
        <v>3998</v>
      </c>
      <c r="P379" s="33">
        <v>1765</v>
      </c>
      <c r="Q379" s="33" t="s">
        <v>832</v>
      </c>
      <c r="R379" s="33">
        <v>5</v>
      </c>
      <c r="S379" s="33"/>
      <c r="T379" s="87" t="s">
        <v>147</v>
      </c>
      <c r="U379" s="33" t="s">
        <v>1296</v>
      </c>
      <c r="V379" s="33"/>
      <c r="W379" s="33" t="s">
        <v>1304</v>
      </c>
      <c r="X379" s="33">
        <v>5</v>
      </c>
      <c r="Y379" s="33" t="s">
        <v>1180</v>
      </c>
      <c r="Z379" s="33" t="s">
        <v>200</v>
      </c>
      <c r="AA379" s="33" t="s">
        <v>151</v>
      </c>
      <c r="AB379" s="33" t="s">
        <v>693</v>
      </c>
      <c r="AC379" s="33" t="s">
        <v>693</v>
      </c>
      <c r="AD379" s="33"/>
      <c r="AE379" s="33"/>
      <c r="AF379" s="33" t="s">
        <v>1298</v>
      </c>
      <c r="AG379" s="33" t="s">
        <v>1298</v>
      </c>
      <c r="AH379" s="33" t="s">
        <v>158</v>
      </c>
      <c r="AI379" s="33" t="s">
        <v>232</v>
      </c>
      <c r="AJ379" s="33"/>
      <c r="AK379" s="33" t="s">
        <v>160</v>
      </c>
      <c r="AL379" s="33" t="s">
        <v>1299</v>
      </c>
      <c r="AM379" s="33" t="s">
        <v>1300</v>
      </c>
      <c r="AN379" s="33" t="s">
        <v>163</v>
      </c>
      <c r="AO379" s="33" t="s">
        <v>164</v>
      </c>
      <c r="AP379" s="33" t="s">
        <v>164</v>
      </c>
      <c r="AQ379" s="33" t="s">
        <v>166</v>
      </c>
      <c r="AR379" s="33">
        <v>5</v>
      </c>
      <c r="AS379" s="33" t="s">
        <v>167</v>
      </c>
      <c r="AT379" s="33" t="s">
        <v>168</v>
      </c>
      <c r="AU379" s="33" t="s">
        <v>1301</v>
      </c>
      <c r="AV379" s="33" t="s">
        <v>1298</v>
      </c>
      <c r="AW379" s="33"/>
      <c r="AX379" s="33" t="s">
        <v>166</v>
      </c>
      <c r="AY379" s="33" t="s">
        <v>226</v>
      </c>
      <c r="AZ379" s="33" t="s">
        <v>166</v>
      </c>
      <c r="BA379" s="33" t="s">
        <v>166</v>
      </c>
      <c r="BB379" s="33" t="s">
        <v>689</v>
      </c>
      <c r="BC379" s="33" t="s">
        <v>166</v>
      </c>
      <c r="BD379" s="33" t="s">
        <v>337</v>
      </c>
      <c r="BE379" s="33">
        <v>352</v>
      </c>
      <c r="BF379" s="33" t="s">
        <v>166</v>
      </c>
      <c r="BG379" s="33" t="s">
        <v>166</v>
      </c>
      <c r="BH379" s="33" t="s">
        <v>166</v>
      </c>
      <c r="BI379" s="33" t="s">
        <v>163</v>
      </c>
      <c r="BJ379" s="33" t="s">
        <v>174</v>
      </c>
      <c r="BK379" s="33" t="s">
        <v>166</v>
      </c>
      <c r="BL379" s="33" t="s">
        <v>174</v>
      </c>
      <c r="BM379" s="33" t="s">
        <v>166</v>
      </c>
      <c r="BN379" s="33"/>
      <c r="BO379" s="33" t="s">
        <v>166</v>
      </c>
      <c r="BP379" s="33" t="s">
        <v>173</v>
      </c>
      <c r="BQ379" s="33" t="s">
        <v>164</v>
      </c>
      <c r="BR379" s="33" t="s">
        <v>168</v>
      </c>
      <c r="BS379" s="33" t="s">
        <v>176</v>
      </c>
      <c r="BT379" s="33" t="s">
        <v>166</v>
      </c>
      <c r="BU379" s="35">
        <v>5.3</v>
      </c>
      <c r="BV379" s="33" t="s">
        <v>166</v>
      </c>
      <c r="BW379" s="33" t="s">
        <v>177</v>
      </c>
      <c r="BX379" s="33"/>
      <c r="BY379" s="33" t="s">
        <v>383</v>
      </c>
      <c r="BZ379" s="33" t="s">
        <v>166</v>
      </c>
      <c r="CA379" s="33"/>
      <c r="CB379" s="33" t="s">
        <v>166</v>
      </c>
      <c r="CC379" s="33"/>
      <c r="CD379" s="33"/>
      <c r="CE379" s="33"/>
      <c r="CF379" s="33"/>
      <c r="CG379" s="33" t="s">
        <v>166</v>
      </c>
      <c r="CH379" s="33"/>
      <c r="CI379" s="33"/>
      <c r="CJ379" s="33"/>
      <c r="CK379" s="33" t="s">
        <v>166</v>
      </c>
      <c r="CL379" s="33"/>
      <c r="CM379" s="33"/>
      <c r="CN379" s="33" t="s">
        <v>166</v>
      </c>
      <c r="CO379" s="33" t="s">
        <v>166</v>
      </c>
      <c r="CP379" s="33" t="s">
        <v>355</v>
      </c>
      <c r="CQ379" s="33" t="s">
        <v>1302</v>
      </c>
      <c r="CR379" s="33" t="s">
        <v>229</v>
      </c>
      <c r="CS379" s="33" t="s">
        <v>166</v>
      </c>
      <c r="CT379" s="33" t="s">
        <v>166</v>
      </c>
      <c r="CU379" s="33" t="s">
        <v>166</v>
      </c>
      <c r="CV379" s="33" t="s">
        <v>166</v>
      </c>
      <c r="CW379" s="33">
        <v>2</v>
      </c>
      <c r="CX379" s="88">
        <v>0.45902777777777781</v>
      </c>
      <c r="CY379" s="33" t="s">
        <v>571</v>
      </c>
      <c r="CZ379" s="33"/>
      <c r="DA379" s="33"/>
      <c r="DB379" s="33"/>
      <c r="DC379" s="33" t="s">
        <v>166</v>
      </c>
      <c r="DD379" s="33" t="s">
        <v>166</v>
      </c>
      <c r="DE379" s="33"/>
      <c r="DF379" s="33"/>
      <c r="DG379" s="33"/>
      <c r="DH379" s="33" t="s">
        <v>216</v>
      </c>
      <c r="DI379" s="33" t="s">
        <v>328</v>
      </c>
      <c r="DJ379" s="33" t="s">
        <v>166</v>
      </c>
      <c r="DK379" s="33"/>
      <c r="DL379" s="33"/>
      <c r="DM379" s="33" t="s">
        <v>166</v>
      </c>
      <c r="DN379" s="33"/>
      <c r="DO379" s="33"/>
      <c r="DP379" s="33"/>
      <c r="DQ379" s="33" t="s">
        <v>166</v>
      </c>
      <c r="DR379" s="33"/>
      <c r="DS379" s="33"/>
      <c r="DT379" s="33"/>
      <c r="DU379" s="33"/>
      <c r="DV379" s="33" t="s">
        <v>166</v>
      </c>
      <c r="DW379" s="33"/>
      <c r="DX379" s="33"/>
      <c r="DY379" s="33"/>
      <c r="DZ379" s="33"/>
      <c r="EA379" s="33"/>
      <c r="EB379" s="33"/>
      <c r="EC379" s="33"/>
      <c r="ED379" s="33"/>
      <c r="EE379" s="33"/>
      <c r="EF379" s="33"/>
      <c r="EG379" s="33"/>
      <c r="EH379" s="33"/>
      <c r="EI379" s="33"/>
    </row>
    <row r="380" spans="1:139" x14ac:dyDescent="0.25">
      <c r="A380" s="33">
        <v>379</v>
      </c>
      <c r="B380" s="33" t="s">
        <v>678</v>
      </c>
      <c r="C380" s="33" t="s">
        <v>1294</v>
      </c>
      <c r="D380" s="33" t="s">
        <v>1305</v>
      </c>
      <c r="E380" s="35">
        <v>1497</v>
      </c>
      <c r="F380" s="33">
        <v>3</v>
      </c>
      <c r="G380" s="33">
        <v>4</v>
      </c>
      <c r="H380" s="33" t="s">
        <v>195</v>
      </c>
      <c r="I380" s="33" t="s">
        <v>142</v>
      </c>
      <c r="J380" s="33" t="s">
        <v>196</v>
      </c>
      <c r="K380" s="33" t="s">
        <v>144</v>
      </c>
      <c r="L380" s="33">
        <v>52</v>
      </c>
      <c r="M380" s="33" t="s">
        <v>145</v>
      </c>
      <c r="N380" s="33">
        <v>1647</v>
      </c>
      <c r="O380" s="33">
        <v>3998</v>
      </c>
      <c r="P380" s="33">
        <v>1765</v>
      </c>
      <c r="Q380" s="33" t="s">
        <v>832</v>
      </c>
      <c r="R380" s="33">
        <v>5</v>
      </c>
      <c r="S380" s="33"/>
      <c r="T380" s="87" t="s">
        <v>147</v>
      </c>
      <c r="U380" s="33" t="s">
        <v>1296</v>
      </c>
      <c r="V380" s="33"/>
      <c r="W380" s="33" t="s">
        <v>1306</v>
      </c>
      <c r="X380" s="33">
        <v>5</v>
      </c>
      <c r="Y380" s="33" t="s">
        <v>1180</v>
      </c>
      <c r="Z380" s="33" t="s">
        <v>200</v>
      </c>
      <c r="AA380" s="33" t="s">
        <v>151</v>
      </c>
      <c r="AB380" s="33" t="s">
        <v>685</v>
      </c>
      <c r="AC380" s="33" t="s">
        <v>693</v>
      </c>
      <c r="AD380" s="33"/>
      <c r="AE380" s="33"/>
      <c r="AF380" s="33" t="s">
        <v>1274</v>
      </c>
      <c r="AG380" s="33" t="s">
        <v>1274</v>
      </c>
      <c r="AH380" s="33" t="s">
        <v>158</v>
      </c>
      <c r="AI380" s="33" t="s">
        <v>232</v>
      </c>
      <c r="AJ380" s="33"/>
      <c r="AK380" s="33" t="s">
        <v>441</v>
      </c>
      <c r="AL380" s="33" t="s">
        <v>1299</v>
      </c>
      <c r="AM380" s="33" t="s">
        <v>1300</v>
      </c>
      <c r="AN380" s="33" t="s">
        <v>163</v>
      </c>
      <c r="AO380" s="33" t="s">
        <v>164</v>
      </c>
      <c r="AP380" s="33" t="s">
        <v>164</v>
      </c>
      <c r="AQ380" s="33" t="s">
        <v>166</v>
      </c>
      <c r="AR380" s="33">
        <v>5</v>
      </c>
      <c r="AS380" s="33" t="s">
        <v>167</v>
      </c>
      <c r="AT380" s="33" t="s">
        <v>168</v>
      </c>
      <c r="AU380" s="33" t="s">
        <v>1301</v>
      </c>
      <c r="AV380" s="33" t="s">
        <v>1274</v>
      </c>
      <c r="AW380" s="33" t="s">
        <v>166</v>
      </c>
      <c r="AX380" s="33" t="s">
        <v>166</v>
      </c>
      <c r="AY380" s="33" t="s">
        <v>226</v>
      </c>
      <c r="AZ380" s="33" t="s">
        <v>166</v>
      </c>
      <c r="BA380" s="33" t="s">
        <v>166</v>
      </c>
      <c r="BB380" s="33" t="s">
        <v>689</v>
      </c>
      <c r="BC380" s="33" t="s">
        <v>166</v>
      </c>
      <c r="BD380" s="33" t="s">
        <v>173</v>
      </c>
      <c r="BE380" s="33">
        <v>352</v>
      </c>
      <c r="BF380" s="33" t="s">
        <v>166</v>
      </c>
      <c r="BG380" s="33" t="s">
        <v>166</v>
      </c>
      <c r="BH380" s="33" t="s">
        <v>166</v>
      </c>
      <c r="BI380" s="33" t="s">
        <v>163</v>
      </c>
      <c r="BJ380" s="33" t="s">
        <v>310</v>
      </c>
      <c r="BK380" s="33" t="s">
        <v>166</v>
      </c>
      <c r="BL380" s="33" t="s">
        <v>174</v>
      </c>
      <c r="BM380" s="33" t="s">
        <v>166</v>
      </c>
      <c r="BN380" s="33"/>
      <c r="BO380" s="33" t="s">
        <v>166</v>
      </c>
      <c r="BP380" s="33" t="s">
        <v>173</v>
      </c>
      <c r="BQ380" s="33" t="s">
        <v>164</v>
      </c>
      <c r="BR380" s="33" t="s">
        <v>168</v>
      </c>
      <c r="BS380" s="33" t="s">
        <v>176</v>
      </c>
      <c r="BT380" s="33" t="s">
        <v>166</v>
      </c>
      <c r="BU380" s="35">
        <v>5.3</v>
      </c>
      <c r="BV380" s="33" t="s">
        <v>166</v>
      </c>
      <c r="BW380" s="33" t="s">
        <v>177</v>
      </c>
      <c r="BX380" s="33" t="s">
        <v>178</v>
      </c>
      <c r="BY380" s="33" t="s">
        <v>383</v>
      </c>
      <c r="BZ380" s="33" t="s">
        <v>166</v>
      </c>
      <c r="CA380" s="33"/>
      <c r="CB380" s="33" t="s">
        <v>166</v>
      </c>
      <c r="CC380" s="33"/>
      <c r="CD380" s="33"/>
      <c r="CE380" s="33"/>
      <c r="CF380" s="33"/>
      <c r="CG380" s="33" t="s">
        <v>166</v>
      </c>
      <c r="CH380" s="33"/>
      <c r="CI380" s="33"/>
      <c r="CJ380" s="33"/>
      <c r="CK380" s="33" t="s">
        <v>166</v>
      </c>
      <c r="CL380" s="33"/>
      <c r="CM380" s="33"/>
      <c r="CN380" s="33" t="s">
        <v>166</v>
      </c>
      <c r="CO380" s="33" t="s">
        <v>166</v>
      </c>
      <c r="CP380" s="33" t="s">
        <v>355</v>
      </c>
      <c r="CQ380" s="33" t="s">
        <v>1302</v>
      </c>
      <c r="CR380" s="33" t="s">
        <v>229</v>
      </c>
      <c r="CS380" s="33" t="s">
        <v>166</v>
      </c>
      <c r="CT380" s="33" t="s">
        <v>166</v>
      </c>
      <c r="CU380" s="33" t="s">
        <v>166</v>
      </c>
      <c r="CV380" s="33" t="s">
        <v>166</v>
      </c>
      <c r="CW380" s="33">
        <v>2</v>
      </c>
      <c r="CX380" s="88">
        <v>0.45902777777777781</v>
      </c>
      <c r="CY380" s="33" t="s">
        <v>571</v>
      </c>
      <c r="CZ380" s="33"/>
      <c r="DA380" s="33"/>
      <c r="DB380" s="33" t="s">
        <v>257</v>
      </c>
      <c r="DC380" s="33" t="s">
        <v>166</v>
      </c>
      <c r="DD380" s="33" t="s">
        <v>166</v>
      </c>
      <c r="DE380" s="33"/>
      <c r="DF380" s="33"/>
      <c r="DG380" s="33"/>
      <c r="DH380" s="33" t="s">
        <v>216</v>
      </c>
      <c r="DI380" s="33" t="s">
        <v>328</v>
      </c>
      <c r="DJ380" s="33" t="s">
        <v>166</v>
      </c>
      <c r="DK380" s="33"/>
      <c r="DL380" s="33" t="s">
        <v>329</v>
      </c>
      <c r="DM380" s="33" t="s">
        <v>166</v>
      </c>
      <c r="DN380" s="33"/>
      <c r="DO380" s="33"/>
      <c r="DP380" s="33" t="s">
        <v>345</v>
      </c>
      <c r="DQ380" s="33" t="s">
        <v>166</v>
      </c>
      <c r="DR380" s="33"/>
      <c r="DS380" s="33" t="s">
        <v>166</v>
      </c>
      <c r="DT380" s="33"/>
      <c r="DU380" s="33"/>
      <c r="DV380" s="33" t="s">
        <v>166</v>
      </c>
      <c r="DW380" s="33" t="s">
        <v>166</v>
      </c>
      <c r="DX380" s="33"/>
      <c r="DY380" s="33"/>
      <c r="DZ380" s="33" t="s">
        <v>166</v>
      </c>
      <c r="EA380" s="33"/>
      <c r="EB380" s="33"/>
      <c r="EC380" s="33"/>
      <c r="ED380" s="33"/>
      <c r="EE380" s="33"/>
      <c r="EF380" s="33"/>
      <c r="EG380" s="33"/>
      <c r="EH380" s="33"/>
      <c r="EI380" s="33"/>
    </row>
    <row r="381" spans="1:139" x14ac:dyDescent="0.25">
      <c r="A381" s="33">
        <v>380</v>
      </c>
      <c r="B381" s="33" t="s">
        <v>678</v>
      </c>
      <c r="C381" s="33" t="s">
        <v>1294</v>
      </c>
      <c r="D381" s="33" t="s">
        <v>1307</v>
      </c>
      <c r="E381" s="35">
        <v>1497</v>
      </c>
      <c r="F381" s="33">
        <v>3</v>
      </c>
      <c r="G381" s="33">
        <v>4</v>
      </c>
      <c r="H381" s="33" t="s">
        <v>195</v>
      </c>
      <c r="I381" s="33" t="s">
        <v>142</v>
      </c>
      <c r="J381" s="33" t="s">
        <v>196</v>
      </c>
      <c r="K381" s="33" t="s">
        <v>144</v>
      </c>
      <c r="L381" s="33">
        <v>52</v>
      </c>
      <c r="M381" s="33" t="s">
        <v>145</v>
      </c>
      <c r="N381" s="33">
        <v>1647</v>
      </c>
      <c r="O381" s="33">
        <v>3998</v>
      </c>
      <c r="P381" s="33">
        <v>1765</v>
      </c>
      <c r="Q381" s="33" t="s">
        <v>832</v>
      </c>
      <c r="R381" s="33">
        <v>5</v>
      </c>
      <c r="S381" s="33"/>
      <c r="T381" s="87" t="s">
        <v>147</v>
      </c>
      <c r="U381" s="33" t="s">
        <v>1308</v>
      </c>
      <c r="V381" s="33"/>
      <c r="W381" s="33" t="s">
        <v>1309</v>
      </c>
      <c r="X381" s="33">
        <v>6</v>
      </c>
      <c r="Y381" s="33" t="s">
        <v>1180</v>
      </c>
      <c r="Z381" s="33" t="s">
        <v>200</v>
      </c>
      <c r="AA381" s="33" t="s">
        <v>151</v>
      </c>
      <c r="AB381" s="33" t="s">
        <v>685</v>
      </c>
      <c r="AC381" s="33" t="s">
        <v>693</v>
      </c>
      <c r="AD381" s="33"/>
      <c r="AE381" s="33"/>
      <c r="AF381" s="33" t="s">
        <v>1310</v>
      </c>
      <c r="AG381" s="33" t="s">
        <v>1310</v>
      </c>
      <c r="AH381" s="33" t="s">
        <v>158</v>
      </c>
      <c r="AI381" s="33" t="s">
        <v>232</v>
      </c>
      <c r="AJ381" s="33"/>
      <c r="AK381" s="33" t="s">
        <v>441</v>
      </c>
      <c r="AL381" s="33" t="s">
        <v>1299</v>
      </c>
      <c r="AM381" s="33" t="s">
        <v>1300</v>
      </c>
      <c r="AN381" s="33" t="s">
        <v>163</v>
      </c>
      <c r="AO381" s="33" t="s">
        <v>164</v>
      </c>
      <c r="AP381" s="33" t="s">
        <v>164</v>
      </c>
      <c r="AQ381" s="33" t="s">
        <v>166</v>
      </c>
      <c r="AR381" s="33">
        <v>5</v>
      </c>
      <c r="AS381" s="33" t="s">
        <v>167</v>
      </c>
      <c r="AT381" s="33" t="s">
        <v>189</v>
      </c>
      <c r="AU381" s="33" t="s">
        <v>1301</v>
      </c>
      <c r="AV381" s="33" t="s">
        <v>1310</v>
      </c>
      <c r="AW381" s="33" t="s">
        <v>166</v>
      </c>
      <c r="AX381" s="33" t="s">
        <v>166</v>
      </c>
      <c r="AY381" s="33" t="s">
        <v>226</v>
      </c>
      <c r="AZ381" s="33" t="s">
        <v>166</v>
      </c>
      <c r="BA381" s="33" t="s">
        <v>166</v>
      </c>
      <c r="BB381" s="33" t="s">
        <v>689</v>
      </c>
      <c r="BC381" s="33" t="s">
        <v>166</v>
      </c>
      <c r="BD381" s="33" t="s">
        <v>327</v>
      </c>
      <c r="BE381" s="33">
        <v>352</v>
      </c>
      <c r="BF381" s="33" t="s">
        <v>166</v>
      </c>
      <c r="BG381" s="33" t="s">
        <v>166</v>
      </c>
      <c r="BH381" s="33" t="s">
        <v>166</v>
      </c>
      <c r="BI381" s="33" t="s">
        <v>163</v>
      </c>
      <c r="BJ381" s="33" t="s">
        <v>310</v>
      </c>
      <c r="BK381" s="33" t="s">
        <v>166</v>
      </c>
      <c r="BL381" s="33" t="s">
        <v>174</v>
      </c>
      <c r="BM381" s="33" t="s">
        <v>166</v>
      </c>
      <c r="BN381" s="33"/>
      <c r="BO381" s="33" t="s">
        <v>166</v>
      </c>
      <c r="BP381" s="33" t="s">
        <v>173</v>
      </c>
      <c r="BQ381" s="33" t="s">
        <v>164</v>
      </c>
      <c r="BR381" s="33" t="s">
        <v>168</v>
      </c>
      <c r="BS381" s="33" t="s">
        <v>176</v>
      </c>
      <c r="BT381" s="33" t="s">
        <v>166</v>
      </c>
      <c r="BU381" s="35">
        <v>5.3</v>
      </c>
      <c r="BV381" s="33" t="s">
        <v>166</v>
      </c>
      <c r="BW381" s="33" t="s">
        <v>177</v>
      </c>
      <c r="BX381" s="33" t="s">
        <v>178</v>
      </c>
      <c r="BY381" s="33" t="s">
        <v>383</v>
      </c>
      <c r="BZ381" s="33" t="s">
        <v>166</v>
      </c>
      <c r="CA381" s="33" t="s">
        <v>166</v>
      </c>
      <c r="CB381" s="33" t="s">
        <v>166</v>
      </c>
      <c r="CC381" s="33"/>
      <c r="CD381" s="33"/>
      <c r="CE381" s="33"/>
      <c r="CF381" s="33"/>
      <c r="CG381" s="33" t="s">
        <v>166</v>
      </c>
      <c r="CH381" s="33"/>
      <c r="CI381" s="33"/>
      <c r="CJ381" s="33"/>
      <c r="CK381" s="33" t="s">
        <v>166</v>
      </c>
      <c r="CL381" s="33"/>
      <c r="CM381" s="33"/>
      <c r="CN381" s="33" t="s">
        <v>166</v>
      </c>
      <c r="CO381" s="33" t="s">
        <v>166</v>
      </c>
      <c r="CP381" s="33" t="s">
        <v>355</v>
      </c>
      <c r="CQ381" s="33" t="s">
        <v>1311</v>
      </c>
      <c r="CR381" s="33" t="s">
        <v>911</v>
      </c>
      <c r="CS381" s="33" t="s">
        <v>166</v>
      </c>
      <c r="CT381" s="33" t="s">
        <v>166</v>
      </c>
      <c r="CU381" s="33" t="s">
        <v>166</v>
      </c>
      <c r="CV381" s="33" t="s">
        <v>166</v>
      </c>
      <c r="CW381" s="33">
        <v>6</v>
      </c>
      <c r="CX381" s="88">
        <v>0.45902777777777781</v>
      </c>
      <c r="CY381" s="33" t="s">
        <v>571</v>
      </c>
      <c r="CZ381" s="33"/>
      <c r="DA381" s="33"/>
      <c r="DB381" s="33" t="s">
        <v>221</v>
      </c>
      <c r="DC381" s="33" t="s">
        <v>166</v>
      </c>
      <c r="DD381" s="33" t="s">
        <v>166</v>
      </c>
      <c r="DE381" s="33"/>
      <c r="DF381" s="33"/>
      <c r="DG381" s="33"/>
      <c r="DH381" s="33" t="s">
        <v>216</v>
      </c>
      <c r="DI381" s="33" t="s">
        <v>328</v>
      </c>
      <c r="DJ381" s="33" t="s">
        <v>166</v>
      </c>
      <c r="DK381" s="33" t="s">
        <v>166</v>
      </c>
      <c r="DL381" s="33" t="s">
        <v>329</v>
      </c>
      <c r="DM381" s="33" t="s">
        <v>166</v>
      </c>
      <c r="DN381" s="33"/>
      <c r="DO381" s="33"/>
      <c r="DP381" s="33"/>
      <c r="DQ381" s="33"/>
      <c r="DR381" s="33" t="s">
        <v>166</v>
      </c>
      <c r="DS381" s="33" t="s">
        <v>166</v>
      </c>
      <c r="DT381" s="33"/>
      <c r="DU381" s="33"/>
      <c r="DV381" s="33" t="s">
        <v>166</v>
      </c>
      <c r="DW381" s="33" t="s">
        <v>166</v>
      </c>
      <c r="DX381" s="33" t="s">
        <v>166</v>
      </c>
      <c r="DY381" s="33" t="s">
        <v>166</v>
      </c>
      <c r="DZ381" s="33" t="s">
        <v>166</v>
      </c>
      <c r="EA381" s="33" t="s">
        <v>166</v>
      </c>
      <c r="EB381" s="33"/>
      <c r="EC381" s="33" t="s">
        <v>166</v>
      </c>
      <c r="ED381" s="33" t="s">
        <v>166</v>
      </c>
      <c r="EE381" s="33"/>
      <c r="EF381" s="33"/>
      <c r="EG381" s="33"/>
      <c r="EH381" s="33"/>
      <c r="EI381" s="33"/>
    </row>
    <row r="382" spans="1:139" x14ac:dyDescent="0.25">
      <c r="A382" s="33">
        <v>381</v>
      </c>
      <c r="B382" s="33" t="s">
        <v>678</v>
      </c>
      <c r="C382" s="33" t="s">
        <v>1294</v>
      </c>
      <c r="D382" s="33" t="s">
        <v>680</v>
      </c>
      <c r="E382" s="35">
        <v>1498</v>
      </c>
      <c r="F382" s="33">
        <v>4</v>
      </c>
      <c r="G382" s="33">
        <v>4</v>
      </c>
      <c r="H382" s="33" t="s">
        <v>195</v>
      </c>
      <c r="I382" s="33" t="s">
        <v>142</v>
      </c>
      <c r="J382" s="33" t="s">
        <v>196</v>
      </c>
      <c r="K382" s="33" t="s">
        <v>144</v>
      </c>
      <c r="L382" s="33">
        <v>52</v>
      </c>
      <c r="M382" s="33" t="s">
        <v>459</v>
      </c>
      <c r="N382" s="33">
        <v>1647</v>
      </c>
      <c r="O382" s="33">
        <v>3998</v>
      </c>
      <c r="P382" s="33">
        <v>1765</v>
      </c>
      <c r="Q382" s="33" t="s">
        <v>832</v>
      </c>
      <c r="R382" s="33">
        <v>5</v>
      </c>
      <c r="S382" s="33"/>
      <c r="T382" s="87" t="s">
        <v>147</v>
      </c>
      <c r="U382" s="33" t="s">
        <v>361</v>
      </c>
      <c r="V382" s="33"/>
      <c r="W382" s="33" t="s">
        <v>1312</v>
      </c>
      <c r="X382" s="33">
        <v>5</v>
      </c>
      <c r="Y382" s="33" t="s">
        <v>1180</v>
      </c>
      <c r="Z382" s="33" t="s">
        <v>200</v>
      </c>
      <c r="AA382" s="33" t="s">
        <v>151</v>
      </c>
      <c r="AB382" s="33" t="s">
        <v>685</v>
      </c>
      <c r="AC382" s="33" t="s">
        <v>693</v>
      </c>
      <c r="AD382" s="33"/>
      <c r="AE382" s="33"/>
      <c r="AF382" s="33" t="s">
        <v>1298</v>
      </c>
      <c r="AG382" s="33" t="s">
        <v>1298</v>
      </c>
      <c r="AH382" s="33" t="s">
        <v>158</v>
      </c>
      <c r="AI382" s="33" t="s">
        <v>232</v>
      </c>
      <c r="AJ382" s="33"/>
      <c r="AK382" s="33" t="s">
        <v>160</v>
      </c>
      <c r="AL382" s="33" t="s">
        <v>686</v>
      </c>
      <c r="AM382" s="33" t="s">
        <v>1313</v>
      </c>
      <c r="AN382" s="33" t="s">
        <v>163</v>
      </c>
      <c r="AO382" s="33" t="s">
        <v>164</v>
      </c>
      <c r="AP382" s="33" t="s">
        <v>164</v>
      </c>
      <c r="AQ382" s="33" t="s">
        <v>166</v>
      </c>
      <c r="AR382" s="33">
        <v>5</v>
      </c>
      <c r="AS382" s="33" t="s">
        <v>167</v>
      </c>
      <c r="AT382" s="33" t="s">
        <v>168</v>
      </c>
      <c r="AU382" s="33" t="s">
        <v>1301</v>
      </c>
      <c r="AV382" s="33" t="s">
        <v>1298</v>
      </c>
      <c r="AW382" s="33"/>
      <c r="AX382" s="33" t="s">
        <v>166</v>
      </c>
      <c r="AY382" s="33" t="s">
        <v>226</v>
      </c>
      <c r="AZ382" s="33" t="s">
        <v>166</v>
      </c>
      <c r="BA382" s="33" t="s">
        <v>166</v>
      </c>
      <c r="BB382" s="33" t="s">
        <v>689</v>
      </c>
      <c r="BC382" s="33" t="s">
        <v>166</v>
      </c>
      <c r="BD382" s="33" t="s">
        <v>327</v>
      </c>
      <c r="BE382" s="33">
        <v>352</v>
      </c>
      <c r="BF382" s="33" t="s">
        <v>166</v>
      </c>
      <c r="BG382" s="33" t="s">
        <v>166</v>
      </c>
      <c r="BH382" s="33" t="s">
        <v>166</v>
      </c>
      <c r="BI382" s="33" t="s">
        <v>163</v>
      </c>
      <c r="BJ382" s="33" t="s">
        <v>174</v>
      </c>
      <c r="BK382" s="33" t="s">
        <v>166</v>
      </c>
      <c r="BL382" s="33" t="s">
        <v>174</v>
      </c>
      <c r="BM382" s="33" t="s">
        <v>166</v>
      </c>
      <c r="BN382" s="33"/>
      <c r="BO382" s="33" t="s">
        <v>166</v>
      </c>
      <c r="BP382" s="33" t="s">
        <v>173</v>
      </c>
      <c r="BQ382" s="33" t="s">
        <v>164</v>
      </c>
      <c r="BR382" s="33" t="s">
        <v>168</v>
      </c>
      <c r="BS382" s="33" t="s">
        <v>176</v>
      </c>
      <c r="BT382" s="33" t="s">
        <v>166</v>
      </c>
      <c r="BU382" s="35">
        <v>5.3</v>
      </c>
      <c r="BV382" s="33" t="s">
        <v>166</v>
      </c>
      <c r="BW382" s="33" t="s">
        <v>177</v>
      </c>
      <c r="BX382" s="33" t="s">
        <v>166</v>
      </c>
      <c r="BY382" s="33" t="s">
        <v>179</v>
      </c>
      <c r="BZ382" s="33" t="s">
        <v>166</v>
      </c>
      <c r="CA382" s="33"/>
      <c r="CB382" s="33" t="s">
        <v>166</v>
      </c>
      <c r="CC382" s="33"/>
      <c r="CD382" s="33"/>
      <c r="CE382" s="33"/>
      <c r="CF382" s="33"/>
      <c r="CG382" s="33" t="s">
        <v>166</v>
      </c>
      <c r="CH382" s="33"/>
      <c r="CI382" s="33"/>
      <c r="CJ382" s="33"/>
      <c r="CK382" s="33"/>
      <c r="CL382" s="33"/>
      <c r="CM382" s="33"/>
      <c r="CN382" s="33" t="s">
        <v>166</v>
      </c>
      <c r="CO382" s="33" t="s">
        <v>166</v>
      </c>
      <c r="CP382" s="33" t="s">
        <v>355</v>
      </c>
      <c r="CQ382" s="33" t="s">
        <v>1314</v>
      </c>
      <c r="CR382" s="33" t="s">
        <v>229</v>
      </c>
      <c r="CS382" s="33" t="s">
        <v>166</v>
      </c>
      <c r="CT382" s="33" t="s">
        <v>166</v>
      </c>
      <c r="CU382" s="33" t="s">
        <v>166</v>
      </c>
      <c r="CV382" s="33" t="s">
        <v>166</v>
      </c>
      <c r="CW382" s="33">
        <v>2</v>
      </c>
      <c r="CX382" s="88">
        <v>0.66736111111111107</v>
      </c>
      <c r="CY382" s="33" t="s">
        <v>571</v>
      </c>
      <c r="CZ382" s="33"/>
      <c r="DA382" s="33"/>
      <c r="DB382" s="33"/>
      <c r="DC382" s="33" t="s">
        <v>166</v>
      </c>
      <c r="DD382" s="33" t="s">
        <v>166</v>
      </c>
      <c r="DE382" s="33"/>
      <c r="DF382" s="33"/>
      <c r="DG382" s="33"/>
      <c r="DH382" s="33"/>
      <c r="DI382" s="33"/>
      <c r="DJ382" s="33"/>
      <c r="DK382" s="33"/>
      <c r="DL382" s="33"/>
      <c r="DM382" s="33"/>
      <c r="DN382" s="33"/>
      <c r="DO382" s="33"/>
      <c r="DP382" s="33"/>
      <c r="DQ382" s="33"/>
      <c r="DR382" s="33"/>
      <c r="DS382" s="33"/>
      <c r="DT382" s="33"/>
      <c r="DU382" s="33"/>
      <c r="DV382" s="33" t="s">
        <v>166</v>
      </c>
      <c r="DW382" s="33"/>
      <c r="DX382" s="33"/>
      <c r="DY382" s="33"/>
      <c r="DZ382" s="33"/>
      <c r="EA382" s="33"/>
      <c r="EB382" s="33"/>
      <c r="EC382" s="33"/>
      <c r="ED382" s="33"/>
      <c r="EE382" s="33"/>
      <c r="EF382" s="33"/>
      <c r="EG382" s="33"/>
      <c r="EH382" s="33"/>
      <c r="EI382" s="33"/>
    </row>
    <row r="383" spans="1:139" x14ac:dyDescent="0.25">
      <c r="A383" s="33">
        <v>382</v>
      </c>
      <c r="B383" s="33" t="s">
        <v>678</v>
      </c>
      <c r="C383" s="33" t="s">
        <v>1294</v>
      </c>
      <c r="D383" s="33" t="s">
        <v>1315</v>
      </c>
      <c r="E383" s="35">
        <v>1498</v>
      </c>
      <c r="F383" s="33">
        <v>4</v>
      </c>
      <c r="G383" s="33">
        <v>4</v>
      </c>
      <c r="H383" s="33" t="s">
        <v>195</v>
      </c>
      <c r="I383" s="33" t="s">
        <v>142</v>
      </c>
      <c r="J383" s="33" t="s">
        <v>196</v>
      </c>
      <c r="K383" s="33" t="s">
        <v>144</v>
      </c>
      <c r="L383" s="33">
        <v>52</v>
      </c>
      <c r="M383" s="33" t="s">
        <v>459</v>
      </c>
      <c r="N383" s="33">
        <v>1647</v>
      </c>
      <c r="O383" s="33">
        <v>3998</v>
      </c>
      <c r="P383" s="33">
        <v>1765</v>
      </c>
      <c r="Q383" s="33" t="s">
        <v>832</v>
      </c>
      <c r="R383" s="33">
        <v>5</v>
      </c>
      <c r="S383" s="33"/>
      <c r="T383" s="87" t="s">
        <v>147</v>
      </c>
      <c r="U383" s="33" t="s">
        <v>361</v>
      </c>
      <c r="V383" s="33"/>
      <c r="W383" s="33" t="s">
        <v>1316</v>
      </c>
      <c r="X383" s="33">
        <v>5</v>
      </c>
      <c r="Y383" s="33" t="s">
        <v>1180</v>
      </c>
      <c r="Z383" s="33" t="s">
        <v>200</v>
      </c>
      <c r="AA383" s="33" t="s">
        <v>151</v>
      </c>
      <c r="AB383" s="33" t="s">
        <v>685</v>
      </c>
      <c r="AC383" s="33" t="s">
        <v>693</v>
      </c>
      <c r="AD383" s="33"/>
      <c r="AE383" s="33"/>
      <c r="AF383" s="33" t="s">
        <v>1298</v>
      </c>
      <c r="AG383" s="33" t="s">
        <v>1298</v>
      </c>
      <c r="AH383" s="33" t="s">
        <v>158</v>
      </c>
      <c r="AI383" s="33" t="s">
        <v>232</v>
      </c>
      <c r="AJ383" s="33"/>
      <c r="AK383" s="33" t="s">
        <v>160</v>
      </c>
      <c r="AL383" s="33" t="s">
        <v>686</v>
      </c>
      <c r="AM383" s="33" t="s">
        <v>1313</v>
      </c>
      <c r="AN383" s="33" t="s">
        <v>163</v>
      </c>
      <c r="AO383" s="33" t="s">
        <v>164</v>
      </c>
      <c r="AP383" s="33" t="s">
        <v>164</v>
      </c>
      <c r="AQ383" s="33" t="s">
        <v>166</v>
      </c>
      <c r="AR383" s="33">
        <v>5</v>
      </c>
      <c r="AS383" s="33" t="s">
        <v>167</v>
      </c>
      <c r="AT383" s="33" t="s">
        <v>168</v>
      </c>
      <c r="AU383" s="33" t="s">
        <v>1301</v>
      </c>
      <c r="AV383" s="33" t="s">
        <v>1298</v>
      </c>
      <c r="AW383" s="33"/>
      <c r="AX383" s="33" t="s">
        <v>166</v>
      </c>
      <c r="AY383" s="33" t="s">
        <v>226</v>
      </c>
      <c r="AZ383" s="33" t="s">
        <v>166</v>
      </c>
      <c r="BA383" s="33" t="s">
        <v>166</v>
      </c>
      <c r="BB383" s="33" t="s">
        <v>689</v>
      </c>
      <c r="BC383" s="33" t="s">
        <v>166</v>
      </c>
      <c r="BD383" s="33" t="s">
        <v>337</v>
      </c>
      <c r="BE383" s="33">
        <v>352</v>
      </c>
      <c r="BF383" s="33" t="s">
        <v>166</v>
      </c>
      <c r="BG383" s="33" t="s">
        <v>166</v>
      </c>
      <c r="BH383" s="33" t="s">
        <v>166</v>
      </c>
      <c r="BI383" s="33" t="s">
        <v>163</v>
      </c>
      <c r="BJ383" s="33" t="s">
        <v>174</v>
      </c>
      <c r="BK383" s="33" t="s">
        <v>166</v>
      </c>
      <c r="BL383" s="33" t="s">
        <v>174</v>
      </c>
      <c r="BM383" s="33" t="s">
        <v>166</v>
      </c>
      <c r="BN383" s="33"/>
      <c r="BO383" s="33" t="s">
        <v>166</v>
      </c>
      <c r="BP383" s="33" t="s">
        <v>173</v>
      </c>
      <c r="BQ383" s="33" t="s">
        <v>164</v>
      </c>
      <c r="BR383" s="33" t="s">
        <v>168</v>
      </c>
      <c r="BS383" s="33" t="s">
        <v>176</v>
      </c>
      <c r="BT383" s="33" t="s">
        <v>166</v>
      </c>
      <c r="BU383" s="35">
        <v>5.3</v>
      </c>
      <c r="BV383" s="33" t="s">
        <v>166</v>
      </c>
      <c r="BW383" s="33" t="s">
        <v>177</v>
      </c>
      <c r="BX383" s="33" t="s">
        <v>178</v>
      </c>
      <c r="BY383" s="33" t="s">
        <v>383</v>
      </c>
      <c r="BZ383" s="33" t="s">
        <v>166</v>
      </c>
      <c r="CA383" s="33"/>
      <c r="CB383" s="33" t="s">
        <v>166</v>
      </c>
      <c r="CC383" s="33"/>
      <c r="CD383" s="33"/>
      <c r="CE383" s="33"/>
      <c r="CF383" s="33"/>
      <c r="CG383" s="33" t="s">
        <v>166</v>
      </c>
      <c r="CH383" s="33"/>
      <c r="CI383" s="33"/>
      <c r="CJ383" s="33"/>
      <c r="CK383" s="33" t="s">
        <v>166</v>
      </c>
      <c r="CL383" s="33"/>
      <c r="CM383" s="33"/>
      <c r="CN383" s="33" t="s">
        <v>166</v>
      </c>
      <c r="CO383" s="33" t="s">
        <v>166</v>
      </c>
      <c r="CP383" s="33" t="s">
        <v>355</v>
      </c>
      <c r="CQ383" s="33" t="s">
        <v>1314</v>
      </c>
      <c r="CR383" s="33" t="s">
        <v>229</v>
      </c>
      <c r="CS383" s="33" t="s">
        <v>166</v>
      </c>
      <c r="CT383" s="33" t="s">
        <v>166</v>
      </c>
      <c r="CU383" s="33" t="s">
        <v>166</v>
      </c>
      <c r="CV383" s="33" t="s">
        <v>166</v>
      </c>
      <c r="CW383" s="33">
        <v>2</v>
      </c>
      <c r="CX383" s="88">
        <v>0.66736111111111107</v>
      </c>
      <c r="CY383" s="33" t="s">
        <v>571</v>
      </c>
      <c r="CZ383" s="33"/>
      <c r="DA383" s="33"/>
      <c r="DB383" s="33"/>
      <c r="DC383" s="33" t="s">
        <v>166</v>
      </c>
      <c r="DD383" s="33" t="s">
        <v>166</v>
      </c>
      <c r="DE383" s="33"/>
      <c r="DF383" s="33"/>
      <c r="DG383" s="33"/>
      <c r="DH383" s="33" t="s">
        <v>216</v>
      </c>
      <c r="DI383" s="33" t="s">
        <v>328</v>
      </c>
      <c r="DJ383" s="33"/>
      <c r="DK383" s="33"/>
      <c r="DL383" s="33"/>
      <c r="DM383" s="33" t="s">
        <v>166</v>
      </c>
      <c r="DN383" s="33"/>
      <c r="DO383" s="33"/>
      <c r="DP383" s="33"/>
      <c r="DQ383" s="33" t="s">
        <v>166</v>
      </c>
      <c r="DR383" s="33"/>
      <c r="DS383" s="33"/>
      <c r="DT383" s="33"/>
      <c r="DU383" s="33"/>
      <c r="DV383" s="33" t="s">
        <v>166</v>
      </c>
      <c r="DW383" s="33"/>
      <c r="DX383" s="33"/>
      <c r="DY383" s="33"/>
      <c r="DZ383" s="33"/>
      <c r="EA383" s="33"/>
      <c r="EB383" s="33"/>
      <c r="EC383" s="33"/>
      <c r="ED383" s="33"/>
      <c r="EE383" s="33"/>
      <c r="EF383" s="33"/>
      <c r="EG383" s="33"/>
      <c r="EH383" s="33"/>
      <c r="EI383" s="33"/>
    </row>
    <row r="384" spans="1:139" x14ac:dyDescent="0.25">
      <c r="A384" s="33">
        <v>383</v>
      </c>
      <c r="B384" s="33" t="s">
        <v>678</v>
      </c>
      <c r="C384" s="33" t="s">
        <v>1294</v>
      </c>
      <c r="D384" s="33" t="s">
        <v>690</v>
      </c>
      <c r="E384" s="35">
        <v>1498</v>
      </c>
      <c r="F384" s="33">
        <v>4</v>
      </c>
      <c r="G384" s="33">
        <v>4</v>
      </c>
      <c r="H384" s="33" t="s">
        <v>195</v>
      </c>
      <c r="I384" s="33" t="s">
        <v>142</v>
      </c>
      <c r="J384" s="33" t="s">
        <v>196</v>
      </c>
      <c r="K384" s="33" t="s">
        <v>144</v>
      </c>
      <c r="L384" s="33">
        <v>52</v>
      </c>
      <c r="M384" s="33" t="s">
        <v>459</v>
      </c>
      <c r="N384" s="33">
        <v>1647</v>
      </c>
      <c r="O384" s="33">
        <v>3998</v>
      </c>
      <c r="P384" s="33">
        <v>1765</v>
      </c>
      <c r="Q384" s="33" t="s">
        <v>832</v>
      </c>
      <c r="R384" s="33">
        <v>5</v>
      </c>
      <c r="S384" s="33"/>
      <c r="T384" s="87" t="s">
        <v>147</v>
      </c>
      <c r="U384" s="33" t="s">
        <v>361</v>
      </c>
      <c r="V384" s="33"/>
      <c r="W384" s="33" t="s">
        <v>1317</v>
      </c>
      <c r="X384" s="33">
        <v>5</v>
      </c>
      <c r="Y384" s="33" t="s">
        <v>1180</v>
      </c>
      <c r="Z384" s="33" t="s">
        <v>200</v>
      </c>
      <c r="AA384" s="33" t="s">
        <v>151</v>
      </c>
      <c r="AB384" s="33" t="s">
        <v>685</v>
      </c>
      <c r="AC384" s="33" t="s">
        <v>693</v>
      </c>
      <c r="AD384" s="33"/>
      <c r="AE384" s="33"/>
      <c r="AF384" s="33" t="s">
        <v>1274</v>
      </c>
      <c r="AG384" s="33" t="s">
        <v>1274</v>
      </c>
      <c r="AH384" s="33" t="s">
        <v>158</v>
      </c>
      <c r="AI384" s="33" t="s">
        <v>232</v>
      </c>
      <c r="AJ384" s="33"/>
      <c r="AK384" s="33" t="s">
        <v>441</v>
      </c>
      <c r="AL384" s="33" t="s">
        <v>686</v>
      </c>
      <c r="AM384" s="33" t="s">
        <v>1313</v>
      </c>
      <c r="AN384" s="33" t="s">
        <v>163</v>
      </c>
      <c r="AO384" s="33" t="s">
        <v>164</v>
      </c>
      <c r="AP384" s="33" t="s">
        <v>164</v>
      </c>
      <c r="AQ384" s="33" t="s">
        <v>166</v>
      </c>
      <c r="AR384" s="33">
        <v>5</v>
      </c>
      <c r="AS384" s="33" t="s">
        <v>167</v>
      </c>
      <c r="AT384" s="33" t="s">
        <v>168</v>
      </c>
      <c r="AU384" s="33" t="s">
        <v>1318</v>
      </c>
      <c r="AV384" s="33" t="s">
        <v>1274</v>
      </c>
      <c r="AW384" s="33" t="s">
        <v>166</v>
      </c>
      <c r="AX384" s="33" t="s">
        <v>166</v>
      </c>
      <c r="AY384" s="33" t="s">
        <v>226</v>
      </c>
      <c r="AZ384" s="33" t="s">
        <v>166</v>
      </c>
      <c r="BA384" s="33" t="s">
        <v>166</v>
      </c>
      <c r="BB384" s="33" t="s">
        <v>689</v>
      </c>
      <c r="BC384" s="33" t="s">
        <v>166</v>
      </c>
      <c r="BD384" s="33" t="s">
        <v>327</v>
      </c>
      <c r="BE384" s="33">
        <v>352</v>
      </c>
      <c r="BF384" s="33" t="s">
        <v>166</v>
      </c>
      <c r="BG384" s="33" t="s">
        <v>166</v>
      </c>
      <c r="BH384" s="33" t="s">
        <v>166</v>
      </c>
      <c r="BI384" s="33" t="s">
        <v>163</v>
      </c>
      <c r="BJ384" s="33" t="s">
        <v>310</v>
      </c>
      <c r="BK384" s="33" t="s">
        <v>166</v>
      </c>
      <c r="BL384" s="33" t="s">
        <v>174</v>
      </c>
      <c r="BM384" s="33" t="s">
        <v>166</v>
      </c>
      <c r="BN384" s="33"/>
      <c r="BO384" s="33" t="s">
        <v>166</v>
      </c>
      <c r="BP384" s="33" t="s">
        <v>173</v>
      </c>
      <c r="BQ384" s="33" t="s">
        <v>164</v>
      </c>
      <c r="BR384" s="33" t="s">
        <v>168</v>
      </c>
      <c r="BS384" s="33" t="s">
        <v>176</v>
      </c>
      <c r="BT384" s="33" t="s">
        <v>166</v>
      </c>
      <c r="BU384" s="35">
        <v>5.3</v>
      </c>
      <c r="BV384" s="33" t="s">
        <v>166</v>
      </c>
      <c r="BW384" s="33" t="s">
        <v>177</v>
      </c>
      <c r="BX384" s="33" t="s">
        <v>178</v>
      </c>
      <c r="BY384" s="33" t="s">
        <v>383</v>
      </c>
      <c r="BZ384" s="33" t="s">
        <v>166</v>
      </c>
      <c r="CA384" s="33"/>
      <c r="CB384" s="33" t="s">
        <v>166</v>
      </c>
      <c r="CC384" s="33"/>
      <c r="CD384" s="33"/>
      <c r="CE384" s="33"/>
      <c r="CF384" s="33"/>
      <c r="CG384" s="33" t="s">
        <v>166</v>
      </c>
      <c r="CH384" s="33"/>
      <c r="CI384" s="33"/>
      <c r="CJ384" s="33"/>
      <c r="CK384" s="33" t="s">
        <v>166</v>
      </c>
      <c r="CL384" s="33"/>
      <c r="CM384" s="33"/>
      <c r="CN384" s="33" t="s">
        <v>166</v>
      </c>
      <c r="CO384" s="33" t="s">
        <v>166</v>
      </c>
      <c r="CP384" s="33" t="s">
        <v>355</v>
      </c>
      <c r="CQ384" s="33" t="s">
        <v>1314</v>
      </c>
      <c r="CR384" s="33" t="s">
        <v>229</v>
      </c>
      <c r="CS384" s="33" t="s">
        <v>166</v>
      </c>
      <c r="CT384" s="33" t="s">
        <v>166</v>
      </c>
      <c r="CU384" s="33" t="s">
        <v>166</v>
      </c>
      <c r="CV384" s="33" t="s">
        <v>166</v>
      </c>
      <c r="CW384" s="33">
        <v>2</v>
      </c>
      <c r="CX384" s="88">
        <v>0.66736111111111107</v>
      </c>
      <c r="CY384" s="33" t="s">
        <v>571</v>
      </c>
      <c r="CZ384" s="33"/>
      <c r="DA384" s="33"/>
      <c r="DB384" s="33" t="s">
        <v>257</v>
      </c>
      <c r="DC384" s="33" t="s">
        <v>166</v>
      </c>
      <c r="DD384" s="33" t="s">
        <v>166</v>
      </c>
      <c r="DE384" s="33"/>
      <c r="DF384" s="33"/>
      <c r="DG384" s="33"/>
      <c r="DH384" s="33" t="s">
        <v>216</v>
      </c>
      <c r="DI384" s="33" t="s">
        <v>328</v>
      </c>
      <c r="DJ384" s="33" t="s">
        <v>166</v>
      </c>
      <c r="DK384" s="33"/>
      <c r="DL384" s="33" t="s">
        <v>329</v>
      </c>
      <c r="DM384" s="33" t="s">
        <v>166</v>
      </c>
      <c r="DN384" s="33"/>
      <c r="DO384" s="33"/>
      <c r="DP384" s="33" t="s">
        <v>345</v>
      </c>
      <c r="DQ384" s="33" t="s">
        <v>166</v>
      </c>
      <c r="DR384" s="33"/>
      <c r="DS384" s="33" t="s">
        <v>166</v>
      </c>
      <c r="DT384" s="33"/>
      <c r="DU384" s="33"/>
      <c r="DV384" s="33" t="s">
        <v>166</v>
      </c>
      <c r="DW384" s="33" t="s">
        <v>166</v>
      </c>
      <c r="DX384" s="33"/>
      <c r="DY384" s="33"/>
      <c r="DZ384" s="33" t="s">
        <v>166</v>
      </c>
      <c r="EA384" s="33"/>
      <c r="EB384" s="33"/>
      <c r="EC384" s="33"/>
      <c r="ED384" s="33"/>
      <c r="EE384" s="33"/>
      <c r="EF384" s="33"/>
      <c r="EG384" s="33"/>
      <c r="EH384" s="33"/>
      <c r="EI384" s="33"/>
    </row>
    <row r="385" spans="1:139" x14ac:dyDescent="0.25">
      <c r="A385" s="33">
        <v>384</v>
      </c>
      <c r="B385" s="33" t="s">
        <v>678</v>
      </c>
      <c r="C385" s="33" t="s">
        <v>1294</v>
      </c>
      <c r="D385" s="33" t="s">
        <v>694</v>
      </c>
      <c r="E385" s="35">
        <v>1498</v>
      </c>
      <c r="F385" s="33">
        <v>4</v>
      </c>
      <c r="G385" s="33">
        <v>4</v>
      </c>
      <c r="H385" s="33" t="s">
        <v>195</v>
      </c>
      <c r="I385" s="33" t="s">
        <v>142</v>
      </c>
      <c r="J385" s="33" t="s">
        <v>196</v>
      </c>
      <c r="K385" s="33" t="s">
        <v>144</v>
      </c>
      <c r="L385" s="33">
        <v>52</v>
      </c>
      <c r="M385" s="33" t="s">
        <v>459</v>
      </c>
      <c r="N385" s="33">
        <v>1647</v>
      </c>
      <c r="O385" s="33">
        <v>3998</v>
      </c>
      <c r="P385" s="33">
        <v>1765</v>
      </c>
      <c r="Q385" s="33" t="s">
        <v>832</v>
      </c>
      <c r="R385" s="33">
        <v>5</v>
      </c>
      <c r="S385" s="33"/>
      <c r="T385" s="87" t="s">
        <v>147</v>
      </c>
      <c r="U385" s="33" t="s">
        <v>361</v>
      </c>
      <c r="V385" s="33"/>
      <c r="W385" s="33" t="s">
        <v>1319</v>
      </c>
      <c r="X385" s="33">
        <v>5</v>
      </c>
      <c r="Y385" s="33" t="s">
        <v>1180</v>
      </c>
      <c r="Z385" s="33" t="s">
        <v>200</v>
      </c>
      <c r="AA385" s="33" t="s">
        <v>151</v>
      </c>
      <c r="AB385" s="33" t="s">
        <v>685</v>
      </c>
      <c r="AC385" s="33" t="s">
        <v>693</v>
      </c>
      <c r="AD385" s="33"/>
      <c r="AE385" s="33"/>
      <c r="AF385" s="33" t="s">
        <v>1310</v>
      </c>
      <c r="AG385" s="33" t="s">
        <v>1310</v>
      </c>
      <c r="AH385" s="33" t="s">
        <v>158</v>
      </c>
      <c r="AI385" s="33" t="s">
        <v>232</v>
      </c>
      <c r="AJ385" s="33"/>
      <c r="AK385" s="33" t="s">
        <v>441</v>
      </c>
      <c r="AL385" s="33" t="s">
        <v>686</v>
      </c>
      <c r="AM385" s="33" t="s">
        <v>1313</v>
      </c>
      <c r="AN385" s="33" t="s">
        <v>163</v>
      </c>
      <c r="AO385" s="33" t="s">
        <v>164</v>
      </c>
      <c r="AP385" s="33" t="s">
        <v>164</v>
      </c>
      <c r="AQ385" s="33" t="s">
        <v>166</v>
      </c>
      <c r="AR385" s="33">
        <v>5</v>
      </c>
      <c r="AS385" s="33" t="s">
        <v>597</v>
      </c>
      <c r="AT385" s="33" t="s">
        <v>168</v>
      </c>
      <c r="AU385" s="33" t="s">
        <v>1301</v>
      </c>
      <c r="AV385" s="33" t="s">
        <v>1310</v>
      </c>
      <c r="AW385" s="33" t="s">
        <v>166</v>
      </c>
      <c r="AX385" s="33">
        <v>2</v>
      </c>
      <c r="AY385" s="33" t="s">
        <v>226</v>
      </c>
      <c r="AZ385" s="33" t="s">
        <v>166</v>
      </c>
      <c r="BA385" s="33" t="s">
        <v>166</v>
      </c>
      <c r="BB385" s="33" t="s">
        <v>689</v>
      </c>
      <c r="BC385" s="33" t="s">
        <v>166</v>
      </c>
      <c r="BD385" s="33" t="s">
        <v>327</v>
      </c>
      <c r="BE385" s="33">
        <v>352</v>
      </c>
      <c r="BF385" s="33" t="s">
        <v>166</v>
      </c>
      <c r="BG385" s="33" t="s">
        <v>166</v>
      </c>
      <c r="BH385" s="33" t="s">
        <v>166</v>
      </c>
      <c r="BI385" s="33" t="s">
        <v>163</v>
      </c>
      <c r="BJ385" s="33" t="s">
        <v>310</v>
      </c>
      <c r="BK385" s="33" t="s">
        <v>166</v>
      </c>
      <c r="BL385" s="33" t="s">
        <v>174</v>
      </c>
      <c r="BM385" s="33" t="s">
        <v>166</v>
      </c>
      <c r="BN385" s="33"/>
      <c r="BO385" s="33" t="s">
        <v>166</v>
      </c>
      <c r="BP385" s="33" t="s">
        <v>173</v>
      </c>
      <c r="BQ385" s="33" t="s">
        <v>164</v>
      </c>
      <c r="BR385" s="33" t="s">
        <v>168</v>
      </c>
      <c r="BS385" s="33" t="s">
        <v>176</v>
      </c>
      <c r="BT385" s="33" t="s">
        <v>166</v>
      </c>
      <c r="BU385" s="35">
        <v>5.3</v>
      </c>
      <c r="BV385" s="33" t="s">
        <v>166</v>
      </c>
      <c r="BW385" s="33" t="s">
        <v>177</v>
      </c>
      <c r="BX385" s="33" t="s">
        <v>178</v>
      </c>
      <c r="BY385" s="33" t="s">
        <v>383</v>
      </c>
      <c r="BZ385" s="33" t="s">
        <v>166</v>
      </c>
      <c r="CA385" s="33" t="s">
        <v>166</v>
      </c>
      <c r="CB385" s="33" t="s">
        <v>166</v>
      </c>
      <c r="CC385" s="33" t="s">
        <v>166</v>
      </c>
      <c r="CD385" s="33"/>
      <c r="CE385" s="33" t="s">
        <v>166</v>
      </c>
      <c r="CF385" s="33"/>
      <c r="CG385" s="33" t="s">
        <v>166</v>
      </c>
      <c r="CH385" s="33" t="s">
        <v>166</v>
      </c>
      <c r="CI385" s="33"/>
      <c r="CJ385" s="33" t="s">
        <v>166</v>
      </c>
      <c r="CK385" s="33" t="s">
        <v>166</v>
      </c>
      <c r="CL385" s="33" t="s">
        <v>166</v>
      </c>
      <c r="CM385" s="33" t="s">
        <v>166</v>
      </c>
      <c r="CN385" s="33" t="s">
        <v>166</v>
      </c>
      <c r="CO385" s="33" t="s">
        <v>166</v>
      </c>
      <c r="CP385" s="33" t="s">
        <v>355</v>
      </c>
      <c r="CQ385" s="33" t="s">
        <v>1314</v>
      </c>
      <c r="CR385" s="33" t="s">
        <v>911</v>
      </c>
      <c r="CS385" s="33" t="s">
        <v>166</v>
      </c>
      <c r="CT385" s="33" t="s">
        <v>166</v>
      </c>
      <c r="CU385" s="33" t="s">
        <v>166</v>
      </c>
      <c r="CV385" s="33" t="s">
        <v>166</v>
      </c>
      <c r="CW385" s="33">
        <v>6</v>
      </c>
      <c r="CX385" s="88">
        <v>0.66736111111111107</v>
      </c>
      <c r="CY385" s="33" t="s">
        <v>571</v>
      </c>
      <c r="CZ385" s="33"/>
      <c r="DA385" s="33"/>
      <c r="DB385" s="33" t="s">
        <v>221</v>
      </c>
      <c r="DC385" s="33" t="s">
        <v>166</v>
      </c>
      <c r="DD385" s="33" t="s">
        <v>166</v>
      </c>
      <c r="DE385" s="33" t="s">
        <v>166</v>
      </c>
      <c r="DF385" s="33" t="s">
        <v>166</v>
      </c>
      <c r="DG385" s="33"/>
      <c r="DH385" s="33" t="s">
        <v>216</v>
      </c>
      <c r="DI385" s="33" t="s">
        <v>328</v>
      </c>
      <c r="DJ385" s="33" t="s">
        <v>166</v>
      </c>
      <c r="DK385" s="33" t="s">
        <v>166</v>
      </c>
      <c r="DL385" s="33" t="s">
        <v>329</v>
      </c>
      <c r="DM385" s="33" t="s">
        <v>166</v>
      </c>
      <c r="DN385" s="33"/>
      <c r="DO385" s="33"/>
      <c r="DP385" s="33"/>
      <c r="DQ385" s="33" t="s">
        <v>166</v>
      </c>
      <c r="DR385" s="33" t="s">
        <v>166</v>
      </c>
      <c r="DS385" s="33" t="s">
        <v>166</v>
      </c>
      <c r="DT385" s="33"/>
      <c r="DU385" s="33"/>
      <c r="DV385" s="33" t="s">
        <v>166</v>
      </c>
      <c r="DW385" s="33" t="s">
        <v>166</v>
      </c>
      <c r="DX385" s="33" t="s">
        <v>166</v>
      </c>
      <c r="DY385" s="33"/>
      <c r="DZ385" s="33" t="s">
        <v>166</v>
      </c>
      <c r="EA385" s="33" t="s">
        <v>166</v>
      </c>
      <c r="EB385" s="33"/>
      <c r="EC385" s="33" t="s">
        <v>166</v>
      </c>
      <c r="ED385" s="33" t="s">
        <v>166</v>
      </c>
      <c r="EE385" s="33"/>
      <c r="EF385" s="33"/>
      <c r="EG385" s="33"/>
      <c r="EH385" s="33"/>
      <c r="EI385" s="33"/>
    </row>
    <row r="386" spans="1:139" x14ac:dyDescent="0.25">
      <c r="A386" s="33">
        <v>385</v>
      </c>
      <c r="B386" s="33" t="s">
        <v>678</v>
      </c>
      <c r="C386" s="33" t="s">
        <v>1294</v>
      </c>
      <c r="D386" s="33" t="s">
        <v>1320</v>
      </c>
      <c r="E386" s="35">
        <v>1497</v>
      </c>
      <c r="F386" s="33">
        <v>4</v>
      </c>
      <c r="G386" s="33">
        <v>4</v>
      </c>
      <c r="H386" s="33" t="s">
        <v>195</v>
      </c>
      <c r="I386" s="33" t="s">
        <v>142</v>
      </c>
      <c r="J386" s="33" t="s">
        <v>196</v>
      </c>
      <c r="K386" s="33" t="s">
        <v>144</v>
      </c>
      <c r="L386" s="33">
        <v>52</v>
      </c>
      <c r="M386" s="33" t="s">
        <v>145</v>
      </c>
      <c r="N386" s="33">
        <v>1647</v>
      </c>
      <c r="O386" s="33">
        <v>3998</v>
      </c>
      <c r="P386" s="33">
        <v>1765</v>
      </c>
      <c r="Q386" s="33" t="s">
        <v>832</v>
      </c>
      <c r="R386" s="33">
        <v>5</v>
      </c>
      <c r="S386" s="33"/>
      <c r="T386" s="87" t="s">
        <v>147</v>
      </c>
      <c r="U386" s="33" t="s">
        <v>361</v>
      </c>
      <c r="V386" s="33"/>
      <c r="W386" s="33" t="s">
        <v>1319</v>
      </c>
      <c r="X386" s="33">
        <v>5</v>
      </c>
      <c r="Y386" s="33" t="s">
        <v>1180</v>
      </c>
      <c r="Z386" s="33" t="s">
        <v>200</v>
      </c>
      <c r="AA386" s="33" t="s">
        <v>151</v>
      </c>
      <c r="AB386" s="33" t="s">
        <v>685</v>
      </c>
      <c r="AC386" s="33" t="s">
        <v>693</v>
      </c>
      <c r="AD386" s="33"/>
      <c r="AE386" s="33"/>
      <c r="AF386" s="33" t="s">
        <v>1310</v>
      </c>
      <c r="AG386" s="33" t="s">
        <v>1310</v>
      </c>
      <c r="AH386" s="33" t="s">
        <v>158</v>
      </c>
      <c r="AI386" s="33" t="s">
        <v>232</v>
      </c>
      <c r="AJ386" s="33"/>
      <c r="AK386" s="33" t="s">
        <v>441</v>
      </c>
      <c r="AL386" s="33" t="s">
        <v>1299</v>
      </c>
      <c r="AM386" s="33" t="s">
        <v>1300</v>
      </c>
      <c r="AN386" s="33" t="s">
        <v>163</v>
      </c>
      <c r="AO386" s="33" t="s">
        <v>164</v>
      </c>
      <c r="AP386" s="33" t="s">
        <v>164</v>
      </c>
      <c r="AQ386" s="33" t="s">
        <v>166</v>
      </c>
      <c r="AR386" s="33">
        <v>5</v>
      </c>
      <c r="AS386" s="33" t="s">
        <v>597</v>
      </c>
      <c r="AT386" s="33" t="s">
        <v>168</v>
      </c>
      <c r="AU386" s="33" t="s">
        <v>1301</v>
      </c>
      <c r="AV386" s="33" t="s">
        <v>1310</v>
      </c>
      <c r="AW386" s="33" t="s">
        <v>166</v>
      </c>
      <c r="AX386" s="33">
        <v>2</v>
      </c>
      <c r="AY386" s="33" t="s">
        <v>226</v>
      </c>
      <c r="AZ386" s="33" t="s">
        <v>166</v>
      </c>
      <c r="BA386" s="33" t="s">
        <v>166</v>
      </c>
      <c r="BB386" s="33" t="s">
        <v>689</v>
      </c>
      <c r="BC386" s="33" t="s">
        <v>166</v>
      </c>
      <c r="BD386" s="33" t="s">
        <v>327</v>
      </c>
      <c r="BE386" s="33">
        <v>352</v>
      </c>
      <c r="BF386" s="33" t="s">
        <v>166</v>
      </c>
      <c r="BG386" s="33" t="s">
        <v>166</v>
      </c>
      <c r="BH386" s="33" t="s">
        <v>166</v>
      </c>
      <c r="BI386" s="33" t="s">
        <v>163</v>
      </c>
      <c r="BJ386" s="33" t="s">
        <v>310</v>
      </c>
      <c r="BK386" s="33" t="s">
        <v>166</v>
      </c>
      <c r="BL386" s="33" t="s">
        <v>174</v>
      </c>
      <c r="BM386" s="33" t="s">
        <v>166</v>
      </c>
      <c r="BN386" s="33"/>
      <c r="BO386" s="33" t="s">
        <v>166</v>
      </c>
      <c r="BP386" s="33" t="s">
        <v>173</v>
      </c>
      <c r="BQ386" s="33" t="s">
        <v>164</v>
      </c>
      <c r="BR386" s="33" t="s">
        <v>168</v>
      </c>
      <c r="BS386" s="33" t="s">
        <v>176</v>
      </c>
      <c r="BT386" s="33" t="s">
        <v>166</v>
      </c>
      <c r="BU386" s="35">
        <v>5.3</v>
      </c>
      <c r="BV386" s="33" t="s">
        <v>166</v>
      </c>
      <c r="BW386" s="33" t="s">
        <v>177</v>
      </c>
      <c r="BX386" s="33" t="s">
        <v>178</v>
      </c>
      <c r="BY386" s="33" t="s">
        <v>383</v>
      </c>
      <c r="BZ386" s="33" t="s">
        <v>166</v>
      </c>
      <c r="CA386" s="33" t="s">
        <v>166</v>
      </c>
      <c r="CB386" s="33" t="s">
        <v>166</v>
      </c>
      <c r="CC386" s="33" t="s">
        <v>166</v>
      </c>
      <c r="CD386" s="33"/>
      <c r="CE386" s="33" t="s">
        <v>166</v>
      </c>
      <c r="CF386" s="33"/>
      <c r="CG386" s="33" t="s">
        <v>166</v>
      </c>
      <c r="CH386" s="33" t="s">
        <v>166</v>
      </c>
      <c r="CI386" s="33"/>
      <c r="CJ386" s="33" t="s">
        <v>166</v>
      </c>
      <c r="CK386" s="33" t="s">
        <v>166</v>
      </c>
      <c r="CL386" s="33" t="s">
        <v>166</v>
      </c>
      <c r="CM386" s="33" t="s">
        <v>166</v>
      </c>
      <c r="CN386" s="33" t="s">
        <v>166</v>
      </c>
      <c r="CO386" s="33" t="s">
        <v>166</v>
      </c>
      <c r="CP386" s="33" t="s">
        <v>355</v>
      </c>
      <c r="CQ386" s="33" t="s">
        <v>1314</v>
      </c>
      <c r="CR386" s="33" t="s">
        <v>911</v>
      </c>
      <c r="CS386" s="33" t="s">
        <v>166</v>
      </c>
      <c r="CT386" s="33" t="s">
        <v>166</v>
      </c>
      <c r="CU386" s="33" t="s">
        <v>166</v>
      </c>
      <c r="CV386" s="33" t="s">
        <v>166</v>
      </c>
      <c r="CW386" s="33">
        <v>6</v>
      </c>
      <c r="CX386" s="88">
        <v>0.66736111111111107</v>
      </c>
      <c r="CY386" s="33" t="s">
        <v>571</v>
      </c>
      <c r="CZ386" s="33"/>
      <c r="DA386" s="33"/>
      <c r="DB386" s="33" t="s">
        <v>221</v>
      </c>
      <c r="DC386" s="33" t="s">
        <v>166</v>
      </c>
      <c r="DD386" s="33" t="s">
        <v>166</v>
      </c>
      <c r="DE386" s="33" t="s">
        <v>166</v>
      </c>
      <c r="DF386" s="33" t="s">
        <v>166</v>
      </c>
      <c r="DG386" s="33"/>
      <c r="DH386" s="33" t="s">
        <v>216</v>
      </c>
      <c r="DI386" s="33" t="s">
        <v>328</v>
      </c>
      <c r="DJ386" s="33" t="s">
        <v>166</v>
      </c>
      <c r="DK386" s="33" t="s">
        <v>166</v>
      </c>
      <c r="DL386" s="33" t="s">
        <v>329</v>
      </c>
      <c r="DM386" s="33" t="s">
        <v>166</v>
      </c>
      <c r="DN386" s="33"/>
      <c r="DO386" s="33"/>
      <c r="DP386" s="33"/>
      <c r="DQ386" s="33" t="s">
        <v>166</v>
      </c>
      <c r="DR386" s="33" t="s">
        <v>166</v>
      </c>
      <c r="DS386" s="33" t="s">
        <v>166</v>
      </c>
      <c r="DT386" s="33"/>
      <c r="DU386" s="33"/>
      <c r="DV386" s="33" t="s">
        <v>166</v>
      </c>
      <c r="DW386" s="33" t="s">
        <v>166</v>
      </c>
      <c r="DX386" s="33" t="s">
        <v>166</v>
      </c>
      <c r="DY386" s="33"/>
      <c r="DZ386" s="33" t="s">
        <v>166</v>
      </c>
      <c r="EA386" s="33" t="s">
        <v>166</v>
      </c>
      <c r="EB386" s="33"/>
      <c r="EC386" s="33" t="s">
        <v>166</v>
      </c>
      <c r="ED386" s="33" t="s">
        <v>166</v>
      </c>
      <c r="EE386" s="33"/>
      <c r="EF386" s="33"/>
      <c r="EG386" s="33"/>
      <c r="EH386" s="33"/>
      <c r="EI386" s="33"/>
    </row>
    <row r="387" spans="1:139" x14ac:dyDescent="0.25">
      <c r="A387" s="33">
        <v>386</v>
      </c>
      <c r="B387" s="33" t="s">
        <v>678</v>
      </c>
      <c r="C387" s="33" t="s">
        <v>1294</v>
      </c>
      <c r="D387" s="33" t="s">
        <v>1321</v>
      </c>
      <c r="E387" s="35">
        <v>1498</v>
      </c>
      <c r="F387" s="33">
        <v>3</v>
      </c>
      <c r="G387" s="33">
        <v>4</v>
      </c>
      <c r="H387" s="33" t="s">
        <v>195</v>
      </c>
      <c r="I387" s="33" t="s">
        <v>142</v>
      </c>
      <c r="J387" s="33" t="s">
        <v>196</v>
      </c>
      <c r="K387" s="33" t="s">
        <v>144</v>
      </c>
      <c r="L387" s="33">
        <v>52</v>
      </c>
      <c r="M387" s="33" t="s">
        <v>459</v>
      </c>
      <c r="N387" s="33">
        <v>1647</v>
      </c>
      <c r="O387" s="33">
        <v>3998</v>
      </c>
      <c r="P387" s="33">
        <v>1765</v>
      </c>
      <c r="Q387" s="33" t="s">
        <v>832</v>
      </c>
      <c r="R387" s="33">
        <v>5</v>
      </c>
      <c r="S387" s="33"/>
      <c r="T387" s="87" t="s">
        <v>147</v>
      </c>
      <c r="U387" s="33" t="s">
        <v>361</v>
      </c>
      <c r="V387" s="33"/>
      <c r="W387" s="33" t="s">
        <v>1306</v>
      </c>
      <c r="X387" s="33">
        <v>5</v>
      </c>
      <c r="Y387" s="33" t="s">
        <v>1180</v>
      </c>
      <c r="Z387" s="33" t="s">
        <v>200</v>
      </c>
      <c r="AA387" s="33" t="s">
        <v>151</v>
      </c>
      <c r="AB387" s="33" t="s">
        <v>685</v>
      </c>
      <c r="AC387" s="33" t="s">
        <v>693</v>
      </c>
      <c r="AD387" s="33"/>
      <c r="AE387" s="33"/>
      <c r="AF387" s="33" t="s">
        <v>1274</v>
      </c>
      <c r="AG387" s="33" t="s">
        <v>1274</v>
      </c>
      <c r="AH387" s="33" t="s">
        <v>158</v>
      </c>
      <c r="AI387" s="33" t="s">
        <v>232</v>
      </c>
      <c r="AJ387" s="33"/>
      <c r="AK387" s="33" t="s">
        <v>441</v>
      </c>
      <c r="AL387" s="33" t="s">
        <v>686</v>
      </c>
      <c r="AM387" s="33" t="s">
        <v>1313</v>
      </c>
      <c r="AN387" s="33" t="s">
        <v>163</v>
      </c>
      <c r="AO387" s="33" t="s">
        <v>164</v>
      </c>
      <c r="AP387" s="33" t="s">
        <v>164</v>
      </c>
      <c r="AQ387" s="33" t="s">
        <v>166</v>
      </c>
      <c r="AR387" s="33">
        <v>5</v>
      </c>
      <c r="AS387" s="33" t="s">
        <v>167</v>
      </c>
      <c r="AT387" s="33" t="s">
        <v>168</v>
      </c>
      <c r="AU387" s="33" t="s">
        <v>1301</v>
      </c>
      <c r="AV387" s="33" t="s">
        <v>1274</v>
      </c>
      <c r="AW387" s="33" t="s">
        <v>166</v>
      </c>
      <c r="AX387" s="33" t="s">
        <v>166</v>
      </c>
      <c r="AY387" s="33" t="s">
        <v>226</v>
      </c>
      <c r="AZ387" s="33" t="s">
        <v>166</v>
      </c>
      <c r="BA387" s="33" t="s">
        <v>166</v>
      </c>
      <c r="BB387" s="33" t="s">
        <v>689</v>
      </c>
      <c r="BC387" s="33" t="s">
        <v>166</v>
      </c>
      <c r="BD387" s="33" t="s">
        <v>173</v>
      </c>
      <c r="BE387" s="33">
        <v>352</v>
      </c>
      <c r="BF387" s="33" t="s">
        <v>166</v>
      </c>
      <c r="BG387" s="33" t="s">
        <v>166</v>
      </c>
      <c r="BH387" s="33" t="s">
        <v>166</v>
      </c>
      <c r="BI387" s="33" t="s">
        <v>163</v>
      </c>
      <c r="BJ387" s="33" t="s">
        <v>310</v>
      </c>
      <c r="BK387" s="33" t="s">
        <v>166</v>
      </c>
      <c r="BL387" s="33" t="s">
        <v>174</v>
      </c>
      <c r="BM387" s="33" t="s">
        <v>166</v>
      </c>
      <c r="BN387" s="33"/>
      <c r="BO387" s="33" t="s">
        <v>166</v>
      </c>
      <c r="BP387" s="33" t="s">
        <v>173</v>
      </c>
      <c r="BQ387" s="33" t="s">
        <v>164</v>
      </c>
      <c r="BR387" s="33" t="s">
        <v>168</v>
      </c>
      <c r="BS387" s="33" t="s">
        <v>176</v>
      </c>
      <c r="BT387" s="33" t="s">
        <v>166</v>
      </c>
      <c r="BU387" s="35">
        <v>5.3</v>
      </c>
      <c r="BV387" s="33" t="s">
        <v>166</v>
      </c>
      <c r="BW387" s="33" t="s">
        <v>177</v>
      </c>
      <c r="BX387" s="33" t="s">
        <v>178</v>
      </c>
      <c r="BY387" s="33" t="s">
        <v>383</v>
      </c>
      <c r="BZ387" s="33" t="s">
        <v>166</v>
      </c>
      <c r="CA387" s="33" t="s">
        <v>166</v>
      </c>
      <c r="CB387" s="33" t="s">
        <v>166</v>
      </c>
      <c r="CC387" s="33"/>
      <c r="CD387" s="33"/>
      <c r="CE387" s="33"/>
      <c r="CF387" s="33"/>
      <c r="CG387" s="33" t="s">
        <v>166</v>
      </c>
      <c r="CH387" s="33"/>
      <c r="CI387" s="33"/>
      <c r="CJ387" s="33"/>
      <c r="CK387" s="33" t="s">
        <v>166</v>
      </c>
      <c r="CL387" s="33"/>
      <c r="CM387" s="33"/>
      <c r="CN387" s="33" t="s">
        <v>166</v>
      </c>
      <c r="CO387" s="33" t="s">
        <v>166</v>
      </c>
      <c r="CP387" s="33" t="s">
        <v>355</v>
      </c>
      <c r="CQ387" s="33" t="s">
        <v>1302</v>
      </c>
      <c r="CR387" s="33" t="s">
        <v>698</v>
      </c>
      <c r="CS387" s="33" t="s">
        <v>166</v>
      </c>
      <c r="CT387" s="33" t="s">
        <v>166</v>
      </c>
      <c r="CU387" s="33" t="s">
        <v>166</v>
      </c>
      <c r="CV387" s="33" t="s">
        <v>166</v>
      </c>
      <c r="CW387" s="33">
        <v>6</v>
      </c>
      <c r="CX387" s="88">
        <v>0.45902777777777781</v>
      </c>
      <c r="CY387" s="33" t="s">
        <v>722</v>
      </c>
      <c r="CZ387" s="33"/>
      <c r="DA387" s="33"/>
      <c r="DB387" s="33" t="s">
        <v>257</v>
      </c>
      <c r="DC387" s="33" t="s">
        <v>166</v>
      </c>
      <c r="DD387" s="33" t="s">
        <v>166</v>
      </c>
      <c r="DE387" s="33"/>
      <c r="DF387" s="33"/>
      <c r="DG387" s="33"/>
      <c r="DH387" s="33" t="s">
        <v>216</v>
      </c>
      <c r="DI387" s="33" t="s">
        <v>328</v>
      </c>
      <c r="DJ387" s="33" t="s">
        <v>166</v>
      </c>
      <c r="DK387" s="33"/>
      <c r="DL387" s="33" t="s">
        <v>329</v>
      </c>
      <c r="DM387" s="33" t="s">
        <v>166</v>
      </c>
      <c r="DN387" s="33"/>
      <c r="DO387" s="33" t="s">
        <v>166</v>
      </c>
      <c r="DP387" s="33" t="s">
        <v>345</v>
      </c>
      <c r="DQ387" s="33" t="s">
        <v>166</v>
      </c>
      <c r="DR387" s="33"/>
      <c r="DS387" s="33" t="s">
        <v>166</v>
      </c>
      <c r="DT387" s="33"/>
      <c r="DU387" s="33"/>
      <c r="DV387" s="33" t="s">
        <v>166</v>
      </c>
      <c r="DW387" s="33" t="s">
        <v>166</v>
      </c>
      <c r="DX387" s="33"/>
      <c r="DY387" s="33"/>
      <c r="DZ387" s="33" t="s">
        <v>166</v>
      </c>
      <c r="EA387" s="33"/>
      <c r="EB387" s="33"/>
      <c r="EC387" s="33"/>
      <c r="ED387" s="33"/>
      <c r="EE387" s="33"/>
      <c r="EF387" s="33"/>
      <c r="EG387" s="33"/>
      <c r="EH387" s="33"/>
      <c r="EI387" s="33"/>
    </row>
    <row r="388" spans="1:139" x14ac:dyDescent="0.25">
      <c r="A388" s="33">
        <v>387</v>
      </c>
      <c r="B388" s="33" t="s">
        <v>678</v>
      </c>
      <c r="C388" s="33" t="s">
        <v>1294</v>
      </c>
      <c r="D388" s="33" t="s">
        <v>1322</v>
      </c>
      <c r="E388" s="35">
        <v>1497</v>
      </c>
      <c r="F388" s="33">
        <v>4</v>
      </c>
      <c r="G388" s="33">
        <v>4</v>
      </c>
      <c r="H388" s="33" t="s">
        <v>195</v>
      </c>
      <c r="I388" s="33" t="s">
        <v>142</v>
      </c>
      <c r="J388" s="33" t="s">
        <v>196</v>
      </c>
      <c r="K388" s="33" t="s">
        <v>144</v>
      </c>
      <c r="L388" s="33">
        <v>52</v>
      </c>
      <c r="M388" s="33" t="s">
        <v>145</v>
      </c>
      <c r="N388" s="33">
        <v>1647</v>
      </c>
      <c r="O388" s="33">
        <v>3998</v>
      </c>
      <c r="P388" s="33">
        <v>1765</v>
      </c>
      <c r="Q388" s="33" t="s">
        <v>832</v>
      </c>
      <c r="R388" s="33">
        <v>5</v>
      </c>
      <c r="S388" s="33"/>
      <c r="T388" s="87" t="s">
        <v>147</v>
      </c>
      <c r="U388" s="33" t="s">
        <v>361</v>
      </c>
      <c r="V388" s="33"/>
      <c r="W388" s="33" t="s">
        <v>1319</v>
      </c>
      <c r="X388" s="33">
        <v>5</v>
      </c>
      <c r="Y388" s="33" t="s">
        <v>1180</v>
      </c>
      <c r="Z388" s="33" t="s">
        <v>200</v>
      </c>
      <c r="AA388" s="33" t="s">
        <v>151</v>
      </c>
      <c r="AB388" s="33" t="s">
        <v>685</v>
      </c>
      <c r="AC388" s="33" t="s">
        <v>693</v>
      </c>
      <c r="AD388" s="33"/>
      <c r="AE388" s="33"/>
      <c r="AF388" s="33" t="s">
        <v>1310</v>
      </c>
      <c r="AG388" s="33" t="s">
        <v>1310</v>
      </c>
      <c r="AH388" s="33" t="s">
        <v>158</v>
      </c>
      <c r="AI388" s="33" t="s">
        <v>232</v>
      </c>
      <c r="AJ388" s="33"/>
      <c r="AK388" s="33" t="s">
        <v>441</v>
      </c>
      <c r="AL388" s="33" t="s">
        <v>1299</v>
      </c>
      <c r="AM388" s="33" t="s">
        <v>1300</v>
      </c>
      <c r="AN388" s="33" t="s">
        <v>163</v>
      </c>
      <c r="AO388" s="33" t="s">
        <v>164</v>
      </c>
      <c r="AP388" s="33" t="s">
        <v>164</v>
      </c>
      <c r="AQ388" s="33" t="s">
        <v>166</v>
      </c>
      <c r="AR388" s="33">
        <v>5</v>
      </c>
      <c r="AS388" s="33" t="s">
        <v>597</v>
      </c>
      <c r="AT388" s="33" t="s">
        <v>168</v>
      </c>
      <c r="AU388" s="33" t="s">
        <v>1301</v>
      </c>
      <c r="AV388" s="33" t="s">
        <v>1310</v>
      </c>
      <c r="AW388" s="33" t="s">
        <v>166</v>
      </c>
      <c r="AX388" s="33">
        <v>2</v>
      </c>
      <c r="AY388" s="33" t="s">
        <v>226</v>
      </c>
      <c r="AZ388" s="33" t="s">
        <v>166</v>
      </c>
      <c r="BA388" s="33" t="s">
        <v>166</v>
      </c>
      <c r="BB388" s="33" t="s">
        <v>689</v>
      </c>
      <c r="BC388" s="33" t="s">
        <v>166</v>
      </c>
      <c r="BD388" s="33" t="s">
        <v>327</v>
      </c>
      <c r="BE388" s="33">
        <v>352</v>
      </c>
      <c r="BF388" s="33" t="s">
        <v>166</v>
      </c>
      <c r="BG388" s="33" t="s">
        <v>166</v>
      </c>
      <c r="BH388" s="33" t="s">
        <v>166</v>
      </c>
      <c r="BI388" s="33" t="s">
        <v>163</v>
      </c>
      <c r="BJ388" s="33" t="s">
        <v>310</v>
      </c>
      <c r="BK388" s="33" t="s">
        <v>166</v>
      </c>
      <c r="BL388" s="33" t="s">
        <v>174</v>
      </c>
      <c r="BM388" s="33" t="s">
        <v>166</v>
      </c>
      <c r="BN388" s="33"/>
      <c r="BO388" s="33" t="s">
        <v>166</v>
      </c>
      <c r="BP388" s="33" t="s">
        <v>173</v>
      </c>
      <c r="BQ388" s="33" t="s">
        <v>164</v>
      </c>
      <c r="BR388" s="33" t="s">
        <v>168</v>
      </c>
      <c r="BS388" s="33" t="s">
        <v>176</v>
      </c>
      <c r="BT388" s="33" t="s">
        <v>166</v>
      </c>
      <c r="BU388" s="35">
        <v>5.3</v>
      </c>
      <c r="BV388" s="33" t="s">
        <v>166</v>
      </c>
      <c r="BW388" s="33" t="s">
        <v>177</v>
      </c>
      <c r="BX388" s="33" t="s">
        <v>178</v>
      </c>
      <c r="BY388" s="33" t="s">
        <v>383</v>
      </c>
      <c r="BZ388" s="33" t="s">
        <v>166</v>
      </c>
      <c r="CA388" s="33" t="s">
        <v>166</v>
      </c>
      <c r="CB388" s="33" t="s">
        <v>166</v>
      </c>
      <c r="CC388" s="33" t="s">
        <v>166</v>
      </c>
      <c r="CD388" s="33"/>
      <c r="CE388" s="33" t="s">
        <v>166</v>
      </c>
      <c r="CF388" s="33"/>
      <c r="CG388" s="33" t="s">
        <v>166</v>
      </c>
      <c r="CH388" s="33" t="s">
        <v>166</v>
      </c>
      <c r="CI388" s="33"/>
      <c r="CJ388" s="33" t="s">
        <v>166</v>
      </c>
      <c r="CK388" s="33" t="s">
        <v>166</v>
      </c>
      <c r="CL388" s="33" t="s">
        <v>166</v>
      </c>
      <c r="CM388" s="33" t="s">
        <v>166</v>
      </c>
      <c r="CN388" s="33" t="s">
        <v>166</v>
      </c>
      <c r="CO388" s="33" t="s">
        <v>166</v>
      </c>
      <c r="CP388" s="33" t="s">
        <v>355</v>
      </c>
      <c r="CQ388" s="33" t="s">
        <v>1314</v>
      </c>
      <c r="CR388" s="33" t="s">
        <v>911</v>
      </c>
      <c r="CS388" s="33" t="s">
        <v>166</v>
      </c>
      <c r="CT388" s="33" t="s">
        <v>166</v>
      </c>
      <c r="CU388" s="33" t="s">
        <v>166</v>
      </c>
      <c r="CV388" s="33" t="s">
        <v>166</v>
      </c>
      <c r="CW388" s="33">
        <v>6</v>
      </c>
      <c r="CX388" s="88">
        <v>0.66736111111111107</v>
      </c>
      <c r="CY388" s="33" t="s">
        <v>571</v>
      </c>
      <c r="CZ388" s="33"/>
      <c r="DA388" s="33"/>
      <c r="DB388" s="33" t="s">
        <v>221</v>
      </c>
      <c r="DC388" s="33" t="s">
        <v>166</v>
      </c>
      <c r="DD388" s="33" t="s">
        <v>166</v>
      </c>
      <c r="DE388" s="33" t="s">
        <v>166</v>
      </c>
      <c r="DF388" s="33" t="s">
        <v>166</v>
      </c>
      <c r="DG388" s="33"/>
      <c r="DH388" s="33" t="s">
        <v>216</v>
      </c>
      <c r="DI388" s="33" t="s">
        <v>328</v>
      </c>
      <c r="DJ388" s="33" t="s">
        <v>166</v>
      </c>
      <c r="DK388" s="33" t="s">
        <v>166</v>
      </c>
      <c r="DL388" s="33" t="s">
        <v>329</v>
      </c>
      <c r="DM388" s="33" t="s">
        <v>166</v>
      </c>
      <c r="DN388" s="33"/>
      <c r="DO388" s="33"/>
      <c r="DP388" s="33"/>
      <c r="DQ388" s="33" t="s">
        <v>166</v>
      </c>
      <c r="DR388" s="33" t="s">
        <v>166</v>
      </c>
      <c r="DS388" s="33" t="s">
        <v>166</v>
      </c>
      <c r="DT388" s="33"/>
      <c r="DU388" s="33"/>
      <c r="DV388" s="33" t="s">
        <v>166</v>
      </c>
      <c r="DW388" s="33" t="s">
        <v>166</v>
      </c>
      <c r="DX388" s="33" t="s">
        <v>166</v>
      </c>
      <c r="DY388" s="33"/>
      <c r="DZ388" s="33" t="s">
        <v>166</v>
      </c>
      <c r="EA388" s="33" t="s">
        <v>166</v>
      </c>
      <c r="EB388" s="33"/>
      <c r="EC388" s="33" t="s">
        <v>166</v>
      </c>
      <c r="ED388" s="33" t="s">
        <v>166</v>
      </c>
      <c r="EE388" s="33"/>
      <c r="EF388" s="33"/>
      <c r="EG388" s="33"/>
      <c r="EH388" s="33"/>
      <c r="EI388" s="33"/>
    </row>
    <row r="389" spans="1:139" x14ac:dyDescent="0.25">
      <c r="A389" s="33">
        <v>388</v>
      </c>
      <c r="B389" s="33" t="s">
        <v>678</v>
      </c>
      <c r="C389" s="33" t="s">
        <v>1294</v>
      </c>
      <c r="D389" s="33" t="s">
        <v>1323</v>
      </c>
      <c r="E389" s="35">
        <v>1498</v>
      </c>
      <c r="F389" s="33">
        <v>4</v>
      </c>
      <c r="G389" s="33">
        <v>4</v>
      </c>
      <c r="H389" s="33" t="s">
        <v>195</v>
      </c>
      <c r="I389" s="33" t="s">
        <v>142</v>
      </c>
      <c r="J389" s="33" t="s">
        <v>196</v>
      </c>
      <c r="K389" s="33" t="s">
        <v>144</v>
      </c>
      <c r="L389" s="33">
        <v>52</v>
      </c>
      <c r="M389" s="33" t="s">
        <v>459</v>
      </c>
      <c r="N389" s="33">
        <v>1647</v>
      </c>
      <c r="O389" s="33">
        <v>3998</v>
      </c>
      <c r="P389" s="33">
        <v>1765</v>
      </c>
      <c r="Q389" s="33" t="s">
        <v>832</v>
      </c>
      <c r="R389" s="33">
        <v>5</v>
      </c>
      <c r="S389" s="33"/>
      <c r="T389" s="87" t="s">
        <v>147</v>
      </c>
      <c r="U389" s="33" t="s">
        <v>361</v>
      </c>
      <c r="V389" s="33"/>
      <c r="W389" s="33" t="s">
        <v>1319</v>
      </c>
      <c r="X389" s="33">
        <v>5</v>
      </c>
      <c r="Y389" s="33" t="s">
        <v>1180</v>
      </c>
      <c r="Z389" s="33" t="s">
        <v>200</v>
      </c>
      <c r="AA389" s="33" t="s">
        <v>151</v>
      </c>
      <c r="AB389" s="33" t="s">
        <v>685</v>
      </c>
      <c r="AC389" s="33" t="s">
        <v>693</v>
      </c>
      <c r="AD389" s="33"/>
      <c r="AE389" s="33"/>
      <c r="AF389" s="33" t="s">
        <v>1310</v>
      </c>
      <c r="AG389" s="33" t="s">
        <v>1310</v>
      </c>
      <c r="AH389" s="33" t="s">
        <v>158</v>
      </c>
      <c r="AI389" s="33" t="s">
        <v>232</v>
      </c>
      <c r="AJ389" s="33"/>
      <c r="AK389" s="33" t="s">
        <v>441</v>
      </c>
      <c r="AL389" s="33" t="s">
        <v>686</v>
      </c>
      <c r="AM389" s="33" t="s">
        <v>1313</v>
      </c>
      <c r="AN389" s="33" t="s">
        <v>163</v>
      </c>
      <c r="AO389" s="33" t="s">
        <v>164</v>
      </c>
      <c r="AP389" s="33" t="s">
        <v>164</v>
      </c>
      <c r="AQ389" s="33" t="s">
        <v>166</v>
      </c>
      <c r="AR389" s="33">
        <v>5</v>
      </c>
      <c r="AS389" s="33" t="s">
        <v>597</v>
      </c>
      <c r="AT389" s="33" t="s">
        <v>168</v>
      </c>
      <c r="AU389" s="33" t="s">
        <v>1301</v>
      </c>
      <c r="AV389" s="33" t="s">
        <v>1310</v>
      </c>
      <c r="AW389" s="33" t="s">
        <v>166</v>
      </c>
      <c r="AX389" s="33">
        <v>2</v>
      </c>
      <c r="AY389" s="33" t="s">
        <v>226</v>
      </c>
      <c r="AZ389" s="33" t="s">
        <v>166</v>
      </c>
      <c r="BA389" s="33" t="s">
        <v>166</v>
      </c>
      <c r="BB389" s="33" t="s">
        <v>689</v>
      </c>
      <c r="BC389" s="33" t="s">
        <v>166</v>
      </c>
      <c r="BD389" s="33" t="s">
        <v>327</v>
      </c>
      <c r="BE389" s="33">
        <v>352</v>
      </c>
      <c r="BF389" s="33" t="s">
        <v>166</v>
      </c>
      <c r="BG389" s="33" t="s">
        <v>166</v>
      </c>
      <c r="BH389" s="33" t="s">
        <v>166</v>
      </c>
      <c r="BI389" s="33" t="s">
        <v>163</v>
      </c>
      <c r="BJ389" s="33" t="s">
        <v>310</v>
      </c>
      <c r="BK389" s="33" t="s">
        <v>166</v>
      </c>
      <c r="BL389" s="33" t="s">
        <v>174</v>
      </c>
      <c r="BM389" s="33" t="s">
        <v>166</v>
      </c>
      <c r="BN389" s="33"/>
      <c r="BO389" s="33" t="s">
        <v>166</v>
      </c>
      <c r="BP389" s="33" t="s">
        <v>173</v>
      </c>
      <c r="BQ389" s="33" t="s">
        <v>164</v>
      </c>
      <c r="BR389" s="33" t="s">
        <v>168</v>
      </c>
      <c r="BS389" s="33" t="s">
        <v>176</v>
      </c>
      <c r="BT389" s="33" t="s">
        <v>166</v>
      </c>
      <c r="BU389" s="35">
        <v>5.3</v>
      </c>
      <c r="BV389" s="33" t="s">
        <v>166</v>
      </c>
      <c r="BW389" s="33" t="s">
        <v>177</v>
      </c>
      <c r="BX389" s="33" t="s">
        <v>178</v>
      </c>
      <c r="BY389" s="33" t="s">
        <v>383</v>
      </c>
      <c r="BZ389" s="33" t="s">
        <v>166</v>
      </c>
      <c r="CA389" s="33" t="s">
        <v>166</v>
      </c>
      <c r="CB389" s="33" t="s">
        <v>166</v>
      </c>
      <c r="CC389" s="33" t="s">
        <v>166</v>
      </c>
      <c r="CD389" s="33"/>
      <c r="CE389" s="33" t="s">
        <v>166</v>
      </c>
      <c r="CF389" s="33"/>
      <c r="CG389" s="33" t="s">
        <v>166</v>
      </c>
      <c r="CH389" s="33" t="s">
        <v>166</v>
      </c>
      <c r="CI389" s="33"/>
      <c r="CJ389" s="33" t="s">
        <v>166</v>
      </c>
      <c r="CK389" s="33" t="s">
        <v>166</v>
      </c>
      <c r="CL389" s="33" t="s">
        <v>166</v>
      </c>
      <c r="CM389" s="33" t="s">
        <v>166</v>
      </c>
      <c r="CN389" s="33" t="s">
        <v>166</v>
      </c>
      <c r="CO389" s="33" t="s">
        <v>166</v>
      </c>
      <c r="CP389" s="33" t="s">
        <v>355</v>
      </c>
      <c r="CQ389" s="33" t="s">
        <v>1314</v>
      </c>
      <c r="CR389" s="33" t="s">
        <v>911</v>
      </c>
      <c r="CS389" s="33" t="s">
        <v>166</v>
      </c>
      <c r="CT389" s="33" t="s">
        <v>166</v>
      </c>
      <c r="CU389" s="33" t="s">
        <v>166</v>
      </c>
      <c r="CV389" s="33" t="s">
        <v>166</v>
      </c>
      <c r="CW389" s="33">
        <v>6</v>
      </c>
      <c r="CX389" s="88">
        <v>0.66736111111111107</v>
      </c>
      <c r="CY389" s="33" t="s">
        <v>571</v>
      </c>
      <c r="CZ389" s="33"/>
      <c r="DA389" s="33"/>
      <c r="DB389" s="33" t="s">
        <v>221</v>
      </c>
      <c r="DC389" s="33" t="s">
        <v>166</v>
      </c>
      <c r="DD389" s="33" t="s">
        <v>166</v>
      </c>
      <c r="DE389" s="33" t="s">
        <v>166</v>
      </c>
      <c r="DF389" s="33" t="s">
        <v>166</v>
      </c>
      <c r="DG389" s="33"/>
      <c r="DH389" s="33" t="s">
        <v>216</v>
      </c>
      <c r="DI389" s="33" t="s">
        <v>328</v>
      </c>
      <c r="DJ389" s="33" t="s">
        <v>166</v>
      </c>
      <c r="DK389" s="33" t="s">
        <v>166</v>
      </c>
      <c r="DL389" s="33" t="s">
        <v>329</v>
      </c>
      <c r="DM389" s="33" t="s">
        <v>166</v>
      </c>
      <c r="DN389" s="33"/>
      <c r="DO389" s="33"/>
      <c r="DP389" s="33"/>
      <c r="DQ389" s="33" t="s">
        <v>166</v>
      </c>
      <c r="DR389" s="33" t="s">
        <v>166</v>
      </c>
      <c r="DS389" s="33" t="s">
        <v>166</v>
      </c>
      <c r="DT389" s="33"/>
      <c r="DU389" s="33"/>
      <c r="DV389" s="33" t="s">
        <v>166</v>
      </c>
      <c r="DW389" s="33" t="s">
        <v>166</v>
      </c>
      <c r="DX389" s="33" t="s">
        <v>166</v>
      </c>
      <c r="DY389" s="33"/>
      <c r="DZ389" s="33" t="s">
        <v>166</v>
      </c>
      <c r="EA389" s="33" t="s">
        <v>166</v>
      </c>
      <c r="EB389" s="33"/>
      <c r="EC389" s="33" t="s">
        <v>166</v>
      </c>
      <c r="ED389" s="33" t="s">
        <v>166</v>
      </c>
      <c r="EE389" s="33"/>
      <c r="EF389" s="33"/>
      <c r="EG389" s="33"/>
      <c r="EH389" s="33"/>
      <c r="EI389" s="33"/>
    </row>
    <row r="390" spans="1:139" x14ac:dyDescent="0.25">
      <c r="A390" s="33">
        <v>389</v>
      </c>
      <c r="B390" s="33" t="s">
        <v>192</v>
      </c>
      <c r="C390" s="33" t="s">
        <v>1324</v>
      </c>
      <c r="D390" s="33" t="s">
        <v>1325</v>
      </c>
      <c r="E390" s="35">
        <v>1498</v>
      </c>
      <c r="F390" s="33">
        <v>4</v>
      </c>
      <c r="G390" s="33">
        <v>4</v>
      </c>
      <c r="H390" s="33" t="s">
        <v>195</v>
      </c>
      <c r="I390" s="33" t="s">
        <v>142</v>
      </c>
      <c r="J390" s="33" t="s">
        <v>196</v>
      </c>
      <c r="K390" s="33" t="s">
        <v>144</v>
      </c>
      <c r="L390" s="33">
        <v>50</v>
      </c>
      <c r="M390" s="33" t="s">
        <v>145</v>
      </c>
      <c r="N390" s="33">
        <v>1695</v>
      </c>
      <c r="O390" s="33">
        <v>4315</v>
      </c>
      <c r="P390" s="33">
        <v>1822</v>
      </c>
      <c r="Q390" s="33" t="s">
        <v>832</v>
      </c>
      <c r="R390" s="33">
        <v>5</v>
      </c>
      <c r="S390" s="33">
        <v>10.199999999999999</v>
      </c>
      <c r="T390" s="35">
        <v>13.87</v>
      </c>
      <c r="U390" s="33" t="s">
        <v>1326</v>
      </c>
      <c r="V390" s="33"/>
      <c r="W390" s="33" t="s">
        <v>1327</v>
      </c>
      <c r="X390" s="33">
        <v>5</v>
      </c>
      <c r="Y390" s="33" t="s">
        <v>1328</v>
      </c>
      <c r="Z390" s="33" t="s">
        <v>200</v>
      </c>
      <c r="AA390" s="33" t="s">
        <v>151</v>
      </c>
      <c r="AB390" s="33" t="s">
        <v>1329</v>
      </c>
      <c r="AC390" s="33" t="s">
        <v>1330</v>
      </c>
      <c r="AD390" s="33" t="s">
        <v>1331</v>
      </c>
      <c r="AE390" s="33" t="s">
        <v>1332</v>
      </c>
      <c r="AF390" s="33" t="s">
        <v>1333</v>
      </c>
      <c r="AG390" s="33" t="s">
        <v>1333</v>
      </c>
      <c r="AH390" s="33" t="s">
        <v>166</v>
      </c>
      <c r="AI390" s="33" t="s">
        <v>232</v>
      </c>
      <c r="AJ390" s="33"/>
      <c r="AK390" s="33" t="s">
        <v>160</v>
      </c>
      <c r="AL390" s="33" t="s">
        <v>1334</v>
      </c>
      <c r="AM390" s="33" t="s">
        <v>1335</v>
      </c>
      <c r="AN390" s="33" t="s">
        <v>163</v>
      </c>
      <c r="AO390" s="33" t="s">
        <v>164</v>
      </c>
      <c r="AP390" s="33" t="s">
        <v>164</v>
      </c>
      <c r="AQ390" s="33" t="s">
        <v>166</v>
      </c>
      <c r="AR390" s="33">
        <v>5</v>
      </c>
      <c r="AS390" s="33" t="s">
        <v>167</v>
      </c>
      <c r="AT390" s="33" t="s">
        <v>168</v>
      </c>
      <c r="AU390" s="33" t="s">
        <v>1336</v>
      </c>
      <c r="AV390" s="33" t="s">
        <v>1333</v>
      </c>
      <c r="AW390" s="33"/>
      <c r="AX390" s="33" t="s">
        <v>166</v>
      </c>
      <c r="AY390" s="33" t="s">
        <v>436</v>
      </c>
      <c r="AZ390" s="33"/>
      <c r="BA390" s="33"/>
      <c r="BB390" s="33" t="s">
        <v>1337</v>
      </c>
      <c r="BC390" s="33"/>
      <c r="BD390" s="33" t="s">
        <v>337</v>
      </c>
      <c r="BE390" s="33">
        <v>475</v>
      </c>
      <c r="BF390" s="33"/>
      <c r="BG390" s="33" t="s">
        <v>166</v>
      </c>
      <c r="BH390" s="33" t="s">
        <v>166</v>
      </c>
      <c r="BI390" s="33" t="s">
        <v>163</v>
      </c>
      <c r="BJ390" s="33" t="s">
        <v>174</v>
      </c>
      <c r="BK390" s="33"/>
      <c r="BL390" s="33" t="s">
        <v>174</v>
      </c>
      <c r="BM390" s="33" t="s">
        <v>166</v>
      </c>
      <c r="BN390" s="33" t="s">
        <v>1338</v>
      </c>
      <c r="BO390" s="33"/>
      <c r="BP390" s="33" t="s">
        <v>173</v>
      </c>
      <c r="BQ390" s="33" t="s">
        <v>163</v>
      </c>
      <c r="BR390" s="33" t="s">
        <v>168</v>
      </c>
      <c r="BS390" s="33" t="s">
        <v>176</v>
      </c>
      <c r="BT390" s="33" t="s">
        <v>166</v>
      </c>
      <c r="BU390" s="35">
        <v>5.2</v>
      </c>
      <c r="BV390" s="33"/>
      <c r="BW390" s="33" t="s">
        <v>177</v>
      </c>
      <c r="BX390" s="33"/>
      <c r="BY390" s="33" t="s">
        <v>179</v>
      </c>
      <c r="BZ390" s="33"/>
      <c r="CA390" s="33"/>
      <c r="CB390" s="33"/>
      <c r="CC390" s="33"/>
      <c r="CD390" s="33"/>
      <c r="CE390" s="33"/>
      <c r="CF390" s="33"/>
      <c r="CG390" s="33" t="s">
        <v>166</v>
      </c>
      <c r="CH390" s="33"/>
      <c r="CI390" s="33"/>
      <c r="CJ390" s="33"/>
      <c r="CK390" s="33" t="s">
        <v>166</v>
      </c>
      <c r="CL390" s="33"/>
      <c r="CM390" s="33"/>
      <c r="CN390" s="33" t="s">
        <v>166</v>
      </c>
      <c r="CO390" s="33"/>
      <c r="CP390" s="33"/>
      <c r="CQ390" s="33" t="s">
        <v>1339</v>
      </c>
      <c r="CR390" s="33" t="s">
        <v>229</v>
      </c>
      <c r="CS390" s="33" t="s">
        <v>166</v>
      </c>
      <c r="CT390" s="33" t="s">
        <v>166</v>
      </c>
      <c r="CU390" s="33" t="s">
        <v>166</v>
      </c>
      <c r="CV390" s="33"/>
      <c r="CW390" s="33">
        <v>2</v>
      </c>
      <c r="CX390" s="33" t="s">
        <v>1340</v>
      </c>
      <c r="CY390" s="33" t="s">
        <v>254</v>
      </c>
      <c r="CZ390" s="33"/>
      <c r="DA390" s="33"/>
      <c r="DB390" s="33" t="s">
        <v>257</v>
      </c>
      <c r="DC390" s="33" t="s">
        <v>166</v>
      </c>
      <c r="DD390" s="33"/>
      <c r="DE390" s="33"/>
      <c r="DF390" s="33"/>
      <c r="DG390" s="33"/>
      <c r="DH390" s="33"/>
      <c r="DI390" s="33"/>
      <c r="DJ390" s="33"/>
      <c r="DK390" s="33" t="s">
        <v>166</v>
      </c>
      <c r="DL390" s="33"/>
      <c r="DM390" s="33"/>
      <c r="DN390" s="33"/>
      <c r="DO390" s="33"/>
      <c r="DP390" s="33"/>
      <c r="DQ390" s="33"/>
      <c r="DR390" s="33"/>
      <c r="DS390" s="33"/>
      <c r="DT390" s="33"/>
      <c r="DU390" s="33"/>
      <c r="DV390" s="33" t="s">
        <v>166</v>
      </c>
      <c r="DW390" s="33"/>
      <c r="DX390" s="33"/>
      <c r="DY390" s="33"/>
      <c r="DZ390" s="33"/>
      <c r="EA390" s="33"/>
      <c r="EB390" s="33"/>
      <c r="EC390" s="33"/>
      <c r="ED390" s="33"/>
      <c r="EE390" s="33"/>
      <c r="EF390" s="33"/>
      <c r="EG390" s="33"/>
      <c r="EH390" s="33"/>
      <c r="EI390" s="33"/>
    </row>
    <row r="391" spans="1:139" x14ac:dyDescent="0.25">
      <c r="A391" s="33">
        <v>390</v>
      </c>
      <c r="B391" s="33" t="s">
        <v>192</v>
      </c>
      <c r="C391" s="33" t="s">
        <v>1324</v>
      </c>
      <c r="D391" s="33" t="s">
        <v>1341</v>
      </c>
      <c r="E391" s="35">
        <v>1498</v>
      </c>
      <c r="F391" s="33">
        <v>4</v>
      </c>
      <c r="G391" s="33">
        <v>4</v>
      </c>
      <c r="H391" s="33" t="s">
        <v>195</v>
      </c>
      <c r="I391" s="33" t="s">
        <v>142</v>
      </c>
      <c r="J391" s="33" t="s">
        <v>196</v>
      </c>
      <c r="K391" s="33" t="s">
        <v>144</v>
      </c>
      <c r="L391" s="33">
        <v>50</v>
      </c>
      <c r="M391" s="33" t="s">
        <v>145</v>
      </c>
      <c r="N391" s="33">
        <v>1695</v>
      </c>
      <c r="O391" s="33">
        <v>4315</v>
      </c>
      <c r="P391" s="33">
        <v>1822</v>
      </c>
      <c r="Q391" s="33" t="s">
        <v>832</v>
      </c>
      <c r="R391" s="33">
        <v>5</v>
      </c>
      <c r="S391" s="33">
        <v>10</v>
      </c>
      <c r="T391" s="35">
        <v>13.87</v>
      </c>
      <c r="U391" s="33" t="s">
        <v>1326</v>
      </c>
      <c r="V391" s="33"/>
      <c r="W391" s="33" t="s">
        <v>1327</v>
      </c>
      <c r="X391" s="33">
        <v>5</v>
      </c>
      <c r="Y391" s="33" t="s">
        <v>1328</v>
      </c>
      <c r="Z391" s="33" t="s">
        <v>200</v>
      </c>
      <c r="AA391" s="33" t="s">
        <v>151</v>
      </c>
      <c r="AB391" s="33" t="s">
        <v>1342</v>
      </c>
      <c r="AC391" s="33" t="s">
        <v>1330</v>
      </c>
      <c r="AD391" s="33" t="s">
        <v>1331</v>
      </c>
      <c r="AE391" s="33" t="s">
        <v>1332</v>
      </c>
      <c r="AF391" s="33" t="s">
        <v>1333</v>
      </c>
      <c r="AG391" s="33" t="s">
        <v>1333</v>
      </c>
      <c r="AH391" s="33" t="s">
        <v>166</v>
      </c>
      <c r="AI391" s="33" t="s">
        <v>232</v>
      </c>
      <c r="AJ391" s="33"/>
      <c r="AK391" s="33" t="s">
        <v>160</v>
      </c>
      <c r="AL391" s="33" t="s">
        <v>1334</v>
      </c>
      <c r="AM391" s="33" t="s">
        <v>1335</v>
      </c>
      <c r="AN391" s="33" t="s">
        <v>163</v>
      </c>
      <c r="AO391" s="33" t="s">
        <v>164</v>
      </c>
      <c r="AP391" s="33" t="s">
        <v>164</v>
      </c>
      <c r="AQ391" s="33" t="s">
        <v>166</v>
      </c>
      <c r="AR391" s="33">
        <v>5</v>
      </c>
      <c r="AS391" s="33" t="s">
        <v>167</v>
      </c>
      <c r="AT391" s="33" t="s">
        <v>168</v>
      </c>
      <c r="AU391" s="33" t="s">
        <v>1336</v>
      </c>
      <c r="AV391" s="33" t="s">
        <v>1333</v>
      </c>
      <c r="AW391" s="33"/>
      <c r="AX391" s="33" t="s">
        <v>166</v>
      </c>
      <c r="AY391" s="33" t="s">
        <v>436</v>
      </c>
      <c r="AZ391" s="33" t="s">
        <v>166</v>
      </c>
      <c r="BA391" s="33" t="s">
        <v>166</v>
      </c>
      <c r="BB391" s="33" t="s">
        <v>1337</v>
      </c>
      <c r="BC391" s="33" t="s">
        <v>166</v>
      </c>
      <c r="BD391" s="33" t="s">
        <v>337</v>
      </c>
      <c r="BE391" s="33">
        <v>475</v>
      </c>
      <c r="BF391" s="33"/>
      <c r="BG391" s="33" t="s">
        <v>166</v>
      </c>
      <c r="BH391" s="33" t="s">
        <v>166</v>
      </c>
      <c r="BI391" s="33" t="s">
        <v>163</v>
      </c>
      <c r="BJ391" s="33" t="s">
        <v>174</v>
      </c>
      <c r="BK391" s="33" t="s">
        <v>166</v>
      </c>
      <c r="BL391" s="33" t="s">
        <v>174</v>
      </c>
      <c r="BM391" s="33" t="s">
        <v>166</v>
      </c>
      <c r="BN391" s="33" t="s">
        <v>1338</v>
      </c>
      <c r="BO391" s="33" t="s">
        <v>166</v>
      </c>
      <c r="BP391" s="33" t="s">
        <v>173</v>
      </c>
      <c r="BQ391" s="33" t="s">
        <v>163</v>
      </c>
      <c r="BR391" s="33" t="s">
        <v>168</v>
      </c>
      <c r="BS391" s="33" t="s">
        <v>176</v>
      </c>
      <c r="BT391" s="33" t="s">
        <v>166</v>
      </c>
      <c r="BU391" s="35">
        <v>5.2</v>
      </c>
      <c r="BV391" s="33" t="s">
        <v>166</v>
      </c>
      <c r="BW391" s="33" t="s">
        <v>177</v>
      </c>
      <c r="BX391" s="33"/>
      <c r="BY391" s="33" t="s">
        <v>179</v>
      </c>
      <c r="BZ391" s="33"/>
      <c r="CA391" s="33"/>
      <c r="CB391" s="33"/>
      <c r="CC391" s="33"/>
      <c r="CD391" s="33"/>
      <c r="CE391" s="33"/>
      <c r="CF391" s="33"/>
      <c r="CG391" s="33" t="s">
        <v>166</v>
      </c>
      <c r="CH391" s="33"/>
      <c r="CI391" s="33"/>
      <c r="CJ391" s="33"/>
      <c r="CK391" s="33" t="s">
        <v>166</v>
      </c>
      <c r="CL391" s="33"/>
      <c r="CM391" s="33"/>
      <c r="CN391" s="33" t="s">
        <v>166</v>
      </c>
      <c r="CO391" s="33" t="s">
        <v>166</v>
      </c>
      <c r="CP391" s="33" t="s">
        <v>355</v>
      </c>
      <c r="CQ391" s="33" t="s">
        <v>1343</v>
      </c>
      <c r="CR391" s="33" t="s">
        <v>229</v>
      </c>
      <c r="CS391" s="33" t="s">
        <v>166</v>
      </c>
      <c r="CT391" s="33" t="s">
        <v>166</v>
      </c>
      <c r="CU391" s="33" t="s">
        <v>166</v>
      </c>
      <c r="CV391" s="33"/>
      <c r="CW391" s="33">
        <v>2</v>
      </c>
      <c r="CX391" s="33" t="s">
        <v>1340</v>
      </c>
      <c r="CY391" s="33" t="s">
        <v>254</v>
      </c>
      <c r="CZ391" s="33"/>
      <c r="DA391" s="33"/>
      <c r="DB391" s="33" t="s">
        <v>221</v>
      </c>
      <c r="DC391" s="33" t="s">
        <v>166</v>
      </c>
      <c r="DD391" s="33" t="s">
        <v>166</v>
      </c>
      <c r="DE391" s="33" t="s">
        <v>166</v>
      </c>
      <c r="DF391" s="33" t="s">
        <v>166</v>
      </c>
      <c r="DG391" s="33"/>
      <c r="DH391" s="33" t="s">
        <v>216</v>
      </c>
      <c r="DI391" s="33" t="s">
        <v>328</v>
      </c>
      <c r="DJ391" s="33" t="s">
        <v>166</v>
      </c>
      <c r="DK391" s="33" t="s">
        <v>166</v>
      </c>
      <c r="DL391" s="33"/>
      <c r="DM391" s="33"/>
      <c r="DN391" s="33"/>
      <c r="DO391" s="33"/>
      <c r="DP391" s="33" t="s">
        <v>345</v>
      </c>
      <c r="DQ391" s="33"/>
      <c r="DR391" s="33"/>
      <c r="DS391" s="33" t="s">
        <v>166</v>
      </c>
      <c r="DT391" s="33"/>
      <c r="DU391" s="33"/>
      <c r="DV391" s="33"/>
      <c r="DW391" s="33"/>
      <c r="DX391" s="33"/>
      <c r="DY391" s="33"/>
      <c r="DZ391" s="33"/>
      <c r="EA391" s="33"/>
      <c r="EB391" s="33"/>
      <c r="EC391" s="33"/>
      <c r="ED391" s="33"/>
      <c r="EE391" s="33"/>
      <c r="EF391" s="33"/>
      <c r="EG391" s="33"/>
      <c r="EH391" s="33"/>
      <c r="EI391" s="33"/>
    </row>
    <row r="392" spans="1:139" x14ac:dyDescent="0.25">
      <c r="A392" s="33">
        <v>391</v>
      </c>
      <c r="B392" s="33" t="s">
        <v>192</v>
      </c>
      <c r="C392" s="33" t="s">
        <v>1324</v>
      </c>
      <c r="D392" s="33" t="s">
        <v>1344</v>
      </c>
      <c r="E392" s="35">
        <v>1498</v>
      </c>
      <c r="F392" s="33">
        <v>4</v>
      </c>
      <c r="G392" s="33">
        <v>4</v>
      </c>
      <c r="H392" s="33" t="s">
        <v>195</v>
      </c>
      <c r="I392" s="33" t="s">
        <v>142</v>
      </c>
      <c r="J392" s="33" t="s">
        <v>196</v>
      </c>
      <c r="K392" s="33" t="s">
        <v>144</v>
      </c>
      <c r="L392" s="33">
        <v>50</v>
      </c>
      <c r="M392" s="33" t="s">
        <v>145</v>
      </c>
      <c r="N392" s="33">
        <v>1695</v>
      </c>
      <c r="O392" s="33">
        <v>4315</v>
      </c>
      <c r="P392" s="33">
        <v>1822</v>
      </c>
      <c r="Q392" s="33" t="s">
        <v>832</v>
      </c>
      <c r="R392" s="33">
        <v>5</v>
      </c>
      <c r="S392" s="33">
        <v>10</v>
      </c>
      <c r="T392" s="35">
        <v>13.87</v>
      </c>
      <c r="U392" s="33" t="s">
        <v>1326</v>
      </c>
      <c r="V392" s="33"/>
      <c r="W392" s="33" t="s">
        <v>1327</v>
      </c>
      <c r="X392" s="33">
        <v>6</v>
      </c>
      <c r="Y392" s="33" t="s">
        <v>1328</v>
      </c>
      <c r="Z392" s="33" t="s">
        <v>200</v>
      </c>
      <c r="AA392" s="33" t="s">
        <v>151</v>
      </c>
      <c r="AB392" s="33" t="s">
        <v>1342</v>
      </c>
      <c r="AC392" s="33" t="s">
        <v>1330</v>
      </c>
      <c r="AD392" s="33" t="s">
        <v>1331</v>
      </c>
      <c r="AE392" s="33" t="s">
        <v>1332</v>
      </c>
      <c r="AF392" s="33" t="s">
        <v>1333</v>
      </c>
      <c r="AG392" s="33" t="s">
        <v>1333</v>
      </c>
      <c r="AH392" s="33" t="s">
        <v>872</v>
      </c>
      <c r="AI392" s="33" t="s">
        <v>232</v>
      </c>
      <c r="AJ392" s="33"/>
      <c r="AK392" s="33" t="s">
        <v>160</v>
      </c>
      <c r="AL392" s="33" t="s">
        <v>1334</v>
      </c>
      <c r="AM392" s="33" t="s">
        <v>1335</v>
      </c>
      <c r="AN392" s="33" t="s">
        <v>163</v>
      </c>
      <c r="AO392" s="33" t="s">
        <v>164</v>
      </c>
      <c r="AP392" s="33" t="s">
        <v>164</v>
      </c>
      <c r="AQ392" s="33" t="s">
        <v>166</v>
      </c>
      <c r="AR392" s="33">
        <v>5</v>
      </c>
      <c r="AS392" s="33" t="s">
        <v>167</v>
      </c>
      <c r="AT392" s="33" t="s">
        <v>816</v>
      </c>
      <c r="AU392" s="33" t="s">
        <v>1336</v>
      </c>
      <c r="AV392" s="33" t="s">
        <v>1333</v>
      </c>
      <c r="AW392" s="33"/>
      <c r="AX392" s="33" t="s">
        <v>166</v>
      </c>
      <c r="AY392" s="33" t="s">
        <v>436</v>
      </c>
      <c r="AZ392" s="33" t="s">
        <v>166</v>
      </c>
      <c r="BA392" s="33" t="s">
        <v>166</v>
      </c>
      <c r="BB392" s="33" t="s">
        <v>1337</v>
      </c>
      <c r="BC392" s="33" t="s">
        <v>166</v>
      </c>
      <c r="BD392" s="33" t="s">
        <v>337</v>
      </c>
      <c r="BE392" s="33">
        <v>475</v>
      </c>
      <c r="BF392" s="33"/>
      <c r="BG392" s="33" t="s">
        <v>166</v>
      </c>
      <c r="BH392" s="33" t="s">
        <v>166</v>
      </c>
      <c r="BI392" s="33" t="s">
        <v>163</v>
      </c>
      <c r="BJ392" s="33" t="s">
        <v>174</v>
      </c>
      <c r="BK392" s="33" t="s">
        <v>166</v>
      </c>
      <c r="BL392" s="33" t="s">
        <v>174</v>
      </c>
      <c r="BM392" s="33" t="s">
        <v>166</v>
      </c>
      <c r="BN392" s="33" t="s">
        <v>1338</v>
      </c>
      <c r="BO392" s="33" t="s">
        <v>166</v>
      </c>
      <c r="BP392" s="33" t="s">
        <v>173</v>
      </c>
      <c r="BQ392" s="33" t="s">
        <v>163</v>
      </c>
      <c r="BR392" s="33" t="s">
        <v>168</v>
      </c>
      <c r="BS392" s="33" t="s">
        <v>176</v>
      </c>
      <c r="BT392" s="33" t="s">
        <v>166</v>
      </c>
      <c r="BU392" s="35">
        <v>5.2</v>
      </c>
      <c r="BV392" s="33" t="s">
        <v>166</v>
      </c>
      <c r="BW392" s="33" t="s">
        <v>177</v>
      </c>
      <c r="BX392" s="33"/>
      <c r="BY392" s="33" t="s">
        <v>179</v>
      </c>
      <c r="BZ392" s="33" t="s">
        <v>166</v>
      </c>
      <c r="CA392" s="33"/>
      <c r="CB392" s="33"/>
      <c r="CC392" s="33"/>
      <c r="CD392" s="33"/>
      <c r="CE392" s="33"/>
      <c r="CF392" s="33"/>
      <c r="CG392" s="33" t="s">
        <v>166</v>
      </c>
      <c r="CH392" s="33"/>
      <c r="CI392" s="33"/>
      <c r="CJ392" s="33"/>
      <c r="CK392" s="33" t="s">
        <v>166</v>
      </c>
      <c r="CL392" s="33"/>
      <c r="CM392" s="33"/>
      <c r="CN392" s="33" t="s">
        <v>166</v>
      </c>
      <c r="CO392" s="33" t="s">
        <v>166</v>
      </c>
      <c r="CP392" s="33" t="s">
        <v>355</v>
      </c>
      <c r="CQ392" s="33" t="s">
        <v>1343</v>
      </c>
      <c r="CR392" s="33" t="s">
        <v>229</v>
      </c>
      <c r="CS392" s="33" t="s">
        <v>166</v>
      </c>
      <c r="CT392" s="33" t="s">
        <v>166</v>
      </c>
      <c r="CU392" s="33" t="s">
        <v>166</v>
      </c>
      <c r="CV392" s="33"/>
      <c r="CW392" s="33">
        <v>2</v>
      </c>
      <c r="CX392" s="33" t="s">
        <v>1340</v>
      </c>
      <c r="CY392" s="33" t="s">
        <v>254</v>
      </c>
      <c r="CZ392" s="33"/>
      <c r="DA392" s="33"/>
      <c r="DB392" s="33" t="s">
        <v>374</v>
      </c>
      <c r="DC392" s="33" t="s">
        <v>166</v>
      </c>
      <c r="DD392" s="33" t="s">
        <v>166</v>
      </c>
      <c r="DE392" s="33" t="s">
        <v>166</v>
      </c>
      <c r="DF392" s="33" t="s">
        <v>166</v>
      </c>
      <c r="DG392" s="33"/>
      <c r="DH392" s="33" t="s">
        <v>216</v>
      </c>
      <c r="DI392" s="33" t="s">
        <v>328</v>
      </c>
      <c r="DJ392" s="33" t="s">
        <v>166</v>
      </c>
      <c r="DK392" s="33" t="s">
        <v>166</v>
      </c>
      <c r="DL392" s="33"/>
      <c r="DM392" s="33" t="s">
        <v>166</v>
      </c>
      <c r="DN392" s="33"/>
      <c r="DO392" s="33"/>
      <c r="DP392" s="33" t="s">
        <v>345</v>
      </c>
      <c r="DQ392" s="33"/>
      <c r="DR392" s="33" t="s">
        <v>166</v>
      </c>
      <c r="DS392" s="33" t="s">
        <v>166</v>
      </c>
      <c r="DT392" s="33"/>
      <c r="DU392" s="33"/>
      <c r="DV392" s="33"/>
      <c r="DW392" s="33"/>
      <c r="DX392" s="33"/>
      <c r="DY392" s="33"/>
      <c r="DZ392" s="33"/>
      <c r="EA392" s="33"/>
      <c r="EB392" s="33"/>
      <c r="EC392" s="33"/>
      <c r="ED392" s="33"/>
      <c r="EE392" s="33"/>
      <c r="EF392" s="33"/>
      <c r="EG392" s="33"/>
      <c r="EH392" s="33"/>
      <c r="EI392" s="33"/>
    </row>
    <row r="393" spans="1:139" x14ac:dyDescent="0.25">
      <c r="A393" s="33">
        <v>392</v>
      </c>
      <c r="B393" s="33" t="s">
        <v>192</v>
      </c>
      <c r="C393" s="33" t="s">
        <v>1324</v>
      </c>
      <c r="D393" s="33" t="s">
        <v>1345</v>
      </c>
      <c r="E393" s="35">
        <v>1461</v>
      </c>
      <c r="F393" s="33">
        <v>4</v>
      </c>
      <c r="G393" s="33">
        <v>4</v>
      </c>
      <c r="H393" s="33" t="s">
        <v>195</v>
      </c>
      <c r="I393" s="33" t="s">
        <v>142</v>
      </c>
      <c r="J393" s="33" t="s">
        <v>196</v>
      </c>
      <c r="K393" s="33" t="s">
        <v>144</v>
      </c>
      <c r="L393" s="33">
        <v>50</v>
      </c>
      <c r="M393" s="33" t="s">
        <v>459</v>
      </c>
      <c r="N393" s="33">
        <v>1695</v>
      </c>
      <c r="O393" s="33">
        <v>4315</v>
      </c>
      <c r="P393" s="33">
        <v>1822</v>
      </c>
      <c r="Q393" s="33" t="s">
        <v>832</v>
      </c>
      <c r="R393" s="33">
        <v>5</v>
      </c>
      <c r="S393" s="33">
        <v>16</v>
      </c>
      <c r="T393" s="35">
        <v>19.600000000000001</v>
      </c>
      <c r="U393" s="33" t="s">
        <v>1346</v>
      </c>
      <c r="V393" s="33"/>
      <c r="W393" s="33" t="s">
        <v>1327</v>
      </c>
      <c r="X393" s="33">
        <v>5</v>
      </c>
      <c r="Y393" s="33" t="s">
        <v>1328</v>
      </c>
      <c r="Z393" s="33" t="s">
        <v>200</v>
      </c>
      <c r="AA393" s="33" t="s">
        <v>151</v>
      </c>
      <c r="AB393" s="33" t="s">
        <v>1329</v>
      </c>
      <c r="AC393" s="33" t="s">
        <v>1330</v>
      </c>
      <c r="AD393" s="33" t="s">
        <v>1331</v>
      </c>
      <c r="AE393" s="33" t="s">
        <v>1332</v>
      </c>
      <c r="AF393" s="33" t="s">
        <v>1333</v>
      </c>
      <c r="AG393" s="33" t="s">
        <v>1333</v>
      </c>
      <c r="AH393" s="33" t="s">
        <v>158</v>
      </c>
      <c r="AI393" s="33" t="s">
        <v>232</v>
      </c>
      <c r="AJ393" s="33"/>
      <c r="AK393" s="33" t="s">
        <v>160</v>
      </c>
      <c r="AL393" s="33" t="s">
        <v>1347</v>
      </c>
      <c r="AM393" s="33" t="s">
        <v>1275</v>
      </c>
      <c r="AN393" s="33" t="s">
        <v>163</v>
      </c>
      <c r="AO393" s="33" t="s">
        <v>164</v>
      </c>
      <c r="AP393" s="33" t="s">
        <v>164</v>
      </c>
      <c r="AQ393" s="33" t="s">
        <v>166</v>
      </c>
      <c r="AR393" s="33">
        <v>5</v>
      </c>
      <c r="AS393" s="33" t="s">
        <v>167</v>
      </c>
      <c r="AT393" s="33" t="s">
        <v>168</v>
      </c>
      <c r="AU393" s="33" t="s">
        <v>1336</v>
      </c>
      <c r="AV393" s="33" t="s">
        <v>1333</v>
      </c>
      <c r="AW393" s="33"/>
      <c r="AX393" s="33" t="s">
        <v>166</v>
      </c>
      <c r="AY393" s="33" t="s">
        <v>165</v>
      </c>
      <c r="AZ393" s="33"/>
      <c r="BA393" s="33"/>
      <c r="BB393" s="33"/>
      <c r="BC393" s="33"/>
      <c r="BD393" s="33" t="s">
        <v>327</v>
      </c>
      <c r="BE393" s="33">
        <v>475</v>
      </c>
      <c r="BF393" s="33"/>
      <c r="BG393" s="33" t="s">
        <v>166</v>
      </c>
      <c r="BH393" s="33" t="s">
        <v>166</v>
      </c>
      <c r="BI393" s="33" t="s">
        <v>163</v>
      </c>
      <c r="BJ393" s="33" t="s">
        <v>174</v>
      </c>
      <c r="BK393" s="33"/>
      <c r="BL393" s="33" t="s">
        <v>174</v>
      </c>
      <c r="BM393" s="33" t="s">
        <v>166</v>
      </c>
      <c r="BN393" s="33" t="s">
        <v>1338</v>
      </c>
      <c r="BO393" s="33"/>
      <c r="BP393" s="33" t="s">
        <v>173</v>
      </c>
      <c r="BQ393" s="33" t="s">
        <v>163</v>
      </c>
      <c r="BR393" s="33" t="s">
        <v>168</v>
      </c>
      <c r="BS393" s="33" t="s">
        <v>176</v>
      </c>
      <c r="BT393" s="33" t="s">
        <v>166</v>
      </c>
      <c r="BU393" s="35">
        <v>5.2</v>
      </c>
      <c r="BV393" s="33" t="s">
        <v>166</v>
      </c>
      <c r="BW393" s="33" t="s">
        <v>177</v>
      </c>
      <c r="BX393" s="33"/>
      <c r="BY393" s="33" t="s">
        <v>179</v>
      </c>
      <c r="BZ393" s="33"/>
      <c r="CA393" s="33"/>
      <c r="CB393" s="33"/>
      <c r="CC393" s="33"/>
      <c r="CD393" s="33"/>
      <c r="CE393" s="33"/>
      <c r="CF393" s="33"/>
      <c r="CG393" s="33" t="s">
        <v>166</v>
      </c>
      <c r="CH393" s="33"/>
      <c r="CI393" s="33"/>
      <c r="CJ393" s="33"/>
      <c r="CK393" s="33" t="s">
        <v>166</v>
      </c>
      <c r="CL393" s="33"/>
      <c r="CM393" s="33"/>
      <c r="CN393" s="33" t="s">
        <v>166</v>
      </c>
      <c r="CO393" s="33"/>
      <c r="CP393" s="33"/>
      <c r="CQ393" s="33" t="s">
        <v>1339</v>
      </c>
      <c r="CR393" s="33" t="s">
        <v>229</v>
      </c>
      <c r="CS393" s="33" t="s">
        <v>166</v>
      </c>
      <c r="CT393" s="33" t="s">
        <v>166</v>
      </c>
      <c r="CU393" s="33" t="s">
        <v>166</v>
      </c>
      <c r="CV393" s="33"/>
      <c r="CW393" s="33">
        <v>2</v>
      </c>
      <c r="CX393" s="33" t="s">
        <v>1340</v>
      </c>
      <c r="CY393" s="33"/>
      <c r="CZ393" s="33"/>
      <c r="DA393" s="33"/>
      <c r="DB393" s="33" t="s">
        <v>257</v>
      </c>
      <c r="DC393" s="33" t="s">
        <v>166</v>
      </c>
      <c r="DD393" s="33"/>
      <c r="DE393" s="33"/>
      <c r="DF393" s="33"/>
      <c r="DG393" s="33"/>
      <c r="DH393" s="33"/>
      <c r="DI393" s="33"/>
      <c r="DJ393" s="33"/>
      <c r="DK393" s="33" t="s">
        <v>166</v>
      </c>
      <c r="DL393" s="33"/>
      <c r="DM393" s="33"/>
      <c r="DN393" s="33"/>
      <c r="DO393" s="33"/>
      <c r="DP393" s="33"/>
      <c r="DQ393" s="33"/>
      <c r="DR393" s="33"/>
      <c r="DS393" s="33"/>
      <c r="DT393" s="33"/>
      <c r="DU393" s="33"/>
      <c r="DV393" s="33" t="s">
        <v>166</v>
      </c>
      <c r="DW393" s="33"/>
      <c r="DX393" s="33"/>
      <c r="DY393" s="33"/>
      <c r="DZ393" s="33"/>
      <c r="EA393" s="33"/>
      <c r="EB393" s="33"/>
      <c r="EC393" s="33"/>
      <c r="ED393" s="33"/>
      <c r="EE393" s="33"/>
      <c r="EF393" s="33"/>
      <c r="EG393" s="33"/>
      <c r="EH393" s="33"/>
      <c r="EI393" s="33"/>
    </row>
    <row r="394" spans="1:139" x14ac:dyDescent="0.25">
      <c r="A394" s="33">
        <v>393</v>
      </c>
      <c r="B394" s="33" t="s">
        <v>192</v>
      </c>
      <c r="C394" s="33" t="s">
        <v>1324</v>
      </c>
      <c r="D394" s="33" t="s">
        <v>1348</v>
      </c>
      <c r="E394" s="35">
        <v>1461</v>
      </c>
      <c r="F394" s="33">
        <v>4</v>
      </c>
      <c r="G394" s="33">
        <v>4</v>
      </c>
      <c r="H394" s="33" t="s">
        <v>195</v>
      </c>
      <c r="I394" s="33" t="s">
        <v>142</v>
      </c>
      <c r="J394" s="33" t="s">
        <v>196</v>
      </c>
      <c r="K394" s="33" t="s">
        <v>144</v>
      </c>
      <c r="L394" s="33">
        <v>50</v>
      </c>
      <c r="M394" s="33" t="s">
        <v>459</v>
      </c>
      <c r="N394" s="33">
        <v>1695</v>
      </c>
      <c r="O394" s="33">
        <v>4315</v>
      </c>
      <c r="P394" s="33">
        <v>1822</v>
      </c>
      <c r="Q394" s="33" t="s">
        <v>832</v>
      </c>
      <c r="R394" s="33">
        <v>5</v>
      </c>
      <c r="S394" s="33">
        <v>16</v>
      </c>
      <c r="T394" s="35">
        <v>19.600000000000001</v>
      </c>
      <c r="U394" s="33" t="s">
        <v>1346</v>
      </c>
      <c r="V394" s="33"/>
      <c r="W394" s="33" t="s">
        <v>1327</v>
      </c>
      <c r="X394" s="33">
        <v>5</v>
      </c>
      <c r="Y394" s="33" t="s">
        <v>1328</v>
      </c>
      <c r="Z394" s="33" t="s">
        <v>200</v>
      </c>
      <c r="AA394" s="33" t="s">
        <v>151</v>
      </c>
      <c r="AB394" s="33" t="s">
        <v>1329</v>
      </c>
      <c r="AC394" s="33" t="s">
        <v>1330</v>
      </c>
      <c r="AD394" s="33" t="s">
        <v>1331</v>
      </c>
      <c r="AE394" s="33" t="s">
        <v>1332</v>
      </c>
      <c r="AF394" s="33" t="s">
        <v>1333</v>
      </c>
      <c r="AG394" s="33" t="s">
        <v>1333</v>
      </c>
      <c r="AH394" s="33" t="s">
        <v>166</v>
      </c>
      <c r="AI394" s="33" t="s">
        <v>232</v>
      </c>
      <c r="AJ394" s="33"/>
      <c r="AK394" s="33" t="s">
        <v>160</v>
      </c>
      <c r="AL394" s="33" t="s">
        <v>1347</v>
      </c>
      <c r="AM394" s="33" t="s">
        <v>1275</v>
      </c>
      <c r="AN394" s="33" t="s">
        <v>163</v>
      </c>
      <c r="AO394" s="33" t="s">
        <v>164</v>
      </c>
      <c r="AP394" s="33" t="s">
        <v>164</v>
      </c>
      <c r="AQ394" s="33" t="s">
        <v>166</v>
      </c>
      <c r="AR394" s="33">
        <v>5</v>
      </c>
      <c r="AS394" s="33" t="s">
        <v>167</v>
      </c>
      <c r="AT394" s="33" t="s">
        <v>168</v>
      </c>
      <c r="AU394" s="33" t="s">
        <v>1336</v>
      </c>
      <c r="AV394" s="33" t="s">
        <v>1333</v>
      </c>
      <c r="AW394" s="33"/>
      <c r="AX394" s="33" t="s">
        <v>166</v>
      </c>
      <c r="AY394" s="33" t="s">
        <v>436</v>
      </c>
      <c r="AZ394" s="33" t="s">
        <v>166</v>
      </c>
      <c r="BA394" s="33" t="s">
        <v>166</v>
      </c>
      <c r="BB394" s="33"/>
      <c r="BC394" s="33" t="s">
        <v>166</v>
      </c>
      <c r="BD394" s="33" t="s">
        <v>327</v>
      </c>
      <c r="BE394" s="33">
        <v>475</v>
      </c>
      <c r="BF394" s="33"/>
      <c r="BG394" s="33" t="s">
        <v>166</v>
      </c>
      <c r="BH394" s="33" t="s">
        <v>166</v>
      </c>
      <c r="BI394" s="33" t="s">
        <v>163</v>
      </c>
      <c r="BJ394" s="33" t="s">
        <v>174</v>
      </c>
      <c r="BK394" s="33"/>
      <c r="BL394" s="33" t="s">
        <v>174</v>
      </c>
      <c r="BM394" s="33" t="s">
        <v>166</v>
      </c>
      <c r="BN394" s="33" t="s">
        <v>1338</v>
      </c>
      <c r="BO394" s="33" t="s">
        <v>166</v>
      </c>
      <c r="BP394" s="33" t="s">
        <v>173</v>
      </c>
      <c r="BQ394" s="33" t="s">
        <v>163</v>
      </c>
      <c r="BR394" s="33" t="s">
        <v>168</v>
      </c>
      <c r="BS394" s="33" t="s">
        <v>176</v>
      </c>
      <c r="BT394" s="33" t="s">
        <v>166</v>
      </c>
      <c r="BU394" s="35">
        <v>5.2</v>
      </c>
      <c r="BV394" s="33" t="s">
        <v>166</v>
      </c>
      <c r="BW394" s="33" t="s">
        <v>177</v>
      </c>
      <c r="BX394" s="33"/>
      <c r="BY394" s="33" t="s">
        <v>179</v>
      </c>
      <c r="BZ394" s="33" t="s">
        <v>166</v>
      </c>
      <c r="CA394" s="33"/>
      <c r="CB394" s="33"/>
      <c r="CC394" s="33"/>
      <c r="CD394" s="33"/>
      <c r="CE394" s="33"/>
      <c r="CF394" s="33"/>
      <c r="CG394" s="33" t="s">
        <v>166</v>
      </c>
      <c r="CH394" s="33"/>
      <c r="CI394" s="33"/>
      <c r="CJ394" s="33"/>
      <c r="CK394" s="33" t="s">
        <v>166</v>
      </c>
      <c r="CL394" s="33"/>
      <c r="CM394" s="33"/>
      <c r="CN394" s="33" t="s">
        <v>166</v>
      </c>
      <c r="CO394" s="33"/>
      <c r="CP394" s="33"/>
      <c r="CQ394" s="33" t="s">
        <v>1339</v>
      </c>
      <c r="CR394" s="33" t="s">
        <v>229</v>
      </c>
      <c r="CS394" s="33" t="s">
        <v>166</v>
      </c>
      <c r="CT394" s="33" t="s">
        <v>166</v>
      </c>
      <c r="CU394" s="33" t="s">
        <v>166</v>
      </c>
      <c r="CV394" s="33"/>
      <c r="CW394" s="33">
        <v>2</v>
      </c>
      <c r="CX394" s="33" t="s">
        <v>1340</v>
      </c>
      <c r="CY394" s="33" t="s">
        <v>166</v>
      </c>
      <c r="CZ394" s="33"/>
      <c r="DA394" s="33"/>
      <c r="DB394" s="33" t="s">
        <v>257</v>
      </c>
      <c r="DC394" s="33" t="s">
        <v>166</v>
      </c>
      <c r="DD394" s="33" t="s">
        <v>166</v>
      </c>
      <c r="DE394" s="33" t="s">
        <v>166</v>
      </c>
      <c r="DF394" s="33" t="s">
        <v>166</v>
      </c>
      <c r="DG394" s="33"/>
      <c r="DH394" s="33" t="s">
        <v>216</v>
      </c>
      <c r="DI394" s="33" t="s">
        <v>166</v>
      </c>
      <c r="DJ394" s="33"/>
      <c r="DK394" s="33" t="s">
        <v>166</v>
      </c>
      <c r="DL394" s="33"/>
      <c r="DM394" s="33"/>
      <c r="DN394" s="33"/>
      <c r="DO394" s="33"/>
      <c r="DP394" s="33"/>
      <c r="DQ394" s="33"/>
      <c r="DR394" s="33"/>
      <c r="DS394" s="33" t="s">
        <v>166</v>
      </c>
      <c r="DT394" s="33"/>
      <c r="DU394" s="33"/>
      <c r="DV394" s="33" t="s">
        <v>166</v>
      </c>
      <c r="DW394" s="33"/>
      <c r="DX394" s="33"/>
      <c r="DY394" s="33"/>
      <c r="DZ394" s="33"/>
      <c r="EA394" s="33"/>
      <c r="EB394" s="33"/>
      <c r="EC394" s="33"/>
      <c r="ED394" s="33"/>
      <c r="EE394" s="33"/>
      <c r="EF394" s="33"/>
      <c r="EG394" s="33"/>
      <c r="EH394" s="33"/>
      <c r="EI394" s="33"/>
    </row>
    <row r="395" spans="1:139" x14ac:dyDescent="0.25">
      <c r="A395" s="33">
        <v>394</v>
      </c>
      <c r="B395" s="33" t="s">
        <v>192</v>
      </c>
      <c r="C395" s="33" t="s">
        <v>1324</v>
      </c>
      <c r="D395" s="33" t="s">
        <v>1349</v>
      </c>
      <c r="E395" s="35">
        <v>1461</v>
      </c>
      <c r="F395" s="33">
        <v>4</v>
      </c>
      <c r="G395" s="33">
        <v>4</v>
      </c>
      <c r="H395" s="33" t="s">
        <v>195</v>
      </c>
      <c r="I395" s="33" t="s">
        <v>142</v>
      </c>
      <c r="J395" s="33" t="s">
        <v>196</v>
      </c>
      <c r="K395" s="33" t="s">
        <v>144</v>
      </c>
      <c r="L395" s="33">
        <v>50</v>
      </c>
      <c r="M395" s="33" t="s">
        <v>459</v>
      </c>
      <c r="N395" s="33">
        <v>1695</v>
      </c>
      <c r="O395" s="33">
        <v>4315</v>
      </c>
      <c r="P395" s="33">
        <v>1822</v>
      </c>
      <c r="Q395" s="33" t="s">
        <v>832</v>
      </c>
      <c r="R395" s="33">
        <v>5</v>
      </c>
      <c r="S395" s="33">
        <v>16</v>
      </c>
      <c r="T395" s="35">
        <v>19.600000000000001</v>
      </c>
      <c r="U395" s="33" t="s">
        <v>1346</v>
      </c>
      <c r="V395" s="33"/>
      <c r="W395" s="33" t="s">
        <v>1327</v>
      </c>
      <c r="X395" s="33">
        <v>6</v>
      </c>
      <c r="Y395" s="33" t="s">
        <v>1328</v>
      </c>
      <c r="Z395" s="33" t="s">
        <v>200</v>
      </c>
      <c r="AA395" s="33" t="s">
        <v>151</v>
      </c>
      <c r="AB395" s="33" t="s">
        <v>1342</v>
      </c>
      <c r="AC395" s="33" t="s">
        <v>1330</v>
      </c>
      <c r="AD395" s="33" t="s">
        <v>1331</v>
      </c>
      <c r="AE395" s="33" t="s">
        <v>1332</v>
      </c>
      <c r="AF395" s="33" t="s">
        <v>1333</v>
      </c>
      <c r="AG395" s="33" t="s">
        <v>1333</v>
      </c>
      <c r="AH395" s="33" t="s">
        <v>166</v>
      </c>
      <c r="AI395" s="33" t="s">
        <v>232</v>
      </c>
      <c r="AJ395" s="33"/>
      <c r="AK395" s="33" t="s">
        <v>160</v>
      </c>
      <c r="AL395" s="33" t="s">
        <v>1350</v>
      </c>
      <c r="AM395" s="33" t="s">
        <v>1351</v>
      </c>
      <c r="AN395" s="33" t="s">
        <v>163</v>
      </c>
      <c r="AO395" s="33" t="s">
        <v>164</v>
      </c>
      <c r="AP395" s="33" t="s">
        <v>164</v>
      </c>
      <c r="AQ395" s="33" t="s">
        <v>166</v>
      </c>
      <c r="AR395" s="33">
        <v>5</v>
      </c>
      <c r="AS395" s="33" t="s">
        <v>167</v>
      </c>
      <c r="AT395" s="33" t="s">
        <v>189</v>
      </c>
      <c r="AU395" s="33" t="s">
        <v>1336</v>
      </c>
      <c r="AV395" s="33" t="s">
        <v>1333</v>
      </c>
      <c r="AW395" s="33"/>
      <c r="AX395" s="33" t="s">
        <v>166</v>
      </c>
      <c r="AY395" s="33" t="s">
        <v>436</v>
      </c>
      <c r="AZ395" s="33" t="s">
        <v>166</v>
      </c>
      <c r="BA395" s="33" t="s">
        <v>166</v>
      </c>
      <c r="BB395" s="33" t="s">
        <v>1337</v>
      </c>
      <c r="BC395" s="33" t="s">
        <v>166</v>
      </c>
      <c r="BD395" s="33" t="s">
        <v>327</v>
      </c>
      <c r="BE395" s="33">
        <v>475</v>
      </c>
      <c r="BF395" s="33"/>
      <c r="BG395" s="33" t="s">
        <v>166</v>
      </c>
      <c r="BH395" s="33" t="s">
        <v>166</v>
      </c>
      <c r="BI395" s="33" t="s">
        <v>163</v>
      </c>
      <c r="BJ395" s="33" t="s">
        <v>174</v>
      </c>
      <c r="BK395" s="33" t="s">
        <v>166</v>
      </c>
      <c r="BL395" s="33" t="s">
        <v>174</v>
      </c>
      <c r="BM395" s="33" t="s">
        <v>166</v>
      </c>
      <c r="BN395" s="33" t="s">
        <v>1338</v>
      </c>
      <c r="BO395" s="33" t="s">
        <v>166</v>
      </c>
      <c r="BP395" s="33" t="s">
        <v>173</v>
      </c>
      <c r="BQ395" s="33" t="s">
        <v>163</v>
      </c>
      <c r="BR395" s="33" t="s">
        <v>168</v>
      </c>
      <c r="BS395" s="33" t="s">
        <v>176</v>
      </c>
      <c r="BT395" s="33" t="s">
        <v>166</v>
      </c>
      <c r="BU395" s="35">
        <v>5.2</v>
      </c>
      <c r="BV395" s="33" t="s">
        <v>166</v>
      </c>
      <c r="BW395" s="33" t="s">
        <v>177</v>
      </c>
      <c r="BX395" s="33"/>
      <c r="BY395" s="33" t="s">
        <v>179</v>
      </c>
      <c r="BZ395" s="33" t="s">
        <v>166</v>
      </c>
      <c r="CA395" s="33"/>
      <c r="CB395" s="33"/>
      <c r="CC395" s="33"/>
      <c r="CD395" s="33"/>
      <c r="CE395" s="33"/>
      <c r="CF395" s="33"/>
      <c r="CG395" s="33" t="s">
        <v>166</v>
      </c>
      <c r="CH395" s="33"/>
      <c r="CI395" s="33"/>
      <c r="CJ395" s="33"/>
      <c r="CK395" s="33" t="s">
        <v>166</v>
      </c>
      <c r="CL395" s="33"/>
      <c r="CM395" s="33"/>
      <c r="CN395" s="33" t="s">
        <v>166</v>
      </c>
      <c r="CO395" s="33" t="s">
        <v>166</v>
      </c>
      <c r="CP395" s="33" t="s">
        <v>355</v>
      </c>
      <c r="CQ395" s="33" t="s">
        <v>1343</v>
      </c>
      <c r="CR395" s="33" t="s">
        <v>229</v>
      </c>
      <c r="CS395" s="33" t="s">
        <v>166</v>
      </c>
      <c r="CT395" s="33" t="s">
        <v>166</v>
      </c>
      <c r="CU395" s="33" t="s">
        <v>166</v>
      </c>
      <c r="CV395" s="33"/>
      <c r="CW395" s="33">
        <v>2</v>
      </c>
      <c r="CX395" s="33"/>
      <c r="CY395" s="33" t="s">
        <v>254</v>
      </c>
      <c r="CZ395" s="33"/>
      <c r="DA395" s="33"/>
      <c r="DB395" s="33" t="s">
        <v>257</v>
      </c>
      <c r="DC395" s="33" t="s">
        <v>166</v>
      </c>
      <c r="DD395" s="33" t="s">
        <v>166</v>
      </c>
      <c r="DE395" s="33" t="s">
        <v>166</v>
      </c>
      <c r="DF395" s="33" t="s">
        <v>166</v>
      </c>
      <c r="DG395" s="33"/>
      <c r="DH395" s="33" t="s">
        <v>216</v>
      </c>
      <c r="DI395" s="33" t="s">
        <v>166</v>
      </c>
      <c r="DJ395" s="33" t="s">
        <v>166</v>
      </c>
      <c r="DK395" s="33" t="s">
        <v>166</v>
      </c>
      <c r="DL395" s="33"/>
      <c r="DM395" s="33"/>
      <c r="DN395" s="33"/>
      <c r="DO395" s="33"/>
      <c r="DP395" s="33" t="s">
        <v>345</v>
      </c>
      <c r="DQ395" s="33"/>
      <c r="DR395" s="33" t="s">
        <v>166</v>
      </c>
      <c r="DS395" s="33" t="s">
        <v>166</v>
      </c>
      <c r="DT395" s="33"/>
      <c r="DU395" s="33"/>
      <c r="DV395" s="33" t="s">
        <v>166</v>
      </c>
      <c r="DW395" s="33"/>
      <c r="DX395" s="33"/>
      <c r="DY395" s="33"/>
      <c r="DZ395" s="33"/>
      <c r="EA395" s="33"/>
      <c r="EB395" s="33"/>
      <c r="EC395" s="33"/>
      <c r="ED395" s="33"/>
      <c r="EE395" s="33"/>
      <c r="EF395" s="33"/>
      <c r="EG395" s="33"/>
      <c r="EH395" s="33"/>
      <c r="EI395" s="33"/>
    </row>
    <row r="396" spans="1:139" x14ac:dyDescent="0.25">
      <c r="A396" s="33">
        <v>395</v>
      </c>
      <c r="B396" s="33" t="s">
        <v>192</v>
      </c>
      <c r="C396" s="33" t="s">
        <v>1324</v>
      </c>
      <c r="D396" s="33" t="s">
        <v>1352</v>
      </c>
      <c r="E396" s="35">
        <v>1461</v>
      </c>
      <c r="F396" s="33">
        <v>4</v>
      </c>
      <c r="G396" s="33">
        <v>4</v>
      </c>
      <c r="H396" s="33" t="s">
        <v>195</v>
      </c>
      <c r="I396" s="33" t="s">
        <v>142</v>
      </c>
      <c r="J396" s="33" t="s">
        <v>196</v>
      </c>
      <c r="K396" s="33" t="s">
        <v>144</v>
      </c>
      <c r="L396" s="33">
        <v>50</v>
      </c>
      <c r="M396" s="33" t="s">
        <v>459</v>
      </c>
      <c r="N396" s="33">
        <v>1695</v>
      </c>
      <c r="O396" s="33">
        <v>4315</v>
      </c>
      <c r="P396" s="33">
        <v>1822</v>
      </c>
      <c r="Q396" s="33" t="s">
        <v>832</v>
      </c>
      <c r="R396" s="33">
        <v>5</v>
      </c>
      <c r="S396" s="33">
        <v>16</v>
      </c>
      <c r="T396" s="35">
        <v>19.600000000000001</v>
      </c>
      <c r="U396" s="33" t="s">
        <v>1346</v>
      </c>
      <c r="V396" s="33"/>
      <c r="W396" s="33" t="s">
        <v>1327</v>
      </c>
      <c r="X396" s="33">
        <v>6</v>
      </c>
      <c r="Y396" s="33" t="s">
        <v>1328</v>
      </c>
      <c r="Z396" s="33" t="s">
        <v>200</v>
      </c>
      <c r="AA396" s="33" t="s">
        <v>151</v>
      </c>
      <c r="AB396" s="33" t="s">
        <v>1342</v>
      </c>
      <c r="AC396" s="33" t="s">
        <v>1330</v>
      </c>
      <c r="AD396" s="33" t="s">
        <v>1331</v>
      </c>
      <c r="AE396" s="33" t="s">
        <v>1332</v>
      </c>
      <c r="AF396" s="33" t="s">
        <v>1333</v>
      </c>
      <c r="AG396" s="33" t="s">
        <v>1333</v>
      </c>
      <c r="AH396" s="33" t="s">
        <v>166</v>
      </c>
      <c r="AI396" s="33" t="s">
        <v>232</v>
      </c>
      <c r="AJ396" s="33"/>
      <c r="AK396" s="33" t="s">
        <v>160</v>
      </c>
      <c r="AL396" s="33" t="s">
        <v>1350</v>
      </c>
      <c r="AM396" s="33" t="s">
        <v>1351</v>
      </c>
      <c r="AN396" s="33" t="s">
        <v>163</v>
      </c>
      <c r="AO396" s="33" t="s">
        <v>164</v>
      </c>
      <c r="AP396" s="33" t="s">
        <v>164</v>
      </c>
      <c r="AQ396" s="33" t="s">
        <v>166</v>
      </c>
      <c r="AR396" s="33">
        <v>5</v>
      </c>
      <c r="AS396" s="33" t="s">
        <v>167</v>
      </c>
      <c r="AT396" s="33" t="s">
        <v>189</v>
      </c>
      <c r="AU396" s="33" t="s">
        <v>1336</v>
      </c>
      <c r="AV396" s="33" t="s">
        <v>1333</v>
      </c>
      <c r="AW396" s="33"/>
      <c r="AX396" s="33" t="s">
        <v>166</v>
      </c>
      <c r="AY396" s="33" t="s">
        <v>436</v>
      </c>
      <c r="AZ396" s="33" t="s">
        <v>166</v>
      </c>
      <c r="BA396" s="33" t="s">
        <v>166</v>
      </c>
      <c r="BB396" s="33" t="s">
        <v>1337</v>
      </c>
      <c r="BC396" s="33" t="s">
        <v>166</v>
      </c>
      <c r="BD396" s="33" t="s">
        <v>327</v>
      </c>
      <c r="BE396" s="33">
        <v>475</v>
      </c>
      <c r="BF396" s="33"/>
      <c r="BG396" s="33" t="s">
        <v>166</v>
      </c>
      <c r="BH396" s="33" t="s">
        <v>166</v>
      </c>
      <c r="BI396" s="33" t="s">
        <v>163</v>
      </c>
      <c r="BJ396" s="33" t="s">
        <v>174</v>
      </c>
      <c r="BK396" s="33" t="s">
        <v>166</v>
      </c>
      <c r="BL396" s="33" t="s">
        <v>174</v>
      </c>
      <c r="BM396" s="33" t="s">
        <v>166</v>
      </c>
      <c r="BN396" s="33" t="s">
        <v>1338</v>
      </c>
      <c r="BO396" s="33" t="s">
        <v>166</v>
      </c>
      <c r="BP396" s="33" t="s">
        <v>173</v>
      </c>
      <c r="BQ396" s="33" t="s">
        <v>163</v>
      </c>
      <c r="BR396" s="33" t="s">
        <v>168</v>
      </c>
      <c r="BS396" s="33" t="s">
        <v>176</v>
      </c>
      <c r="BT396" s="33" t="s">
        <v>166</v>
      </c>
      <c r="BU396" s="35">
        <v>5.2</v>
      </c>
      <c r="BV396" s="33" t="s">
        <v>166</v>
      </c>
      <c r="BW396" s="33" t="s">
        <v>177</v>
      </c>
      <c r="BX396" s="33"/>
      <c r="BY396" s="33" t="s">
        <v>383</v>
      </c>
      <c r="BZ396" s="33"/>
      <c r="CA396" s="33"/>
      <c r="CB396" s="33"/>
      <c r="CC396" s="33"/>
      <c r="CD396" s="33"/>
      <c r="CE396" s="33"/>
      <c r="CF396" s="33"/>
      <c r="CG396" s="33" t="s">
        <v>166</v>
      </c>
      <c r="CH396" s="33"/>
      <c r="CI396" s="33"/>
      <c r="CJ396" s="33"/>
      <c r="CK396" s="33" t="s">
        <v>166</v>
      </c>
      <c r="CL396" s="33"/>
      <c r="CM396" s="33"/>
      <c r="CN396" s="33" t="s">
        <v>166</v>
      </c>
      <c r="CO396" s="33" t="s">
        <v>166</v>
      </c>
      <c r="CP396" s="33" t="s">
        <v>355</v>
      </c>
      <c r="CQ396" s="33" t="s">
        <v>1343</v>
      </c>
      <c r="CR396" s="33" t="s">
        <v>229</v>
      </c>
      <c r="CS396" s="33" t="s">
        <v>166</v>
      </c>
      <c r="CT396" s="33" t="s">
        <v>166</v>
      </c>
      <c r="CU396" s="33" t="s">
        <v>166</v>
      </c>
      <c r="CV396" s="33"/>
      <c r="CW396" s="33">
        <v>2</v>
      </c>
      <c r="CX396" s="33"/>
      <c r="CY396" s="33" t="s">
        <v>254</v>
      </c>
      <c r="CZ396" s="33"/>
      <c r="DA396" s="33"/>
      <c r="DB396" s="33" t="s">
        <v>374</v>
      </c>
      <c r="DC396" s="33" t="s">
        <v>166</v>
      </c>
      <c r="DD396" s="33" t="s">
        <v>166</v>
      </c>
      <c r="DE396" s="33" t="s">
        <v>166</v>
      </c>
      <c r="DF396" s="33" t="s">
        <v>166</v>
      </c>
      <c r="DG396" s="33"/>
      <c r="DH396" s="33" t="s">
        <v>216</v>
      </c>
      <c r="DI396" s="33" t="s">
        <v>166</v>
      </c>
      <c r="DJ396" s="33" t="s">
        <v>166</v>
      </c>
      <c r="DK396" s="33" t="s">
        <v>166</v>
      </c>
      <c r="DL396" s="33"/>
      <c r="DM396" s="33" t="s">
        <v>166</v>
      </c>
      <c r="DN396" s="33"/>
      <c r="DO396" s="33"/>
      <c r="DP396" s="33" t="s">
        <v>345</v>
      </c>
      <c r="DQ396" s="33"/>
      <c r="DR396" s="33"/>
      <c r="DS396" s="33" t="s">
        <v>166</v>
      </c>
      <c r="DT396" s="33"/>
      <c r="DU396" s="33"/>
      <c r="DV396" s="33" t="s">
        <v>166</v>
      </c>
      <c r="DW396" s="33"/>
      <c r="DX396" s="33"/>
      <c r="DY396" s="33"/>
      <c r="DZ396" s="33"/>
      <c r="EA396" s="33"/>
      <c r="EB396" s="33"/>
      <c r="EC396" s="33"/>
      <c r="ED396" s="33" t="s">
        <v>166</v>
      </c>
      <c r="EE396" s="33"/>
      <c r="EF396" s="33"/>
      <c r="EG396" s="33"/>
      <c r="EH396" s="33"/>
      <c r="EI396" s="33"/>
    </row>
    <row r="397" spans="1:139" x14ac:dyDescent="0.25">
      <c r="A397" s="33">
        <v>396</v>
      </c>
      <c r="B397" s="33" t="s">
        <v>192</v>
      </c>
      <c r="C397" s="33" t="s">
        <v>1324</v>
      </c>
      <c r="D397" s="33" t="s">
        <v>1353</v>
      </c>
      <c r="E397" s="35">
        <v>1461</v>
      </c>
      <c r="F397" s="33">
        <v>4</v>
      </c>
      <c r="G397" s="33">
        <v>4</v>
      </c>
      <c r="H397" s="33" t="s">
        <v>195</v>
      </c>
      <c r="I397" s="33" t="s">
        <v>142</v>
      </c>
      <c r="J397" s="33" t="s">
        <v>196</v>
      </c>
      <c r="K397" s="33" t="s">
        <v>144</v>
      </c>
      <c r="L397" s="33">
        <v>50</v>
      </c>
      <c r="M397" s="33" t="s">
        <v>459</v>
      </c>
      <c r="N397" s="33">
        <v>1695</v>
      </c>
      <c r="O397" s="33">
        <v>4315</v>
      </c>
      <c r="P397" s="33">
        <v>1822</v>
      </c>
      <c r="Q397" s="33" t="s">
        <v>832</v>
      </c>
      <c r="R397" s="33">
        <v>5</v>
      </c>
      <c r="S397" s="33">
        <v>16</v>
      </c>
      <c r="T397" s="35">
        <v>19.600000000000001</v>
      </c>
      <c r="U397" s="33" t="s">
        <v>1346</v>
      </c>
      <c r="V397" s="33"/>
      <c r="W397" s="33" t="s">
        <v>1327</v>
      </c>
      <c r="X397" s="33">
        <v>6</v>
      </c>
      <c r="Y397" s="33" t="s">
        <v>1328</v>
      </c>
      <c r="Z397" s="33" t="s">
        <v>200</v>
      </c>
      <c r="AA397" s="33" t="s">
        <v>151</v>
      </c>
      <c r="AB397" s="33" t="s">
        <v>1342</v>
      </c>
      <c r="AC397" s="33" t="s">
        <v>1330</v>
      </c>
      <c r="AD397" s="33" t="s">
        <v>1331</v>
      </c>
      <c r="AE397" s="33" t="s">
        <v>1332</v>
      </c>
      <c r="AF397" s="33" t="s">
        <v>1333</v>
      </c>
      <c r="AG397" s="33" t="s">
        <v>1333</v>
      </c>
      <c r="AH397" s="33" t="s">
        <v>166</v>
      </c>
      <c r="AI397" s="33" t="s">
        <v>232</v>
      </c>
      <c r="AJ397" s="33"/>
      <c r="AK397" s="33" t="s">
        <v>160</v>
      </c>
      <c r="AL397" s="33" t="s">
        <v>1350</v>
      </c>
      <c r="AM397" s="33" t="s">
        <v>1351</v>
      </c>
      <c r="AN397" s="33" t="s">
        <v>163</v>
      </c>
      <c r="AO397" s="33" t="s">
        <v>164</v>
      </c>
      <c r="AP397" s="33" t="s">
        <v>164</v>
      </c>
      <c r="AQ397" s="33" t="s">
        <v>166</v>
      </c>
      <c r="AR397" s="33">
        <v>5</v>
      </c>
      <c r="AS397" s="33" t="s">
        <v>167</v>
      </c>
      <c r="AT397" s="33" t="s">
        <v>189</v>
      </c>
      <c r="AU397" s="33" t="s">
        <v>1336</v>
      </c>
      <c r="AV397" s="33" t="s">
        <v>1333</v>
      </c>
      <c r="AW397" s="33"/>
      <c r="AX397" s="33" t="s">
        <v>166</v>
      </c>
      <c r="AY397" s="33" t="s">
        <v>436</v>
      </c>
      <c r="AZ397" s="33" t="s">
        <v>166</v>
      </c>
      <c r="BA397" s="33" t="s">
        <v>166</v>
      </c>
      <c r="BB397" s="33" t="s">
        <v>1337</v>
      </c>
      <c r="BC397" s="33" t="s">
        <v>166</v>
      </c>
      <c r="BD397" s="33" t="s">
        <v>327</v>
      </c>
      <c r="BE397" s="33">
        <v>475</v>
      </c>
      <c r="BF397" s="33"/>
      <c r="BG397" s="33" t="s">
        <v>166</v>
      </c>
      <c r="BH397" s="33" t="s">
        <v>166</v>
      </c>
      <c r="BI397" s="33" t="s">
        <v>163</v>
      </c>
      <c r="BJ397" s="33" t="s">
        <v>174</v>
      </c>
      <c r="BK397" s="33" t="s">
        <v>166</v>
      </c>
      <c r="BL397" s="33" t="s">
        <v>174</v>
      </c>
      <c r="BM397" s="33" t="s">
        <v>166</v>
      </c>
      <c r="BN397" s="33" t="s">
        <v>1338</v>
      </c>
      <c r="BO397" s="33" t="s">
        <v>166</v>
      </c>
      <c r="BP397" s="33" t="s">
        <v>173</v>
      </c>
      <c r="BQ397" s="33" t="s">
        <v>163</v>
      </c>
      <c r="BR397" s="33" t="s">
        <v>168</v>
      </c>
      <c r="BS397" s="33" t="s">
        <v>176</v>
      </c>
      <c r="BT397" s="33" t="s">
        <v>166</v>
      </c>
      <c r="BU397" s="35">
        <v>5.2</v>
      </c>
      <c r="BV397" s="33" t="s">
        <v>166</v>
      </c>
      <c r="BW397" s="33" t="s">
        <v>177</v>
      </c>
      <c r="BX397" s="33"/>
      <c r="BY397" s="33" t="s">
        <v>383</v>
      </c>
      <c r="BZ397" s="33"/>
      <c r="CA397" s="33" t="s">
        <v>166</v>
      </c>
      <c r="CB397" s="33"/>
      <c r="CC397" s="33"/>
      <c r="CD397" s="33"/>
      <c r="CE397" s="33"/>
      <c r="CF397" s="33"/>
      <c r="CG397" s="33" t="s">
        <v>166</v>
      </c>
      <c r="CH397" s="33" t="s">
        <v>166</v>
      </c>
      <c r="CI397" s="33"/>
      <c r="CJ397" s="33"/>
      <c r="CK397" s="33" t="s">
        <v>166</v>
      </c>
      <c r="CL397" s="33"/>
      <c r="CM397" s="33"/>
      <c r="CN397" s="33" t="s">
        <v>166</v>
      </c>
      <c r="CO397" s="33" t="s">
        <v>166</v>
      </c>
      <c r="CP397" s="33" t="s">
        <v>355</v>
      </c>
      <c r="CQ397" s="33" t="s">
        <v>1343</v>
      </c>
      <c r="CR397" s="33" t="s">
        <v>229</v>
      </c>
      <c r="CS397" s="33" t="s">
        <v>166</v>
      </c>
      <c r="CT397" s="33" t="s">
        <v>166</v>
      </c>
      <c r="CU397" s="33" t="s">
        <v>166</v>
      </c>
      <c r="CV397" s="33"/>
      <c r="CW397" s="33">
        <v>2</v>
      </c>
      <c r="CX397" s="33"/>
      <c r="CY397" s="33" t="s">
        <v>254</v>
      </c>
      <c r="CZ397" s="33"/>
      <c r="DA397" s="33"/>
      <c r="DB397" s="33" t="s">
        <v>221</v>
      </c>
      <c r="DC397" s="33" t="s">
        <v>166</v>
      </c>
      <c r="DD397" s="33" t="s">
        <v>166</v>
      </c>
      <c r="DE397" s="33" t="s">
        <v>166</v>
      </c>
      <c r="DF397" s="33" t="s">
        <v>166</v>
      </c>
      <c r="DG397" s="33"/>
      <c r="DH397" s="33" t="s">
        <v>216</v>
      </c>
      <c r="DI397" s="33" t="s">
        <v>166</v>
      </c>
      <c r="DJ397" s="33" t="s">
        <v>166</v>
      </c>
      <c r="DK397" s="33" t="s">
        <v>166</v>
      </c>
      <c r="DL397" s="33"/>
      <c r="DM397" s="33" t="s">
        <v>166</v>
      </c>
      <c r="DN397" s="33"/>
      <c r="DO397" s="33"/>
      <c r="DP397" s="33" t="s">
        <v>345</v>
      </c>
      <c r="DQ397" s="33"/>
      <c r="DR397" s="33" t="s">
        <v>166</v>
      </c>
      <c r="DS397" s="33" t="s">
        <v>166</v>
      </c>
      <c r="DT397" s="33"/>
      <c r="DU397" s="33"/>
      <c r="DV397" s="33" t="s">
        <v>166</v>
      </c>
      <c r="DW397" s="33"/>
      <c r="DX397" s="33"/>
      <c r="DY397" s="33"/>
      <c r="DZ397" s="33"/>
      <c r="EA397" s="33"/>
      <c r="EB397" s="33"/>
      <c r="EC397" s="33"/>
      <c r="ED397" s="33" t="s">
        <v>166</v>
      </c>
      <c r="EE397" s="33"/>
      <c r="EF397" s="33"/>
      <c r="EG397" s="33"/>
      <c r="EH397" s="33"/>
      <c r="EI397" s="33"/>
    </row>
    <row r="398" spans="1:139" x14ac:dyDescent="0.25">
      <c r="A398" s="33">
        <v>397</v>
      </c>
      <c r="B398" s="33" t="s">
        <v>192</v>
      </c>
      <c r="C398" s="33" t="s">
        <v>1324</v>
      </c>
      <c r="D398" s="33" t="s">
        <v>1354</v>
      </c>
      <c r="E398" s="35">
        <v>1461</v>
      </c>
      <c r="F398" s="33">
        <v>4</v>
      </c>
      <c r="G398" s="33">
        <v>4</v>
      </c>
      <c r="H398" s="33" t="s">
        <v>195</v>
      </c>
      <c r="I398" s="33" t="s">
        <v>142</v>
      </c>
      <c r="J398" s="33" t="s">
        <v>196</v>
      </c>
      <c r="K398" s="33" t="s">
        <v>144</v>
      </c>
      <c r="L398" s="33">
        <v>50</v>
      </c>
      <c r="M398" s="33" t="s">
        <v>459</v>
      </c>
      <c r="N398" s="33">
        <v>1695</v>
      </c>
      <c r="O398" s="33">
        <v>4315</v>
      </c>
      <c r="P398" s="33">
        <v>1822</v>
      </c>
      <c r="Q398" s="33" t="s">
        <v>832</v>
      </c>
      <c r="R398" s="33">
        <v>5</v>
      </c>
      <c r="S398" s="33">
        <v>16</v>
      </c>
      <c r="T398" s="35">
        <v>19.600000000000001</v>
      </c>
      <c r="U398" s="33" t="s">
        <v>1346</v>
      </c>
      <c r="V398" s="33"/>
      <c r="W398" s="33" t="s">
        <v>1327</v>
      </c>
      <c r="X398" s="33">
        <v>6</v>
      </c>
      <c r="Y398" s="33" t="s">
        <v>1328</v>
      </c>
      <c r="Z398" s="33" t="s">
        <v>200</v>
      </c>
      <c r="AA398" s="33" t="s">
        <v>151</v>
      </c>
      <c r="AB398" s="33" t="s">
        <v>1342</v>
      </c>
      <c r="AC398" s="33" t="s">
        <v>1330</v>
      </c>
      <c r="AD398" s="33" t="s">
        <v>1331</v>
      </c>
      <c r="AE398" s="33" t="s">
        <v>1332</v>
      </c>
      <c r="AF398" s="33" t="s">
        <v>1333</v>
      </c>
      <c r="AG398" s="33" t="s">
        <v>1333</v>
      </c>
      <c r="AH398" s="33" t="s">
        <v>166</v>
      </c>
      <c r="AI398" s="33" t="s">
        <v>232</v>
      </c>
      <c r="AJ398" s="33"/>
      <c r="AK398" s="33" t="s">
        <v>160</v>
      </c>
      <c r="AL398" s="33" t="s">
        <v>1350</v>
      </c>
      <c r="AM398" s="33" t="s">
        <v>1351</v>
      </c>
      <c r="AN398" s="33" t="s">
        <v>163</v>
      </c>
      <c r="AO398" s="33" t="s">
        <v>164</v>
      </c>
      <c r="AP398" s="33" t="s">
        <v>164</v>
      </c>
      <c r="AQ398" s="33" t="s">
        <v>166</v>
      </c>
      <c r="AR398" s="33">
        <v>5</v>
      </c>
      <c r="AS398" s="33" t="s">
        <v>167</v>
      </c>
      <c r="AT398" s="33" t="s">
        <v>189</v>
      </c>
      <c r="AU398" s="33" t="s">
        <v>1336</v>
      </c>
      <c r="AV398" s="33" t="s">
        <v>1333</v>
      </c>
      <c r="AW398" s="33"/>
      <c r="AX398" s="33" t="s">
        <v>166</v>
      </c>
      <c r="AY398" s="33" t="s">
        <v>436</v>
      </c>
      <c r="AZ398" s="33" t="s">
        <v>166</v>
      </c>
      <c r="BA398" s="33" t="s">
        <v>166</v>
      </c>
      <c r="BB398" s="33" t="s">
        <v>1337</v>
      </c>
      <c r="BC398" s="33" t="s">
        <v>166</v>
      </c>
      <c r="BD398" s="33" t="s">
        <v>327</v>
      </c>
      <c r="BE398" s="33">
        <v>475</v>
      </c>
      <c r="BF398" s="33"/>
      <c r="BG398" s="33" t="s">
        <v>166</v>
      </c>
      <c r="BH398" s="33" t="s">
        <v>166</v>
      </c>
      <c r="BI398" s="33" t="s">
        <v>163</v>
      </c>
      <c r="BJ398" s="33"/>
      <c r="BK398" s="33" t="s">
        <v>166</v>
      </c>
      <c r="BL398" s="33" t="s">
        <v>174</v>
      </c>
      <c r="BM398" s="33" t="s">
        <v>166</v>
      </c>
      <c r="BN398" s="33" t="s">
        <v>1338</v>
      </c>
      <c r="BO398" s="33" t="s">
        <v>166</v>
      </c>
      <c r="BP398" s="33" t="s">
        <v>173</v>
      </c>
      <c r="BQ398" s="33" t="s">
        <v>163</v>
      </c>
      <c r="BR398" s="33" t="s">
        <v>168</v>
      </c>
      <c r="BS398" s="33" t="s">
        <v>176</v>
      </c>
      <c r="BT398" s="33" t="s">
        <v>166</v>
      </c>
      <c r="BU398" s="35">
        <v>5.2</v>
      </c>
      <c r="BV398" s="33" t="s">
        <v>166</v>
      </c>
      <c r="BW398" s="33" t="s">
        <v>177</v>
      </c>
      <c r="BX398" s="33"/>
      <c r="BY398" s="33" t="s">
        <v>179</v>
      </c>
      <c r="BZ398" s="33"/>
      <c r="CA398" s="33" t="s">
        <v>166</v>
      </c>
      <c r="CB398" s="33"/>
      <c r="CC398" s="33"/>
      <c r="CD398" s="33"/>
      <c r="CE398" s="33"/>
      <c r="CF398" s="33"/>
      <c r="CG398" s="33" t="s">
        <v>166</v>
      </c>
      <c r="CH398" s="33" t="s">
        <v>166</v>
      </c>
      <c r="CI398" s="33"/>
      <c r="CJ398" s="33"/>
      <c r="CK398" s="33" t="s">
        <v>166</v>
      </c>
      <c r="CL398" s="33"/>
      <c r="CM398" s="33"/>
      <c r="CN398" s="33" t="s">
        <v>166</v>
      </c>
      <c r="CO398" s="33" t="s">
        <v>166</v>
      </c>
      <c r="CP398" s="33" t="s">
        <v>355</v>
      </c>
      <c r="CQ398" s="33" t="s">
        <v>1343</v>
      </c>
      <c r="CR398" s="33" t="s">
        <v>229</v>
      </c>
      <c r="CS398" s="33" t="s">
        <v>166</v>
      </c>
      <c r="CT398" s="33" t="s">
        <v>166</v>
      </c>
      <c r="CU398" s="33" t="s">
        <v>166</v>
      </c>
      <c r="CV398" s="33" t="s">
        <v>166</v>
      </c>
      <c r="CW398" s="33">
        <v>2</v>
      </c>
      <c r="CX398" s="33"/>
      <c r="CY398" s="33" t="s">
        <v>254</v>
      </c>
      <c r="CZ398" s="33"/>
      <c r="DA398" s="33"/>
      <c r="DB398" s="33" t="s">
        <v>257</v>
      </c>
      <c r="DC398" s="33" t="s">
        <v>166</v>
      </c>
      <c r="DD398" s="33" t="s">
        <v>166</v>
      </c>
      <c r="DE398" s="33" t="s">
        <v>166</v>
      </c>
      <c r="DF398" s="33" t="s">
        <v>166</v>
      </c>
      <c r="DG398" s="33"/>
      <c r="DH398" s="33" t="s">
        <v>216</v>
      </c>
      <c r="DI398" s="33" t="s">
        <v>328</v>
      </c>
      <c r="DJ398" s="33"/>
      <c r="DK398" s="33" t="s">
        <v>166</v>
      </c>
      <c r="DL398" s="33"/>
      <c r="DM398" s="33"/>
      <c r="DN398" s="33"/>
      <c r="DO398" s="33"/>
      <c r="DP398" s="33" t="s">
        <v>345</v>
      </c>
      <c r="DQ398" s="33"/>
      <c r="DR398" s="33" t="s">
        <v>166</v>
      </c>
      <c r="DS398" s="33" t="s">
        <v>166</v>
      </c>
      <c r="DT398" s="33"/>
      <c r="DU398" s="33"/>
      <c r="DV398" s="33" t="s">
        <v>166</v>
      </c>
      <c r="DW398" s="33"/>
      <c r="DX398" s="33"/>
      <c r="DY398" s="33"/>
      <c r="DZ398" s="33"/>
      <c r="EA398" s="33"/>
      <c r="EB398" s="33"/>
      <c r="EC398" s="33"/>
      <c r="ED398" s="33"/>
      <c r="EE398" s="33"/>
      <c r="EF398" s="33"/>
      <c r="EG398" s="33"/>
      <c r="EH398" s="33"/>
      <c r="EI398" s="33"/>
    </row>
    <row r="399" spans="1:139" hidden="1" x14ac:dyDescent="0.25">
      <c r="A399">
        <v>398</v>
      </c>
      <c r="B399" t="s">
        <v>318</v>
      </c>
      <c r="C399" t="s">
        <v>1355</v>
      </c>
      <c r="D399" t="s">
        <v>1356</v>
      </c>
      <c r="E399" s="1">
        <v>1591</v>
      </c>
      <c r="F399">
        <v>4</v>
      </c>
      <c r="G399">
        <v>4</v>
      </c>
      <c r="H399" t="s">
        <v>195</v>
      </c>
      <c r="I399" t="s">
        <v>142</v>
      </c>
      <c r="J399" t="s">
        <v>196</v>
      </c>
      <c r="K399" t="s">
        <v>144</v>
      </c>
      <c r="L399">
        <v>45</v>
      </c>
      <c r="M399" t="s">
        <v>145</v>
      </c>
      <c r="N399">
        <v>1445</v>
      </c>
      <c r="O399">
        <v>4440</v>
      </c>
      <c r="P399">
        <v>1729</v>
      </c>
      <c r="Q399" t="s">
        <v>508</v>
      </c>
      <c r="R399">
        <v>4</v>
      </c>
      <c r="T399" s="2" t="s">
        <v>147</v>
      </c>
      <c r="U399" t="s">
        <v>1357</v>
      </c>
      <c r="X399">
        <v>5</v>
      </c>
      <c r="Y399" t="s">
        <v>303</v>
      </c>
      <c r="Z399" t="s">
        <v>200</v>
      </c>
      <c r="AA399" t="s">
        <v>151</v>
      </c>
      <c r="AB399" t="s">
        <v>1358</v>
      </c>
      <c r="AC399" t="s">
        <v>1359</v>
      </c>
      <c r="AF399" t="s">
        <v>736</v>
      </c>
      <c r="AG399" t="s">
        <v>736</v>
      </c>
      <c r="AH399" t="s">
        <v>158</v>
      </c>
      <c r="AI399" t="s">
        <v>232</v>
      </c>
      <c r="AK399" t="s">
        <v>166</v>
      </c>
      <c r="AL399" t="s">
        <v>1360</v>
      </c>
      <c r="AM399" t="s">
        <v>1361</v>
      </c>
      <c r="AN399" t="s">
        <v>163</v>
      </c>
      <c r="AO399" t="s">
        <v>164</v>
      </c>
      <c r="AP399" t="s">
        <v>164</v>
      </c>
      <c r="AQ399" t="s">
        <v>166</v>
      </c>
      <c r="AR399">
        <v>5</v>
      </c>
      <c r="AS399" t="s">
        <v>167</v>
      </c>
      <c r="AT399" t="s">
        <v>168</v>
      </c>
      <c r="AU399" t="s">
        <v>1362</v>
      </c>
      <c r="AV399" t="s">
        <v>726</v>
      </c>
      <c r="AX399" t="s">
        <v>166</v>
      </c>
      <c r="AY399" t="s">
        <v>171</v>
      </c>
      <c r="AZ399" t="s">
        <v>166</v>
      </c>
      <c r="BA399" t="s">
        <v>166</v>
      </c>
      <c r="BB399" t="s">
        <v>557</v>
      </c>
      <c r="BC399" t="s">
        <v>166</v>
      </c>
      <c r="BD399" t="s">
        <v>173</v>
      </c>
      <c r="BE399">
        <v>465</v>
      </c>
      <c r="BF399" t="s">
        <v>166</v>
      </c>
      <c r="BG399" t="s">
        <v>166</v>
      </c>
      <c r="BH399" t="s">
        <v>166</v>
      </c>
      <c r="BI399" t="s">
        <v>163</v>
      </c>
      <c r="BJ399" t="s">
        <v>310</v>
      </c>
      <c r="BK399" t="s">
        <v>166</v>
      </c>
      <c r="BL399" t="s">
        <v>310</v>
      </c>
      <c r="BM399" t="s">
        <v>166</v>
      </c>
      <c r="BN399" t="s">
        <v>519</v>
      </c>
      <c r="BO399" t="s">
        <v>166</v>
      </c>
      <c r="BP399" t="s">
        <v>327</v>
      </c>
      <c r="BQ399" t="s">
        <v>163</v>
      </c>
      <c r="BR399" t="s">
        <v>168</v>
      </c>
      <c r="BS399" t="s">
        <v>176</v>
      </c>
      <c r="BT399" t="s">
        <v>166</v>
      </c>
      <c r="BU399" s="1">
        <v>5.2</v>
      </c>
      <c r="BV399" t="s">
        <v>166</v>
      </c>
      <c r="BW399" t="s">
        <v>177</v>
      </c>
      <c r="BX399" t="s">
        <v>178</v>
      </c>
      <c r="BY399" t="s">
        <v>383</v>
      </c>
      <c r="CB399" t="s">
        <v>166</v>
      </c>
      <c r="CG399" t="s">
        <v>166</v>
      </c>
      <c r="CK399" t="s">
        <v>166</v>
      </c>
      <c r="CN399" t="s">
        <v>166</v>
      </c>
      <c r="CO399" t="s">
        <v>166</v>
      </c>
      <c r="CP399" t="s">
        <v>223</v>
      </c>
      <c r="CR399" t="s">
        <v>229</v>
      </c>
      <c r="CS399" t="s">
        <v>166</v>
      </c>
      <c r="CT399" t="s">
        <v>166</v>
      </c>
      <c r="CU399" t="s">
        <v>166</v>
      </c>
      <c r="CV399" t="s">
        <v>166</v>
      </c>
      <c r="CW399">
        <v>2</v>
      </c>
      <c r="CY399" t="s">
        <v>254</v>
      </c>
      <c r="DB399" t="s">
        <v>221</v>
      </c>
      <c r="DC399" t="s">
        <v>166</v>
      </c>
      <c r="DD399" t="s">
        <v>166</v>
      </c>
      <c r="DG399" t="s">
        <v>166</v>
      </c>
      <c r="DH399" t="s">
        <v>216</v>
      </c>
      <c r="DI399" t="s">
        <v>328</v>
      </c>
      <c r="DJ399" t="s">
        <v>166</v>
      </c>
      <c r="DL399" t="s">
        <v>329</v>
      </c>
      <c r="DN399" t="s">
        <v>166</v>
      </c>
      <c r="DP399" t="s">
        <v>345</v>
      </c>
      <c r="DS399" t="s">
        <v>166</v>
      </c>
      <c r="DZ399" t="s">
        <v>166</v>
      </c>
      <c r="EA399" t="s">
        <v>166</v>
      </c>
      <c r="ED399" t="s">
        <v>166</v>
      </c>
    </row>
    <row r="400" spans="1:139" hidden="1" x14ac:dyDescent="0.25">
      <c r="A400">
        <v>399</v>
      </c>
      <c r="B400" t="s">
        <v>318</v>
      </c>
      <c r="C400" t="s">
        <v>1355</v>
      </c>
      <c r="D400" t="s">
        <v>1363</v>
      </c>
      <c r="E400" s="1">
        <v>1582</v>
      </c>
      <c r="F400">
        <v>4</v>
      </c>
      <c r="G400">
        <v>4</v>
      </c>
      <c r="H400" t="s">
        <v>195</v>
      </c>
      <c r="I400" t="s">
        <v>142</v>
      </c>
      <c r="J400" t="s">
        <v>196</v>
      </c>
      <c r="K400" t="s">
        <v>144</v>
      </c>
      <c r="L400">
        <v>45</v>
      </c>
      <c r="M400" t="s">
        <v>459</v>
      </c>
      <c r="N400">
        <v>1445</v>
      </c>
      <c r="O400">
        <v>4440</v>
      </c>
      <c r="P400">
        <v>1729</v>
      </c>
      <c r="Q400" t="s">
        <v>508</v>
      </c>
      <c r="R400">
        <v>4</v>
      </c>
      <c r="S400">
        <v>19.899999999999999</v>
      </c>
      <c r="T400" s="1">
        <v>22.32</v>
      </c>
      <c r="U400" t="s">
        <v>1364</v>
      </c>
      <c r="X400">
        <v>6</v>
      </c>
      <c r="Y400" t="s">
        <v>303</v>
      </c>
      <c r="Z400" t="s">
        <v>200</v>
      </c>
      <c r="AA400" t="s">
        <v>151</v>
      </c>
      <c r="AB400" t="s">
        <v>1358</v>
      </c>
      <c r="AC400" t="s">
        <v>1359</v>
      </c>
      <c r="AF400" t="s">
        <v>736</v>
      </c>
      <c r="AG400" t="s">
        <v>736</v>
      </c>
      <c r="AH400" t="s">
        <v>158</v>
      </c>
      <c r="AI400" t="s">
        <v>232</v>
      </c>
      <c r="AJ400" t="s">
        <v>166</v>
      </c>
      <c r="AK400" t="s">
        <v>166</v>
      </c>
      <c r="AL400" t="s">
        <v>1365</v>
      </c>
      <c r="AM400" t="s">
        <v>1366</v>
      </c>
      <c r="AN400" t="s">
        <v>164</v>
      </c>
      <c r="AO400" t="s">
        <v>164</v>
      </c>
      <c r="AP400" t="s">
        <v>164</v>
      </c>
      <c r="AQ400" t="s">
        <v>166</v>
      </c>
      <c r="AR400">
        <v>5</v>
      </c>
      <c r="AS400" t="s">
        <v>167</v>
      </c>
      <c r="AT400" t="s">
        <v>168</v>
      </c>
      <c r="AU400" t="s">
        <v>1362</v>
      </c>
      <c r="AV400" t="s">
        <v>726</v>
      </c>
      <c r="AX400" t="s">
        <v>166</v>
      </c>
      <c r="AY400" t="s">
        <v>171</v>
      </c>
      <c r="AZ400" t="s">
        <v>166</v>
      </c>
      <c r="BA400" t="s">
        <v>166</v>
      </c>
      <c r="BB400" t="s">
        <v>557</v>
      </c>
      <c r="BC400" t="s">
        <v>166</v>
      </c>
      <c r="BD400" t="s">
        <v>173</v>
      </c>
      <c r="BE400">
        <v>465</v>
      </c>
      <c r="BF400" t="s">
        <v>166</v>
      </c>
      <c r="BG400" t="s">
        <v>166</v>
      </c>
      <c r="BH400" t="s">
        <v>166</v>
      </c>
      <c r="BI400" t="s">
        <v>163</v>
      </c>
      <c r="BJ400" t="s">
        <v>310</v>
      </c>
      <c r="BK400" t="s">
        <v>166</v>
      </c>
      <c r="BL400" t="s">
        <v>310</v>
      </c>
      <c r="BM400" t="s">
        <v>166</v>
      </c>
      <c r="BN400" t="s">
        <v>519</v>
      </c>
      <c r="BO400" t="s">
        <v>166</v>
      </c>
      <c r="BP400" t="s">
        <v>173</v>
      </c>
      <c r="BQ400" t="s">
        <v>163</v>
      </c>
      <c r="BR400" t="s">
        <v>168</v>
      </c>
      <c r="BS400" t="s">
        <v>176</v>
      </c>
      <c r="BT400" t="s">
        <v>166</v>
      </c>
      <c r="BU400" s="1">
        <v>5.2</v>
      </c>
      <c r="BV400" t="s">
        <v>166</v>
      </c>
      <c r="BW400" t="s">
        <v>177</v>
      </c>
      <c r="BY400" t="s">
        <v>383</v>
      </c>
      <c r="CB400" t="s">
        <v>166</v>
      </c>
      <c r="CG400" t="s">
        <v>166</v>
      </c>
      <c r="CK400" t="s">
        <v>166</v>
      </c>
      <c r="CN400" t="s">
        <v>166</v>
      </c>
      <c r="CO400" t="s">
        <v>166</v>
      </c>
      <c r="CP400" t="s">
        <v>223</v>
      </c>
      <c r="CR400" t="s">
        <v>229</v>
      </c>
      <c r="CS400" t="s">
        <v>166</v>
      </c>
      <c r="CT400" t="s">
        <v>166</v>
      </c>
      <c r="CU400" t="s">
        <v>166</v>
      </c>
      <c r="CV400" t="s">
        <v>166</v>
      </c>
      <c r="CW400">
        <v>2</v>
      </c>
      <c r="CX400" t="s">
        <v>1367</v>
      </c>
      <c r="CY400" t="s">
        <v>571</v>
      </c>
      <c r="DB400" t="s">
        <v>221</v>
      </c>
      <c r="DC400" t="s">
        <v>166</v>
      </c>
      <c r="DD400" t="s">
        <v>166</v>
      </c>
      <c r="DG400" t="s">
        <v>166</v>
      </c>
      <c r="DH400" t="s">
        <v>216</v>
      </c>
      <c r="DI400" t="s">
        <v>328</v>
      </c>
      <c r="DJ400" t="s">
        <v>166</v>
      </c>
      <c r="DL400" t="s">
        <v>329</v>
      </c>
      <c r="DN400" t="s">
        <v>166</v>
      </c>
      <c r="DP400" t="s">
        <v>345</v>
      </c>
      <c r="DS400" t="s">
        <v>166</v>
      </c>
      <c r="DV400" t="s">
        <v>166</v>
      </c>
      <c r="EA400" t="s">
        <v>166</v>
      </c>
      <c r="ED400" t="s">
        <v>166</v>
      </c>
    </row>
    <row r="401" spans="1:134" hidden="1" x14ac:dyDescent="0.25">
      <c r="A401">
        <v>400</v>
      </c>
      <c r="B401" t="s">
        <v>318</v>
      </c>
      <c r="C401" t="s">
        <v>1355</v>
      </c>
      <c r="D401" t="s">
        <v>1368</v>
      </c>
      <c r="E401" s="1">
        <v>1582</v>
      </c>
      <c r="F401">
        <v>4</v>
      </c>
      <c r="G401">
        <v>4</v>
      </c>
      <c r="H401" t="s">
        <v>195</v>
      </c>
      <c r="I401" t="s">
        <v>142</v>
      </c>
      <c r="J401" t="s">
        <v>196</v>
      </c>
      <c r="K401" t="s">
        <v>144</v>
      </c>
      <c r="L401">
        <v>45</v>
      </c>
      <c r="M401" t="s">
        <v>459</v>
      </c>
      <c r="N401">
        <v>1445</v>
      </c>
      <c r="O401">
        <v>4440</v>
      </c>
      <c r="P401">
        <v>1729</v>
      </c>
      <c r="Q401" t="s">
        <v>508</v>
      </c>
      <c r="R401">
        <v>4</v>
      </c>
      <c r="S401">
        <v>19.899999999999999</v>
      </c>
      <c r="T401" s="1">
        <v>22</v>
      </c>
      <c r="U401" t="s">
        <v>1369</v>
      </c>
      <c r="X401">
        <v>4</v>
      </c>
      <c r="Y401" t="s">
        <v>303</v>
      </c>
      <c r="Z401" t="s">
        <v>200</v>
      </c>
      <c r="AA401" t="s">
        <v>151</v>
      </c>
      <c r="AB401" t="s">
        <v>1358</v>
      </c>
      <c r="AC401" t="s">
        <v>1359</v>
      </c>
      <c r="AF401" t="s">
        <v>736</v>
      </c>
      <c r="AG401" t="s">
        <v>736</v>
      </c>
      <c r="AH401" t="s">
        <v>158</v>
      </c>
      <c r="AI401" t="s">
        <v>232</v>
      </c>
      <c r="AK401" t="s">
        <v>441</v>
      </c>
      <c r="AL401" t="s">
        <v>1365</v>
      </c>
      <c r="AM401" t="s">
        <v>1366</v>
      </c>
      <c r="AN401" t="s">
        <v>163</v>
      </c>
      <c r="AO401" t="s">
        <v>164</v>
      </c>
      <c r="AP401" t="s">
        <v>164</v>
      </c>
      <c r="AQ401" t="s">
        <v>166</v>
      </c>
      <c r="AR401">
        <v>5</v>
      </c>
      <c r="AS401" t="s">
        <v>597</v>
      </c>
      <c r="AT401" t="s">
        <v>168</v>
      </c>
      <c r="AU401" t="s">
        <v>1362</v>
      </c>
      <c r="AV401" t="s">
        <v>726</v>
      </c>
      <c r="AW401" t="s">
        <v>166</v>
      </c>
      <c r="AX401" t="s">
        <v>166</v>
      </c>
      <c r="AY401" t="s">
        <v>171</v>
      </c>
      <c r="AZ401" t="s">
        <v>166</v>
      </c>
      <c r="BA401" t="s">
        <v>166</v>
      </c>
      <c r="BC401" t="s">
        <v>166</v>
      </c>
      <c r="BD401" t="s">
        <v>173</v>
      </c>
      <c r="BE401">
        <v>465</v>
      </c>
      <c r="BF401" t="s">
        <v>166</v>
      </c>
      <c r="BG401" t="s">
        <v>166</v>
      </c>
      <c r="BH401" t="s">
        <v>166</v>
      </c>
      <c r="BI401" t="s">
        <v>163</v>
      </c>
      <c r="BJ401" t="s">
        <v>310</v>
      </c>
      <c r="BK401" t="s">
        <v>166</v>
      </c>
      <c r="BL401" t="s">
        <v>310</v>
      </c>
      <c r="BM401" t="s">
        <v>166</v>
      </c>
      <c r="BO401" t="s">
        <v>166</v>
      </c>
      <c r="BP401" t="s">
        <v>173</v>
      </c>
      <c r="BQ401" t="s">
        <v>163</v>
      </c>
      <c r="BR401" t="s">
        <v>168</v>
      </c>
      <c r="BS401" t="s">
        <v>176</v>
      </c>
      <c r="BT401" t="s">
        <v>166</v>
      </c>
      <c r="BU401" s="1">
        <v>5.2</v>
      </c>
      <c r="BV401" t="s">
        <v>166</v>
      </c>
      <c r="BW401" t="s">
        <v>177</v>
      </c>
      <c r="BY401" t="s">
        <v>383</v>
      </c>
      <c r="CB401" t="s">
        <v>166</v>
      </c>
      <c r="CG401" t="s">
        <v>166</v>
      </c>
      <c r="CK401" t="s">
        <v>166</v>
      </c>
      <c r="CN401" t="s">
        <v>166</v>
      </c>
      <c r="CO401" t="s">
        <v>166</v>
      </c>
      <c r="CP401" t="s">
        <v>355</v>
      </c>
      <c r="CR401" t="s">
        <v>911</v>
      </c>
      <c r="CS401" t="s">
        <v>166</v>
      </c>
      <c r="CT401" t="s">
        <v>166</v>
      </c>
      <c r="CU401" t="s">
        <v>166</v>
      </c>
      <c r="CV401" t="s">
        <v>166</v>
      </c>
      <c r="CW401">
        <v>6</v>
      </c>
      <c r="CX401" t="s">
        <v>1367</v>
      </c>
      <c r="CY401" t="s">
        <v>571</v>
      </c>
      <c r="DB401" t="s">
        <v>221</v>
      </c>
      <c r="DC401" t="s">
        <v>166</v>
      </c>
      <c r="DD401" t="s">
        <v>166</v>
      </c>
      <c r="DG401" t="s">
        <v>166</v>
      </c>
      <c r="DH401" t="s">
        <v>216</v>
      </c>
      <c r="DI401" t="s">
        <v>328</v>
      </c>
      <c r="DJ401" t="s">
        <v>166</v>
      </c>
      <c r="DL401" t="s">
        <v>329</v>
      </c>
      <c r="DM401" t="s">
        <v>166</v>
      </c>
      <c r="DN401" t="s">
        <v>166</v>
      </c>
      <c r="DP401" t="s">
        <v>345</v>
      </c>
      <c r="DQ401" t="s">
        <v>166</v>
      </c>
      <c r="DS401" t="s">
        <v>166</v>
      </c>
      <c r="DV401" t="s">
        <v>166</v>
      </c>
      <c r="DX401" t="s">
        <v>166</v>
      </c>
      <c r="DZ401" t="s">
        <v>166</v>
      </c>
      <c r="EA401" t="s">
        <v>166</v>
      </c>
      <c r="ED401" t="s">
        <v>166</v>
      </c>
    </row>
    <row r="402" spans="1:134" hidden="1" x14ac:dyDescent="0.25">
      <c r="A402">
        <v>401</v>
      </c>
      <c r="B402" t="s">
        <v>318</v>
      </c>
      <c r="C402" t="s">
        <v>1355</v>
      </c>
      <c r="D402" t="s">
        <v>1370</v>
      </c>
      <c r="E402" s="1">
        <v>1591</v>
      </c>
      <c r="F402">
        <v>4</v>
      </c>
      <c r="G402">
        <v>4</v>
      </c>
      <c r="H402" t="s">
        <v>195</v>
      </c>
      <c r="I402" t="s">
        <v>142</v>
      </c>
      <c r="J402" t="s">
        <v>237</v>
      </c>
      <c r="K402" t="s">
        <v>144</v>
      </c>
      <c r="L402">
        <v>45</v>
      </c>
      <c r="M402" t="s">
        <v>145</v>
      </c>
      <c r="N402">
        <v>1445</v>
      </c>
      <c r="O402">
        <v>4440</v>
      </c>
      <c r="P402">
        <v>1729</v>
      </c>
      <c r="Q402" t="s">
        <v>508</v>
      </c>
      <c r="R402">
        <v>4</v>
      </c>
      <c r="T402" s="2" t="s">
        <v>147</v>
      </c>
      <c r="U402" t="s">
        <v>1357</v>
      </c>
      <c r="X402">
        <v>5</v>
      </c>
      <c r="Y402" t="s">
        <v>303</v>
      </c>
      <c r="Z402" t="s">
        <v>200</v>
      </c>
      <c r="AA402" t="s">
        <v>151</v>
      </c>
      <c r="AB402" t="s">
        <v>1358</v>
      </c>
      <c r="AC402" t="s">
        <v>1359</v>
      </c>
      <c r="AF402" t="s">
        <v>736</v>
      </c>
      <c r="AG402" t="s">
        <v>736</v>
      </c>
      <c r="AH402" t="s">
        <v>158</v>
      </c>
      <c r="AI402" t="s">
        <v>232</v>
      </c>
      <c r="AK402" t="s">
        <v>441</v>
      </c>
      <c r="AL402" t="s">
        <v>1360</v>
      </c>
      <c r="AM402" t="s">
        <v>1361</v>
      </c>
      <c r="AN402" t="s">
        <v>163</v>
      </c>
      <c r="AO402" t="s">
        <v>164</v>
      </c>
      <c r="AP402" t="s">
        <v>164</v>
      </c>
      <c r="AQ402" t="s">
        <v>166</v>
      </c>
      <c r="AR402">
        <v>5</v>
      </c>
      <c r="AS402" t="s">
        <v>597</v>
      </c>
      <c r="AT402" t="s">
        <v>168</v>
      </c>
      <c r="AU402" t="s">
        <v>1362</v>
      </c>
      <c r="AV402" t="s">
        <v>726</v>
      </c>
      <c r="AW402" t="s">
        <v>166</v>
      </c>
      <c r="AX402" t="s">
        <v>166</v>
      </c>
      <c r="AY402" t="s">
        <v>171</v>
      </c>
      <c r="AZ402" t="s">
        <v>166</v>
      </c>
      <c r="BA402" t="s">
        <v>166</v>
      </c>
      <c r="BC402" t="s">
        <v>166</v>
      </c>
      <c r="BD402" t="s">
        <v>327</v>
      </c>
      <c r="BE402">
        <v>465</v>
      </c>
      <c r="BF402" t="s">
        <v>166</v>
      </c>
      <c r="BG402" t="s">
        <v>166</v>
      </c>
      <c r="BH402" t="s">
        <v>166</v>
      </c>
      <c r="BI402" t="s">
        <v>163</v>
      </c>
      <c r="BJ402" t="s">
        <v>310</v>
      </c>
      <c r="BK402" t="s">
        <v>166</v>
      </c>
      <c r="BL402" t="s">
        <v>310</v>
      </c>
      <c r="BM402" t="s">
        <v>166</v>
      </c>
      <c r="BO402" t="s">
        <v>166</v>
      </c>
      <c r="BP402" t="s">
        <v>173</v>
      </c>
      <c r="BQ402" t="s">
        <v>163</v>
      </c>
      <c r="BR402" t="s">
        <v>168</v>
      </c>
      <c r="BS402" t="s">
        <v>176</v>
      </c>
      <c r="BT402" t="s">
        <v>166</v>
      </c>
      <c r="BU402" s="1">
        <v>5.2</v>
      </c>
      <c r="BV402" t="s">
        <v>166</v>
      </c>
      <c r="BW402" t="s">
        <v>177</v>
      </c>
      <c r="BY402" t="s">
        <v>383</v>
      </c>
      <c r="CB402" t="s">
        <v>166</v>
      </c>
      <c r="CG402" t="s">
        <v>166</v>
      </c>
      <c r="CK402" t="s">
        <v>166</v>
      </c>
      <c r="CN402" t="s">
        <v>166</v>
      </c>
      <c r="CO402" t="s">
        <v>166</v>
      </c>
      <c r="CP402" t="s">
        <v>355</v>
      </c>
      <c r="CR402" t="s">
        <v>1371</v>
      </c>
      <c r="CS402" t="s">
        <v>166</v>
      </c>
      <c r="CT402" t="s">
        <v>166</v>
      </c>
      <c r="CU402" t="s">
        <v>166</v>
      </c>
      <c r="CV402" t="s">
        <v>166</v>
      </c>
      <c r="CW402">
        <v>6</v>
      </c>
      <c r="CX402" t="s">
        <v>1367</v>
      </c>
      <c r="CY402" t="s">
        <v>571</v>
      </c>
      <c r="DB402" t="s">
        <v>221</v>
      </c>
      <c r="DC402" t="s">
        <v>166</v>
      </c>
      <c r="DD402" t="s">
        <v>166</v>
      </c>
      <c r="DG402" t="s">
        <v>166</v>
      </c>
      <c r="DH402" t="s">
        <v>216</v>
      </c>
      <c r="DI402" t="s">
        <v>328</v>
      </c>
      <c r="DJ402" t="s">
        <v>166</v>
      </c>
      <c r="DL402" t="s">
        <v>329</v>
      </c>
      <c r="DM402" t="s">
        <v>166</v>
      </c>
      <c r="DN402" t="s">
        <v>166</v>
      </c>
      <c r="DP402" t="s">
        <v>345</v>
      </c>
      <c r="DQ402" t="s">
        <v>166</v>
      </c>
      <c r="DS402" t="s">
        <v>166</v>
      </c>
      <c r="DU402" t="s">
        <v>166</v>
      </c>
      <c r="DX402" t="s">
        <v>166</v>
      </c>
      <c r="DZ402" t="s">
        <v>166</v>
      </c>
      <c r="EA402" t="s">
        <v>166</v>
      </c>
      <c r="ED402" t="s">
        <v>166</v>
      </c>
    </row>
    <row r="403" spans="1:134" hidden="1" x14ac:dyDescent="0.25">
      <c r="A403">
        <v>402</v>
      </c>
      <c r="B403" t="s">
        <v>318</v>
      </c>
      <c r="C403" t="s">
        <v>1355</v>
      </c>
      <c r="D403" t="s">
        <v>1372</v>
      </c>
      <c r="E403" s="1">
        <v>1582</v>
      </c>
      <c r="F403">
        <v>4</v>
      </c>
      <c r="G403">
        <v>4</v>
      </c>
      <c r="H403" t="s">
        <v>195</v>
      </c>
      <c r="I403" t="s">
        <v>142</v>
      </c>
      <c r="J403" t="s">
        <v>196</v>
      </c>
      <c r="K403" t="s">
        <v>144</v>
      </c>
      <c r="L403">
        <v>45</v>
      </c>
      <c r="M403" t="s">
        <v>459</v>
      </c>
      <c r="N403">
        <v>1445</v>
      </c>
      <c r="O403">
        <v>4440</v>
      </c>
      <c r="P403">
        <v>1729</v>
      </c>
      <c r="Q403" t="s">
        <v>508</v>
      </c>
      <c r="R403">
        <v>4</v>
      </c>
      <c r="S403">
        <v>14</v>
      </c>
      <c r="T403" s="1">
        <v>17</v>
      </c>
      <c r="U403" t="s">
        <v>1373</v>
      </c>
      <c r="X403">
        <v>4</v>
      </c>
      <c r="Y403" t="s">
        <v>303</v>
      </c>
      <c r="Z403" t="s">
        <v>200</v>
      </c>
      <c r="AA403" t="s">
        <v>151</v>
      </c>
      <c r="AB403" t="s">
        <v>1374</v>
      </c>
      <c r="AC403" t="s">
        <v>1359</v>
      </c>
      <c r="AF403" t="s">
        <v>576</v>
      </c>
      <c r="AG403" t="s">
        <v>576</v>
      </c>
      <c r="AH403" t="s">
        <v>158</v>
      </c>
      <c r="AI403" t="s">
        <v>232</v>
      </c>
      <c r="AK403" t="s">
        <v>166</v>
      </c>
      <c r="AL403" t="s">
        <v>1365</v>
      </c>
      <c r="AM403" t="s">
        <v>1366</v>
      </c>
      <c r="AN403" t="s">
        <v>163</v>
      </c>
      <c r="AO403" t="s">
        <v>164</v>
      </c>
      <c r="AP403" t="s">
        <v>164</v>
      </c>
      <c r="AQ403" t="s">
        <v>166</v>
      </c>
      <c r="AR403">
        <v>5</v>
      </c>
      <c r="AS403" t="s">
        <v>167</v>
      </c>
      <c r="AT403" t="s">
        <v>189</v>
      </c>
      <c r="AU403" t="s">
        <v>1362</v>
      </c>
      <c r="AV403" t="s">
        <v>576</v>
      </c>
      <c r="AX403" t="s">
        <v>166</v>
      </c>
      <c r="AY403" t="s">
        <v>171</v>
      </c>
      <c r="AZ403" t="s">
        <v>166</v>
      </c>
      <c r="BA403" t="s">
        <v>166</v>
      </c>
      <c r="BC403" t="s">
        <v>166</v>
      </c>
      <c r="BD403" t="s">
        <v>327</v>
      </c>
      <c r="BE403">
        <v>465</v>
      </c>
      <c r="BF403" t="s">
        <v>166</v>
      </c>
      <c r="BG403" t="s">
        <v>166</v>
      </c>
      <c r="BH403" t="s">
        <v>166</v>
      </c>
      <c r="BI403" t="s">
        <v>163</v>
      </c>
      <c r="BJ403" t="s">
        <v>310</v>
      </c>
      <c r="BK403" t="s">
        <v>166</v>
      </c>
      <c r="BL403" t="s">
        <v>310</v>
      </c>
      <c r="BM403" t="s">
        <v>166</v>
      </c>
      <c r="BO403" t="s">
        <v>166</v>
      </c>
      <c r="BP403" t="s">
        <v>173</v>
      </c>
      <c r="BQ403" t="s">
        <v>163</v>
      </c>
      <c r="BR403" t="s">
        <v>168</v>
      </c>
      <c r="BS403" t="s">
        <v>176</v>
      </c>
      <c r="BT403" t="s">
        <v>166</v>
      </c>
      <c r="BU403" s="1">
        <v>5.2</v>
      </c>
      <c r="BV403" t="s">
        <v>166</v>
      </c>
      <c r="BW403" t="s">
        <v>177</v>
      </c>
      <c r="BY403" t="s">
        <v>383</v>
      </c>
      <c r="CG403" t="s">
        <v>166</v>
      </c>
      <c r="CK403" t="s">
        <v>166</v>
      </c>
      <c r="CN403" t="s">
        <v>166</v>
      </c>
      <c r="CO403" t="s">
        <v>166</v>
      </c>
      <c r="CP403" t="s">
        <v>223</v>
      </c>
      <c r="CR403" t="s">
        <v>229</v>
      </c>
      <c r="CS403" t="s">
        <v>166</v>
      </c>
      <c r="CT403" t="s">
        <v>166</v>
      </c>
      <c r="CU403" t="s">
        <v>166</v>
      </c>
      <c r="CW403">
        <v>2</v>
      </c>
      <c r="CY403" t="s">
        <v>571</v>
      </c>
      <c r="DB403" t="s">
        <v>221</v>
      </c>
      <c r="DC403" t="s">
        <v>166</v>
      </c>
      <c r="DD403" t="s">
        <v>166</v>
      </c>
      <c r="DG403" t="s">
        <v>166</v>
      </c>
      <c r="DH403" t="s">
        <v>216</v>
      </c>
      <c r="DI403" t="s">
        <v>328</v>
      </c>
      <c r="DJ403" t="s">
        <v>166</v>
      </c>
      <c r="DL403" t="s">
        <v>329</v>
      </c>
      <c r="DN403" t="s">
        <v>166</v>
      </c>
      <c r="DP403" t="s">
        <v>345</v>
      </c>
      <c r="DS403" t="s">
        <v>166</v>
      </c>
      <c r="DZ403" t="s">
        <v>166</v>
      </c>
      <c r="EA403" t="s">
        <v>166</v>
      </c>
      <c r="ED403" t="s">
        <v>166</v>
      </c>
    </row>
    <row r="404" spans="1:134" hidden="1" x14ac:dyDescent="0.25">
      <c r="A404">
        <v>403</v>
      </c>
      <c r="B404" t="s">
        <v>318</v>
      </c>
      <c r="C404" t="s">
        <v>1355</v>
      </c>
      <c r="D404" t="s">
        <v>1375</v>
      </c>
      <c r="E404" s="1">
        <v>1591</v>
      </c>
      <c r="F404">
        <v>4</v>
      </c>
      <c r="G404">
        <v>4</v>
      </c>
      <c r="H404" t="s">
        <v>195</v>
      </c>
      <c r="I404" t="s">
        <v>142</v>
      </c>
      <c r="J404" t="s">
        <v>237</v>
      </c>
      <c r="K404" t="s">
        <v>144</v>
      </c>
      <c r="L404">
        <v>45</v>
      </c>
      <c r="M404" t="s">
        <v>145</v>
      </c>
      <c r="N404">
        <v>1445</v>
      </c>
      <c r="O404">
        <v>4440</v>
      </c>
      <c r="P404">
        <v>1729</v>
      </c>
      <c r="Q404" t="s">
        <v>508</v>
      </c>
      <c r="R404">
        <v>4</v>
      </c>
      <c r="T404" s="2" t="s">
        <v>147</v>
      </c>
      <c r="U404" t="s">
        <v>1357</v>
      </c>
      <c r="X404">
        <v>4</v>
      </c>
      <c r="Y404" t="s">
        <v>303</v>
      </c>
      <c r="Z404" t="s">
        <v>200</v>
      </c>
      <c r="AA404" t="s">
        <v>151</v>
      </c>
      <c r="AB404" t="s">
        <v>1374</v>
      </c>
      <c r="AC404" t="s">
        <v>1359</v>
      </c>
      <c r="AF404" t="s">
        <v>736</v>
      </c>
      <c r="AG404" t="s">
        <v>736</v>
      </c>
      <c r="AH404" t="s">
        <v>158</v>
      </c>
      <c r="AI404" t="s">
        <v>232</v>
      </c>
      <c r="AK404" t="s">
        <v>441</v>
      </c>
      <c r="AL404" t="s">
        <v>1360</v>
      </c>
      <c r="AM404" t="s">
        <v>1376</v>
      </c>
      <c r="AN404" t="s">
        <v>163</v>
      </c>
      <c r="AO404" t="s">
        <v>164</v>
      </c>
      <c r="AP404" t="s">
        <v>164</v>
      </c>
      <c r="AQ404" t="s">
        <v>166</v>
      </c>
      <c r="AR404">
        <v>5</v>
      </c>
      <c r="AS404" t="s">
        <v>597</v>
      </c>
      <c r="AT404" t="s">
        <v>189</v>
      </c>
      <c r="AU404" t="s">
        <v>1362</v>
      </c>
      <c r="AV404" t="s">
        <v>726</v>
      </c>
      <c r="AX404" t="s">
        <v>166</v>
      </c>
      <c r="AY404" t="s">
        <v>171</v>
      </c>
      <c r="AZ404" t="s">
        <v>166</v>
      </c>
      <c r="BA404" t="s">
        <v>166</v>
      </c>
      <c r="BC404" t="s">
        <v>166</v>
      </c>
      <c r="BD404" t="s">
        <v>337</v>
      </c>
      <c r="BE404">
        <v>465</v>
      </c>
      <c r="BF404" t="s">
        <v>166</v>
      </c>
      <c r="BG404" t="s">
        <v>166</v>
      </c>
      <c r="BH404" t="s">
        <v>166</v>
      </c>
      <c r="BI404" t="s">
        <v>163</v>
      </c>
      <c r="BJ404" t="s">
        <v>310</v>
      </c>
      <c r="BK404" t="s">
        <v>166</v>
      </c>
      <c r="BL404" t="s">
        <v>310</v>
      </c>
      <c r="BM404" t="s">
        <v>166</v>
      </c>
      <c r="BO404" t="s">
        <v>166</v>
      </c>
      <c r="BP404" t="s">
        <v>173</v>
      </c>
      <c r="BQ404" t="s">
        <v>163</v>
      </c>
      <c r="BR404" t="s">
        <v>168</v>
      </c>
      <c r="BS404" t="s">
        <v>176</v>
      </c>
      <c r="BT404" t="s">
        <v>166</v>
      </c>
      <c r="BU404" s="1">
        <v>5.2</v>
      </c>
      <c r="BV404" t="s">
        <v>166</v>
      </c>
      <c r="BW404" t="s">
        <v>177</v>
      </c>
      <c r="BY404" t="s">
        <v>383</v>
      </c>
      <c r="CG404" t="s">
        <v>166</v>
      </c>
      <c r="CK404" t="s">
        <v>166</v>
      </c>
      <c r="CN404" t="s">
        <v>166</v>
      </c>
      <c r="CO404" t="s">
        <v>166</v>
      </c>
      <c r="CP404" t="s">
        <v>355</v>
      </c>
      <c r="CR404" t="s">
        <v>1377</v>
      </c>
      <c r="CS404" t="s">
        <v>166</v>
      </c>
      <c r="CT404" t="s">
        <v>166</v>
      </c>
      <c r="CU404" t="s">
        <v>166</v>
      </c>
      <c r="CW404">
        <v>6</v>
      </c>
      <c r="CY404" t="s">
        <v>571</v>
      </c>
      <c r="DB404" t="s">
        <v>221</v>
      </c>
      <c r="DC404" t="s">
        <v>166</v>
      </c>
      <c r="DD404" t="s">
        <v>166</v>
      </c>
      <c r="DG404" t="s">
        <v>166</v>
      </c>
      <c r="DH404" t="s">
        <v>216</v>
      </c>
      <c r="DI404" t="s">
        <v>328</v>
      </c>
      <c r="DJ404" t="s">
        <v>166</v>
      </c>
      <c r="DL404" t="s">
        <v>329</v>
      </c>
      <c r="DN404" t="s">
        <v>166</v>
      </c>
      <c r="DP404" t="s">
        <v>345</v>
      </c>
      <c r="DQ404" t="s">
        <v>166</v>
      </c>
      <c r="DS404" t="s">
        <v>166</v>
      </c>
      <c r="DU404" t="s">
        <v>166</v>
      </c>
      <c r="DZ404" t="s">
        <v>166</v>
      </c>
      <c r="EA404" t="s">
        <v>166</v>
      </c>
      <c r="ED404" t="s">
        <v>166</v>
      </c>
    </row>
    <row r="405" spans="1:134" hidden="1" x14ac:dyDescent="0.25">
      <c r="A405">
        <v>404</v>
      </c>
      <c r="B405" t="s">
        <v>318</v>
      </c>
      <c r="C405" t="s">
        <v>1355</v>
      </c>
      <c r="D405" t="s">
        <v>1378</v>
      </c>
      <c r="E405" s="1">
        <v>1396</v>
      </c>
      <c r="F405">
        <v>4</v>
      </c>
      <c r="G405">
        <v>4</v>
      </c>
      <c r="H405" t="s">
        <v>195</v>
      </c>
      <c r="I405" t="s">
        <v>142</v>
      </c>
      <c r="J405" t="s">
        <v>196</v>
      </c>
      <c r="K405" t="s">
        <v>144</v>
      </c>
      <c r="L405">
        <v>45</v>
      </c>
      <c r="M405" t="s">
        <v>145</v>
      </c>
      <c r="N405">
        <v>1445</v>
      </c>
      <c r="O405">
        <v>4440</v>
      </c>
      <c r="P405">
        <v>1729</v>
      </c>
      <c r="Q405" t="s">
        <v>508</v>
      </c>
      <c r="R405">
        <v>4</v>
      </c>
      <c r="T405" s="2" t="s">
        <v>147</v>
      </c>
      <c r="U405" t="s">
        <v>1379</v>
      </c>
      <c r="X405">
        <v>5</v>
      </c>
      <c r="Y405" t="s">
        <v>303</v>
      </c>
      <c r="Z405" t="s">
        <v>200</v>
      </c>
      <c r="AA405" t="s">
        <v>151</v>
      </c>
      <c r="AB405" t="s">
        <v>1358</v>
      </c>
      <c r="AC405" t="s">
        <v>1359</v>
      </c>
      <c r="AF405" t="s">
        <v>576</v>
      </c>
      <c r="AG405" t="s">
        <v>576</v>
      </c>
      <c r="AH405" t="s">
        <v>158</v>
      </c>
      <c r="AI405" t="s">
        <v>232</v>
      </c>
      <c r="AK405" t="s">
        <v>166</v>
      </c>
      <c r="AL405" t="s">
        <v>604</v>
      </c>
      <c r="AM405" t="s">
        <v>1380</v>
      </c>
      <c r="AN405" t="s">
        <v>163</v>
      </c>
      <c r="AO405" t="s">
        <v>164</v>
      </c>
      <c r="AP405" t="s">
        <v>164</v>
      </c>
      <c r="AQ405" t="s">
        <v>166</v>
      </c>
      <c r="AR405">
        <v>5</v>
      </c>
      <c r="AS405" t="s">
        <v>167</v>
      </c>
      <c r="AT405" t="s">
        <v>168</v>
      </c>
      <c r="AU405" t="s">
        <v>1362</v>
      </c>
      <c r="AV405" t="s">
        <v>576</v>
      </c>
      <c r="AX405" t="s">
        <v>166</v>
      </c>
      <c r="AY405" t="s">
        <v>171</v>
      </c>
      <c r="AZ405" t="s">
        <v>166</v>
      </c>
      <c r="BA405" t="s">
        <v>166</v>
      </c>
      <c r="BB405" t="s">
        <v>557</v>
      </c>
      <c r="BC405" t="s">
        <v>166</v>
      </c>
      <c r="BD405" t="s">
        <v>173</v>
      </c>
      <c r="BE405">
        <v>465</v>
      </c>
      <c r="BF405" t="s">
        <v>166</v>
      </c>
      <c r="BG405" t="s">
        <v>166</v>
      </c>
      <c r="BH405" t="s">
        <v>166</v>
      </c>
      <c r="BI405" t="s">
        <v>163</v>
      </c>
      <c r="BJ405" t="s">
        <v>310</v>
      </c>
      <c r="BK405" t="s">
        <v>166</v>
      </c>
      <c r="BL405" t="s">
        <v>310</v>
      </c>
      <c r="BM405" t="s">
        <v>166</v>
      </c>
      <c r="BN405" t="s">
        <v>519</v>
      </c>
      <c r="BO405" t="s">
        <v>166</v>
      </c>
      <c r="BP405" t="s">
        <v>327</v>
      </c>
      <c r="BQ405" t="s">
        <v>163</v>
      </c>
      <c r="BR405" t="s">
        <v>168</v>
      </c>
      <c r="BS405" t="s">
        <v>176</v>
      </c>
      <c r="BT405" t="s">
        <v>166</v>
      </c>
      <c r="BU405" s="1">
        <v>5.2</v>
      </c>
      <c r="BV405" t="s">
        <v>166</v>
      </c>
      <c r="BW405" t="s">
        <v>177</v>
      </c>
      <c r="BX405" t="s">
        <v>178</v>
      </c>
      <c r="BY405" t="s">
        <v>383</v>
      </c>
      <c r="CB405" t="s">
        <v>166</v>
      </c>
      <c r="CG405" t="s">
        <v>166</v>
      </c>
      <c r="CK405" t="s">
        <v>166</v>
      </c>
      <c r="CN405" t="s">
        <v>166</v>
      </c>
      <c r="CO405" t="s">
        <v>166</v>
      </c>
      <c r="CP405" t="s">
        <v>223</v>
      </c>
      <c r="CR405" t="s">
        <v>229</v>
      </c>
      <c r="CS405" t="s">
        <v>166</v>
      </c>
      <c r="CT405" t="s">
        <v>166</v>
      </c>
      <c r="CU405" t="s">
        <v>166</v>
      </c>
      <c r="CV405" t="s">
        <v>166</v>
      </c>
      <c r="CW405">
        <v>2</v>
      </c>
      <c r="CY405" t="s">
        <v>254</v>
      </c>
      <c r="DB405" t="s">
        <v>221</v>
      </c>
      <c r="DC405" t="s">
        <v>166</v>
      </c>
      <c r="DD405" t="s">
        <v>166</v>
      </c>
      <c r="DG405" t="s">
        <v>166</v>
      </c>
      <c r="DH405" t="s">
        <v>216</v>
      </c>
      <c r="DI405" t="s">
        <v>328</v>
      </c>
      <c r="DJ405" t="s">
        <v>166</v>
      </c>
      <c r="DL405" t="s">
        <v>329</v>
      </c>
      <c r="DN405" t="s">
        <v>166</v>
      </c>
      <c r="DP405" t="s">
        <v>345</v>
      </c>
      <c r="DS405" t="s">
        <v>166</v>
      </c>
      <c r="DZ405" t="s">
        <v>166</v>
      </c>
      <c r="EA405" t="s">
        <v>166</v>
      </c>
      <c r="ED405" t="s">
        <v>166</v>
      </c>
    </row>
    <row r="406" spans="1:134" hidden="1" x14ac:dyDescent="0.25">
      <c r="A406">
        <v>405</v>
      </c>
      <c r="B406" t="s">
        <v>318</v>
      </c>
      <c r="C406" t="s">
        <v>1355</v>
      </c>
      <c r="D406" t="s">
        <v>1381</v>
      </c>
      <c r="E406" s="1">
        <v>1396</v>
      </c>
      <c r="F406">
        <v>4</v>
      </c>
      <c r="G406">
        <v>4</v>
      </c>
      <c r="H406" t="s">
        <v>195</v>
      </c>
      <c r="I406" t="s">
        <v>142</v>
      </c>
      <c r="J406" t="s">
        <v>196</v>
      </c>
      <c r="K406" t="s">
        <v>144</v>
      </c>
      <c r="L406">
        <v>45</v>
      </c>
      <c r="M406" t="s">
        <v>145</v>
      </c>
      <c r="N406">
        <v>1445</v>
      </c>
      <c r="O406">
        <v>4440</v>
      </c>
      <c r="P406">
        <v>1729</v>
      </c>
      <c r="Q406" t="s">
        <v>508</v>
      </c>
      <c r="R406">
        <v>4</v>
      </c>
      <c r="T406" s="2" t="s">
        <v>147</v>
      </c>
      <c r="U406" t="s">
        <v>1379</v>
      </c>
      <c r="X406">
        <v>5</v>
      </c>
      <c r="Y406" t="s">
        <v>303</v>
      </c>
      <c r="Z406" t="s">
        <v>200</v>
      </c>
      <c r="AA406" t="s">
        <v>151</v>
      </c>
      <c r="AB406" t="s">
        <v>1358</v>
      </c>
      <c r="AC406" t="s">
        <v>1359</v>
      </c>
      <c r="AF406" t="s">
        <v>576</v>
      </c>
      <c r="AG406" t="s">
        <v>576</v>
      </c>
      <c r="AH406" t="s">
        <v>158</v>
      </c>
      <c r="AI406" t="s">
        <v>232</v>
      </c>
      <c r="AL406" t="s">
        <v>604</v>
      </c>
      <c r="AM406" t="s">
        <v>1380</v>
      </c>
      <c r="AN406" t="s">
        <v>163</v>
      </c>
      <c r="AO406" t="s">
        <v>164</v>
      </c>
      <c r="AP406" t="s">
        <v>164</v>
      </c>
      <c r="AQ406" t="s">
        <v>166</v>
      </c>
      <c r="AR406">
        <v>5</v>
      </c>
      <c r="AS406" t="s">
        <v>167</v>
      </c>
      <c r="AT406" t="s">
        <v>168</v>
      </c>
      <c r="AU406" t="s">
        <v>1362</v>
      </c>
      <c r="AV406" t="s">
        <v>576</v>
      </c>
      <c r="AX406" t="s">
        <v>166</v>
      </c>
      <c r="AY406" t="s">
        <v>171</v>
      </c>
      <c r="AZ406" t="s">
        <v>166</v>
      </c>
      <c r="BA406" t="s">
        <v>166</v>
      </c>
      <c r="BB406" t="s">
        <v>557</v>
      </c>
      <c r="BD406" t="s">
        <v>173</v>
      </c>
      <c r="BE406">
        <v>465</v>
      </c>
      <c r="BF406" t="s">
        <v>166</v>
      </c>
      <c r="BG406" t="s">
        <v>166</v>
      </c>
      <c r="BH406" t="s">
        <v>166</v>
      </c>
      <c r="BI406" t="s">
        <v>163</v>
      </c>
      <c r="BJ406" t="s">
        <v>310</v>
      </c>
      <c r="BK406" t="s">
        <v>166</v>
      </c>
      <c r="BL406" t="s">
        <v>310</v>
      </c>
      <c r="BM406" t="s">
        <v>166</v>
      </c>
      <c r="BN406" t="s">
        <v>519</v>
      </c>
      <c r="BO406" t="s">
        <v>166</v>
      </c>
      <c r="BP406" t="s">
        <v>337</v>
      </c>
      <c r="BQ406" t="s">
        <v>163</v>
      </c>
      <c r="BR406" t="s">
        <v>168</v>
      </c>
      <c r="BS406" t="s">
        <v>176</v>
      </c>
      <c r="BT406" t="s">
        <v>166</v>
      </c>
      <c r="BU406" s="1">
        <v>5.2</v>
      </c>
      <c r="BV406" t="s">
        <v>166</v>
      </c>
      <c r="BW406" t="s">
        <v>177</v>
      </c>
      <c r="BX406" t="s">
        <v>178</v>
      </c>
      <c r="BY406" t="s">
        <v>179</v>
      </c>
      <c r="CB406" t="s">
        <v>166</v>
      </c>
      <c r="CG406" t="s">
        <v>166</v>
      </c>
      <c r="CK406" t="s">
        <v>166</v>
      </c>
      <c r="CN406" t="s">
        <v>166</v>
      </c>
      <c r="CO406" t="s">
        <v>166</v>
      </c>
      <c r="CP406" t="s">
        <v>223</v>
      </c>
      <c r="CR406" t="s">
        <v>229</v>
      </c>
      <c r="CS406" t="s">
        <v>166</v>
      </c>
      <c r="CT406" t="s">
        <v>166</v>
      </c>
      <c r="CU406" t="s">
        <v>166</v>
      </c>
      <c r="CV406" t="s">
        <v>166</v>
      </c>
      <c r="CW406">
        <v>2</v>
      </c>
      <c r="CY406" t="s">
        <v>254</v>
      </c>
      <c r="DC406" t="s">
        <v>166</v>
      </c>
      <c r="DD406" t="s">
        <v>166</v>
      </c>
      <c r="DG406" t="s">
        <v>166</v>
      </c>
      <c r="DH406" t="s">
        <v>216</v>
      </c>
      <c r="DJ406" t="s">
        <v>166</v>
      </c>
      <c r="DL406" t="s">
        <v>329</v>
      </c>
      <c r="DP406" t="s">
        <v>345</v>
      </c>
      <c r="DS406" t="s">
        <v>166</v>
      </c>
      <c r="DZ406" t="s">
        <v>166</v>
      </c>
      <c r="EA406" t="s">
        <v>166</v>
      </c>
    </row>
    <row r="407" spans="1:134" hidden="1" x14ac:dyDescent="0.25">
      <c r="A407">
        <v>406</v>
      </c>
      <c r="B407" t="s">
        <v>318</v>
      </c>
      <c r="C407" t="s">
        <v>1355</v>
      </c>
      <c r="D407" t="s">
        <v>1382</v>
      </c>
      <c r="E407" s="1">
        <v>1591</v>
      </c>
      <c r="F407">
        <v>4</v>
      </c>
      <c r="G407">
        <v>4</v>
      </c>
      <c r="H407" t="s">
        <v>195</v>
      </c>
      <c r="I407" t="s">
        <v>142</v>
      </c>
      <c r="J407" t="s">
        <v>237</v>
      </c>
      <c r="K407" t="s">
        <v>144</v>
      </c>
      <c r="L407">
        <v>45</v>
      </c>
      <c r="M407" t="s">
        <v>145</v>
      </c>
      <c r="N407">
        <v>1445</v>
      </c>
      <c r="O407">
        <v>4440</v>
      </c>
      <c r="P407">
        <v>1729</v>
      </c>
      <c r="Q407" t="s">
        <v>508</v>
      </c>
      <c r="R407">
        <v>4</v>
      </c>
      <c r="T407" s="2" t="s">
        <v>147</v>
      </c>
      <c r="U407" t="s">
        <v>1357</v>
      </c>
      <c r="X407">
        <v>5</v>
      </c>
      <c r="Y407" t="s">
        <v>303</v>
      </c>
      <c r="Z407" t="s">
        <v>200</v>
      </c>
      <c r="AA407" t="s">
        <v>151</v>
      </c>
      <c r="AB407" t="s">
        <v>1358</v>
      </c>
      <c r="AC407" t="s">
        <v>1359</v>
      </c>
      <c r="AF407" t="s">
        <v>736</v>
      </c>
      <c r="AG407" t="s">
        <v>736</v>
      </c>
      <c r="AH407" t="s">
        <v>158</v>
      </c>
      <c r="AI407" t="s">
        <v>232</v>
      </c>
      <c r="AK407" t="s">
        <v>441</v>
      </c>
      <c r="AL407" t="s">
        <v>1360</v>
      </c>
      <c r="AM407" t="s">
        <v>1361</v>
      </c>
      <c r="AN407" t="s">
        <v>163</v>
      </c>
      <c r="AO407" t="s">
        <v>164</v>
      </c>
      <c r="AP407" t="s">
        <v>164</v>
      </c>
      <c r="AQ407" t="s">
        <v>166</v>
      </c>
      <c r="AR407">
        <v>5</v>
      </c>
      <c r="AS407" t="s">
        <v>597</v>
      </c>
      <c r="AT407" t="s">
        <v>168</v>
      </c>
      <c r="AU407" t="s">
        <v>1362</v>
      </c>
      <c r="AV407" t="s">
        <v>726</v>
      </c>
      <c r="AW407" t="s">
        <v>166</v>
      </c>
      <c r="AX407" t="s">
        <v>166</v>
      </c>
      <c r="AY407" t="s">
        <v>171</v>
      </c>
      <c r="AZ407" t="s">
        <v>166</v>
      </c>
      <c r="BA407" t="s">
        <v>166</v>
      </c>
      <c r="BC407" t="s">
        <v>166</v>
      </c>
      <c r="BD407" t="s">
        <v>327</v>
      </c>
      <c r="BE407">
        <v>465</v>
      </c>
      <c r="BF407" t="s">
        <v>166</v>
      </c>
      <c r="BG407" t="s">
        <v>166</v>
      </c>
      <c r="BH407" t="s">
        <v>166</v>
      </c>
      <c r="BI407" t="s">
        <v>163</v>
      </c>
      <c r="BJ407" t="s">
        <v>310</v>
      </c>
      <c r="BK407" t="s">
        <v>166</v>
      </c>
      <c r="BL407" t="s">
        <v>310</v>
      </c>
      <c r="BM407" t="s">
        <v>166</v>
      </c>
      <c r="BO407" t="s">
        <v>166</v>
      </c>
      <c r="BP407" t="s">
        <v>173</v>
      </c>
      <c r="BQ407" t="s">
        <v>163</v>
      </c>
      <c r="BR407" t="s">
        <v>168</v>
      </c>
      <c r="BS407" t="s">
        <v>176</v>
      </c>
      <c r="BT407" t="s">
        <v>166</v>
      </c>
      <c r="BU407" s="1">
        <v>5.2</v>
      </c>
      <c r="BV407" t="s">
        <v>166</v>
      </c>
      <c r="BW407" t="s">
        <v>177</v>
      </c>
      <c r="BY407" t="s">
        <v>383</v>
      </c>
      <c r="CB407" t="s">
        <v>166</v>
      </c>
      <c r="CG407" t="s">
        <v>166</v>
      </c>
      <c r="CK407" t="s">
        <v>166</v>
      </c>
      <c r="CN407" t="s">
        <v>166</v>
      </c>
      <c r="CO407" t="s">
        <v>166</v>
      </c>
      <c r="CP407" t="s">
        <v>355</v>
      </c>
      <c r="CR407" t="s">
        <v>1371</v>
      </c>
      <c r="CS407" t="s">
        <v>166</v>
      </c>
      <c r="CT407" t="s">
        <v>166</v>
      </c>
      <c r="CU407" t="s">
        <v>166</v>
      </c>
      <c r="CV407" t="s">
        <v>166</v>
      </c>
      <c r="CW407">
        <v>6</v>
      </c>
      <c r="CX407" t="s">
        <v>1367</v>
      </c>
      <c r="CY407" t="s">
        <v>571</v>
      </c>
      <c r="DB407" t="s">
        <v>221</v>
      </c>
      <c r="DC407" t="s">
        <v>166</v>
      </c>
      <c r="DD407" t="s">
        <v>166</v>
      </c>
      <c r="DG407" t="s">
        <v>166</v>
      </c>
      <c r="DH407" t="s">
        <v>216</v>
      </c>
      <c r="DI407" t="s">
        <v>328</v>
      </c>
      <c r="DJ407" t="s">
        <v>166</v>
      </c>
      <c r="DL407" t="s">
        <v>329</v>
      </c>
      <c r="DM407" t="s">
        <v>166</v>
      </c>
      <c r="DN407" t="s">
        <v>166</v>
      </c>
      <c r="DP407" t="s">
        <v>345</v>
      </c>
      <c r="DQ407" t="s">
        <v>166</v>
      </c>
      <c r="DS407" t="s">
        <v>166</v>
      </c>
      <c r="DU407" t="s">
        <v>166</v>
      </c>
      <c r="DX407" t="s">
        <v>166</v>
      </c>
      <c r="DZ407" t="s">
        <v>166</v>
      </c>
      <c r="EA407" t="s">
        <v>166</v>
      </c>
      <c r="ED407" t="s">
        <v>166</v>
      </c>
    </row>
    <row r="408" spans="1:134" hidden="1" x14ac:dyDescent="0.25">
      <c r="A408">
        <v>407</v>
      </c>
      <c r="B408" t="s">
        <v>318</v>
      </c>
      <c r="C408" t="s">
        <v>1355</v>
      </c>
      <c r="D408" t="s">
        <v>1383</v>
      </c>
      <c r="E408" s="1">
        <v>1591</v>
      </c>
      <c r="F408">
        <v>4</v>
      </c>
      <c r="G408">
        <v>4</v>
      </c>
      <c r="H408" t="s">
        <v>195</v>
      </c>
      <c r="I408" t="s">
        <v>142</v>
      </c>
      <c r="J408" t="s">
        <v>237</v>
      </c>
      <c r="K408" t="s">
        <v>144</v>
      </c>
      <c r="L408">
        <v>45</v>
      </c>
      <c r="M408" t="s">
        <v>145</v>
      </c>
      <c r="N408">
        <v>1445</v>
      </c>
      <c r="O408">
        <v>4440</v>
      </c>
      <c r="P408">
        <v>1729</v>
      </c>
      <c r="Q408" t="s">
        <v>508</v>
      </c>
      <c r="R408">
        <v>4</v>
      </c>
      <c r="T408" s="2" t="s">
        <v>147</v>
      </c>
      <c r="U408" t="s">
        <v>1357</v>
      </c>
      <c r="X408">
        <v>6</v>
      </c>
      <c r="Y408" t="s">
        <v>303</v>
      </c>
      <c r="Z408" t="s">
        <v>200</v>
      </c>
      <c r="AA408" t="s">
        <v>151</v>
      </c>
      <c r="AB408" t="s">
        <v>1374</v>
      </c>
      <c r="AC408" t="s">
        <v>1359</v>
      </c>
      <c r="AF408" t="s">
        <v>736</v>
      </c>
      <c r="AG408" t="s">
        <v>736</v>
      </c>
      <c r="AH408" t="s">
        <v>158</v>
      </c>
      <c r="AI408" t="s">
        <v>232</v>
      </c>
      <c r="AK408" t="s">
        <v>441</v>
      </c>
      <c r="AL408" t="s">
        <v>1360</v>
      </c>
      <c r="AM408" t="s">
        <v>1376</v>
      </c>
      <c r="AN408" t="s">
        <v>163</v>
      </c>
      <c r="AO408" t="s">
        <v>164</v>
      </c>
      <c r="AP408" t="s">
        <v>164</v>
      </c>
      <c r="AQ408" t="s">
        <v>166</v>
      </c>
      <c r="AR408">
        <v>5</v>
      </c>
      <c r="AS408" t="s">
        <v>597</v>
      </c>
      <c r="AT408" t="s">
        <v>189</v>
      </c>
      <c r="AU408" t="s">
        <v>1362</v>
      </c>
      <c r="AV408" t="s">
        <v>726</v>
      </c>
      <c r="AX408" t="s">
        <v>166</v>
      </c>
      <c r="AY408" t="s">
        <v>171</v>
      </c>
      <c r="AZ408" t="s">
        <v>166</v>
      </c>
      <c r="BA408" t="s">
        <v>166</v>
      </c>
      <c r="BC408" t="s">
        <v>166</v>
      </c>
      <c r="BD408" t="s">
        <v>337</v>
      </c>
      <c r="BE408">
        <v>465</v>
      </c>
      <c r="BF408" t="s">
        <v>166</v>
      </c>
      <c r="BG408" t="s">
        <v>166</v>
      </c>
      <c r="BH408" t="s">
        <v>166</v>
      </c>
      <c r="BI408" t="s">
        <v>163</v>
      </c>
      <c r="BJ408" t="s">
        <v>310</v>
      </c>
      <c r="BK408" t="s">
        <v>166</v>
      </c>
      <c r="BL408" t="s">
        <v>310</v>
      </c>
      <c r="BM408" t="s">
        <v>166</v>
      </c>
      <c r="BO408" t="s">
        <v>166</v>
      </c>
      <c r="BP408" t="s">
        <v>173</v>
      </c>
      <c r="BQ408" t="s">
        <v>163</v>
      </c>
      <c r="BR408" t="s">
        <v>168</v>
      </c>
      <c r="BS408" t="s">
        <v>176</v>
      </c>
      <c r="BT408" t="s">
        <v>166</v>
      </c>
      <c r="BU408" s="1">
        <v>5.2</v>
      </c>
      <c r="BV408" t="s">
        <v>166</v>
      </c>
      <c r="BW408" t="s">
        <v>177</v>
      </c>
      <c r="BY408" t="s">
        <v>383</v>
      </c>
      <c r="CG408" t="s">
        <v>166</v>
      </c>
      <c r="CK408" t="s">
        <v>166</v>
      </c>
      <c r="CN408" t="s">
        <v>166</v>
      </c>
      <c r="CO408" t="s">
        <v>166</v>
      </c>
      <c r="CP408" t="s">
        <v>355</v>
      </c>
      <c r="CR408" t="s">
        <v>1377</v>
      </c>
      <c r="CS408" t="s">
        <v>166</v>
      </c>
      <c r="CT408" t="s">
        <v>166</v>
      </c>
      <c r="CU408" t="s">
        <v>166</v>
      </c>
      <c r="CW408">
        <v>6</v>
      </c>
      <c r="CY408" t="s">
        <v>571</v>
      </c>
      <c r="DB408" t="s">
        <v>221</v>
      </c>
      <c r="DC408" t="s">
        <v>166</v>
      </c>
      <c r="DD408" t="s">
        <v>166</v>
      </c>
      <c r="DG408" t="s">
        <v>166</v>
      </c>
      <c r="DH408" t="s">
        <v>216</v>
      </c>
      <c r="DI408" t="s">
        <v>328</v>
      </c>
      <c r="DJ408" t="s">
        <v>166</v>
      </c>
      <c r="DL408" t="s">
        <v>329</v>
      </c>
      <c r="DN408" t="s">
        <v>166</v>
      </c>
      <c r="DP408" t="s">
        <v>345</v>
      </c>
      <c r="DQ408" t="s">
        <v>166</v>
      </c>
      <c r="DS408" t="s">
        <v>166</v>
      </c>
      <c r="DU408" t="s">
        <v>166</v>
      </c>
      <c r="DZ408" t="s">
        <v>166</v>
      </c>
      <c r="EA408" t="s">
        <v>166</v>
      </c>
      <c r="ED408" t="s">
        <v>166</v>
      </c>
    </row>
    <row r="409" spans="1:134" hidden="1" x14ac:dyDescent="0.25">
      <c r="A409">
        <v>408</v>
      </c>
      <c r="B409" t="s">
        <v>318</v>
      </c>
      <c r="C409" t="s">
        <v>1355</v>
      </c>
      <c r="D409" t="s">
        <v>1384</v>
      </c>
      <c r="E409" s="1">
        <v>1582</v>
      </c>
      <c r="F409">
        <v>4</v>
      </c>
      <c r="G409">
        <v>4</v>
      </c>
      <c r="H409" t="s">
        <v>195</v>
      </c>
      <c r="I409" t="s">
        <v>142</v>
      </c>
      <c r="J409" t="s">
        <v>196</v>
      </c>
      <c r="K409" t="s">
        <v>144</v>
      </c>
      <c r="L409">
        <v>45</v>
      </c>
      <c r="M409" t="s">
        <v>459</v>
      </c>
      <c r="N409">
        <v>1445</v>
      </c>
      <c r="O409">
        <v>4440</v>
      </c>
      <c r="P409">
        <v>1729</v>
      </c>
      <c r="Q409" t="s">
        <v>508</v>
      </c>
      <c r="R409">
        <v>4</v>
      </c>
      <c r="S409">
        <v>14</v>
      </c>
      <c r="T409" s="1">
        <v>17</v>
      </c>
      <c r="U409" t="s">
        <v>1373</v>
      </c>
      <c r="X409">
        <v>6</v>
      </c>
      <c r="Y409" t="s">
        <v>303</v>
      </c>
      <c r="Z409" t="s">
        <v>200</v>
      </c>
      <c r="AA409" t="s">
        <v>151</v>
      </c>
      <c r="AB409" t="s">
        <v>1374</v>
      </c>
      <c r="AC409" t="s">
        <v>1359</v>
      </c>
      <c r="AF409" t="s">
        <v>576</v>
      </c>
      <c r="AG409" t="s">
        <v>576</v>
      </c>
      <c r="AH409" t="s">
        <v>158</v>
      </c>
      <c r="AI409" t="s">
        <v>232</v>
      </c>
      <c r="AK409" t="s">
        <v>166</v>
      </c>
      <c r="AL409" t="s">
        <v>1365</v>
      </c>
      <c r="AM409" t="s">
        <v>1366</v>
      </c>
      <c r="AN409" t="s">
        <v>163</v>
      </c>
      <c r="AO409" t="s">
        <v>164</v>
      </c>
      <c r="AP409" t="s">
        <v>164</v>
      </c>
      <c r="AQ409" t="s">
        <v>166</v>
      </c>
      <c r="AR409">
        <v>5</v>
      </c>
      <c r="AS409" t="s">
        <v>167</v>
      </c>
      <c r="AT409" t="s">
        <v>189</v>
      </c>
      <c r="AU409" t="s">
        <v>1362</v>
      </c>
      <c r="AV409" t="s">
        <v>576</v>
      </c>
      <c r="AX409" t="s">
        <v>166</v>
      </c>
      <c r="AY409" t="s">
        <v>171</v>
      </c>
      <c r="AZ409" t="s">
        <v>166</v>
      </c>
      <c r="BA409" t="s">
        <v>166</v>
      </c>
      <c r="BC409" t="s">
        <v>166</v>
      </c>
      <c r="BD409" t="s">
        <v>327</v>
      </c>
      <c r="BE409">
        <v>465</v>
      </c>
      <c r="BF409" t="s">
        <v>166</v>
      </c>
      <c r="BG409" t="s">
        <v>166</v>
      </c>
      <c r="BH409" t="s">
        <v>166</v>
      </c>
      <c r="BI409" t="s">
        <v>163</v>
      </c>
      <c r="BJ409" t="s">
        <v>310</v>
      </c>
      <c r="BK409" t="s">
        <v>166</v>
      </c>
      <c r="BL409" t="s">
        <v>310</v>
      </c>
      <c r="BM409" t="s">
        <v>166</v>
      </c>
      <c r="BO409" t="s">
        <v>166</v>
      </c>
      <c r="BP409" t="s">
        <v>173</v>
      </c>
      <c r="BQ409" t="s">
        <v>163</v>
      </c>
      <c r="BR409" t="s">
        <v>168</v>
      </c>
      <c r="BS409" t="s">
        <v>176</v>
      </c>
      <c r="BT409" t="s">
        <v>166</v>
      </c>
      <c r="BU409" s="1">
        <v>5.2</v>
      </c>
      <c r="BV409" t="s">
        <v>166</v>
      </c>
      <c r="BW409" t="s">
        <v>177</v>
      </c>
      <c r="BY409" t="s">
        <v>383</v>
      </c>
      <c r="CG409" t="s">
        <v>166</v>
      </c>
      <c r="CK409" t="s">
        <v>166</v>
      </c>
      <c r="CN409" t="s">
        <v>166</v>
      </c>
      <c r="CO409" t="s">
        <v>166</v>
      </c>
      <c r="CP409" t="s">
        <v>223</v>
      </c>
      <c r="CR409" t="s">
        <v>229</v>
      </c>
      <c r="CS409" t="s">
        <v>166</v>
      </c>
      <c r="CT409" t="s">
        <v>166</v>
      </c>
      <c r="CU409" t="s">
        <v>166</v>
      </c>
      <c r="CW409">
        <v>2</v>
      </c>
      <c r="CY409" t="s">
        <v>571</v>
      </c>
      <c r="DB409" t="s">
        <v>221</v>
      </c>
      <c r="DC409" t="s">
        <v>166</v>
      </c>
      <c r="DD409" t="s">
        <v>166</v>
      </c>
      <c r="DG409" t="s">
        <v>166</v>
      </c>
      <c r="DH409" t="s">
        <v>216</v>
      </c>
      <c r="DI409" t="s">
        <v>328</v>
      </c>
      <c r="DJ409" t="s">
        <v>166</v>
      </c>
      <c r="DL409" t="s">
        <v>329</v>
      </c>
      <c r="DN409" t="s">
        <v>166</v>
      </c>
      <c r="DP409" t="s">
        <v>345</v>
      </c>
      <c r="DS409" t="s">
        <v>166</v>
      </c>
      <c r="DZ409" t="s">
        <v>166</v>
      </c>
      <c r="EA409" t="s">
        <v>166</v>
      </c>
      <c r="ED409" t="s">
        <v>166</v>
      </c>
    </row>
    <row r="410" spans="1:134" hidden="1" x14ac:dyDescent="0.25">
      <c r="A410">
        <v>409</v>
      </c>
      <c r="B410" t="s">
        <v>318</v>
      </c>
      <c r="C410" t="s">
        <v>1355</v>
      </c>
      <c r="D410" t="s">
        <v>1385</v>
      </c>
      <c r="E410" s="1">
        <v>1396</v>
      </c>
      <c r="F410">
        <v>4</v>
      </c>
      <c r="G410">
        <v>4</v>
      </c>
      <c r="H410" t="s">
        <v>195</v>
      </c>
      <c r="I410" t="s">
        <v>142</v>
      </c>
      <c r="J410" t="s">
        <v>196</v>
      </c>
      <c r="K410" t="s">
        <v>144</v>
      </c>
      <c r="L410">
        <v>45</v>
      </c>
      <c r="M410" t="s">
        <v>459</v>
      </c>
      <c r="N410">
        <v>1445</v>
      </c>
      <c r="O410">
        <v>4440</v>
      </c>
      <c r="P410">
        <v>1729</v>
      </c>
      <c r="Q410" t="s">
        <v>508</v>
      </c>
      <c r="R410">
        <v>4</v>
      </c>
      <c r="T410" s="2" t="s">
        <v>147</v>
      </c>
      <c r="X410">
        <v>5</v>
      </c>
      <c r="Y410" t="s">
        <v>303</v>
      </c>
      <c r="Z410" t="s">
        <v>200</v>
      </c>
      <c r="AA410" t="s">
        <v>151</v>
      </c>
      <c r="AB410" t="s">
        <v>1358</v>
      </c>
      <c r="AC410" t="s">
        <v>1359</v>
      </c>
      <c r="AF410" t="s">
        <v>576</v>
      </c>
      <c r="AG410" t="s">
        <v>576</v>
      </c>
      <c r="AH410" t="s">
        <v>158</v>
      </c>
      <c r="AI410" t="s">
        <v>232</v>
      </c>
      <c r="AL410" t="s">
        <v>604</v>
      </c>
      <c r="AM410" t="s">
        <v>1380</v>
      </c>
      <c r="AN410" t="s">
        <v>163</v>
      </c>
      <c r="AO410" t="s">
        <v>164</v>
      </c>
      <c r="AP410" t="s">
        <v>164</v>
      </c>
      <c r="AQ410" t="s">
        <v>166</v>
      </c>
      <c r="AR410">
        <v>5</v>
      </c>
      <c r="AS410" t="s">
        <v>167</v>
      </c>
      <c r="AT410" t="s">
        <v>168</v>
      </c>
      <c r="AU410" t="s">
        <v>1362</v>
      </c>
      <c r="AV410" t="s">
        <v>576</v>
      </c>
      <c r="AX410" t="s">
        <v>166</v>
      </c>
      <c r="AY410" t="s">
        <v>171</v>
      </c>
      <c r="AZ410" t="s">
        <v>166</v>
      </c>
      <c r="BA410" t="s">
        <v>166</v>
      </c>
      <c r="BB410" t="s">
        <v>557</v>
      </c>
      <c r="BD410" t="s">
        <v>173</v>
      </c>
      <c r="BE410">
        <v>465</v>
      </c>
      <c r="BF410" t="s">
        <v>166</v>
      </c>
      <c r="BG410" t="s">
        <v>166</v>
      </c>
      <c r="BH410" t="s">
        <v>166</v>
      </c>
      <c r="BI410" t="s">
        <v>163</v>
      </c>
      <c r="BJ410" t="s">
        <v>310</v>
      </c>
      <c r="BK410" t="s">
        <v>166</v>
      </c>
      <c r="BL410" t="s">
        <v>310</v>
      </c>
      <c r="BM410" t="s">
        <v>166</v>
      </c>
      <c r="BN410" t="s">
        <v>519</v>
      </c>
      <c r="BO410" t="s">
        <v>166</v>
      </c>
      <c r="BP410" t="s">
        <v>337</v>
      </c>
      <c r="BQ410" t="s">
        <v>163</v>
      </c>
      <c r="BR410" t="s">
        <v>168</v>
      </c>
      <c r="BS410" t="s">
        <v>176</v>
      </c>
      <c r="BT410" t="s">
        <v>166</v>
      </c>
      <c r="BU410" s="1">
        <v>5.2</v>
      </c>
      <c r="BV410" t="s">
        <v>166</v>
      </c>
      <c r="BW410" t="s">
        <v>177</v>
      </c>
      <c r="BX410" t="s">
        <v>178</v>
      </c>
      <c r="BY410" t="s">
        <v>179</v>
      </c>
      <c r="CB410" t="s">
        <v>166</v>
      </c>
      <c r="CG410" t="s">
        <v>166</v>
      </c>
      <c r="CK410" t="s">
        <v>166</v>
      </c>
      <c r="CN410" t="s">
        <v>166</v>
      </c>
      <c r="CO410" t="s">
        <v>166</v>
      </c>
      <c r="CP410" t="s">
        <v>223</v>
      </c>
      <c r="CR410" t="s">
        <v>229</v>
      </c>
      <c r="CS410" t="s">
        <v>166</v>
      </c>
      <c r="CT410" t="s">
        <v>166</v>
      </c>
      <c r="CU410" t="s">
        <v>166</v>
      </c>
      <c r="CV410" t="s">
        <v>166</v>
      </c>
      <c r="CW410">
        <v>2</v>
      </c>
      <c r="CY410" t="s">
        <v>254</v>
      </c>
      <c r="DC410" t="s">
        <v>166</v>
      </c>
      <c r="DD410" t="s">
        <v>166</v>
      </c>
      <c r="DG410" t="s">
        <v>166</v>
      </c>
      <c r="DH410" t="s">
        <v>216</v>
      </c>
      <c r="DJ410" t="s">
        <v>166</v>
      </c>
      <c r="DL410" t="s">
        <v>329</v>
      </c>
      <c r="DP410" t="s">
        <v>345</v>
      </c>
      <c r="DS410" t="s">
        <v>166</v>
      </c>
      <c r="DZ410" t="s">
        <v>166</v>
      </c>
      <c r="EA410" t="s">
        <v>166</v>
      </c>
    </row>
    <row r="411" spans="1:134" hidden="1" x14ac:dyDescent="0.25">
      <c r="A411">
        <v>410</v>
      </c>
      <c r="B411" t="s">
        <v>318</v>
      </c>
      <c r="C411" t="s">
        <v>1355</v>
      </c>
      <c r="D411" t="s">
        <v>1386</v>
      </c>
      <c r="E411" s="1">
        <v>1396</v>
      </c>
      <c r="F411">
        <v>4</v>
      </c>
      <c r="G411">
        <v>4</v>
      </c>
      <c r="H411" t="s">
        <v>195</v>
      </c>
      <c r="I411" t="s">
        <v>142</v>
      </c>
      <c r="J411" t="s">
        <v>196</v>
      </c>
      <c r="K411" t="s">
        <v>144</v>
      </c>
      <c r="L411">
        <v>45</v>
      </c>
      <c r="M411" t="s">
        <v>459</v>
      </c>
      <c r="N411">
        <v>1445</v>
      </c>
      <c r="O411">
        <v>4440</v>
      </c>
      <c r="P411">
        <v>1729</v>
      </c>
      <c r="Q411" t="s">
        <v>508</v>
      </c>
      <c r="R411">
        <v>4</v>
      </c>
      <c r="T411" s="2" t="s">
        <v>147</v>
      </c>
      <c r="X411">
        <v>5</v>
      </c>
      <c r="Y411" t="s">
        <v>303</v>
      </c>
      <c r="Z411" t="s">
        <v>200</v>
      </c>
      <c r="AA411" t="s">
        <v>151</v>
      </c>
      <c r="AB411" t="s">
        <v>1358</v>
      </c>
      <c r="AC411" t="s">
        <v>1359</v>
      </c>
      <c r="AF411" t="s">
        <v>576</v>
      </c>
      <c r="AG411" t="s">
        <v>576</v>
      </c>
      <c r="AH411" t="s">
        <v>158</v>
      </c>
      <c r="AI411" t="s">
        <v>232</v>
      </c>
      <c r="AK411" t="s">
        <v>166</v>
      </c>
      <c r="AL411" t="s">
        <v>604</v>
      </c>
      <c r="AM411" t="s">
        <v>1380</v>
      </c>
      <c r="AN411" t="s">
        <v>163</v>
      </c>
      <c r="AO411" t="s">
        <v>164</v>
      </c>
      <c r="AP411" t="s">
        <v>164</v>
      </c>
      <c r="AQ411" t="s">
        <v>166</v>
      </c>
      <c r="AR411">
        <v>5</v>
      </c>
      <c r="AS411" t="s">
        <v>167</v>
      </c>
      <c r="AT411" t="s">
        <v>168</v>
      </c>
      <c r="AU411" t="s">
        <v>1362</v>
      </c>
      <c r="AV411" t="s">
        <v>576</v>
      </c>
      <c r="AX411" t="s">
        <v>166</v>
      </c>
      <c r="AY411" t="s">
        <v>171</v>
      </c>
      <c r="AZ411" t="s">
        <v>166</v>
      </c>
      <c r="BA411" t="s">
        <v>166</v>
      </c>
      <c r="BB411" t="s">
        <v>557</v>
      </c>
      <c r="BC411" t="s">
        <v>166</v>
      </c>
      <c r="BD411" t="s">
        <v>173</v>
      </c>
      <c r="BE411">
        <v>465</v>
      </c>
      <c r="BF411" t="s">
        <v>166</v>
      </c>
      <c r="BG411" t="s">
        <v>166</v>
      </c>
      <c r="BH411" t="s">
        <v>166</v>
      </c>
      <c r="BI411" t="s">
        <v>163</v>
      </c>
      <c r="BJ411" t="s">
        <v>310</v>
      </c>
      <c r="BK411" t="s">
        <v>166</v>
      </c>
      <c r="BL411" t="s">
        <v>310</v>
      </c>
      <c r="BM411" t="s">
        <v>166</v>
      </c>
      <c r="BN411" t="s">
        <v>519</v>
      </c>
      <c r="BO411" t="s">
        <v>166</v>
      </c>
      <c r="BP411" t="s">
        <v>337</v>
      </c>
      <c r="BQ411" t="s">
        <v>163</v>
      </c>
      <c r="BR411" t="s">
        <v>168</v>
      </c>
      <c r="BS411" t="s">
        <v>176</v>
      </c>
      <c r="BT411" t="s">
        <v>166</v>
      </c>
      <c r="BU411" s="1">
        <v>5.2</v>
      </c>
      <c r="BV411" t="s">
        <v>166</v>
      </c>
      <c r="BW411" t="s">
        <v>177</v>
      </c>
      <c r="BX411" t="s">
        <v>178</v>
      </c>
      <c r="BY411" t="s">
        <v>383</v>
      </c>
      <c r="CB411" t="s">
        <v>166</v>
      </c>
      <c r="CG411" t="s">
        <v>166</v>
      </c>
      <c r="CK411" t="s">
        <v>166</v>
      </c>
      <c r="CN411" t="s">
        <v>166</v>
      </c>
      <c r="CO411" t="s">
        <v>166</v>
      </c>
      <c r="CP411" t="s">
        <v>223</v>
      </c>
      <c r="CR411" t="s">
        <v>229</v>
      </c>
      <c r="CS411" t="s">
        <v>166</v>
      </c>
      <c r="CT411" t="s">
        <v>166</v>
      </c>
      <c r="CU411" t="s">
        <v>166</v>
      </c>
      <c r="CV411" t="s">
        <v>166</v>
      </c>
      <c r="CW411">
        <v>2</v>
      </c>
      <c r="CY411" t="s">
        <v>254</v>
      </c>
      <c r="DB411" t="s">
        <v>221</v>
      </c>
      <c r="DC411" t="s">
        <v>166</v>
      </c>
      <c r="DD411" t="s">
        <v>166</v>
      </c>
      <c r="DG411" t="s">
        <v>166</v>
      </c>
      <c r="DH411" t="s">
        <v>216</v>
      </c>
      <c r="DI411" t="s">
        <v>328</v>
      </c>
      <c r="DJ411" t="s">
        <v>166</v>
      </c>
      <c r="DL411" t="s">
        <v>329</v>
      </c>
      <c r="DN411" t="s">
        <v>166</v>
      </c>
      <c r="DP411" t="s">
        <v>345</v>
      </c>
      <c r="DS411" t="s">
        <v>166</v>
      </c>
      <c r="DZ411" t="s">
        <v>166</v>
      </c>
      <c r="EA411" t="s">
        <v>166</v>
      </c>
      <c r="ED411" t="s">
        <v>166</v>
      </c>
    </row>
    <row r="412" spans="1:134" hidden="1" x14ac:dyDescent="0.25">
      <c r="A412">
        <v>411</v>
      </c>
      <c r="B412" t="s">
        <v>784</v>
      </c>
      <c r="C412" t="s">
        <v>1387</v>
      </c>
      <c r="D412" t="s">
        <v>1388</v>
      </c>
      <c r="E412" s="1">
        <v>1197</v>
      </c>
      <c r="H412" t="s">
        <v>141</v>
      </c>
      <c r="I412" t="s">
        <v>142</v>
      </c>
      <c r="J412" t="s">
        <v>196</v>
      </c>
      <c r="K412" t="s">
        <v>144</v>
      </c>
      <c r="L412">
        <v>42</v>
      </c>
      <c r="M412" t="s">
        <v>145</v>
      </c>
      <c r="N412">
        <v>1617</v>
      </c>
      <c r="O412">
        <v>3995</v>
      </c>
      <c r="P412">
        <v>1821</v>
      </c>
      <c r="Q412" t="s">
        <v>832</v>
      </c>
      <c r="R412">
        <v>5</v>
      </c>
      <c r="T412" s="2" t="s">
        <v>147</v>
      </c>
      <c r="U412" t="s">
        <v>1296</v>
      </c>
      <c r="X412">
        <v>6</v>
      </c>
      <c r="Y412" t="s">
        <v>150</v>
      </c>
      <c r="Z412" t="s">
        <v>200</v>
      </c>
      <c r="AA412" t="s">
        <v>200</v>
      </c>
      <c r="AB412" t="s">
        <v>1342</v>
      </c>
      <c r="AC412" t="s">
        <v>202</v>
      </c>
      <c r="AF412" t="s">
        <v>1389</v>
      </c>
      <c r="AG412" t="s">
        <v>1389</v>
      </c>
      <c r="AH412" t="s">
        <v>166</v>
      </c>
      <c r="AI412" t="s">
        <v>159</v>
      </c>
      <c r="AL412" t="s">
        <v>1390</v>
      </c>
      <c r="AM412" t="s">
        <v>1391</v>
      </c>
      <c r="AN412" t="s">
        <v>166</v>
      </c>
      <c r="AO412" t="s">
        <v>166</v>
      </c>
      <c r="AP412" t="s">
        <v>166</v>
      </c>
      <c r="AQ412" t="s">
        <v>166</v>
      </c>
      <c r="AR412">
        <v>5</v>
      </c>
      <c r="AS412" t="s">
        <v>167</v>
      </c>
      <c r="AT412" t="s">
        <v>168</v>
      </c>
      <c r="AU412" t="s">
        <v>1362</v>
      </c>
      <c r="AV412" t="s">
        <v>1389</v>
      </c>
      <c r="AX412" t="s">
        <v>166</v>
      </c>
      <c r="AY412" t="s">
        <v>165</v>
      </c>
      <c r="BA412" t="s">
        <v>166</v>
      </c>
      <c r="BD412" t="s">
        <v>168</v>
      </c>
      <c r="BE412">
        <v>259</v>
      </c>
      <c r="BG412" t="s">
        <v>166</v>
      </c>
      <c r="BH412" t="s">
        <v>166</v>
      </c>
      <c r="BI412" t="s">
        <v>163</v>
      </c>
      <c r="BJ412" t="s">
        <v>166</v>
      </c>
      <c r="BK412" t="s">
        <v>166</v>
      </c>
      <c r="BL412" t="s">
        <v>166</v>
      </c>
      <c r="BM412" t="s">
        <v>166</v>
      </c>
      <c r="BP412" t="s">
        <v>168</v>
      </c>
      <c r="BQ412" t="s">
        <v>166</v>
      </c>
      <c r="BR412" t="s">
        <v>168</v>
      </c>
      <c r="BS412" t="s">
        <v>163</v>
      </c>
      <c r="BT412" t="s">
        <v>166</v>
      </c>
      <c r="BU412" s="1">
        <v>5.3</v>
      </c>
      <c r="BV412" t="s">
        <v>166</v>
      </c>
      <c r="BW412" t="s">
        <v>177</v>
      </c>
      <c r="BX412" t="s">
        <v>178</v>
      </c>
      <c r="BY412" t="s">
        <v>179</v>
      </c>
      <c r="BZ412" t="s">
        <v>166</v>
      </c>
      <c r="CB412" t="s">
        <v>166</v>
      </c>
      <c r="CG412" t="s">
        <v>166</v>
      </c>
      <c r="CK412" t="s">
        <v>166</v>
      </c>
      <c r="CN412" t="s">
        <v>166</v>
      </c>
      <c r="CO412" t="s">
        <v>166</v>
      </c>
      <c r="CP412" t="s">
        <v>166</v>
      </c>
      <c r="CR412" t="s">
        <v>229</v>
      </c>
      <c r="CT412" t="s">
        <v>166</v>
      </c>
      <c r="CU412" t="s">
        <v>166</v>
      </c>
      <c r="CV412" t="s">
        <v>166</v>
      </c>
      <c r="CW412">
        <v>2</v>
      </c>
      <c r="DC412" t="s">
        <v>166</v>
      </c>
      <c r="DK412" t="s">
        <v>166</v>
      </c>
    </row>
    <row r="413" spans="1:134" hidden="1" x14ac:dyDescent="0.25">
      <c r="A413">
        <v>412</v>
      </c>
      <c r="B413" t="s">
        <v>784</v>
      </c>
      <c r="C413" t="s">
        <v>1387</v>
      </c>
      <c r="D413" t="s">
        <v>1392</v>
      </c>
      <c r="E413" s="1">
        <v>1197</v>
      </c>
      <c r="H413" t="s">
        <v>141</v>
      </c>
      <c r="I413" t="s">
        <v>142</v>
      </c>
      <c r="J413" t="s">
        <v>196</v>
      </c>
      <c r="K413" t="s">
        <v>144</v>
      </c>
      <c r="L413">
        <v>42</v>
      </c>
      <c r="M413" t="s">
        <v>145</v>
      </c>
      <c r="N413">
        <v>1617</v>
      </c>
      <c r="O413">
        <v>3995</v>
      </c>
      <c r="P413">
        <v>1821</v>
      </c>
      <c r="Q413" t="s">
        <v>832</v>
      </c>
      <c r="R413">
        <v>5</v>
      </c>
      <c r="T413" s="2" t="s">
        <v>147</v>
      </c>
      <c r="U413" t="s">
        <v>1296</v>
      </c>
      <c r="X413">
        <v>6</v>
      </c>
      <c r="Y413" t="s">
        <v>150</v>
      </c>
      <c r="Z413" t="s">
        <v>200</v>
      </c>
      <c r="AA413" t="s">
        <v>200</v>
      </c>
      <c r="AB413" t="s">
        <v>1342</v>
      </c>
      <c r="AC413" t="s">
        <v>202</v>
      </c>
      <c r="AF413" t="s">
        <v>1389</v>
      </c>
      <c r="AG413" t="s">
        <v>1389</v>
      </c>
      <c r="AH413" t="s">
        <v>166</v>
      </c>
      <c r="AI413" t="s">
        <v>159</v>
      </c>
      <c r="AK413" t="s">
        <v>166</v>
      </c>
      <c r="AL413" t="s">
        <v>1390</v>
      </c>
      <c r="AM413" t="s">
        <v>1391</v>
      </c>
      <c r="AN413" t="s">
        <v>166</v>
      </c>
      <c r="AO413" t="s">
        <v>166</v>
      </c>
      <c r="AP413" t="s">
        <v>166</v>
      </c>
      <c r="AQ413" t="s">
        <v>166</v>
      </c>
      <c r="AR413">
        <v>5</v>
      </c>
      <c r="AS413" t="s">
        <v>167</v>
      </c>
      <c r="AT413" t="s">
        <v>168</v>
      </c>
      <c r="AU413" t="s">
        <v>1362</v>
      </c>
      <c r="AV413" t="s">
        <v>1389</v>
      </c>
      <c r="AX413" t="s">
        <v>166</v>
      </c>
      <c r="AY413" t="s">
        <v>171</v>
      </c>
      <c r="AZ413" t="s">
        <v>166</v>
      </c>
      <c r="BC413" t="s">
        <v>166</v>
      </c>
      <c r="BD413" t="s">
        <v>168</v>
      </c>
      <c r="BE413">
        <v>259</v>
      </c>
      <c r="BF413" t="s">
        <v>166</v>
      </c>
      <c r="BG413" t="s">
        <v>166</v>
      </c>
      <c r="BH413" t="s">
        <v>166</v>
      </c>
      <c r="BI413" t="s">
        <v>163</v>
      </c>
      <c r="BJ413" t="s">
        <v>166</v>
      </c>
      <c r="BK413" t="s">
        <v>166</v>
      </c>
      <c r="BL413" t="s">
        <v>166</v>
      </c>
      <c r="BM413" t="s">
        <v>166</v>
      </c>
      <c r="BO413" t="s">
        <v>166</v>
      </c>
      <c r="BP413" t="s">
        <v>168</v>
      </c>
      <c r="BQ413" t="s">
        <v>166</v>
      </c>
      <c r="BR413" t="s">
        <v>168</v>
      </c>
      <c r="BS413" t="s">
        <v>163</v>
      </c>
      <c r="BT413" t="s">
        <v>166</v>
      </c>
      <c r="BU413" s="1">
        <v>5.3</v>
      </c>
      <c r="BV413" t="s">
        <v>166</v>
      </c>
      <c r="BW413" t="s">
        <v>177</v>
      </c>
      <c r="BY413" t="s">
        <v>179</v>
      </c>
      <c r="BZ413" t="s">
        <v>166</v>
      </c>
      <c r="CG413" t="s">
        <v>166</v>
      </c>
      <c r="CK413" t="s">
        <v>166</v>
      </c>
      <c r="CN413" t="s">
        <v>166</v>
      </c>
      <c r="CP413" t="s">
        <v>166</v>
      </c>
      <c r="CR413" t="s">
        <v>229</v>
      </c>
      <c r="CS413" t="s">
        <v>166</v>
      </c>
      <c r="CT413" t="s">
        <v>166</v>
      </c>
      <c r="CU413" t="s">
        <v>166</v>
      </c>
      <c r="CW413">
        <v>2</v>
      </c>
      <c r="CY413" t="s">
        <v>166</v>
      </c>
      <c r="DC413" t="s">
        <v>166</v>
      </c>
      <c r="DD413" t="s">
        <v>166</v>
      </c>
      <c r="DH413" t="s">
        <v>216</v>
      </c>
      <c r="DI413" t="s">
        <v>166</v>
      </c>
      <c r="DK413" t="s">
        <v>166</v>
      </c>
      <c r="DL413" t="s">
        <v>329</v>
      </c>
      <c r="DN413" t="s">
        <v>166</v>
      </c>
      <c r="DP413" t="s">
        <v>166</v>
      </c>
      <c r="DQ413" t="s">
        <v>166</v>
      </c>
      <c r="DW413" t="s">
        <v>166</v>
      </c>
    </row>
    <row r="414" spans="1:134" hidden="1" x14ac:dyDescent="0.25">
      <c r="A414">
        <v>413</v>
      </c>
      <c r="B414" t="s">
        <v>784</v>
      </c>
      <c r="C414" t="s">
        <v>1387</v>
      </c>
      <c r="D414" t="s">
        <v>1393</v>
      </c>
      <c r="E414" s="1">
        <v>1197</v>
      </c>
      <c r="H414" t="s">
        <v>141</v>
      </c>
      <c r="I414" t="s">
        <v>142</v>
      </c>
      <c r="J414" t="s">
        <v>196</v>
      </c>
      <c r="K414" t="s">
        <v>144</v>
      </c>
      <c r="L414">
        <v>42</v>
      </c>
      <c r="M414" t="s">
        <v>145</v>
      </c>
      <c r="N414">
        <v>1617</v>
      </c>
      <c r="O414">
        <v>3995</v>
      </c>
      <c r="P414">
        <v>1821</v>
      </c>
      <c r="Q414" t="s">
        <v>832</v>
      </c>
      <c r="R414">
        <v>5</v>
      </c>
      <c r="T414" s="2" t="s">
        <v>147</v>
      </c>
      <c r="U414" t="s">
        <v>1296</v>
      </c>
      <c r="X414">
        <v>6</v>
      </c>
      <c r="Y414" t="s">
        <v>150</v>
      </c>
      <c r="Z414" t="s">
        <v>200</v>
      </c>
      <c r="AA414" t="s">
        <v>200</v>
      </c>
      <c r="AB414" t="s">
        <v>1342</v>
      </c>
      <c r="AC414" t="s">
        <v>202</v>
      </c>
      <c r="AF414" t="s">
        <v>1389</v>
      </c>
      <c r="AG414" t="s">
        <v>1389</v>
      </c>
      <c r="AH414" t="s">
        <v>166</v>
      </c>
      <c r="AI414" t="s">
        <v>232</v>
      </c>
      <c r="AJ414" t="s">
        <v>166</v>
      </c>
      <c r="AK414" t="s">
        <v>166</v>
      </c>
      <c r="AL414" t="s">
        <v>1390</v>
      </c>
      <c r="AM414" t="s">
        <v>1391</v>
      </c>
      <c r="AN414" t="s">
        <v>166</v>
      </c>
      <c r="AO414" t="s">
        <v>166</v>
      </c>
      <c r="AP414" t="s">
        <v>166</v>
      </c>
      <c r="AQ414" t="s">
        <v>166</v>
      </c>
      <c r="AR414">
        <v>5</v>
      </c>
      <c r="AS414" t="s">
        <v>597</v>
      </c>
      <c r="AT414" t="s">
        <v>168</v>
      </c>
      <c r="AU414" t="s">
        <v>1362</v>
      </c>
      <c r="AV414" t="s">
        <v>1389</v>
      </c>
      <c r="AW414" t="s">
        <v>166</v>
      </c>
      <c r="AX414" t="s">
        <v>166</v>
      </c>
      <c r="AY414" t="s">
        <v>171</v>
      </c>
      <c r="AZ414" t="s">
        <v>166</v>
      </c>
      <c r="BA414" t="s">
        <v>166</v>
      </c>
      <c r="BC414" t="s">
        <v>166</v>
      </c>
      <c r="BD414" t="s">
        <v>168</v>
      </c>
      <c r="BE414">
        <v>259</v>
      </c>
      <c r="BF414" t="s">
        <v>166</v>
      </c>
      <c r="BG414" t="s">
        <v>166</v>
      </c>
      <c r="BH414" t="s">
        <v>166</v>
      </c>
      <c r="BI414" t="s">
        <v>166</v>
      </c>
      <c r="BJ414" t="s">
        <v>166</v>
      </c>
      <c r="BK414" t="s">
        <v>166</v>
      </c>
      <c r="BL414" t="s">
        <v>166</v>
      </c>
      <c r="BM414" t="s">
        <v>166</v>
      </c>
      <c r="BO414" t="s">
        <v>166</v>
      </c>
      <c r="BP414" t="s">
        <v>168</v>
      </c>
      <c r="BQ414" t="s">
        <v>166</v>
      </c>
      <c r="BR414" t="s">
        <v>168</v>
      </c>
      <c r="BS414" t="s">
        <v>163</v>
      </c>
      <c r="BT414" t="s">
        <v>166</v>
      </c>
      <c r="BU414" s="1">
        <v>5.3</v>
      </c>
      <c r="BV414" t="s">
        <v>166</v>
      </c>
      <c r="BW414" t="s">
        <v>177</v>
      </c>
      <c r="BX414" t="s">
        <v>178</v>
      </c>
      <c r="BY414" t="s">
        <v>807</v>
      </c>
      <c r="BZ414" t="s">
        <v>166</v>
      </c>
      <c r="CA414" t="s">
        <v>166</v>
      </c>
      <c r="CG414" t="s">
        <v>166</v>
      </c>
      <c r="CK414" t="s">
        <v>166</v>
      </c>
      <c r="CN414" t="s">
        <v>166</v>
      </c>
      <c r="CO414" t="s">
        <v>166</v>
      </c>
      <c r="CP414" t="s">
        <v>166</v>
      </c>
      <c r="CR414" t="s">
        <v>229</v>
      </c>
      <c r="CS414" t="s">
        <v>166</v>
      </c>
      <c r="CT414" t="s">
        <v>166</v>
      </c>
      <c r="CU414" t="s">
        <v>166</v>
      </c>
      <c r="CV414" t="s">
        <v>166</v>
      </c>
      <c r="CW414">
        <v>2</v>
      </c>
      <c r="CY414" t="s">
        <v>166</v>
      </c>
      <c r="DB414" t="s">
        <v>221</v>
      </c>
      <c r="DC414" t="s">
        <v>166</v>
      </c>
      <c r="DD414" t="s">
        <v>166</v>
      </c>
      <c r="DH414" t="s">
        <v>216</v>
      </c>
      <c r="DI414" t="s">
        <v>328</v>
      </c>
      <c r="DJ414" t="s">
        <v>166</v>
      </c>
      <c r="DK414" t="s">
        <v>166</v>
      </c>
      <c r="DL414" t="s">
        <v>329</v>
      </c>
      <c r="DM414" t="s">
        <v>166</v>
      </c>
      <c r="DN414" t="s">
        <v>166</v>
      </c>
      <c r="DP414" t="s">
        <v>166</v>
      </c>
      <c r="DQ414" t="s">
        <v>166</v>
      </c>
      <c r="DR414" t="s">
        <v>166</v>
      </c>
      <c r="DS414" t="s">
        <v>166</v>
      </c>
      <c r="DU414" t="s">
        <v>166</v>
      </c>
      <c r="DW414" t="s">
        <v>166</v>
      </c>
      <c r="DX414" t="s">
        <v>166</v>
      </c>
      <c r="DZ414" t="s">
        <v>166</v>
      </c>
      <c r="EA414" t="s">
        <v>166</v>
      </c>
    </row>
    <row r="415" spans="1:134" hidden="1" x14ac:dyDescent="0.25">
      <c r="A415">
        <v>414</v>
      </c>
      <c r="B415" t="s">
        <v>784</v>
      </c>
      <c r="C415" t="s">
        <v>1387</v>
      </c>
      <c r="D415" t="s">
        <v>1394</v>
      </c>
      <c r="E415" s="1">
        <v>1197</v>
      </c>
      <c r="H415" t="s">
        <v>141</v>
      </c>
      <c r="I415" t="s">
        <v>142</v>
      </c>
      <c r="J415" t="s">
        <v>196</v>
      </c>
      <c r="K415" t="s">
        <v>144</v>
      </c>
      <c r="L415">
        <v>42</v>
      </c>
      <c r="M415" t="s">
        <v>145</v>
      </c>
      <c r="N415">
        <v>1617</v>
      </c>
      <c r="O415">
        <v>3995</v>
      </c>
      <c r="P415">
        <v>1821</v>
      </c>
      <c r="Q415" t="s">
        <v>832</v>
      </c>
      <c r="R415">
        <v>5</v>
      </c>
      <c r="T415" s="2" t="s">
        <v>147</v>
      </c>
      <c r="U415" t="s">
        <v>1296</v>
      </c>
      <c r="X415">
        <v>6</v>
      </c>
      <c r="Y415" t="s">
        <v>150</v>
      </c>
      <c r="Z415" t="s">
        <v>200</v>
      </c>
      <c r="AA415" t="s">
        <v>200</v>
      </c>
      <c r="AB415" t="s">
        <v>1342</v>
      </c>
      <c r="AC415" t="s">
        <v>202</v>
      </c>
      <c r="AF415" t="s">
        <v>1389</v>
      </c>
      <c r="AG415" t="s">
        <v>1389</v>
      </c>
      <c r="AH415" t="s">
        <v>166</v>
      </c>
      <c r="AI415" t="s">
        <v>232</v>
      </c>
      <c r="AK415" t="s">
        <v>166</v>
      </c>
      <c r="AL415" t="s">
        <v>1390</v>
      </c>
      <c r="AM415" t="s">
        <v>1391</v>
      </c>
      <c r="AN415" t="s">
        <v>166</v>
      </c>
      <c r="AO415" t="s">
        <v>166</v>
      </c>
      <c r="AP415" t="s">
        <v>166</v>
      </c>
      <c r="AQ415" t="s">
        <v>166</v>
      </c>
      <c r="AR415">
        <v>5</v>
      </c>
      <c r="AS415" t="s">
        <v>597</v>
      </c>
      <c r="AT415" t="s">
        <v>168</v>
      </c>
      <c r="AU415" t="s">
        <v>1362</v>
      </c>
      <c r="AV415" t="s">
        <v>1389</v>
      </c>
      <c r="AW415" t="s">
        <v>166</v>
      </c>
      <c r="AX415" t="s">
        <v>166</v>
      </c>
      <c r="AY415" t="s">
        <v>171</v>
      </c>
      <c r="AZ415" t="s">
        <v>166</v>
      </c>
      <c r="BA415" t="s">
        <v>166</v>
      </c>
      <c r="BC415" t="s">
        <v>166</v>
      </c>
      <c r="BD415" t="s">
        <v>168</v>
      </c>
      <c r="BE415">
        <v>259</v>
      </c>
      <c r="BF415" t="s">
        <v>166</v>
      </c>
      <c r="BG415" t="s">
        <v>166</v>
      </c>
      <c r="BH415" t="s">
        <v>166</v>
      </c>
      <c r="BI415" t="s">
        <v>166</v>
      </c>
      <c r="BJ415" t="s">
        <v>166</v>
      </c>
      <c r="BL415" t="s">
        <v>166</v>
      </c>
      <c r="BM415" t="s">
        <v>166</v>
      </c>
      <c r="BO415" t="s">
        <v>166</v>
      </c>
      <c r="BP415" t="s">
        <v>168</v>
      </c>
      <c r="BQ415" t="s">
        <v>166</v>
      </c>
      <c r="BR415" t="s">
        <v>168</v>
      </c>
      <c r="BS415" t="s">
        <v>163</v>
      </c>
      <c r="BT415" t="s">
        <v>166</v>
      </c>
      <c r="BU415" s="1">
        <v>5.3</v>
      </c>
      <c r="BV415" t="s">
        <v>166</v>
      </c>
      <c r="BW415" t="s">
        <v>177</v>
      </c>
      <c r="BY415" t="s">
        <v>807</v>
      </c>
      <c r="BZ415" t="s">
        <v>166</v>
      </c>
      <c r="CA415" t="s">
        <v>166</v>
      </c>
      <c r="CB415" t="s">
        <v>166</v>
      </c>
      <c r="CG415" t="s">
        <v>166</v>
      </c>
      <c r="CN415" t="s">
        <v>166</v>
      </c>
      <c r="CO415" t="s">
        <v>166</v>
      </c>
      <c r="CP415" t="s">
        <v>166</v>
      </c>
      <c r="CR415" t="s">
        <v>358</v>
      </c>
      <c r="CS415" t="s">
        <v>166</v>
      </c>
      <c r="CT415" t="s">
        <v>166</v>
      </c>
      <c r="CU415" t="s">
        <v>166</v>
      </c>
      <c r="CV415" t="s">
        <v>166</v>
      </c>
      <c r="CW415">
        <v>2</v>
      </c>
      <c r="CY415" t="s">
        <v>166</v>
      </c>
      <c r="DB415" t="s">
        <v>374</v>
      </c>
      <c r="DC415" t="s">
        <v>166</v>
      </c>
      <c r="DD415" t="s">
        <v>166</v>
      </c>
      <c r="DH415" t="s">
        <v>216</v>
      </c>
      <c r="DI415" t="s">
        <v>328</v>
      </c>
      <c r="DJ415" t="s">
        <v>166</v>
      </c>
      <c r="DK415" t="s">
        <v>166</v>
      </c>
      <c r="DL415" t="s">
        <v>500</v>
      </c>
      <c r="DM415" t="s">
        <v>166</v>
      </c>
      <c r="DN415" t="s">
        <v>166</v>
      </c>
      <c r="DP415" t="s">
        <v>166</v>
      </c>
      <c r="DQ415" t="s">
        <v>166</v>
      </c>
      <c r="DR415" t="s">
        <v>166</v>
      </c>
      <c r="DS415" t="s">
        <v>166</v>
      </c>
      <c r="DW415" t="s">
        <v>166</v>
      </c>
      <c r="DX415" t="s">
        <v>166</v>
      </c>
      <c r="DZ415" t="s">
        <v>166</v>
      </c>
      <c r="EC415" t="s">
        <v>166</v>
      </c>
    </row>
    <row r="416" spans="1:134" hidden="1" x14ac:dyDescent="0.25">
      <c r="A416">
        <v>415</v>
      </c>
      <c r="B416" t="s">
        <v>784</v>
      </c>
      <c r="C416" t="s">
        <v>1387</v>
      </c>
      <c r="D416" t="s">
        <v>1395</v>
      </c>
      <c r="E416" s="1">
        <v>1497</v>
      </c>
      <c r="H416" t="s">
        <v>141</v>
      </c>
      <c r="I416" t="s">
        <v>142</v>
      </c>
      <c r="J416" t="s">
        <v>196</v>
      </c>
      <c r="K416" t="s">
        <v>144</v>
      </c>
      <c r="L416">
        <v>42</v>
      </c>
      <c r="M416" t="s">
        <v>459</v>
      </c>
      <c r="N416">
        <v>1617</v>
      </c>
      <c r="O416">
        <v>3995</v>
      </c>
      <c r="P416">
        <v>1821</v>
      </c>
      <c r="Q416" t="s">
        <v>832</v>
      </c>
      <c r="R416">
        <v>5</v>
      </c>
      <c r="T416" s="2" t="s">
        <v>147</v>
      </c>
      <c r="U416" t="s">
        <v>527</v>
      </c>
      <c r="X416">
        <v>6</v>
      </c>
      <c r="Y416" t="s">
        <v>150</v>
      </c>
      <c r="Z416" t="s">
        <v>200</v>
      </c>
      <c r="AA416" t="s">
        <v>200</v>
      </c>
      <c r="AB416" t="s">
        <v>1342</v>
      </c>
      <c r="AC416" t="s">
        <v>202</v>
      </c>
      <c r="AF416" t="s">
        <v>1389</v>
      </c>
      <c r="AG416" t="s">
        <v>1389</v>
      </c>
      <c r="AH416" t="s">
        <v>166</v>
      </c>
      <c r="AI416" t="s">
        <v>232</v>
      </c>
      <c r="AL416" t="s">
        <v>1396</v>
      </c>
      <c r="AM416" t="s">
        <v>1397</v>
      </c>
      <c r="AN416" t="s">
        <v>166</v>
      </c>
      <c r="AO416" t="s">
        <v>166</v>
      </c>
      <c r="AP416" t="s">
        <v>166</v>
      </c>
      <c r="AQ416" t="s">
        <v>166</v>
      </c>
      <c r="AR416">
        <v>5</v>
      </c>
      <c r="AS416" t="s">
        <v>167</v>
      </c>
      <c r="AT416" t="s">
        <v>168</v>
      </c>
      <c r="AU416" t="s">
        <v>1362</v>
      </c>
      <c r="AV416" t="s">
        <v>1389</v>
      </c>
      <c r="AX416" t="s">
        <v>166</v>
      </c>
      <c r="AY416" t="s">
        <v>165</v>
      </c>
      <c r="BA416" t="s">
        <v>166</v>
      </c>
      <c r="BD416" t="s">
        <v>168</v>
      </c>
      <c r="BE416">
        <v>259</v>
      </c>
      <c r="BG416" t="s">
        <v>166</v>
      </c>
      <c r="BH416" t="s">
        <v>166</v>
      </c>
      <c r="BI416" t="s">
        <v>166</v>
      </c>
      <c r="BJ416" t="s">
        <v>166</v>
      </c>
      <c r="BK416" t="s">
        <v>166</v>
      </c>
      <c r="BL416" t="s">
        <v>166</v>
      </c>
      <c r="BM416" t="s">
        <v>166</v>
      </c>
      <c r="BP416" t="s">
        <v>173</v>
      </c>
      <c r="BQ416" t="s">
        <v>166</v>
      </c>
      <c r="BR416" t="s">
        <v>168</v>
      </c>
      <c r="BS416" t="s">
        <v>163</v>
      </c>
      <c r="BT416" t="s">
        <v>166</v>
      </c>
      <c r="BU416" s="1">
        <v>5.3</v>
      </c>
      <c r="BV416" t="s">
        <v>166</v>
      </c>
      <c r="BW416" t="s">
        <v>434</v>
      </c>
      <c r="BX416" t="s">
        <v>178</v>
      </c>
      <c r="BY416" t="s">
        <v>179</v>
      </c>
      <c r="BZ416" t="s">
        <v>166</v>
      </c>
      <c r="CB416" t="s">
        <v>166</v>
      </c>
      <c r="CG416" t="s">
        <v>166</v>
      </c>
      <c r="CN416" t="s">
        <v>166</v>
      </c>
      <c r="CP416" t="s">
        <v>166</v>
      </c>
      <c r="CR416" t="s">
        <v>229</v>
      </c>
      <c r="CS416" t="s">
        <v>166</v>
      </c>
      <c r="CT416" t="s">
        <v>166</v>
      </c>
      <c r="CU416" t="s">
        <v>166</v>
      </c>
      <c r="CV416" t="s">
        <v>166</v>
      </c>
      <c r="CW416">
        <v>2</v>
      </c>
      <c r="CY416" t="s">
        <v>166</v>
      </c>
      <c r="DB416" t="s">
        <v>257</v>
      </c>
      <c r="DC416" t="s">
        <v>166</v>
      </c>
      <c r="DL416" t="s">
        <v>329</v>
      </c>
      <c r="DN416" t="s">
        <v>166</v>
      </c>
      <c r="DP416" t="s">
        <v>166</v>
      </c>
      <c r="DW416" t="s">
        <v>166</v>
      </c>
    </row>
    <row r="417" spans="1:139" hidden="1" x14ac:dyDescent="0.25">
      <c r="A417">
        <v>416</v>
      </c>
      <c r="B417" t="s">
        <v>784</v>
      </c>
      <c r="C417" t="s">
        <v>1387</v>
      </c>
      <c r="D417" t="s">
        <v>1398</v>
      </c>
      <c r="E417" s="1">
        <v>1497</v>
      </c>
      <c r="H417" t="s">
        <v>141</v>
      </c>
      <c r="I417" t="s">
        <v>142</v>
      </c>
      <c r="J417" t="s">
        <v>196</v>
      </c>
      <c r="K417" t="s">
        <v>144</v>
      </c>
      <c r="L417">
        <v>42</v>
      </c>
      <c r="M417" t="s">
        <v>459</v>
      </c>
      <c r="N417">
        <v>1617</v>
      </c>
      <c r="O417">
        <v>3995</v>
      </c>
      <c r="P417">
        <v>1821</v>
      </c>
      <c r="Q417" t="s">
        <v>832</v>
      </c>
      <c r="R417">
        <v>5</v>
      </c>
      <c r="T417" s="2" t="s">
        <v>147</v>
      </c>
      <c r="U417" t="s">
        <v>527</v>
      </c>
      <c r="X417">
        <v>6</v>
      </c>
      <c r="Y417" t="s">
        <v>150</v>
      </c>
      <c r="Z417" t="s">
        <v>200</v>
      </c>
      <c r="AA417" t="s">
        <v>200</v>
      </c>
      <c r="AB417" t="s">
        <v>1342</v>
      </c>
      <c r="AC417" t="s">
        <v>202</v>
      </c>
      <c r="AF417" t="s">
        <v>1389</v>
      </c>
      <c r="AG417" t="s">
        <v>1389</v>
      </c>
      <c r="AH417" t="s">
        <v>166</v>
      </c>
      <c r="AI417" t="s">
        <v>232</v>
      </c>
      <c r="AJ417" t="s">
        <v>166</v>
      </c>
      <c r="AK417" t="s">
        <v>166</v>
      </c>
      <c r="AL417" t="s">
        <v>1396</v>
      </c>
      <c r="AM417" t="s">
        <v>1397</v>
      </c>
      <c r="AN417" t="s">
        <v>166</v>
      </c>
      <c r="AO417" t="s">
        <v>166</v>
      </c>
      <c r="AP417" t="s">
        <v>166</v>
      </c>
      <c r="AQ417" t="s">
        <v>166</v>
      </c>
      <c r="AR417">
        <v>5</v>
      </c>
      <c r="AS417" t="s">
        <v>597</v>
      </c>
      <c r="AT417" t="s">
        <v>168</v>
      </c>
      <c r="AU417" t="s">
        <v>1362</v>
      </c>
      <c r="AV417" t="s">
        <v>1389</v>
      </c>
      <c r="AW417" t="s">
        <v>166</v>
      </c>
      <c r="AX417" t="s">
        <v>166</v>
      </c>
      <c r="AY417" t="s">
        <v>171</v>
      </c>
      <c r="AZ417" t="s">
        <v>166</v>
      </c>
      <c r="BA417" t="s">
        <v>166</v>
      </c>
      <c r="BC417" t="s">
        <v>166</v>
      </c>
      <c r="BD417" t="s">
        <v>168</v>
      </c>
      <c r="BE417">
        <v>259</v>
      </c>
      <c r="BF417" t="s">
        <v>166</v>
      </c>
      <c r="BG417" t="s">
        <v>166</v>
      </c>
      <c r="BH417" t="s">
        <v>166</v>
      </c>
      <c r="BI417" t="s">
        <v>166</v>
      </c>
      <c r="BJ417" t="s">
        <v>166</v>
      </c>
      <c r="BK417" t="s">
        <v>166</v>
      </c>
      <c r="BL417" t="s">
        <v>166</v>
      </c>
      <c r="BM417" t="s">
        <v>166</v>
      </c>
      <c r="BO417" t="s">
        <v>166</v>
      </c>
      <c r="BP417" t="s">
        <v>168</v>
      </c>
      <c r="BQ417" t="s">
        <v>166</v>
      </c>
      <c r="BR417" t="s">
        <v>168</v>
      </c>
      <c r="BS417" t="s">
        <v>163</v>
      </c>
      <c r="BT417" t="s">
        <v>166</v>
      </c>
      <c r="BU417" s="1">
        <v>5.3</v>
      </c>
      <c r="BV417" t="s">
        <v>166</v>
      </c>
      <c r="BX417" t="s">
        <v>178</v>
      </c>
      <c r="BY417" t="s">
        <v>179</v>
      </c>
      <c r="BZ417" t="s">
        <v>166</v>
      </c>
      <c r="CG417" t="s">
        <v>166</v>
      </c>
      <c r="CK417" t="s">
        <v>166</v>
      </c>
      <c r="CN417" t="s">
        <v>166</v>
      </c>
      <c r="CO417" t="s">
        <v>166</v>
      </c>
      <c r="CP417" t="s">
        <v>166</v>
      </c>
      <c r="CR417" t="s">
        <v>358</v>
      </c>
      <c r="CS417" t="s">
        <v>166</v>
      </c>
      <c r="CT417" t="s">
        <v>166</v>
      </c>
      <c r="CU417" t="s">
        <v>166</v>
      </c>
      <c r="CW417">
        <v>2</v>
      </c>
      <c r="CY417" t="s">
        <v>166</v>
      </c>
      <c r="DB417" t="s">
        <v>221</v>
      </c>
      <c r="DC417" t="s">
        <v>166</v>
      </c>
      <c r="DD417" t="s">
        <v>166</v>
      </c>
      <c r="DH417" t="s">
        <v>216</v>
      </c>
      <c r="DI417" t="s">
        <v>328</v>
      </c>
      <c r="DL417" t="s">
        <v>329</v>
      </c>
      <c r="DM417" t="s">
        <v>166</v>
      </c>
      <c r="DP417" t="s">
        <v>166</v>
      </c>
      <c r="DQ417" t="s">
        <v>166</v>
      </c>
      <c r="DS417" t="s">
        <v>166</v>
      </c>
      <c r="DU417" t="s">
        <v>166</v>
      </c>
      <c r="DW417" t="s">
        <v>166</v>
      </c>
      <c r="DX417" t="s">
        <v>166</v>
      </c>
      <c r="DY417" t="s">
        <v>166</v>
      </c>
      <c r="DZ417" t="s">
        <v>166</v>
      </c>
      <c r="EA417" t="s">
        <v>166</v>
      </c>
    </row>
    <row r="418" spans="1:139" hidden="1" x14ac:dyDescent="0.25">
      <c r="A418">
        <v>417</v>
      </c>
      <c r="B418" t="s">
        <v>784</v>
      </c>
      <c r="C418" t="s">
        <v>1387</v>
      </c>
      <c r="D418" t="s">
        <v>1399</v>
      </c>
      <c r="E418" s="1">
        <v>1497</v>
      </c>
      <c r="H418" t="s">
        <v>141</v>
      </c>
      <c r="I418" t="s">
        <v>142</v>
      </c>
      <c r="J418" t="s">
        <v>196</v>
      </c>
      <c r="K418" t="s">
        <v>144</v>
      </c>
      <c r="L418">
        <v>42</v>
      </c>
      <c r="M418" t="s">
        <v>459</v>
      </c>
      <c r="N418">
        <v>1617</v>
      </c>
      <c r="O418">
        <v>3995</v>
      </c>
      <c r="P418">
        <v>1821</v>
      </c>
      <c r="Q418" t="s">
        <v>832</v>
      </c>
      <c r="R418">
        <v>5</v>
      </c>
      <c r="T418" s="2" t="s">
        <v>147</v>
      </c>
      <c r="U418" t="s">
        <v>527</v>
      </c>
      <c r="X418">
        <v>6</v>
      </c>
      <c r="Y418" t="s">
        <v>150</v>
      </c>
      <c r="Z418" t="s">
        <v>200</v>
      </c>
      <c r="AA418" t="s">
        <v>200</v>
      </c>
      <c r="AB418" t="s">
        <v>1342</v>
      </c>
      <c r="AC418" t="s">
        <v>202</v>
      </c>
      <c r="AF418" t="s">
        <v>1389</v>
      </c>
      <c r="AG418" t="s">
        <v>1389</v>
      </c>
      <c r="AH418" t="s">
        <v>166</v>
      </c>
      <c r="AI418" t="s">
        <v>232</v>
      </c>
      <c r="AK418" t="s">
        <v>166</v>
      </c>
      <c r="AL418" t="s">
        <v>1396</v>
      </c>
      <c r="AM418" t="s">
        <v>1397</v>
      </c>
      <c r="AN418" t="s">
        <v>166</v>
      </c>
      <c r="AO418" t="s">
        <v>166</v>
      </c>
      <c r="AP418" t="s">
        <v>166</v>
      </c>
      <c r="AQ418" t="s">
        <v>166</v>
      </c>
      <c r="AR418">
        <v>5</v>
      </c>
      <c r="AS418" t="s">
        <v>597</v>
      </c>
      <c r="AT418" t="s">
        <v>168</v>
      </c>
      <c r="AU418" t="s">
        <v>1362</v>
      </c>
      <c r="AV418" t="s">
        <v>1389</v>
      </c>
      <c r="AW418" t="s">
        <v>166</v>
      </c>
      <c r="AX418" t="s">
        <v>166</v>
      </c>
      <c r="AY418" t="s">
        <v>171</v>
      </c>
      <c r="AZ418" t="s">
        <v>166</v>
      </c>
      <c r="BA418" t="s">
        <v>166</v>
      </c>
      <c r="BC418" t="s">
        <v>166</v>
      </c>
      <c r="BD418" t="s">
        <v>168</v>
      </c>
      <c r="BE418">
        <v>259</v>
      </c>
      <c r="BF418" t="s">
        <v>166</v>
      </c>
      <c r="BG418" t="s">
        <v>166</v>
      </c>
      <c r="BH418" t="s">
        <v>166</v>
      </c>
      <c r="BI418" t="s">
        <v>166</v>
      </c>
      <c r="BJ418" t="s">
        <v>166</v>
      </c>
      <c r="BK418" t="s">
        <v>166</v>
      </c>
      <c r="BL418" t="s">
        <v>166</v>
      </c>
      <c r="BM418" t="s">
        <v>166</v>
      </c>
      <c r="BO418" t="s">
        <v>166</v>
      </c>
      <c r="BP418" t="s">
        <v>168</v>
      </c>
      <c r="BQ418" t="s">
        <v>166</v>
      </c>
      <c r="BR418" t="s">
        <v>168</v>
      </c>
      <c r="BS418" t="s">
        <v>163</v>
      </c>
      <c r="BT418" t="s">
        <v>166</v>
      </c>
      <c r="BU418" s="1">
        <v>5.3</v>
      </c>
      <c r="BV418" t="s">
        <v>166</v>
      </c>
      <c r="BW418" t="s">
        <v>177</v>
      </c>
      <c r="BX418" t="s">
        <v>178</v>
      </c>
      <c r="BY418" t="s">
        <v>807</v>
      </c>
      <c r="BZ418" t="s">
        <v>166</v>
      </c>
      <c r="CA418" t="s">
        <v>166</v>
      </c>
      <c r="CB418" t="s">
        <v>166</v>
      </c>
      <c r="CG418" t="s">
        <v>166</v>
      </c>
      <c r="CK418" t="s">
        <v>166</v>
      </c>
      <c r="CN418" t="s">
        <v>166</v>
      </c>
      <c r="CO418" t="s">
        <v>166</v>
      </c>
      <c r="CP418" t="s">
        <v>355</v>
      </c>
      <c r="CR418" t="s">
        <v>229</v>
      </c>
      <c r="CS418" t="s">
        <v>166</v>
      </c>
      <c r="CT418" t="s">
        <v>166</v>
      </c>
      <c r="CU418" t="s">
        <v>166</v>
      </c>
      <c r="CV418" t="s">
        <v>166</v>
      </c>
      <c r="CW418">
        <v>2</v>
      </c>
      <c r="CY418" t="s">
        <v>571</v>
      </c>
      <c r="DB418" t="s">
        <v>221</v>
      </c>
      <c r="DC418" t="s">
        <v>166</v>
      </c>
      <c r="DD418" t="s">
        <v>166</v>
      </c>
      <c r="DH418" t="s">
        <v>216</v>
      </c>
      <c r="DI418" t="s">
        <v>328</v>
      </c>
      <c r="DJ418" t="s">
        <v>166</v>
      </c>
      <c r="DK418" t="s">
        <v>166</v>
      </c>
      <c r="DL418" t="s">
        <v>329</v>
      </c>
      <c r="DM418" t="s">
        <v>166</v>
      </c>
      <c r="DN418" t="s">
        <v>166</v>
      </c>
      <c r="DP418" t="s">
        <v>166</v>
      </c>
      <c r="DQ418" t="s">
        <v>166</v>
      </c>
      <c r="DR418" t="s">
        <v>166</v>
      </c>
      <c r="DS418" t="s">
        <v>166</v>
      </c>
      <c r="DW418" t="s">
        <v>166</v>
      </c>
      <c r="DX418" t="s">
        <v>166</v>
      </c>
      <c r="DZ418" t="s">
        <v>166</v>
      </c>
      <c r="EC418" t="s">
        <v>166</v>
      </c>
    </row>
    <row r="419" spans="1:139" hidden="1" x14ac:dyDescent="0.25">
      <c r="A419">
        <v>418</v>
      </c>
      <c r="B419" t="s">
        <v>784</v>
      </c>
      <c r="C419" t="s">
        <v>1387</v>
      </c>
      <c r="D419" t="s">
        <v>1400</v>
      </c>
      <c r="E419" s="1">
        <v>1497</v>
      </c>
      <c r="H419" t="s">
        <v>141</v>
      </c>
      <c r="I419" t="s">
        <v>142</v>
      </c>
      <c r="J419" t="s">
        <v>196</v>
      </c>
      <c r="K419" t="s">
        <v>144</v>
      </c>
      <c r="L419">
        <v>42</v>
      </c>
      <c r="M419" t="s">
        <v>459</v>
      </c>
      <c r="N419">
        <v>1617</v>
      </c>
      <c r="O419">
        <v>3995</v>
      </c>
      <c r="P419">
        <v>1821</v>
      </c>
      <c r="Q419" t="s">
        <v>832</v>
      </c>
      <c r="R419">
        <v>5</v>
      </c>
      <c r="T419" s="2" t="s">
        <v>147</v>
      </c>
      <c r="U419" t="s">
        <v>527</v>
      </c>
      <c r="X419">
        <v>6</v>
      </c>
      <c r="Y419" t="s">
        <v>150</v>
      </c>
      <c r="Z419" t="s">
        <v>200</v>
      </c>
      <c r="AA419" t="s">
        <v>200</v>
      </c>
      <c r="AB419" t="s">
        <v>1342</v>
      </c>
      <c r="AC419" t="s">
        <v>202</v>
      </c>
      <c r="AF419" t="s">
        <v>1389</v>
      </c>
      <c r="AG419" t="s">
        <v>1389</v>
      </c>
      <c r="AH419" t="s">
        <v>166</v>
      </c>
      <c r="AI419" t="s">
        <v>232</v>
      </c>
      <c r="AK419" t="s">
        <v>166</v>
      </c>
      <c r="AL419" t="s">
        <v>1396</v>
      </c>
      <c r="AM419" t="s">
        <v>1397</v>
      </c>
      <c r="AN419" t="s">
        <v>166</v>
      </c>
      <c r="AO419" t="s">
        <v>166</v>
      </c>
      <c r="AP419" t="s">
        <v>166</v>
      </c>
      <c r="AQ419" t="s">
        <v>166</v>
      </c>
      <c r="AR419">
        <v>5</v>
      </c>
      <c r="AS419" t="s">
        <v>597</v>
      </c>
      <c r="AT419" t="s">
        <v>168</v>
      </c>
      <c r="AU419" t="s">
        <v>1362</v>
      </c>
      <c r="AV419" t="s">
        <v>1389</v>
      </c>
      <c r="AW419" t="s">
        <v>166</v>
      </c>
      <c r="AX419" t="s">
        <v>166</v>
      </c>
      <c r="AY419" t="s">
        <v>171</v>
      </c>
      <c r="AZ419" t="s">
        <v>166</v>
      </c>
      <c r="BA419" t="s">
        <v>166</v>
      </c>
      <c r="BC419" t="s">
        <v>166</v>
      </c>
      <c r="BD419" t="s">
        <v>168</v>
      </c>
      <c r="BE419">
        <v>259</v>
      </c>
      <c r="BF419" t="s">
        <v>166</v>
      </c>
      <c r="BG419" t="s">
        <v>166</v>
      </c>
      <c r="BH419" t="s">
        <v>166</v>
      </c>
      <c r="BI419" t="s">
        <v>166</v>
      </c>
      <c r="BJ419" t="s">
        <v>166</v>
      </c>
      <c r="BK419" t="s">
        <v>166</v>
      </c>
      <c r="BL419" t="s">
        <v>166</v>
      </c>
      <c r="BM419" t="s">
        <v>166</v>
      </c>
      <c r="BO419" t="s">
        <v>166</v>
      </c>
      <c r="BP419" t="s">
        <v>168</v>
      </c>
      <c r="BQ419" t="s">
        <v>166</v>
      </c>
      <c r="BR419" t="s">
        <v>168</v>
      </c>
      <c r="BS419" t="s">
        <v>163</v>
      </c>
      <c r="BT419" t="s">
        <v>166</v>
      </c>
      <c r="BU419" s="1">
        <v>5.3</v>
      </c>
      <c r="BV419" t="s">
        <v>166</v>
      </c>
      <c r="BW419" t="s">
        <v>177</v>
      </c>
      <c r="BX419" t="s">
        <v>178</v>
      </c>
      <c r="BY419" t="s">
        <v>807</v>
      </c>
      <c r="BZ419" t="s">
        <v>166</v>
      </c>
      <c r="CA419" t="s">
        <v>166</v>
      </c>
      <c r="CB419" t="s">
        <v>166</v>
      </c>
      <c r="CG419" t="s">
        <v>166</v>
      </c>
      <c r="CK419" t="s">
        <v>166</v>
      </c>
      <c r="CN419" t="s">
        <v>166</v>
      </c>
      <c r="CO419" t="s">
        <v>166</v>
      </c>
      <c r="CP419" t="s">
        <v>166</v>
      </c>
      <c r="CR419" t="s">
        <v>229</v>
      </c>
      <c r="CS419" t="s">
        <v>166</v>
      </c>
      <c r="CT419" t="s">
        <v>166</v>
      </c>
      <c r="CU419" t="s">
        <v>166</v>
      </c>
      <c r="CV419" t="s">
        <v>166</v>
      </c>
      <c r="CW419">
        <v>2</v>
      </c>
      <c r="CY419" t="s">
        <v>166</v>
      </c>
      <c r="DB419" t="s">
        <v>841</v>
      </c>
      <c r="DC419" t="s">
        <v>166</v>
      </c>
      <c r="DD419" t="s">
        <v>166</v>
      </c>
      <c r="DH419" t="s">
        <v>216</v>
      </c>
      <c r="DI419" t="s">
        <v>328</v>
      </c>
      <c r="DK419" t="s">
        <v>166</v>
      </c>
      <c r="DL419" t="s">
        <v>1401</v>
      </c>
      <c r="DM419" t="s">
        <v>166</v>
      </c>
      <c r="DN419" t="s">
        <v>166</v>
      </c>
      <c r="DP419" t="s">
        <v>166</v>
      </c>
      <c r="DQ419" t="s">
        <v>166</v>
      </c>
      <c r="DR419" t="s">
        <v>166</v>
      </c>
      <c r="DS419" t="s">
        <v>166</v>
      </c>
      <c r="DU419" t="s">
        <v>166</v>
      </c>
      <c r="DW419" t="s">
        <v>166</v>
      </c>
      <c r="DX419" t="s">
        <v>166</v>
      </c>
      <c r="DZ419" t="s">
        <v>166</v>
      </c>
      <c r="EA419" t="s">
        <v>166</v>
      </c>
    </row>
    <row r="420" spans="1:139" hidden="1" x14ac:dyDescent="0.25">
      <c r="A420">
        <v>419</v>
      </c>
      <c r="B420" t="s">
        <v>784</v>
      </c>
      <c r="C420" t="s">
        <v>1387</v>
      </c>
      <c r="D420" t="s">
        <v>1402</v>
      </c>
      <c r="E420" s="1">
        <v>1497</v>
      </c>
      <c r="H420" t="s">
        <v>141</v>
      </c>
      <c r="I420" t="s">
        <v>142</v>
      </c>
      <c r="J420" t="s">
        <v>196</v>
      </c>
      <c r="K420" t="s">
        <v>144</v>
      </c>
      <c r="L420">
        <v>42</v>
      </c>
      <c r="M420" t="s">
        <v>459</v>
      </c>
      <c r="N420">
        <v>1617</v>
      </c>
      <c r="O420">
        <v>3995</v>
      </c>
      <c r="P420">
        <v>1821</v>
      </c>
      <c r="Q420" t="s">
        <v>832</v>
      </c>
      <c r="R420">
        <v>5</v>
      </c>
      <c r="T420" s="2" t="s">
        <v>147</v>
      </c>
      <c r="U420" t="s">
        <v>527</v>
      </c>
      <c r="X420">
        <v>6</v>
      </c>
      <c r="Y420" t="s">
        <v>150</v>
      </c>
      <c r="Z420" t="s">
        <v>200</v>
      </c>
      <c r="AA420" t="s">
        <v>200</v>
      </c>
      <c r="AB420" t="s">
        <v>1342</v>
      </c>
      <c r="AC420" t="s">
        <v>202</v>
      </c>
      <c r="AF420" t="s">
        <v>1389</v>
      </c>
      <c r="AG420" t="s">
        <v>1389</v>
      </c>
      <c r="AH420" t="s">
        <v>166</v>
      </c>
      <c r="AI420" t="s">
        <v>232</v>
      </c>
      <c r="AK420" t="s">
        <v>166</v>
      </c>
      <c r="AL420" t="s">
        <v>1396</v>
      </c>
      <c r="AM420" t="s">
        <v>1397</v>
      </c>
      <c r="AN420" t="s">
        <v>166</v>
      </c>
      <c r="AO420" t="s">
        <v>166</v>
      </c>
      <c r="AP420" t="s">
        <v>166</v>
      </c>
      <c r="AQ420" t="s">
        <v>166</v>
      </c>
      <c r="AR420">
        <v>5</v>
      </c>
      <c r="AS420" t="s">
        <v>597</v>
      </c>
      <c r="AT420" t="s">
        <v>189</v>
      </c>
      <c r="AU420" t="s">
        <v>1362</v>
      </c>
      <c r="AV420" t="s">
        <v>1389</v>
      </c>
      <c r="AW420" t="s">
        <v>166</v>
      </c>
      <c r="AX420" t="s">
        <v>166</v>
      </c>
      <c r="AY420" t="s">
        <v>171</v>
      </c>
      <c r="AZ420" t="s">
        <v>166</v>
      </c>
      <c r="BA420" t="s">
        <v>166</v>
      </c>
      <c r="BC420" t="s">
        <v>166</v>
      </c>
      <c r="BD420" t="s">
        <v>168</v>
      </c>
      <c r="BE420">
        <v>259</v>
      </c>
      <c r="BF420" t="s">
        <v>166</v>
      </c>
      <c r="BG420" t="s">
        <v>166</v>
      </c>
      <c r="BH420" t="s">
        <v>166</v>
      </c>
      <c r="BI420" t="s">
        <v>166</v>
      </c>
      <c r="BJ420" t="s">
        <v>166</v>
      </c>
      <c r="BK420" t="s">
        <v>166</v>
      </c>
      <c r="BL420" t="s">
        <v>166</v>
      </c>
      <c r="BM420" t="s">
        <v>166</v>
      </c>
      <c r="BO420" t="s">
        <v>166</v>
      </c>
      <c r="BP420" t="s">
        <v>168</v>
      </c>
      <c r="BQ420" t="s">
        <v>166</v>
      </c>
      <c r="BR420" t="s">
        <v>168</v>
      </c>
      <c r="BS420" t="s">
        <v>163</v>
      </c>
      <c r="BT420" t="s">
        <v>166</v>
      </c>
      <c r="BU420" s="1">
        <v>5.3</v>
      </c>
      <c r="BV420" t="s">
        <v>166</v>
      </c>
      <c r="BW420" t="s">
        <v>177</v>
      </c>
      <c r="BX420" t="s">
        <v>178</v>
      </c>
      <c r="BY420" t="s">
        <v>807</v>
      </c>
      <c r="BZ420" t="s">
        <v>166</v>
      </c>
      <c r="CA420" t="s">
        <v>166</v>
      </c>
      <c r="CB420" t="s">
        <v>166</v>
      </c>
      <c r="CG420" t="s">
        <v>166</v>
      </c>
      <c r="CK420" t="s">
        <v>166</v>
      </c>
      <c r="CN420" t="s">
        <v>166</v>
      </c>
      <c r="CO420" t="s">
        <v>166</v>
      </c>
      <c r="CP420" t="s">
        <v>355</v>
      </c>
      <c r="CR420" t="s">
        <v>229</v>
      </c>
      <c r="CS420" t="s">
        <v>166</v>
      </c>
      <c r="CT420" t="s">
        <v>166</v>
      </c>
      <c r="CU420" t="s">
        <v>166</v>
      </c>
      <c r="CV420" t="s">
        <v>166</v>
      </c>
      <c r="CW420">
        <v>2</v>
      </c>
      <c r="CY420" t="s">
        <v>571</v>
      </c>
      <c r="DB420" t="s">
        <v>221</v>
      </c>
      <c r="DC420" t="s">
        <v>166</v>
      </c>
      <c r="DD420" t="s">
        <v>166</v>
      </c>
      <c r="DH420" t="s">
        <v>216</v>
      </c>
      <c r="DI420" t="s">
        <v>328</v>
      </c>
      <c r="DJ420" t="s">
        <v>166</v>
      </c>
      <c r="DK420" t="s">
        <v>166</v>
      </c>
      <c r="DL420" t="s">
        <v>329</v>
      </c>
      <c r="DM420" t="s">
        <v>166</v>
      </c>
      <c r="DN420" t="s">
        <v>166</v>
      </c>
      <c r="DP420" t="s">
        <v>166</v>
      </c>
      <c r="DQ420" t="s">
        <v>166</v>
      </c>
      <c r="DR420" t="s">
        <v>166</v>
      </c>
      <c r="DS420" t="s">
        <v>166</v>
      </c>
      <c r="DW420" t="s">
        <v>166</v>
      </c>
      <c r="DX420" t="s">
        <v>166</v>
      </c>
      <c r="DZ420" t="s">
        <v>166</v>
      </c>
      <c r="EC420" t="s">
        <v>166</v>
      </c>
    </row>
    <row r="421" spans="1:139" hidden="1" x14ac:dyDescent="0.25">
      <c r="A421">
        <v>420</v>
      </c>
      <c r="B421" t="s">
        <v>784</v>
      </c>
      <c r="C421" t="s">
        <v>1387</v>
      </c>
      <c r="D421" t="s">
        <v>1403</v>
      </c>
      <c r="E421" s="1">
        <v>1497</v>
      </c>
      <c r="H421" t="s">
        <v>141</v>
      </c>
      <c r="I421" t="s">
        <v>142</v>
      </c>
      <c r="J421" t="s">
        <v>196</v>
      </c>
      <c r="K421" t="s">
        <v>144</v>
      </c>
      <c r="L421">
        <v>42</v>
      </c>
      <c r="M421" t="s">
        <v>459</v>
      </c>
      <c r="N421">
        <v>1617</v>
      </c>
      <c r="O421">
        <v>3995</v>
      </c>
      <c r="P421">
        <v>1821</v>
      </c>
      <c r="Q421" t="s">
        <v>832</v>
      </c>
      <c r="R421">
        <v>5</v>
      </c>
      <c r="T421" s="2" t="s">
        <v>147</v>
      </c>
      <c r="U421" t="s">
        <v>527</v>
      </c>
      <c r="X421">
        <v>6</v>
      </c>
      <c r="Y421" t="s">
        <v>150</v>
      </c>
      <c r="Z421" t="s">
        <v>200</v>
      </c>
      <c r="AA421" t="s">
        <v>200</v>
      </c>
      <c r="AB421" t="s">
        <v>1342</v>
      </c>
      <c r="AC421" t="s">
        <v>202</v>
      </c>
      <c r="AF421" t="s">
        <v>1389</v>
      </c>
      <c r="AG421" t="s">
        <v>1389</v>
      </c>
      <c r="AH421" t="s">
        <v>166</v>
      </c>
      <c r="AI421" t="s">
        <v>232</v>
      </c>
      <c r="AK421" t="s">
        <v>166</v>
      </c>
      <c r="AL421" t="s">
        <v>1396</v>
      </c>
      <c r="AM421" t="s">
        <v>1397</v>
      </c>
      <c r="AN421" t="s">
        <v>166</v>
      </c>
      <c r="AO421" t="s">
        <v>166</v>
      </c>
      <c r="AP421" t="s">
        <v>166</v>
      </c>
      <c r="AQ421" t="s">
        <v>166</v>
      </c>
      <c r="AR421">
        <v>5</v>
      </c>
      <c r="AS421" t="s">
        <v>597</v>
      </c>
      <c r="AT421" t="s">
        <v>189</v>
      </c>
      <c r="AU421" t="s">
        <v>1362</v>
      </c>
      <c r="AV421" t="s">
        <v>1389</v>
      </c>
      <c r="AW421" t="s">
        <v>166</v>
      </c>
      <c r="AX421" t="s">
        <v>166</v>
      </c>
      <c r="AY421" t="s">
        <v>171</v>
      </c>
      <c r="AZ421" t="s">
        <v>166</v>
      </c>
      <c r="BA421" t="s">
        <v>166</v>
      </c>
      <c r="BC421" t="s">
        <v>166</v>
      </c>
      <c r="BD421" t="s">
        <v>168</v>
      </c>
      <c r="BE421">
        <v>259</v>
      </c>
      <c r="BF421" t="s">
        <v>166</v>
      </c>
      <c r="BG421" t="s">
        <v>166</v>
      </c>
      <c r="BH421" t="s">
        <v>166</v>
      </c>
      <c r="BI421" t="s">
        <v>166</v>
      </c>
      <c r="BJ421" t="s">
        <v>166</v>
      </c>
      <c r="BK421" t="s">
        <v>166</v>
      </c>
      <c r="BL421" t="s">
        <v>166</v>
      </c>
      <c r="BM421" t="s">
        <v>166</v>
      </c>
      <c r="BO421" t="s">
        <v>166</v>
      </c>
      <c r="BP421" t="s">
        <v>168</v>
      </c>
      <c r="BQ421" t="s">
        <v>166</v>
      </c>
      <c r="BR421" t="s">
        <v>168</v>
      </c>
      <c r="BS421" t="s">
        <v>163</v>
      </c>
      <c r="BT421" t="s">
        <v>166</v>
      </c>
      <c r="BU421" s="1">
        <v>5.3</v>
      </c>
      <c r="BV421" t="s">
        <v>166</v>
      </c>
      <c r="BW421" t="s">
        <v>177</v>
      </c>
      <c r="BX421" t="s">
        <v>178</v>
      </c>
      <c r="BY421" t="s">
        <v>807</v>
      </c>
      <c r="BZ421" t="s">
        <v>166</v>
      </c>
      <c r="CA421" t="s">
        <v>166</v>
      </c>
      <c r="CB421" t="s">
        <v>166</v>
      </c>
      <c r="CG421" t="s">
        <v>166</v>
      </c>
      <c r="CK421" t="s">
        <v>166</v>
      </c>
      <c r="CN421" t="s">
        <v>166</v>
      </c>
      <c r="CO421" t="s">
        <v>166</v>
      </c>
      <c r="CP421" t="s">
        <v>166</v>
      </c>
      <c r="CR421" t="s">
        <v>229</v>
      </c>
      <c r="CS421" t="s">
        <v>166</v>
      </c>
      <c r="CT421" t="s">
        <v>166</v>
      </c>
      <c r="CU421" t="s">
        <v>166</v>
      </c>
      <c r="CV421" t="s">
        <v>166</v>
      </c>
      <c r="CW421">
        <v>2</v>
      </c>
      <c r="CY421" t="s">
        <v>166</v>
      </c>
      <c r="DB421" t="s">
        <v>841</v>
      </c>
      <c r="DC421" t="s">
        <v>166</v>
      </c>
      <c r="DD421" t="s">
        <v>166</v>
      </c>
      <c r="DH421" t="s">
        <v>216</v>
      </c>
      <c r="DI421" t="s">
        <v>328</v>
      </c>
      <c r="DK421" t="s">
        <v>166</v>
      </c>
      <c r="DL421" t="s">
        <v>1401</v>
      </c>
      <c r="DM421" t="s">
        <v>166</v>
      </c>
      <c r="DN421" t="s">
        <v>166</v>
      </c>
      <c r="DP421" t="s">
        <v>166</v>
      </c>
      <c r="DQ421" t="s">
        <v>166</v>
      </c>
      <c r="DR421" t="s">
        <v>166</v>
      </c>
      <c r="DS421" t="s">
        <v>166</v>
      </c>
      <c r="DU421" t="s">
        <v>166</v>
      </c>
      <c r="DW421" t="s">
        <v>166</v>
      </c>
      <c r="DX421" t="s">
        <v>166</v>
      </c>
      <c r="DZ421" t="s">
        <v>166</v>
      </c>
      <c r="EA421" t="s">
        <v>166</v>
      </c>
    </row>
    <row r="422" spans="1:139" hidden="1" x14ac:dyDescent="0.25">
      <c r="A422">
        <v>421</v>
      </c>
      <c r="B422" t="s">
        <v>784</v>
      </c>
      <c r="C422" t="s">
        <v>1387</v>
      </c>
      <c r="D422" t="s">
        <v>1404</v>
      </c>
      <c r="E422" s="1">
        <v>1497</v>
      </c>
      <c r="F422">
        <v>4</v>
      </c>
      <c r="H422" t="s">
        <v>141</v>
      </c>
      <c r="I422" t="s">
        <v>142</v>
      </c>
      <c r="J422" t="s">
        <v>196</v>
      </c>
      <c r="K422" t="s">
        <v>144</v>
      </c>
      <c r="L422">
        <v>42</v>
      </c>
      <c r="M422" t="s">
        <v>459</v>
      </c>
      <c r="N422">
        <v>1617</v>
      </c>
      <c r="O422">
        <v>3995</v>
      </c>
      <c r="P422">
        <v>1821</v>
      </c>
      <c r="Q422" t="s">
        <v>832</v>
      </c>
      <c r="R422">
        <v>5</v>
      </c>
      <c r="T422" s="2" t="s">
        <v>147</v>
      </c>
      <c r="U422" t="s">
        <v>527</v>
      </c>
      <c r="X422">
        <v>6</v>
      </c>
      <c r="Y422" t="s">
        <v>150</v>
      </c>
      <c r="Z422" t="s">
        <v>200</v>
      </c>
      <c r="AA422" t="s">
        <v>200</v>
      </c>
      <c r="AB422" t="s">
        <v>1342</v>
      </c>
      <c r="AC422" t="s">
        <v>202</v>
      </c>
      <c r="AF422" t="s">
        <v>1389</v>
      </c>
      <c r="AG422" t="s">
        <v>1389</v>
      </c>
      <c r="AH422" t="s">
        <v>166</v>
      </c>
      <c r="AI422" t="s">
        <v>232</v>
      </c>
      <c r="AJ422" t="s">
        <v>166</v>
      </c>
      <c r="AK422" t="s">
        <v>166</v>
      </c>
      <c r="AL422" t="s">
        <v>1396</v>
      </c>
      <c r="AM422" t="s">
        <v>1397</v>
      </c>
      <c r="AN422" t="s">
        <v>166</v>
      </c>
      <c r="AO422" t="s">
        <v>166</v>
      </c>
      <c r="AP422" t="s">
        <v>166</v>
      </c>
      <c r="AQ422" t="s">
        <v>166</v>
      </c>
      <c r="AR422">
        <v>5</v>
      </c>
      <c r="AS422" t="s">
        <v>597</v>
      </c>
      <c r="AT422" t="s">
        <v>344</v>
      </c>
      <c r="AU422" t="s">
        <v>1362</v>
      </c>
      <c r="AV422" t="s">
        <v>1389</v>
      </c>
      <c r="AW422" t="s">
        <v>166</v>
      </c>
      <c r="AX422" t="s">
        <v>166</v>
      </c>
      <c r="AY422" t="s">
        <v>171</v>
      </c>
      <c r="AZ422" t="s">
        <v>166</v>
      </c>
      <c r="BA422" t="s">
        <v>166</v>
      </c>
      <c r="BC422" t="s">
        <v>166</v>
      </c>
      <c r="BD422" t="s">
        <v>168</v>
      </c>
      <c r="BE422">
        <v>259</v>
      </c>
      <c r="BF422" t="s">
        <v>166</v>
      </c>
      <c r="BG422" t="s">
        <v>166</v>
      </c>
      <c r="BH422" t="s">
        <v>166</v>
      </c>
      <c r="BI422" t="s">
        <v>166</v>
      </c>
      <c r="BJ422" t="s">
        <v>166</v>
      </c>
      <c r="BK422" t="s">
        <v>166</v>
      </c>
      <c r="BL422" t="s">
        <v>166</v>
      </c>
      <c r="BM422" t="s">
        <v>166</v>
      </c>
      <c r="BO422" t="s">
        <v>166</v>
      </c>
      <c r="BP422" t="s">
        <v>168</v>
      </c>
      <c r="BQ422" t="s">
        <v>166</v>
      </c>
      <c r="BR422" t="s">
        <v>168</v>
      </c>
      <c r="BS422" t="s">
        <v>163</v>
      </c>
      <c r="BT422" t="s">
        <v>166</v>
      </c>
      <c r="BU422" s="1">
        <v>5.3</v>
      </c>
      <c r="BV422" t="s">
        <v>166</v>
      </c>
      <c r="BX422" t="s">
        <v>178</v>
      </c>
      <c r="BY422" t="s">
        <v>179</v>
      </c>
      <c r="BZ422" t="s">
        <v>166</v>
      </c>
      <c r="CG422" t="s">
        <v>166</v>
      </c>
      <c r="CK422" t="s">
        <v>166</v>
      </c>
      <c r="CN422" t="s">
        <v>166</v>
      </c>
      <c r="CO422" t="s">
        <v>166</v>
      </c>
      <c r="CP422" t="s">
        <v>166</v>
      </c>
      <c r="CR422" t="s">
        <v>358</v>
      </c>
      <c r="CS422" t="s">
        <v>166</v>
      </c>
      <c r="CT422" t="s">
        <v>166</v>
      </c>
      <c r="CU422" t="s">
        <v>166</v>
      </c>
      <c r="CW422">
        <v>2</v>
      </c>
      <c r="CY422" t="s">
        <v>166</v>
      </c>
      <c r="DB422" t="s">
        <v>221</v>
      </c>
      <c r="DC422" t="s">
        <v>166</v>
      </c>
      <c r="DD422" t="s">
        <v>166</v>
      </c>
      <c r="DH422" t="s">
        <v>216</v>
      </c>
      <c r="DI422" t="s">
        <v>328</v>
      </c>
      <c r="DL422" t="s">
        <v>329</v>
      </c>
      <c r="DM422" t="s">
        <v>166</v>
      </c>
      <c r="DP422" t="s">
        <v>166</v>
      </c>
      <c r="DQ422" t="s">
        <v>166</v>
      </c>
      <c r="DS422" t="s">
        <v>166</v>
      </c>
      <c r="DU422" t="s">
        <v>166</v>
      </c>
      <c r="DW422" t="s">
        <v>166</v>
      </c>
      <c r="DX422" t="s">
        <v>166</v>
      </c>
      <c r="DY422" t="s">
        <v>166</v>
      </c>
      <c r="DZ422" t="s">
        <v>166</v>
      </c>
      <c r="EA422" t="s">
        <v>166</v>
      </c>
    </row>
    <row r="423" spans="1:139" x14ac:dyDescent="0.25">
      <c r="A423" s="33">
        <v>422</v>
      </c>
      <c r="B423" s="33" t="s">
        <v>192</v>
      </c>
      <c r="C423" s="33" t="s">
        <v>1405</v>
      </c>
      <c r="D423" s="33" t="s">
        <v>1406</v>
      </c>
      <c r="E423" s="35">
        <v>1461</v>
      </c>
      <c r="F423" s="33">
        <v>4</v>
      </c>
      <c r="G423" s="33">
        <v>4</v>
      </c>
      <c r="H423" s="33" t="s">
        <v>195</v>
      </c>
      <c r="I423" s="33" t="s">
        <v>142</v>
      </c>
      <c r="J423" s="33" t="s">
        <v>196</v>
      </c>
      <c r="K423" s="33" t="s">
        <v>144</v>
      </c>
      <c r="L423" s="33">
        <v>50</v>
      </c>
      <c r="M423" s="33" t="s">
        <v>459</v>
      </c>
      <c r="N423" s="33">
        <v>1697</v>
      </c>
      <c r="O423" s="33">
        <v>4498</v>
      </c>
      <c r="P423" s="33">
        <v>1751</v>
      </c>
      <c r="Q423" s="33" t="s">
        <v>422</v>
      </c>
      <c r="R423" s="33">
        <v>4</v>
      </c>
      <c r="S423" s="33">
        <v>21.04</v>
      </c>
      <c r="T423" s="87" t="s">
        <v>147</v>
      </c>
      <c r="U423" s="33" t="s">
        <v>1407</v>
      </c>
      <c r="V423" s="33"/>
      <c r="W423" s="33" t="s">
        <v>1408</v>
      </c>
      <c r="X423" s="33">
        <v>5</v>
      </c>
      <c r="Y423" s="33" t="s">
        <v>779</v>
      </c>
      <c r="Z423" s="33" t="s">
        <v>200</v>
      </c>
      <c r="AA423" s="33" t="s">
        <v>151</v>
      </c>
      <c r="AB423" s="33"/>
      <c r="AC423" s="33"/>
      <c r="AD423" s="33" t="s">
        <v>1078</v>
      </c>
      <c r="AE423" s="33" t="s">
        <v>1409</v>
      </c>
      <c r="AF423" s="33" t="s">
        <v>1410</v>
      </c>
      <c r="AG423" s="33" t="s">
        <v>1410</v>
      </c>
      <c r="AH423" s="33" t="s">
        <v>872</v>
      </c>
      <c r="AI423" s="33"/>
      <c r="AJ423" s="33"/>
      <c r="AK423" s="33"/>
      <c r="AL423" s="33" t="s">
        <v>1347</v>
      </c>
      <c r="AM423" s="33" t="s">
        <v>1411</v>
      </c>
      <c r="AN423" s="33" t="s">
        <v>163</v>
      </c>
      <c r="AO423" s="33" t="s">
        <v>164</v>
      </c>
      <c r="AP423" s="33" t="s">
        <v>164</v>
      </c>
      <c r="AQ423" s="33" t="s">
        <v>166</v>
      </c>
      <c r="AR423" s="33">
        <v>8</v>
      </c>
      <c r="AS423" s="33" t="s">
        <v>167</v>
      </c>
      <c r="AT423" s="33" t="s">
        <v>168</v>
      </c>
      <c r="AU423" s="33" t="s">
        <v>909</v>
      </c>
      <c r="AV423" s="33" t="s">
        <v>718</v>
      </c>
      <c r="AW423" s="33"/>
      <c r="AX423" s="33" t="s">
        <v>166</v>
      </c>
      <c r="AY423" s="33" t="s">
        <v>165</v>
      </c>
      <c r="AZ423" s="33"/>
      <c r="BA423" s="33" t="s">
        <v>166</v>
      </c>
      <c r="BB423" s="33"/>
      <c r="BC423" s="33"/>
      <c r="BD423" s="33" t="s">
        <v>173</v>
      </c>
      <c r="BE423" s="33">
        <v>207</v>
      </c>
      <c r="BF423" s="33"/>
      <c r="BG423" s="33"/>
      <c r="BH423" s="33" t="s">
        <v>166</v>
      </c>
      <c r="BI423" s="33" t="s">
        <v>163</v>
      </c>
      <c r="BJ423" s="33" t="s">
        <v>1137</v>
      </c>
      <c r="BK423" s="33" t="s">
        <v>166</v>
      </c>
      <c r="BL423" s="33" t="s">
        <v>174</v>
      </c>
      <c r="BM423" s="33"/>
      <c r="BN423" s="33" t="s">
        <v>1338</v>
      </c>
      <c r="BO423" s="33"/>
      <c r="BP423" s="33" t="s">
        <v>173</v>
      </c>
      <c r="BQ423" s="33" t="s">
        <v>163</v>
      </c>
      <c r="BR423" s="33" t="s">
        <v>168</v>
      </c>
      <c r="BS423" s="33" t="s">
        <v>176</v>
      </c>
      <c r="BT423" s="33" t="s">
        <v>166</v>
      </c>
      <c r="BU423" s="35">
        <v>5.55</v>
      </c>
      <c r="BV423" s="33" t="s">
        <v>166</v>
      </c>
      <c r="BW423" s="33" t="s">
        <v>177</v>
      </c>
      <c r="BX423" s="33"/>
      <c r="BY423" s="33" t="s">
        <v>179</v>
      </c>
      <c r="BZ423" s="33"/>
      <c r="CA423" s="33"/>
      <c r="CB423" s="33"/>
      <c r="CC423" s="33"/>
      <c r="CD423" s="33"/>
      <c r="CE423" s="33"/>
      <c r="CF423" s="33"/>
      <c r="CG423" s="33" t="s">
        <v>166</v>
      </c>
      <c r="CH423" s="33"/>
      <c r="CI423" s="33"/>
      <c r="CJ423" s="33"/>
      <c r="CK423" s="33"/>
      <c r="CL423" s="33"/>
      <c r="CM423" s="33"/>
      <c r="CN423" s="33" t="s">
        <v>166</v>
      </c>
      <c r="CO423" s="33"/>
      <c r="CP423" s="33"/>
      <c r="CQ423" s="33" t="s">
        <v>1412</v>
      </c>
      <c r="CR423" s="33"/>
      <c r="CS423" s="33" t="s">
        <v>166</v>
      </c>
      <c r="CT423" s="33" t="s">
        <v>166</v>
      </c>
      <c r="CU423" s="33"/>
      <c r="CV423" s="33"/>
      <c r="CW423" s="33"/>
      <c r="CX423" s="33"/>
      <c r="CY423" s="33" t="s">
        <v>254</v>
      </c>
      <c r="CZ423" s="33"/>
      <c r="DA423" s="33"/>
      <c r="DB423" s="33"/>
      <c r="DC423" s="33"/>
      <c r="DD423" s="33"/>
      <c r="DE423" s="33"/>
      <c r="DF423" s="33"/>
      <c r="DG423" s="33"/>
      <c r="DH423" s="33"/>
      <c r="DI423" s="33"/>
      <c r="DJ423" s="33" t="s">
        <v>166</v>
      </c>
      <c r="DK423" s="33" t="s">
        <v>166</v>
      </c>
      <c r="DL423" s="33"/>
      <c r="DM423" s="33"/>
      <c r="DN423" s="33"/>
      <c r="DO423" s="33"/>
      <c r="DP423" s="33"/>
      <c r="DQ423" s="33"/>
      <c r="DR423" s="33"/>
      <c r="DS423" s="33"/>
      <c r="DT423" s="33"/>
      <c r="DU423" s="33"/>
      <c r="DV423" s="33" t="s">
        <v>166</v>
      </c>
      <c r="DW423" s="33"/>
      <c r="DX423" s="33"/>
      <c r="DY423" s="33"/>
      <c r="DZ423" s="33"/>
      <c r="EA423" s="33"/>
      <c r="EB423" s="33"/>
      <c r="EC423" s="33"/>
      <c r="ED423" s="33"/>
      <c r="EE423" s="33"/>
      <c r="EF423" s="33"/>
      <c r="EG423" s="33"/>
      <c r="EH423" s="33"/>
      <c r="EI423" s="33"/>
    </row>
    <row r="424" spans="1:139" x14ac:dyDescent="0.25">
      <c r="A424" s="33">
        <v>423</v>
      </c>
      <c r="B424" s="33" t="s">
        <v>192</v>
      </c>
      <c r="C424" s="33" t="s">
        <v>1405</v>
      </c>
      <c r="D424" s="33" t="s">
        <v>1413</v>
      </c>
      <c r="E424" s="35">
        <v>1461</v>
      </c>
      <c r="F424" s="33">
        <v>4</v>
      </c>
      <c r="G424" s="33">
        <v>4</v>
      </c>
      <c r="H424" s="33" t="s">
        <v>195</v>
      </c>
      <c r="I424" s="33" t="s">
        <v>142</v>
      </c>
      <c r="J424" s="33" t="s">
        <v>196</v>
      </c>
      <c r="K424" s="33" t="s">
        <v>144</v>
      </c>
      <c r="L424" s="33">
        <v>50</v>
      </c>
      <c r="M424" s="33" t="s">
        <v>459</v>
      </c>
      <c r="N424" s="33">
        <v>1697</v>
      </c>
      <c r="O424" s="33">
        <v>4498</v>
      </c>
      <c r="P424" s="33">
        <v>1751</v>
      </c>
      <c r="Q424" s="33" t="s">
        <v>422</v>
      </c>
      <c r="R424" s="33">
        <v>4</v>
      </c>
      <c r="S424" s="33">
        <v>21.04</v>
      </c>
      <c r="T424" s="87" t="s">
        <v>147</v>
      </c>
      <c r="U424" s="33" t="s">
        <v>1407</v>
      </c>
      <c r="V424" s="33"/>
      <c r="W424" s="33" t="s">
        <v>1408</v>
      </c>
      <c r="X424" s="33">
        <v>5</v>
      </c>
      <c r="Y424" s="33" t="s">
        <v>779</v>
      </c>
      <c r="Z424" s="33" t="s">
        <v>200</v>
      </c>
      <c r="AA424" s="33" t="s">
        <v>151</v>
      </c>
      <c r="AB424" s="33"/>
      <c r="AC424" s="33" t="s">
        <v>1414</v>
      </c>
      <c r="AD424" s="33" t="s">
        <v>1078</v>
      </c>
      <c r="AE424" s="33" t="s">
        <v>1409</v>
      </c>
      <c r="AF424" s="33" t="s">
        <v>1410</v>
      </c>
      <c r="AG424" s="33" t="s">
        <v>1410</v>
      </c>
      <c r="AH424" s="33" t="s">
        <v>872</v>
      </c>
      <c r="AI424" s="33" t="s">
        <v>232</v>
      </c>
      <c r="AJ424" s="33"/>
      <c r="AK424" s="33" t="s">
        <v>160</v>
      </c>
      <c r="AL424" s="33" t="s">
        <v>1347</v>
      </c>
      <c r="AM424" s="33" t="s">
        <v>1411</v>
      </c>
      <c r="AN424" s="33" t="s">
        <v>163</v>
      </c>
      <c r="AO424" s="33" t="s">
        <v>164</v>
      </c>
      <c r="AP424" s="33" t="s">
        <v>164</v>
      </c>
      <c r="AQ424" s="33" t="s">
        <v>166</v>
      </c>
      <c r="AR424" s="33">
        <v>8</v>
      </c>
      <c r="AS424" s="33" t="s">
        <v>167</v>
      </c>
      <c r="AT424" s="33" t="s">
        <v>168</v>
      </c>
      <c r="AU424" s="33" t="s">
        <v>909</v>
      </c>
      <c r="AV424" s="33" t="s">
        <v>718</v>
      </c>
      <c r="AW424" s="33"/>
      <c r="AX424" s="33">
        <v>2</v>
      </c>
      <c r="AY424" s="33" t="s">
        <v>165</v>
      </c>
      <c r="AZ424" s="33"/>
      <c r="BA424" s="33" t="s">
        <v>166</v>
      </c>
      <c r="BB424" s="33" t="s">
        <v>1337</v>
      </c>
      <c r="BC424" s="33"/>
      <c r="BD424" s="33" t="s">
        <v>173</v>
      </c>
      <c r="BE424" s="33">
        <v>207</v>
      </c>
      <c r="BF424" s="33"/>
      <c r="BG424" s="33" t="s">
        <v>166</v>
      </c>
      <c r="BH424" s="33" t="s">
        <v>166</v>
      </c>
      <c r="BI424" s="33" t="s">
        <v>163</v>
      </c>
      <c r="BJ424" s="33" t="s">
        <v>174</v>
      </c>
      <c r="BK424" s="33" t="s">
        <v>166</v>
      </c>
      <c r="BL424" s="33" t="s">
        <v>174</v>
      </c>
      <c r="BM424" s="33"/>
      <c r="BN424" s="33" t="s">
        <v>1338</v>
      </c>
      <c r="BO424" s="33"/>
      <c r="BP424" s="33" t="s">
        <v>173</v>
      </c>
      <c r="BQ424" s="33" t="s">
        <v>163</v>
      </c>
      <c r="BR424" s="33" t="s">
        <v>168</v>
      </c>
      <c r="BS424" s="33" t="s">
        <v>176</v>
      </c>
      <c r="BT424" s="33" t="s">
        <v>166</v>
      </c>
      <c r="BU424" s="35">
        <v>5.55</v>
      </c>
      <c r="BV424" s="33" t="s">
        <v>166</v>
      </c>
      <c r="BW424" s="33" t="s">
        <v>177</v>
      </c>
      <c r="BX424" s="33" t="s">
        <v>166</v>
      </c>
      <c r="BY424" s="33" t="s">
        <v>179</v>
      </c>
      <c r="BZ424" s="33"/>
      <c r="CA424" s="33"/>
      <c r="CB424" s="33"/>
      <c r="CC424" s="33"/>
      <c r="CD424" s="33"/>
      <c r="CE424" s="33"/>
      <c r="CF424" s="33"/>
      <c r="CG424" s="33" t="s">
        <v>166</v>
      </c>
      <c r="CH424" s="33"/>
      <c r="CI424" s="33"/>
      <c r="CJ424" s="33"/>
      <c r="CK424" s="33"/>
      <c r="CL424" s="33"/>
      <c r="CM424" s="33"/>
      <c r="CN424" s="33" t="s">
        <v>166</v>
      </c>
      <c r="CO424" s="33"/>
      <c r="CP424" s="33" t="s">
        <v>166</v>
      </c>
      <c r="CQ424" s="33" t="s">
        <v>1412</v>
      </c>
      <c r="CR424" s="33"/>
      <c r="CS424" s="33" t="s">
        <v>166</v>
      </c>
      <c r="CT424" s="33" t="s">
        <v>166</v>
      </c>
      <c r="CU424" s="33" t="s">
        <v>166</v>
      </c>
      <c r="CV424" s="33"/>
      <c r="CW424" s="33"/>
      <c r="CX424" s="33"/>
      <c r="CY424" s="33" t="s">
        <v>254</v>
      </c>
      <c r="CZ424" s="33"/>
      <c r="DA424" s="33"/>
      <c r="DB424" s="33"/>
      <c r="DC424" s="33"/>
      <c r="DD424" s="33"/>
      <c r="DE424" s="33"/>
      <c r="DF424" s="33"/>
      <c r="DG424" s="33"/>
      <c r="DH424" s="33"/>
      <c r="DI424" s="33"/>
      <c r="DJ424" s="33" t="s">
        <v>166</v>
      </c>
      <c r="DK424" s="33" t="s">
        <v>166</v>
      </c>
      <c r="DL424" s="33"/>
      <c r="DM424" s="33"/>
      <c r="DN424" s="33" t="s">
        <v>166</v>
      </c>
      <c r="DO424" s="33"/>
      <c r="DP424" s="33"/>
      <c r="DQ424" s="33"/>
      <c r="DR424" s="33"/>
      <c r="DS424" s="33"/>
      <c r="DT424" s="33"/>
      <c r="DU424" s="33"/>
      <c r="DV424" s="33"/>
      <c r="DW424" s="33"/>
      <c r="DX424" s="33"/>
      <c r="DY424" s="33"/>
      <c r="DZ424" s="33"/>
      <c r="EA424" s="33"/>
      <c r="EB424" s="33"/>
      <c r="EC424" s="33"/>
      <c r="ED424" s="33"/>
      <c r="EE424" s="33"/>
      <c r="EF424" s="33"/>
      <c r="EG424" s="33"/>
      <c r="EH424" s="33"/>
      <c r="EI424" s="33"/>
    </row>
    <row r="425" spans="1:139" x14ac:dyDescent="0.25">
      <c r="A425" s="33">
        <v>424</v>
      </c>
      <c r="B425" s="33" t="s">
        <v>192</v>
      </c>
      <c r="C425" s="33" t="s">
        <v>1405</v>
      </c>
      <c r="D425" s="33" t="s">
        <v>1415</v>
      </c>
      <c r="E425" s="35">
        <v>1461</v>
      </c>
      <c r="F425" s="33">
        <v>4</v>
      </c>
      <c r="G425" s="33">
        <v>4</v>
      </c>
      <c r="H425" s="33" t="s">
        <v>195</v>
      </c>
      <c r="I425" s="33" t="s">
        <v>142</v>
      </c>
      <c r="J425" s="33" t="s">
        <v>196</v>
      </c>
      <c r="K425" s="33" t="s">
        <v>144</v>
      </c>
      <c r="L425" s="33">
        <v>50</v>
      </c>
      <c r="M425" s="33" t="s">
        <v>459</v>
      </c>
      <c r="N425" s="33">
        <v>1697</v>
      </c>
      <c r="O425" s="33">
        <v>4498</v>
      </c>
      <c r="P425" s="33">
        <v>1751</v>
      </c>
      <c r="Q425" s="33" t="s">
        <v>422</v>
      </c>
      <c r="R425" s="33">
        <v>4</v>
      </c>
      <c r="S425" s="33">
        <v>21.04</v>
      </c>
      <c r="T425" s="87" t="s">
        <v>147</v>
      </c>
      <c r="U425" s="33" t="s">
        <v>1416</v>
      </c>
      <c r="V425" s="33"/>
      <c r="W425" s="33" t="s">
        <v>1412</v>
      </c>
      <c r="X425" s="33">
        <v>6</v>
      </c>
      <c r="Y425" s="33" t="s">
        <v>779</v>
      </c>
      <c r="Z425" s="33" t="s">
        <v>200</v>
      </c>
      <c r="AA425" s="33" t="s">
        <v>151</v>
      </c>
      <c r="AB425" s="33" t="s">
        <v>1417</v>
      </c>
      <c r="AC425" s="33" t="s">
        <v>1418</v>
      </c>
      <c r="AD425" s="33" t="s">
        <v>1078</v>
      </c>
      <c r="AE425" s="33" t="s">
        <v>1409</v>
      </c>
      <c r="AF425" s="33" t="s">
        <v>440</v>
      </c>
      <c r="AG425" s="33" t="s">
        <v>440</v>
      </c>
      <c r="AH425" s="33" t="s">
        <v>872</v>
      </c>
      <c r="AI425" s="33" t="s">
        <v>232</v>
      </c>
      <c r="AJ425" s="33"/>
      <c r="AK425" s="33" t="s">
        <v>160</v>
      </c>
      <c r="AL425" s="33" t="s">
        <v>1350</v>
      </c>
      <c r="AM425" s="33" t="s">
        <v>1351</v>
      </c>
      <c r="AN425" s="33" t="s">
        <v>163</v>
      </c>
      <c r="AO425" s="33" t="s">
        <v>164</v>
      </c>
      <c r="AP425" s="33" t="s">
        <v>164</v>
      </c>
      <c r="AQ425" s="33" t="s">
        <v>166</v>
      </c>
      <c r="AR425" s="33"/>
      <c r="AS425" s="33" t="s">
        <v>597</v>
      </c>
      <c r="AT425" s="33" t="s">
        <v>168</v>
      </c>
      <c r="AU425" s="33" t="s">
        <v>909</v>
      </c>
      <c r="AV425" s="33" t="s">
        <v>440</v>
      </c>
      <c r="AW425" s="33"/>
      <c r="AX425" s="33">
        <v>3</v>
      </c>
      <c r="AY425" s="33" t="s">
        <v>466</v>
      </c>
      <c r="AZ425" s="33" t="s">
        <v>166</v>
      </c>
      <c r="BA425" s="33" t="s">
        <v>166</v>
      </c>
      <c r="BB425" s="33" t="s">
        <v>1337</v>
      </c>
      <c r="BC425" s="33" t="s">
        <v>166</v>
      </c>
      <c r="BD425" s="33" t="s">
        <v>173</v>
      </c>
      <c r="BE425" s="33">
        <v>759</v>
      </c>
      <c r="BF425" s="33" t="s">
        <v>166</v>
      </c>
      <c r="BG425" s="33" t="s">
        <v>166</v>
      </c>
      <c r="BH425" s="33" t="s">
        <v>166</v>
      </c>
      <c r="BI425" s="33" t="s">
        <v>163</v>
      </c>
      <c r="BJ425" s="33" t="s">
        <v>310</v>
      </c>
      <c r="BK425" s="33" t="s">
        <v>166</v>
      </c>
      <c r="BL425" s="33" t="s">
        <v>310</v>
      </c>
      <c r="BM425" s="33"/>
      <c r="BN425" s="33" t="s">
        <v>1338</v>
      </c>
      <c r="BO425" s="33" t="s">
        <v>166</v>
      </c>
      <c r="BP425" s="33" t="s">
        <v>173</v>
      </c>
      <c r="BQ425" s="33" t="s">
        <v>163</v>
      </c>
      <c r="BR425" s="33" t="s">
        <v>168</v>
      </c>
      <c r="BS425" s="33" t="s">
        <v>176</v>
      </c>
      <c r="BT425" s="33" t="s">
        <v>166</v>
      </c>
      <c r="BU425" s="35">
        <v>5.55</v>
      </c>
      <c r="BV425" s="33" t="s">
        <v>166</v>
      </c>
      <c r="BW425" s="33" t="s">
        <v>177</v>
      </c>
      <c r="BX425" s="33" t="s">
        <v>166</v>
      </c>
      <c r="BY425" s="33" t="s">
        <v>179</v>
      </c>
      <c r="BZ425" s="33"/>
      <c r="CA425" s="33"/>
      <c r="CB425" s="33"/>
      <c r="CC425" s="33"/>
      <c r="CD425" s="33"/>
      <c r="CE425" s="33"/>
      <c r="CF425" s="33"/>
      <c r="CG425" s="33" t="s">
        <v>166</v>
      </c>
      <c r="CH425" s="33"/>
      <c r="CI425" s="33"/>
      <c r="CJ425" s="33"/>
      <c r="CK425" s="33"/>
      <c r="CL425" s="33"/>
      <c r="CM425" s="33"/>
      <c r="CN425" s="33" t="s">
        <v>166</v>
      </c>
      <c r="CO425" s="33" t="s">
        <v>166</v>
      </c>
      <c r="CP425" s="33"/>
      <c r="CQ425" s="33"/>
      <c r="CR425" s="33" t="s">
        <v>229</v>
      </c>
      <c r="CS425" s="33" t="s">
        <v>166</v>
      </c>
      <c r="CT425" s="33" t="s">
        <v>166</v>
      </c>
      <c r="CU425" s="33" t="s">
        <v>166</v>
      </c>
      <c r="CV425" s="33"/>
      <c r="CW425" s="33">
        <v>2</v>
      </c>
      <c r="CX425" s="33"/>
      <c r="CY425" s="33" t="s">
        <v>254</v>
      </c>
      <c r="CZ425" s="33"/>
      <c r="DA425" s="33"/>
      <c r="DB425" s="33" t="s">
        <v>221</v>
      </c>
      <c r="DC425" s="33"/>
      <c r="DD425" s="33" t="s">
        <v>166</v>
      </c>
      <c r="DE425" s="33"/>
      <c r="DF425" s="33"/>
      <c r="DG425" s="33"/>
      <c r="DH425" s="33" t="s">
        <v>166</v>
      </c>
      <c r="DI425" s="33" t="s">
        <v>166</v>
      </c>
      <c r="DJ425" s="33" t="s">
        <v>166</v>
      </c>
      <c r="DK425" s="33" t="s">
        <v>166</v>
      </c>
      <c r="DL425" s="33" t="s">
        <v>329</v>
      </c>
      <c r="DM425" s="33" t="s">
        <v>166</v>
      </c>
      <c r="DN425" s="33" t="s">
        <v>166</v>
      </c>
      <c r="DO425" s="33"/>
      <c r="DP425" s="33" t="s">
        <v>166</v>
      </c>
      <c r="DQ425" s="33"/>
      <c r="DR425" s="33"/>
      <c r="DS425" s="33"/>
      <c r="DT425" s="33"/>
      <c r="DU425" s="33"/>
      <c r="DV425" s="33"/>
      <c r="DW425" s="33"/>
      <c r="DX425" s="33"/>
      <c r="DY425" s="33"/>
      <c r="DZ425" s="33" t="s">
        <v>166</v>
      </c>
      <c r="EA425" s="33"/>
      <c r="EB425" s="33"/>
      <c r="EC425" s="33"/>
      <c r="ED425" s="33" t="s">
        <v>166</v>
      </c>
      <c r="EE425" s="33"/>
      <c r="EF425" s="33"/>
      <c r="EG425" s="33"/>
      <c r="EH425" s="33"/>
      <c r="EI425" s="33"/>
    </row>
    <row r="426" spans="1:139" x14ac:dyDescent="0.25">
      <c r="A426" s="33">
        <v>425</v>
      </c>
      <c r="B426" s="33" t="s">
        <v>192</v>
      </c>
      <c r="C426" s="33" t="s">
        <v>1405</v>
      </c>
      <c r="D426" s="33" t="s">
        <v>1419</v>
      </c>
      <c r="E426" s="35">
        <v>1461</v>
      </c>
      <c r="F426" s="33">
        <v>4</v>
      </c>
      <c r="G426" s="33">
        <v>4</v>
      </c>
      <c r="H426" s="33" t="s">
        <v>195</v>
      </c>
      <c r="I426" s="33" t="s">
        <v>142</v>
      </c>
      <c r="J426" s="33" t="s">
        <v>196</v>
      </c>
      <c r="K426" s="33" t="s">
        <v>144</v>
      </c>
      <c r="L426" s="33">
        <v>50</v>
      </c>
      <c r="M426" s="33" t="s">
        <v>459</v>
      </c>
      <c r="N426" s="33">
        <v>1697</v>
      </c>
      <c r="O426" s="33">
        <v>4498</v>
      </c>
      <c r="P426" s="33">
        <v>1751</v>
      </c>
      <c r="Q426" s="33" t="s">
        <v>422</v>
      </c>
      <c r="R426" s="33">
        <v>4</v>
      </c>
      <c r="S426" s="33">
        <v>21.04</v>
      </c>
      <c r="T426" s="87" t="s">
        <v>147</v>
      </c>
      <c r="U426" s="33" t="s">
        <v>1416</v>
      </c>
      <c r="V426" s="33"/>
      <c r="W426" s="33" t="s">
        <v>1420</v>
      </c>
      <c r="X426" s="33">
        <v>6</v>
      </c>
      <c r="Y426" s="33" t="s">
        <v>779</v>
      </c>
      <c r="Z426" s="33" t="s">
        <v>200</v>
      </c>
      <c r="AA426" s="33" t="s">
        <v>151</v>
      </c>
      <c r="AB426" s="33" t="s">
        <v>1417</v>
      </c>
      <c r="AC426" s="33" t="s">
        <v>1421</v>
      </c>
      <c r="AD426" s="33" t="s">
        <v>1078</v>
      </c>
      <c r="AE426" s="33" t="s">
        <v>1409</v>
      </c>
      <c r="AF426" s="33" t="s">
        <v>440</v>
      </c>
      <c r="AG426" s="33" t="s">
        <v>440</v>
      </c>
      <c r="AH426" s="33" t="s">
        <v>872</v>
      </c>
      <c r="AI426" s="33" t="s">
        <v>232</v>
      </c>
      <c r="AJ426" s="33"/>
      <c r="AK426" s="33" t="s">
        <v>160</v>
      </c>
      <c r="AL426" s="33" t="s">
        <v>1350</v>
      </c>
      <c r="AM426" s="33" t="s">
        <v>1351</v>
      </c>
      <c r="AN426" s="33" t="s">
        <v>163</v>
      </c>
      <c r="AO426" s="33" t="s">
        <v>164</v>
      </c>
      <c r="AP426" s="33" t="s">
        <v>164</v>
      </c>
      <c r="AQ426" s="33" t="s">
        <v>166</v>
      </c>
      <c r="AR426" s="33">
        <v>7</v>
      </c>
      <c r="AS426" s="33" t="s">
        <v>597</v>
      </c>
      <c r="AT426" s="33" t="s">
        <v>168</v>
      </c>
      <c r="AU426" s="33" t="s">
        <v>909</v>
      </c>
      <c r="AV426" s="33" t="s">
        <v>440</v>
      </c>
      <c r="AW426" s="33"/>
      <c r="AX426" s="33">
        <v>3</v>
      </c>
      <c r="AY426" s="33" t="s">
        <v>466</v>
      </c>
      <c r="AZ426" s="33" t="s">
        <v>166</v>
      </c>
      <c r="BA426" s="33" t="s">
        <v>166</v>
      </c>
      <c r="BB426" s="33" t="s">
        <v>1337</v>
      </c>
      <c r="BC426" s="33" t="s">
        <v>166</v>
      </c>
      <c r="BD426" s="33" t="s">
        <v>173</v>
      </c>
      <c r="BE426" s="33">
        <v>207</v>
      </c>
      <c r="BF426" s="33" t="s">
        <v>166</v>
      </c>
      <c r="BG426" s="33" t="s">
        <v>166</v>
      </c>
      <c r="BH426" s="33" t="s">
        <v>166</v>
      </c>
      <c r="BI426" s="33" t="s">
        <v>163</v>
      </c>
      <c r="BJ426" s="33" t="s">
        <v>310</v>
      </c>
      <c r="BK426" s="33" t="s">
        <v>166</v>
      </c>
      <c r="BL426" s="33" t="s">
        <v>310</v>
      </c>
      <c r="BM426" s="33"/>
      <c r="BN426" s="33" t="s">
        <v>1338</v>
      </c>
      <c r="BO426" s="33" t="s">
        <v>166</v>
      </c>
      <c r="BP426" s="33" t="s">
        <v>173</v>
      </c>
      <c r="BQ426" s="33" t="s">
        <v>163</v>
      </c>
      <c r="BR426" s="33" t="s">
        <v>168</v>
      </c>
      <c r="BS426" s="33" t="s">
        <v>176</v>
      </c>
      <c r="BT426" s="33" t="s">
        <v>166</v>
      </c>
      <c r="BU426" s="35">
        <v>5.55</v>
      </c>
      <c r="BV426" s="33" t="s">
        <v>166</v>
      </c>
      <c r="BW426" s="33" t="s">
        <v>177</v>
      </c>
      <c r="BX426" s="33" t="s">
        <v>166</v>
      </c>
      <c r="BY426" s="33" t="s">
        <v>179</v>
      </c>
      <c r="BZ426" s="33"/>
      <c r="CA426" s="33"/>
      <c r="CB426" s="33"/>
      <c r="CC426" s="33"/>
      <c r="CD426" s="33"/>
      <c r="CE426" s="33"/>
      <c r="CF426" s="33"/>
      <c r="CG426" s="33" t="s">
        <v>166</v>
      </c>
      <c r="CH426" s="33"/>
      <c r="CI426" s="33"/>
      <c r="CJ426" s="33"/>
      <c r="CK426" s="33"/>
      <c r="CL426" s="33"/>
      <c r="CM426" s="33"/>
      <c r="CN426" s="33" t="s">
        <v>166</v>
      </c>
      <c r="CO426" s="33" t="s">
        <v>166</v>
      </c>
      <c r="CP426" s="33"/>
      <c r="CQ426" s="33"/>
      <c r="CR426" s="33" t="s">
        <v>229</v>
      </c>
      <c r="CS426" s="33" t="s">
        <v>166</v>
      </c>
      <c r="CT426" s="33" t="s">
        <v>166</v>
      </c>
      <c r="CU426" s="33" t="s">
        <v>166</v>
      </c>
      <c r="CV426" s="33"/>
      <c r="CW426" s="33">
        <v>2</v>
      </c>
      <c r="CX426" s="33"/>
      <c r="CY426" s="33" t="s">
        <v>254</v>
      </c>
      <c r="CZ426" s="33"/>
      <c r="DA426" s="33"/>
      <c r="DB426" s="33" t="s">
        <v>221</v>
      </c>
      <c r="DC426" s="33"/>
      <c r="DD426" s="33" t="s">
        <v>166</v>
      </c>
      <c r="DE426" s="33"/>
      <c r="DF426" s="33"/>
      <c r="DG426" s="33"/>
      <c r="DH426" s="33" t="s">
        <v>166</v>
      </c>
      <c r="DI426" s="33" t="s">
        <v>166</v>
      </c>
      <c r="DJ426" s="33" t="s">
        <v>166</v>
      </c>
      <c r="DK426" s="33" t="s">
        <v>166</v>
      </c>
      <c r="DL426" s="33" t="s">
        <v>329</v>
      </c>
      <c r="DM426" s="33" t="s">
        <v>166</v>
      </c>
      <c r="DN426" s="33" t="s">
        <v>166</v>
      </c>
      <c r="DO426" s="33"/>
      <c r="DP426" s="33" t="s">
        <v>166</v>
      </c>
      <c r="DQ426" s="33"/>
      <c r="DR426" s="33"/>
      <c r="DS426" s="33"/>
      <c r="DT426" s="33"/>
      <c r="DU426" s="33"/>
      <c r="DV426" s="33"/>
      <c r="DW426" s="33"/>
      <c r="DX426" s="33"/>
      <c r="DY426" s="33"/>
      <c r="DZ426" s="33" t="s">
        <v>166</v>
      </c>
      <c r="EA426" s="33"/>
      <c r="EB426" s="33"/>
      <c r="EC426" s="33"/>
      <c r="ED426" s="33" t="s">
        <v>166</v>
      </c>
      <c r="EE426" s="33"/>
      <c r="EF426" s="33"/>
      <c r="EG426" s="33"/>
      <c r="EH426" s="33"/>
      <c r="EI426" s="33"/>
    </row>
    <row r="427" spans="1:139" x14ac:dyDescent="0.25">
      <c r="A427" s="33">
        <v>426</v>
      </c>
      <c r="B427" s="33" t="s">
        <v>192</v>
      </c>
      <c r="C427" s="33" t="s">
        <v>1405</v>
      </c>
      <c r="D427" s="33" t="s">
        <v>1422</v>
      </c>
      <c r="E427" s="35">
        <v>1461</v>
      </c>
      <c r="F427" s="33">
        <v>4</v>
      </c>
      <c r="G427" s="33">
        <v>4</v>
      </c>
      <c r="H427" s="33" t="s">
        <v>195</v>
      </c>
      <c r="I427" s="33" t="s">
        <v>142</v>
      </c>
      <c r="J427" s="33" t="s">
        <v>196</v>
      </c>
      <c r="K427" s="33" t="s">
        <v>144</v>
      </c>
      <c r="L427" s="33">
        <v>50</v>
      </c>
      <c r="M427" s="33" t="s">
        <v>459</v>
      </c>
      <c r="N427" s="33">
        <v>1697</v>
      </c>
      <c r="O427" s="33">
        <v>4498</v>
      </c>
      <c r="P427" s="33">
        <v>1751</v>
      </c>
      <c r="Q427" s="33" t="s">
        <v>422</v>
      </c>
      <c r="R427" s="33">
        <v>4</v>
      </c>
      <c r="S427" s="33">
        <v>21.04</v>
      </c>
      <c r="T427" s="87" t="s">
        <v>147</v>
      </c>
      <c r="U427" s="33" t="s">
        <v>1407</v>
      </c>
      <c r="V427" s="33"/>
      <c r="W427" s="33" t="s">
        <v>1408</v>
      </c>
      <c r="X427" s="33">
        <v>5</v>
      </c>
      <c r="Y427" s="33" t="s">
        <v>779</v>
      </c>
      <c r="Z427" s="33" t="s">
        <v>200</v>
      </c>
      <c r="AA427" s="33" t="s">
        <v>151</v>
      </c>
      <c r="AB427" s="33"/>
      <c r="AC427" s="33"/>
      <c r="AD427" s="33" t="s">
        <v>1078</v>
      </c>
      <c r="AE427" s="33" t="s">
        <v>1409</v>
      </c>
      <c r="AF427" s="33" t="s">
        <v>1423</v>
      </c>
      <c r="AG427" s="33" t="s">
        <v>1423</v>
      </c>
      <c r="AH427" s="33" t="s">
        <v>872</v>
      </c>
      <c r="AI427" s="33" t="s">
        <v>232</v>
      </c>
      <c r="AJ427" s="33"/>
      <c r="AK427" s="33" t="s">
        <v>160</v>
      </c>
      <c r="AL427" s="33" t="s">
        <v>1347</v>
      </c>
      <c r="AM427" s="33" t="s">
        <v>1411</v>
      </c>
      <c r="AN427" s="33" t="s">
        <v>163</v>
      </c>
      <c r="AO427" s="33" t="s">
        <v>164</v>
      </c>
      <c r="AP427" s="33" t="s">
        <v>164</v>
      </c>
      <c r="AQ427" s="33" t="s">
        <v>166</v>
      </c>
      <c r="AR427" s="33">
        <v>8</v>
      </c>
      <c r="AS427" s="33" t="s">
        <v>597</v>
      </c>
      <c r="AT427" s="33" t="s">
        <v>168</v>
      </c>
      <c r="AU427" s="33" t="s">
        <v>909</v>
      </c>
      <c r="AV427" s="33" t="s">
        <v>1423</v>
      </c>
      <c r="AW427" s="33"/>
      <c r="AX427" s="33">
        <v>2</v>
      </c>
      <c r="AY427" s="33" t="s">
        <v>171</v>
      </c>
      <c r="AZ427" s="33" t="s">
        <v>166</v>
      </c>
      <c r="BA427" s="33" t="s">
        <v>166</v>
      </c>
      <c r="BB427" s="33" t="s">
        <v>1337</v>
      </c>
      <c r="BC427" s="33" t="s">
        <v>166</v>
      </c>
      <c r="BD427" s="33" t="s">
        <v>173</v>
      </c>
      <c r="BE427" s="33">
        <v>207</v>
      </c>
      <c r="BF427" s="33" t="s">
        <v>166</v>
      </c>
      <c r="BG427" s="33" t="s">
        <v>166</v>
      </c>
      <c r="BH427" s="33" t="s">
        <v>166</v>
      </c>
      <c r="BI427" s="33" t="s">
        <v>163</v>
      </c>
      <c r="BJ427" s="33" t="s">
        <v>310</v>
      </c>
      <c r="BK427" s="33" t="s">
        <v>166</v>
      </c>
      <c r="BL427" s="33" t="s">
        <v>310</v>
      </c>
      <c r="BM427" s="33"/>
      <c r="BN427" s="33" t="s">
        <v>1338</v>
      </c>
      <c r="BO427" s="33" t="s">
        <v>166</v>
      </c>
      <c r="BP427" s="33" t="s">
        <v>173</v>
      </c>
      <c r="BQ427" s="33" t="s">
        <v>163</v>
      </c>
      <c r="BR427" s="33" t="s">
        <v>168</v>
      </c>
      <c r="BS427" s="33" t="s">
        <v>176</v>
      </c>
      <c r="BT427" s="33" t="s">
        <v>166</v>
      </c>
      <c r="BU427" s="35">
        <v>5.55</v>
      </c>
      <c r="BV427" s="33" t="s">
        <v>166</v>
      </c>
      <c r="BW427" s="33" t="s">
        <v>177</v>
      </c>
      <c r="BX427" s="33" t="s">
        <v>166</v>
      </c>
      <c r="BY427" s="33" t="s">
        <v>179</v>
      </c>
      <c r="BZ427" s="33"/>
      <c r="CA427" s="33"/>
      <c r="CB427" s="33" t="s">
        <v>166</v>
      </c>
      <c r="CC427" s="33"/>
      <c r="CD427" s="33"/>
      <c r="CE427" s="33"/>
      <c r="CF427" s="33"/>
      <c r="CG427" s="33" t="s">
        <v>166</v>
      </c>
      <c r="CH427" s="33"/>
      <c r="CI427" s="33"/>
      <c r="CJ427" s="33"/>
      <c r="CK427" s="33"/>
      <c r="CL427" s="33"/>
      <c r="CM427" s="33"/>
      <c r="CN427" s="33" t="s">
        <v>166</v>
      </c>
      <c r="CO427" s="33" t="s">
        <v>166</v>
      </c>
      <c r="CP427" s="33"/>
      <c r="CQ427" s="33" t="s">
        <v>1412</v>
      </c>
      <c r="CR427" s="33" t="s">
        <v>229</v>
      </c>
      <c r="CS427" s="33" t="s">
        <v>166</v>
      </c>
      <c r="CT427" s="33" t="s">
        <v>166</v>
      </c>
      <c r="CU427" s="33" t="s">
        <v>166</v>
      </c>
      <c r="CV427" s="33" t="s">
        <v>166</v>
      </c>
      <c r="CW427" s="33">
        <v>2</v>
      </c>
      <c r="CX427" s="33"/>
      <c r="CY427" s="33" t="s">
        <v>254</v>
      </c>
      <c r="CZ427" s="33"/>
      <c r="DA427" s="33"/>
      <c r="DB427" s="33" t="s">
        <v>221</v>
      </c>
      <c r="DC427" s="33"/>
      <c r="DD427" s="33" t="s">
        <v>166</v>
      </c>
      <c r="DE427" s="33"/>
      <c r="DF427" s="33"/>
      <c r="DG427" s="33"/>
      <c r="DH427" s="33" t="s">
        <v>216</v>
      </c>
      <c r="DI427" s="33"/>
      <c r="DJ427" s="33" t="s">
        <v>166</v>
      </c>
      <c r="DK427" s="33" t="s">
        <v>166</v>
      </c>
      <c r="DL427" s="33"/>
      <c r="DM427" s="33"/>
      <c r="DN427" s="33" t="s">
        <v>166</v>
      </c>
      <c r="DO427" s="33"/>
      <c r="DP427" s="33" t="s">
        <v>166</v>
      </c>
      <c r="DQ427" s="33"/>
      <c r="DR427" s="33"/>
      <c r="DS427" s="33"/>
      <c r="DT427" s="33"/>
      <c r="DU427" s="33"/>
      <c r="DV427" s="33"/>
      <c r="DW427" s="33"/>
      <c r="DX427" s="33"/>
      <c r="DY427" s="33"/>
      <c r="DZ427" s="33"/>
      <c r="EA427" s="33"/>
      <c r="EB427" s="33"/>
      <c r="EC427" s="33"/>
      <c r="ED427" s="33"/>
      <c r="EE427" s="33"/>
      <c r="EF427" s="33"/>
      <c r="EG427" s="33"/>
      <c r="EH427" s="33"/>
      <c r="EI427" s="33"/>
    </row>
    <row r="428" spans="1:139" x14ac:dyDescent="0.25">
      <c r="A428" s="33">
        <v>427</v>
      </c>
      <c r="B428" s="33" t="s">
        <v>192</v>
      </c>
      <c r="C428" s="33" t="s">
        <v>1405</v>
      </c>
      <c r="D428" s="33" t="s">
        <v>1424</v>
      </c>
      <c r="E428" s="35">
        <v>1461</v>
      </c>
      <c r="F428" s="33">
        <v>4</v>
      </c>
      <c r="G428" s="33">
        <v>4</v>
      </c>
      <c r="H428" s="33" t="s">
        <v>195</v>
      </c>
      <c r="I428" s="33" t="s">
        <v>142</v>
      </c>
      <c r="J428" s="33" t="s">
        <v>196</v>
      </c>
      <c r="K428" s="33" t="s">
        <v>144</v>
      </c>
      <c r="L428" s="33">
        <v>50</v>
      </c>
      <c r="M428" s="33" t="s">
        <v>459</v>
      </c>
      <c r="N428" s="33">
        <v>1697</v>
      </c>
      <c r="O428" s="33">
        <v>4498</v>
      </c>
      <c r="P428" s="33">
        <v>1751</v>
      </c>
      <c r="Q428" s="33" t="s">
        <v>422</v>
      </c>
      <c r="R428" s="33">
        <v>4</v>
      </c>
      <c r="S428" s="33">
        <v>21.04</v>
      </c>
      <c r="T428" s="87" t="s">
        <v>147</v>
      </c>
      <c r="U428" s="33" t="s">
        <v>1407</v>
      </c>
      <c r="V428" s="33"/>
      <c r="W428" s="33" t="s">
        <v>1408</v>
      </c>
      <c r="X428" s="33">
        <v>5</v>
      </c>
      <c r="Y428" s="33" t="s">
        <v>779</v>
      </c>
      <c r="Z428" s="33" t="s">
        <v>200</v>
      </c>
      <c r="AA428" s="33" t="s">
        <v>151</v>
      </c>
      <c r="AB428" s="33"/>
      <c r="AC428" s="33"/>
      <c r="AD428" s="33" t="s">
        <v>1078</v>
      </c>
      <c r="AE428" s="33" t="s">
        <v>1409</v>
      </c>
      <c r="AF428" s="33" t="s">
        <v>1423</v>
      </c>
      <c r="AG428" s="33" t="s">
        <v>1423</v>
      </c>
      <c r="AH428" s="33" t="s">
        <v>872</v>
      </c>
      <c r="AI428" s="33" t="s">
        <v>232</v>
      </c>
      <c r="AJ428" s="33"/>
      <c r="AK428" s="33" t="s">
        <v>160</v>
      </c>
      <c r="AL428" s="33" t="s">
        <v>1347</v>
      </c>
      <c r="AM428" s="33" t="s">
        <v>1411</v>
      </c>
      <c r="AN428" s="33" t="s">
        <v>163</v>
      </c>
      <c r="AO428" s="33" t="s">
        <v>164</v>
      </c>
      <c r="AP428" s="33" t="s">
        <v>164</v>
      </c>
      <c r="AQ428" s="33" t="s">
        <v>166</v>
      </c>
      <c r="AR428" s="33">
        <v>8</v>
      </c>
      <c r="AS428" s="33" t="s">
        <v>597</v>
      </c>
      <c r="AT428" s="33" t="s">
        <v>168</v>
      </c>
      <c r="AU428" s="33" t="s">
        <v>909</v>
      </c>
      <c r="AV428" s="33" t="s">
        <v>1423</v>
      </c>
      <c r="AW428" s="33"/>
      <c r="AX428" s="33">
        <v>3</v>
      </c>
      <c r="AY428" s="33" t="s">
        <v>171</v>
      </c>
      <c r="AZ428" s="33" t="s">
        <v>166</v>
      </c>
      <c r="BA428" s="33" t="s">
        <v>166</v>
      </c>
      <c r="BB428" s="33" t="s">
        <v>1337</v>
      </c>
      <c r="BC428" s="33" t="s">
        <v>166</v>
      </c>
      <c r="BD428" s="33" t="s">
        <v>173</v>
      </c>
      <c r="BE428" s="33">
        <v>207</v>
      </c>
      <c r="BF428" s="33" t="s">
        <v>166</v>
      </c>
      <c r="BG428" s="33" t="s">
        <v>166</v>
      </c>
      <c r="BH428" s="33" t="s">
        <v>166</v>
      </c>
      <c r="BI428" s="33" t="s">
        <v>163</v>
      </c>
      <c r="BJ428" s="33" t="s">
        <v>310</v>
      </c>
      <c r="BK428" s="33" t="s">
        <v>166</v>
      </c>
      <c r="BL428" s="33" t="s">
        <v>310</v>
      </c>
      <c r="BM428" s="33"/>
      <c r="BN428" s="33" t="s">
        <v>1338</v>
      </c>
      <c r="BO428" s="33" t="s">
        <v>166</v>
      </c>
      <c r="BP428" s="33" t="s">
        <v>173</v>
      </c>
      <c r="BQ428" s="33" t="s">
        <v>163</v>
      </c>
      <c r="BR428" s="33" t="s">
        <v>168</v>
      </c>
      <c r="BS428" s="33" t="s">
        <v>176</v>
      </c>
      <c r="BT428" s="33" t="s">
        <v>166</v>
      </c>
      <c r="BU428" s="35">
        <v>5.55</v>
      </c>
      <c r="BV428" s="33" t="s">
        <v>166</v>
      </c>
      <c r="BW428" s="33" t="s">
        <v>177</v>
      </c>
      <c r="BX428" s="33" t="s">
        <v>166</v>
      </c>
      <c r="BY428" s="33" t="s">
        <v>179</v>
      </c>
      <c r="BZ428" s="33"/>
      <c r="CA428" s="33"/>
      <c r="CB428" s="33" t="s">
        <v>166</v>
      </c>
      <c r="CC428" s="33"/>
      <c r="CD428" s="33"/>
      <c r="CE428" s="33"/>
      <c r="CF428" s="33"/>
      <c r="CG428" s="33" t="s">
        <v>166</v>
      </c>
      <c r="CH428" s="33"/>
      <c r="CI428" s="33"/>
      <c r="CJ428" s="33"/>
      <c r="CK428" s="33"/>
      <c r="CL428" s="33"/>
      <c r="CM428" s="33"/>
      <c r="CN428" s="33" t="s">
        <v>166</v>
      </c>
      <c r="CO428" s="33" t="s">
        <v>166</v>
      </c>
      <c r="CP428" s="33"/>
      <c r="CQ428" s="33" t="s">
        <v>1412</v>
      </c>
      <c r="CR428" s="33" t="s">
        <v>229</v>
      </c>
      <c r="CS428" s="33" t="s">
        <v>166</v>
      </c>
      <c r="CT428" s="33" t="s">
        <v>166</v>
      </c>
      <c r="CU428" s="33" t="s">
        <v>166</v>
      </c>
      <c r="CV428" s="33" t="s">
        <v>166</v>
      </c>
      <c r="CW428" s="33">
        <v>2</v>
      </c>
      <c r="CX428" s="33"/>
      <c r="CY428" s="33" t="s">
        <v>254</v>
      </c>
      <c r="CZ428" s="33"/>
      <c r="DA428" s="33"/>
      <c r="DB428" s="33" t="s">
        <v>221</v>
      </c>
      <c r="DC428" s="33"/>
      <c r="DD428" s="33" t="s">
        <v>166</v>
      </c>
      <c r="DE428" s="33"/>
      <c r="DF428" s="33"/>
      <c r="DG428" s="33"/>
      <c r="DH428" s="33" t="s">
        <v>216</v>
      </c>
      <c r="DI428" s="33" t="s">
        <v>166</v>
      </c>
      <c r="DJ428" s="33" t="s">
        <v>166</v>
      </c>
      <c r="DK428" s="33" t="s">
        <v>166</v>
      </c>
      <c r="DL428" s="33" t="s">
        <v>329</v>
      </c>
      <c r="DM428" s="33" t="s">
        <v>166</v>
      </c>
      <c r="DN428" s="33" t="s">
        <v>166</v>
      </c>
      <c r="DO428" s="33"/>
      <c r="DP428" s="33" t="s">
        <v>166</v>
      </c>
      <c r="DQ428" s="33"/>
      <c r="DR428" s="33"/>
      <c r="DS428" s="33"/>
      <c r="DT428" s="33"/>
      <c r="DU428" s="33"/>
      <c r="DV428" s="33" t="s">
        <v>166</v>
      </c>
      <c r="DW428" s="33"/>
      <c r="DX428" s="33"/>
      <c r="DY428" s="33"/>
      <c r="DZ428" s="33" t="s">
        <v>166</v>
      </c>
      <c r="EA428" s="33"/>
      <c r="EB428" s="33"/>
      <c r="EC428" s="33"/>
      <c r="ED428" s="33" t="s">
        <v>166</v>
      </c>
      <c r="EE428" s="33"/>
      <c r="EF428" s="33"/>
      <c r="EG428" s="33"/>
      <c r="EH428" s="33"/>
      <c r="EI428" s="33"/>
    </row>
    <row r="429" spans="1:139" x14ac:dyDescent="0.25">
      <c r="A429" s="33">
        <v>428</v>
      </c>
      <c r="B429" s="33" t="s">
        <v>192</v>
      </c>
      <c r="C429" s="33" t="s">
        <v>1405</v>
      </c>
      <c r="D429" s="33" t="s">
        <v>1425</v>
      </c>
      <c r="E429" s="35">
        <v>1461</v>
      </c>
      <c r="F429" s="33">
        <v>4</v>
      </c>
      <c r="G429" s="33">
        <v>4</v>
      </c>
      <c r="H429" s="33" t="s">
        <v>195</v>
      </c>
      <c r="I429" s="33" t="s">
        <v>142</v>
      </c>
      <c r="J429" s="33" t="s">
        <v>196</v>
      </c>
      <c r="K429" s="33" t="s">
        <v>144</v>
      </c>
      <c r="L429" s="33">
        <v>50</v>
      </c>
      <c r="M429" s="33" t="s">
        <v>459</v>
      </c>
      <c r="N429" s="33">
        <v>1697</v>
      </c>
      <c r="O429" s="33">
        <v>4498</v>
      </c>
      <c r="P429" s="33">
        <v>1751</v>
      </c>
      <c r="Q429" s="33" t="s">
        <v>422</v>
      </c>
      <c r="R429" s="33">
        <v>4</v>
      </c>
      <c r="S429" s="33">
        <v>21.04</v>
      </c>
      <c r="T429" s="87" t="s">
        <v>147</v>
      </c>
      <c r="U429" s="33" t="s">
        <v>1407</v>
      </c>
      <c r="V429" s="33"/>
      <c r="W429" s="33" t="s">
        <v>1408</v>
      </c>
      <c r="X429" s="33">
        <v>5</v>
      </c>
      <c r="Y429" s="33" t="s">
        <v>779</v>
      </c>
      <c r="Z429" s="33" t="s">
        <v>200</v>
      </c>
      <c r="AA429" s="33" t="s">
        <v>151</v>
      </c>
      <c r="AB429" s="33"/>
      <c r="AC429" s="33" t="s">
        <v>1414</v>
      </c>
      <c r="AD429" s="33" t="s">
        <v>1078</v>
      </c>
      <c r="AE429" s="33" t="s">
        <v>1409</v>
      </c>
      <c r="AF429" s="33" t="s">
        <v>1410</v>
      </c>
      <c r="AG429" s="33" t="s">
        <v>1410</v>
      </c>
      <c r="AH429" s="33" t="s">
        <v>872</v>
      </c>
      <c r="AI429" s="33" t="s">
        <v>232</v>
      </c>
      <c r="AJ429" s="33"/>
      <c r="AK429" s="33" t="s">
        <v>160</v>
      </c>
      <c r="AL429" s="33" t="s">
        <v>1347</v>
      </c>
      <c r="AM429" s="33" t="s">
        <v>1411</v>
      </c>
      <c r="AN429" s="33" t="s">
        <v>163</v>
      </c>
      <c r="AO429" s="33" t="s">
        <v>164</v>
      </c>
      <c r="AP429" s="33" t="s">
        <v>164</v>
      </c>
      <c r="AQ429" s="33" t="s">
        <v>166</v>
      </c>
      <c r="AR429" s="33">
        <v>7</v>
      </c>
      <c r="AS429" s="33" t="s">
        <v>167</v>
      </c>
      <c r="AT429" s="33" t="s">
        <v>168</v>
      </c>
      <c r="AU429" s="33" t="s">
        <v>909</v>
      </c>
      <c r="AV429" s="33" t="s">
        <v>718</v>
      </c>
      <c r="AW429" s="33"/>
      <c r="AX429" s="33">
        <v>2</v>
      </c>
      <c r="AY429" s="33" t="s">
        <v>165</v>
      </c>
      <c r="AZ429" s="33"/>
      <c r="BA429" s="33" t="s">
        <v>166</v>
      </c>
      <c r="BB429" s="33" t="s">
        <v>1337</v>
      </c>
      <c r="BC429" s="33"/>
      <c r="BD429" s="33" t="s">
        <v>173</v>
      </c>
      <c r="BE429" s="33">
        <v>207</v>
      </c>
      <c r="BF429" s="33"/>
      <c r="BG429" s="33" t="s">
        <v>166</v>
      </c>
      <c r="BH429" s="33" t="s">
        <v>166</v>
      </c>
      <c r="BI429" s="33" t="s">
        <v>163</v>
      </c>
      <c r="BJ429" s="33" t="s">
        <v>174</v>
      </c>
      <c r="BK429" s="33" t="s">
        <v>166</v>
      </c>
      <c r="BL429" s="33" t="s">
        <v>174</v>
      </c>
      <c r="BM429" s="33"/>
      <c r="BN429" s="33" t="s">
        <v>1338</v>
      </c>
      <c r="BO429" s="33"/>
      <c r="BP429" s="33" t="s">
        <v>173</v>
      </c>
      <c r="BQ429" s="33" t="s">
        <v>163</v>
      </c>
      <c r="BR429" s="33" t="s">
        <v>168</v>
      </c>
      <c r="BS429" s="33" t="s">
        <v>176</v>
      </c>
      <c r="BT429" s="33" t="s">
        <v>166</v>
      </c>
      <c r="BU429" s="35">
        <v>5.55</v>
      </c>
      <c r="BV429" s="33" t="s">
        <v>166</v>
      </c>
      <c r="BW429" s="33" t="s">
        <v>177</v>
      </c>
      <c r="BX429" s="33" t="s">
        <v>166</v>
      </c>
      <c r="BY429" s="33" t="s">
        <v>179</v>
      </c>
      <c r="BZ429" s="33" t="s">
        <v>166</v>
      </c>
      <c r="CA429" s="33"/>
      <c r="CB429" s="33"/>
      <c r="CC429" s="33"/>
      <c r="CD429" s="33"/>
      <c r="CE429" s="33"/>
      <c r="CF429" s="33"/>
      <c r="CG429" s="33" t="s">
        <v>166</v>
      </c>
      <c r="CH429" s="33"/>
      <c r="CI429" s="33"/>
      <c r="CJ429" s="33"/>
      <c r="CK429" s="33"/>
      <c r="CL429" s="33"/>
      <c r="CM429" s="33"/>
      <c r="CN429" s="33" t="s">
        <v>166</v>
      </c>
      <c r="CO429" s="33"/>
      <c r="CP429" s="33" t="s">
        <v>166</v>
      </c>
      <c r="CQ429" s="33" t="s">
        <v>1412</v>
      </c>
      <c r="CR429" s="33"/>
      <c r="CS429" s="33" t="s">
        <v>166</v>
      </c>
      <c r="CT429" s="33" t="s">
        <v>166</v>
      </c>
      <c r="CU429" s="33" t="s">
        <v>166</v>
      </c>
      <c r="CV429" s="33"/>
      <c r="CW429" s="33"/>
      <c r="CX429" s="33"/>
      <c r="CY429" s="33" t="s">
        <v>254</v>
      </c>
      <c r="CZ429" s="33"/>
      <c r="DA429" s="33"/>
      <c r="DB429" s="33"/>
      <c r="DC429" s="33"/>
      <c r="DD429" s="33"/>
      <c r="DE429" s="33"/>
      <c r="DF429" s="33"/>
      <c r="DG429" s="33"/>
      <c r="DH429" s="33"/>
      <c r="DI429" s="33"/>
      <c r="DJ429" s="33" t="s">
        <v>166</v>
      </c>
      <c r="DK429" s="33" t="s">
        <v>166</v>
      </c>
      <c r="DL429" s="33"/>
      <c r="DM429" s="33"/>
      <c r="DN429" s="33" t="s">
        <v>166</v>
      </c>
      <c r="DO429" s="33"/>
      <c r="DP429" s="33"/>
      <c r="DQ429" s="33"/>
      <c r="DR429" s="33"/>
      <c r="DS429" s="33"/>
      <c r="DT429" s="33"/>
      <c r="DU429" s="33"/>
      <c r="DV429" s="33"/>
      <c r="DW429" s="33"/>
      <c r="DX429" s="33"/>
      <c r="DY429" s="33"/>
      <c r="DZ429" s="33"/>
      <c r="EA429" s="33"/>
      <c r="EB429" s="33"/>
      <c r="EC429" s="33"/>
      <c r="ED429" s="33"/>
      <c r="EE429" s="33"/>
      <c r="EF429" s="33"/>
      <c r="EG429" s="33"/>
      <c r="EH429" s="33"/>
      <c r="EI429" s="33"/>
    </row>
    <row r="430" spans="1:139" hidden="1" x14ac:dyDescent="0.25">
      <c r="A430">
        <v>429</v>
      </c>
      <c r="B430" t="s">
        <v>614</v>
      </c>
      <c r="C430" t="s">
        <v>1426</v>
      </c>
      <c r="D430" t="s">
        <v>1427</v>
      </c>
      <c r="E430" s="1">
        <v>1598</v>
      </c>
      <c r="F430">
        <v>4</v>
      </c>
      <c r="G430">
        <v>4</v>
      </c>
      <c r="H430" t="s">
        <v>195</v>
      </c>
      <c r="I430" t="s">
        <v>142</v>
      </c>
      <c r="J430" t="s">
        <v>196</v>
      </c>
      <c r="K430" t="s">
        <v>144</v>
      </c>
      <c r="L430">
        <v>55</v>
      </c>
      <c r="M430" t="s">
        <v>145</v>
      </c>
      <c r="N430">
        <v>1467</v>
      </c>
      <c r="O430">
        <v>4390</v>
      </c>
      <c r="P430">
        <v>1699</v>
      </c>
      <c r="Q430" t="s">
        <v>508</v>
      </c>
      <c r="R430">
        <v>5</v>
      </c>
      <c r="S430">
        <v>12.1</v>
      </c>
      <c r="T430" s="2" t="s">
        <v>147</v>
      </c>
      <c r="U430" t="s">
        <v>1428</v>
      </c>
      <c r="W430" t="s">
        <v>1429</v>
      </c>
      <c r="X430">
        <v>5</v>
      </c>
      <c r="Y430" t="s">
        <v>658</v>
      </c>
      <c r="Z430" t="s">
        <v>200</v>
      </c>
      <c r="AA430" t="s">
        <v>151</v>
      </c>
      <c r="AB430" t="s">
        <v>619</v>
      </c>
      <c r="AC430" t="s">
        <v>620</v>
      </c>
      <c r="AD430" t="s">
        <v>1430</v>
      </c>
      <c r="AE430" t="s">
        <v>1431</v>
      </c>
      <c r="AF430" t="s">
        <v>622</v>
      </c>
      <c r="AG430" t="s">
        <v>622</v>
      </c>
      <c r="AH430" t="s">
        <v>158</v>
      </c>
      <c r="AI430" t="s">
        <v>232</v>
      </c>
      <c r="AL430" t="s">
        <v>1432</v>
      </c>
      <c r="AM430" t="s">
        <v>1433</v>
      </c>
      <c r="AN430" t="s">
        <v>163</v>
      </c>
      <c r="AO430" t="s">
        <v>164</v>
      </c>
      <c r="AP430" t="s">
        <v>164</v>
      </c>
      <c r="AQ430" t="s">
        <v>166</v>
      </c>
      <c r="AR430">
        <v>5</v>
      </c>
      <c r="AS430" t="s">
        <v>167</v>
      </c>
      <c r="AT430" t="s">
        <v>168</v>
      </c>
      <c r="AU430" t="s">
        <v>1434</v>
      </c>
      <c r="AV430" t="s">
        <v>622</v>
      </c>
      <c r="AX430" t="s">
        <v>166</v>
      </c>
      <c r="AY430" t="s">
        <v>165</v>
      </c>
      <c r="BB430" t="s">
        <v>557</v>
      </c>
      <c r="BD430" t="s">
        <v>173</v>
      </c>
      <c r="BE430">
        <v>494</v>
      </c>
      <c r="BG430" t="s">
        <v>166</v>
      </c>
      <c r="BH430" t="s">
        <v>166</v>
      </c>
      <c r="BI430" t="s">
        <v>163</v>
      </c>
      <c r="BJ430" t="s">
        <v>310</v>
      </c>
      <c r="BL430" t="s">
        <v>310</v>
      </c>
      <c r="BM430" t="s">
        <v>166</v>
      </c>
      <c r="BN430" t="s">
        <v>627</v>
      </c>
      <c r="BP430" t="s">
        <v>628</v>
      </c>
      <c r="BQ430" t="s">
        <v>163</v>
      </c>
      <c r="BR430" t="s">
        <v>168</v>
      </c>
      <c r="BS430" t="s">
        <v>176</v>
      </c>
      <c r="BT430" t="s">
        <v>166</v>
      </c>
      <c r="BU430" s="1">
        <v>5.4</v>
      </c>
      <c r="BV430" t="s">
        <v>166</v>
      </c>
      <c r="BW430" t="s">
        <v>177</v>
      </c>
      <c r="BX430" t="s">
        <v>178</v>
      </c>
      <c r="BY430" t="s">
        <v>179</v>
      </c>
      <c r="BZ430" t="s">
        <v>166</v>
      </c>
      <c r="CB430" t="s">
        <v>166</v>
      </c>
      <c r="CG430" t="s">
        <v>166</v>
      </c>
      <c r="CO430" t="s">
        <v>166</v>
      </c>
      <c r="CP430" t="s">
        <v>355</v>
      </c>
      <c r="CQ430" t="s">
        <v>1276</v>
      </c>
      <c r="CR430" t="s">
        <v>229</v>
      </c>
      <c r="CS430" t="s">
        <v>166</v>
      </c>
      <c r="CU430" t="s">
        <v>166</v>
      </c>
      <c r="CV430" t="s">
        <v>166</v>
      </c>
      <c r="CW430">
        <v>2</v>
      </c>
      <c r="CY430" t="s">
        <v>571</v>
      </c>
      <c r="DB430" t="s">
        <v>257</v>
      </c>
      <c r="DC430" t="s">
        <v>166</v>
      </c>
      <c r="DL430" t="s">
        <v>329</v>
      </c>
    </row>
    <row r="431" spans="1:139" hidden="1" x14ac:dyDescent="0.25">
      <c r="A431">
        <v>430</v>
      </c>
      <c r="B431" t="s">
        <v>614</v>
      </c>
      <c r="C431" t="s">
        <v>1426</v>
      </c>
      <c r="D431" t="s">
        <v>1435</v>
      </c>
      <c r="E431" s="1">
        <v>1598</v>
      </c>
      <c r="F431">
        <v>4</v>
      </c>
      <c r="G431">
        <v>4</v>
      </c>
      <c r="H431" t="s">
        <v>195</v>
      </c>
      <c r="I431" t="s">
        <v>142</v>
      </c>
      <c r="J431" t="s">
        <v>196</v>
      </c>
      <c r="K431" t="s">
        <v>144</v>
      </c>
      <c r="L431">
        <v>55</v>
      </c>
      <c r="M431" t="s">
        <v>145</v>
      </c>
      <c r="N431">
        <v>1467</v>
      </c>
      <c r="O431">
        <v>4390</v>
      </c>
      <c r="P431">
        <v>1699</v>
      </c>
      <c r="Q431" t="s">
        <v>508</v>
      </c>
      <c r="R431">
        <v>4</v>
      </c>
      <c r="T431" s="2" t="s">
        <v>147</v>
      </c>
      <c r="U431" t="s">
        <v>1428</v>
      </c>
      <c r="W431" t="s">
        <v>1429</v>
      </c>
      <c r="X431">
        <v>5</v>
      </c>
      <c r="Y431" t="s">
        <v>658</v>
      </c>
      <c r="Z431" t="s">
        <v>200</v>
      </c>
      <c r="AA431" t="s">
        <v>151</v>
      </c>
      <c r="AB431" t="s">
        <v>619</v>
      </c>
      <c r="AC431" t="s">
        <v>620</v>
      </c>
      <c r="AD431" t="s">
        <v>1430</v>
      </c>
      <c r="AE431" t="s">
        <v>1431</v>
      </c>
      <c r="AF431" t="s">
        <v>464</v>
      </c>
      <c r="AG431" t="s">
        <v>464</v>
      </c>
      <c r="AH431" t="s">
        <v>158</v>
      </c>
      <c r="AI431" t="s">
        <v>232</v>
      </c>
      <c r="AK431" t="s">
        <v>160</v>
      </c>
      <c r="AL431" t="s">
        <v>1432</v>
      </c>
      <c r="AM431" t="s">
        <v>1433</v>
      </c>
      <c r="AN431" t="s">
        <v>163</v>
      </c>
      <c r="AO431" t="s">
        <v>164</v>
      </c>
      <c r="AP431" t="s">
        <v>164</v>
      </c>
      <c r="AQ431" t="s">
        <v>166</v>
      </c>
      <c r="AR431">
        <v>5</v>
      </c>
      <c r="AS431" t="s">
        <v>597</v>
      </c>
      <c r="AT431" t="s">
        <v>168</v>
      </c>
      <c r="AU431" t="s">
        <v>1434</v>
      </c>
      <c r="AV431" t="s">
        <v>464</v>
      </c>
      <c r="AX431" t="s">
        <v>166</v>
      </c>
      <c r="AY431" t="s">
        <v>171</v>
      </c>
      <c r="AZ431" t="s">
        <v>166</v>
      </c>
      <c r="BA431" t="s">
        <v>166</v>
      </c>
      <c r="BB431" t="s">
        <v>557</v>
      </c>
      <c r="BC431" t="s">
        <v>166</v>
      </c>
      <c r="BD431" t="s">
        <v>327</v>
      </c>
      <c r="BE431">
        <v>494</v>
      </c>
      <c r="BF431" t="s">
        <v>166</v>
      </c>
      <c r="BG431" t="s">
        <v>166</v>
      </c>
      <c r="BH431" t="s">
        <v>166</v>
      </c>
      <c r="BI431" t="s">
        <v>163</v>
      </c>
      <c r="BJ431" t="s">
        <v>310</v>
      </c>
      <c r="BK431" t="s">
        <v>166</v>
      </c>
      <c r="BL431" t="s">
        <v>310</v>
      </c>
      <c r="BM431" t="s">
        <v>166</v>
      </c>
      <c r="BN431" t="s">
        <v>627</v>
      </c>
      <c r="BO431" t="s">
        <v>166</v>
      </c>
      <c r="BP431" t="s">
        <v>628</v>
      </c>
      <c r="BQ431" t="s">
        <v>163</v>
      </c>
      <c r="BR431" t="s">
        <v>168</v>
      </c>
      <c r="BS431" t="s">
        <v>176</v>
      </c>
      <c r="BT431" t="s">
        <v>166</v>
      </c>
      <c r="BU431" s="1">
        <v>5.4</v>
      </c>
      <c r="BV431" t="s">
        <v>166</v>
      </c>
      <c r="BW431" t="s">
        <v>177</v>
      </c>
      <c r="BX431" t="s">
        <v>178</v>
      </c>
      <c r="BY431" t="s">
        <v>383</v>
      </c>
      <c r="BZ431" t="s">
        <v>166</v>
      </c>
      <c r="CA431" t="s">
        <v>166</v>
      </c>
      <c r="CB431" t="s">
        <v>166</v>
      </c>
      <c r="CG431" t="s">
        <v>166</v>
      </c>
      <c r="CN431" t="s">
        <v>166</v>
      </c>
      <c r="CO431" t="s">
        <v>166</v>
      </c>
      <c r="CP431" t="s">
        <v>355</v>
      </c>
      <c r="CQ431" t="s">
        <v>1276</v>
      </c>
      <c r="CR431" t="s">
        <v>229</v>
      </c>
      <c r="CS431" t="s">
        <v>166</v>
      </c>
      <c r="CT431" t="s">
        <v>166</v>
      </c>
      <c r="CU431" t="s">
        <v>166</v>
      </c>
      <c r="CV431" t="s">
        <v>166</v>
      </c>
      <c r="CW431">
        <v>2</v>
      </c>
      <c r="CY431" t="s">
        <v>571</v>
      </c>
      <c r="DB431" t="s">
        <v>221</v>
      </c>
      <c r="DC431" t="s">
        <v>166</v>
      </c>
      <c r="DD431" t="s">
        <v>166</v>
      </c>
      <c r="DG431" t="s">
        <v>166</v>
      </c>
      <c r="DH431" t="s">
        <v>216</v>
      </c>
      <c r="DI431" t="s">
        <v>328</v>
      </c>
      <c r="DJ431" t="s">
        <v>166</v>
      </c>
      <c r="DL431" t="s">
        <v>329</v>
      </c>
      <c r="DN431" t="s">
        <v>166</v>
      </c>
      <c r="DP431" t="s">
        <v>345</v>
      </c>
      <c r="DR431" t="s">
        <v>166</v>
      </c>
      <c r="DS431" t="s">
        <v>166</v>
      </c>
      <c r="DX431" t="s">
        <v>166</v>
      </c>
      <c r="DZ431" t="s">
        <v>166</v>
      </c>
      <c r="ED431" t="s">
        <v>166</v>
      </c>
    </row>
    <row r="432" spans="1:139" hidden="1" x14ac:dyDescent="0.25">
      <c r="A432">
        <v>431</v>
      </c>
      <c r="B432" t="s">
        <v>614</v>
      </c>
      <c r="C432" t="s">
        <v>1426</v>
      </c>
      <c r="D432" t="s">
        <v>1436</v>
      </c>
      <c r="E432" s="1">
        <v>1598</v>
      </c>
      <c r="F432">
        <v>4</v>
      </c>
      <c r="G432">
        <v>4</v>
      </c>
      <c r="H432" t="s">
        <v>195</v>
      </c>
      <c r="I432" t="s">
        <v>142</v>
      </c>
      <c r="J432" t="s">
        <v>196</v>
      </c>
      <c r="K432" t="s">
        <v>144</v>
      </c>
      <c r="L432">
        <v>55</v>
      </c>
      <c r="M432" t="s">
        <v>145</v>
      </c>
      <c r="N432">
        <v>1467</v>
      </c>
      <c r="O432">
        <v>4390</v>
      </c>
      <c r="P432">
        <v>1699</v>
      </c>
      <c r="Q432" t="s">
        <v>508</v>
      </c>
      <c r="R432">
        <v>4</v>
      </c>
      <c r="T432" s="2" t="s">
        <v>147</v>
      </c>
      <c r="U432" t="s">
        <v>1428</v>
      </c>
      <c r="W432" t="s">
        <v>1437</v>
      </c>
      <c r="X432">
        <v>5</v>
      </c>
      <c r="Y432" t="s">
        <v>658</v>
      </c>
      <c r="Z432" t="s">
        <v>200</v>
      </c>
      <c r="AA432" t="s">
        <v>151</v>
      </c>
      <c r="AB432" t="s">
        <v>619</v>
      </c>
      <c r="AC432" t="s">
        <v>620</v>
      </c>
      <c r="AD432" t="s">
        <v>1430</v>
      </c>
      <c r="AE432" t="s">
        <v>1431</v>
      </c>
      <c r="AF432" t="s">
        <v>464</v>
      </c>
      <c r="AG432" t="s">
        <v>464</v>
      </c>
      <c r="AH432" t="s">
        <v>158</v>
      </c>
      <c r="AI432" t="s">
        <v>232</v>
      </c>
      <c r="AK432" t="s">
        <v>160</v>
      </c>
      <c r="AL432" t="s">
        <v>1432</v>
      </c>
      <c r="AM432" t="s">
        <v>1433</v>
      </c>
      <c r="AN432" t="s">
        <v>163</v>
      </c>
      <c r="AO432" t="s">
        <v>164</v>
      </c>
      <c r="AP432" t="s">
        <v>164</v>
      </c>
      <c r="AQ432" t="s">
        <v>166</v>
      </c>
      <c r="AR432">
        <v>5</v>
      </c>
      <c r="AS432" t="s">
        <v>167</v>
      </c>
      <c r="AT432" t="s">
        <v>168</v>
      </c>
      <c r="AU432" t="s">
        <v>1434</v>
      </c>
      <c r="AV432" t="s">
        <v>464</v>
      </c>
      <c r="AX432" t="s">
        <v>166</v>
      </c>
      <c r="AY432" t="s">
        <v>171</v>
      </c>
      <c r="AZ432" t="s">
        <v>166</v>
      </c>
      <c r="BA432" t="s">
        <v>166</v>
      </c>
      <c r="BB432" t="s">
        <v>557</v>
      </c>
      <c r="BD432" t="s">
        <v>337</v>
      </c>
      <c r="BE432">
        <v>494</v>
      </c>
      <c r="BF432" t="s">
        <v>166</v>
      </c>
      <c r="BG432" t="s">
        <v>166</v>
      </c>
      <c r="BH432" t="s">
        <v>166</v>
      </c>
      <c r="BI432" t="s">
        <v>163</v>
      </c>
      <c r="BJ432" t="s">
        <v>310</v>
      </c>
      <c r="BK432" t="s">
        <v>166</v>
      </c>
      <c r="BL432" t="s">
        <v>310</v>
      </c>
      <c r="BM432" t="s">
        <v>166</v>
      </c>
      <c r="BN432" t="s">
        <v>627</v>
      </c>
      <c r="BO432" t="s">
        <v>166</v>
      </c>
      <c r="BP432" t="s">
        <v>628</v>
      </c>
      <c r="BQ432" t="s">
        <v>163</v>
      </c>
      <c r="BR432" t="s">
        <v>168</v>
      </c>
      <c r="BS432" t="s">
        <v>176</v>
      </c>
      <c r="BT432" t="s">
        <v>166</v>
      </c>
      <c r="BU432" s="1">
        <v>5.4</v>
      </c>
      <c r="BV432" t="s">
        <v>166</v>
      </c>
      <c r="BW432" t="s">
        <v>177</v>
      </c>
      <c r="BX432" t="s">
        <v>178</v>
      </c>
      <c r="BY432" t="s">
        <v>383</v>
      </c>
      <c r="BZ432" t="s">
        <v>166</v>
      </c>
      <c r="CA432" t="s">
        <v>166</v>
      </c>
      <c r="CB432" t="s">
        <v>166</v>
      </c>
      <c r="CG432" t="s">
        <v>166</v>
      </c>
      <c r="CN432" t="s">
        <v>166</v>
      </c>
      <c r="CO432" t="s">
        <v>166</v>
      </c>
      <c r="CP432" t="s">
        <v>355</v>
      </c>
      <c r="CQ432" t="s">
        <v>1276</v>
      </c>
      <c r="CR432" t="s">
        <v>229</v>
      </c>
      <c r="CS432" t="s">
        <v>166</v>
      </c>
      <c r="CU432" t="s">
        <v>166</v>
      </c>
      <c r="CV432" t="s">
        <v>166</v>
      </c>
      <c r="CW432">
        <v>2</v>
      </c>
      <c r="CY432" t="s">
        <v>571</v>
      </c>
      <c r="DB432" t="s">
        <v>257</v>
      </c>
      <c r="DC432" t="s">
        <v>166</v>
      </c>
      <c r="DD432" t="s">
        <v>166</v>
      </c>
      <c r="DJ432" t="s">
        <v>166</v>
      </c>
      <c r="DL432" t="s">
        <v>329</v>
      </c>
      <c r="DN432" t="s">
        <v>166</v>
      </c>
      <c r="DP432" t="s">
        <v>166</v>
      </c>
      <c r="DR432" t="s">
        <v>166</v>
      </c>
      <c r="DS432" t="s">
        <v>166</v>
      </c>
      <c r="DZ432" t="s">
        <v>166</v>
      </c>
      <c r="ED432" t="s">
        <v>166</v>
      </c>
    </row>
    <row r="433" spans="1:139" hidden="1" x14ac:dyDescent="0.25">
      <c r="A433">
        <v>432</v>
      </c>
      <c r="B433" t="s">
        <v>614</v>
      </c>
      <c r="C433" t="s">
        <v>1426</v>
      </c>
      <c r="D433" t="s">
        <v>1438</v>
      </c>
      <c r="E433" s="1">
        <v>1197</v>
      </c>
      <c r="F433">
        <v>4</v>
      </c>
      <c r="G433">
        <v>2</v>
      </c>
      <c r="H433" t="s">
        <v>195</v>
      </c>
      <c r="I433" t="s">
        <v>142</v>
      </c>
      <c r="J433" t="s">
        <v>196</v>
      </c>
      <c r="K433" t="s">
        <v>144</v>
      </c>
      <c r="L433">
        <v>55</v>
      </c>
      <c r="M433" t="s">
        <v>145</v>
      </c>
      <c r="N433">
        <v>1467</v>
      </c>
      <c r="O433">
        <v>4390</v>
      </c>
      <c r="P433">
        <v>1699</v>
      </c>
      <c r="Q433" t="s">
        <v>508</v>
      </c>
      <c r="R433">
        <v>4</v>
      </c>
      <c r="T433" s="2" t="s">
        <v>147</v>
      </c>
      <c r="U433" t="s">
        <v>881</v>
      </c>
      <c r="W433" t="s">
        <v>1439</v>
      </c>
      <c r="X433">
        <v>7</v>
      </c>
      <c r="Y433" t="s">
        <v>658</v>
      </c>
      <c r="Z433" t="s">
        <v>200</v>
      </c>
      <c r="AA433" t="s">
        <v>151</v>
      </c>
      <c r="AB433" t="s">
        <v>619</v>
      </c>
      <c r="AC433" t="s">
        <v>620</v>
      </c>
      <c r="AD433" t="s">
        <v>1430</v>
      </c>
      <c r="AE433" t="s">
        <v>1431</v>
      </c>
      <c r="AF433" t="s">
        <v>464</v>
      </c>
      <c r="AG433" t="s">
        <v>464</v>
      </c>
      <c r="AH433" t="s">
        <v>158</v>
      </c>
      <c r="AI433" t="s">
        <v>232</v>
      </c>
      <c r="AK433" t="s">
        <v>160</v>
      </c>
      <c r="AL433" t="s">
        <v>649</v>
      </c>
      <c r="AM433" t="s">
        <v>650</v>
      </c>
      <c r="AN433" t="s">
        <v>163</v>
      </c>
      <c r="AO433" t="s">
        <v>164</v>
      </c>
      <c r="AP433" t="s">
        <v>164</v>
      </c>
      <c r="AQ433" t="s">
        <v>166</v>
      </c>
      <c r="AR433">
        <v>5</v>
      </c>
      <c r="AS433" t="s">
        <v>597</v>
      </c>
      <c r="AT433" t="s">
        <v>189</v>
      </c>
      <c r="AU433" t="s">
        <v>1434</v>
      </c>
      <c r="AV433" t="s">
        <v>464</v>
      </c>
      <c r="AX433" t="s">
        <v>166</v>
      </c>
      <c r="AY433" t="s">
        <v>171</v>
      </c>
      <c r="AZ433" t="s">
        <v>166</v>
      </c>
      <c r="BA433" t="s">
        <v>166</v>
      </c>
      <c r="BB433" t="s">
        <v>557</v>
      </c>
      <c r="BC433" t="s">
        <v>166</v>
      </c>
      <c r="BD433" t="s">
        <v>327</v>
      </c>
      <c r="BE433">
        <v>494</v>
      </c>
      <c r="BF433" t="s">
        <v>166</v>
      </c>
      <c r="BG433" t="s">
        <v>166</v>
      </c>
      <c r="BH433" t="s">
        <v>166</v>
      </c>
      <c r="BI433" t="s">
        <v>163</v>
      </c>
      <c r="BJ433" t="s">
        <v>310</v>
      </c>
      <c r="BK433" t="s">
        <v>166</v>
      </c>
      <c r="BL433" t="s">
        <v>310</v>
      </c>
      <c r="BM433" t="s">
        <v>166</v>
      </c>
      <c r="BN433" t="s">
        <v>627</v>
      </c>
      <c r="BO433" t="s">
        <v>166</v>
      </c>
      <c r="BP433" t="s">
        <v>628</v>
      </c>
      <c r="BQ433" t="s">
        <v>163</v>
      </c>
      <c r="BR433" t="s">
        <v>168</v>
      </c>
      <c r="BS433" t="s">
        <v>176</v>
      </c>
      <c r="BT433" t="s">
        <v>166</v>
      </c>
      <c r="BU433" s="1">
        <v>5.4</v>
      </c>
      <c r="BV433" t="s">
        <v>166</v>
      </c>
      <c r="BW433" t="s">
        <v>177</v>
      </c>
      <c r="BX433" t="s">
        <v>178</v>
      </c>
      <c r="BY433" t="s">
        <v>383</v>
      </c>
      <c r="BZ433" t="s">
        <v>166</v>
      </c>
      <c r="CA433" t="s">
        <v>166</v>
      </c>
      <c r="CG433" t="s">
        <v>166</v>
      </c>
      <c r="CN433" t="s">
        <v>166</v>
      </c>
      <c r="CO433" t="s">
        <v>166</v>
      </c>
      <c r="CP433" t="s">
        <v>355</v>
      </c>
      <c r="CQ433" t="s">
        <v>847</v>
      </c>
      <c r="CR433" t="s">
        <v>229</v>
      </c>
      <c r="CS433" t="s">
        <v>166</v>
      </c>
      <c r="CT433" t="s">
        <v>166</v>
      </c>
      <c r="CU433" t="s">
        <v>166</v>
      </c>
      <c r="CW433">
        <v>2</v>
      </c>
      <c r="CY433" t="s">
        <v>571</v>
      </c>
      <c r="DB433" t="s">
        <v>221</v>
      </c>
      <c r="DC433" t="s">
        <v>166</v>
      </c>
      <c r="DD433" t="s">
        <v>166</v>
      </c>
      <c r="DG433" t="s">
        <v>166</v>
      </c>
      <c r="DH433" t="s">
        <v>216</v>
      </c>
      <c r="DI433" t="s">
        <v>328</v>
      </c>
      <c r="DJ433" t="s">
        <v>166</v>
      </c>
      <c r="DL433" t="s">
        <v>329</v>
      </c>
      <c r="DN433" t="s">
        <v>166</v>
      </c>
      <c r="DP433" t="s">
        <v>345</v>
      </c>
      <c r="DR433" t="s">
        <v>166</v>
      </c>
      <c r="DS433" t="s">
        <v>166</v>
      </c>
      <c r="DX433" t="s">
        <v>166</v>
      </c>
      <c r="DZ433" t="s">
        <v>166</v>
      </c>
      <c r="ED433" t="s">
        <v>166</v>
      </c>
    </row>
    <row r="434" spans="1:139" hidden="1" x14ac:dyDescent="0.25">
      <c r="A434">
        <v>433</v>
      </c>
      <c r="B434" t="s">
        <v>614</v>
      </c>
      <c r="C434" t="s">
        <v>1426</v>
      </c>
      <c r="D434" t="s">
        <v>1440</v>
      </c>
      <c r="E434" s="1">
        <v>1197</v>
      </c>
      <c r="F434">
        <v>4</v>
      </c>
      <c r="G434">
        <v>2</v>
      </c>
      <c r="H434" t="s">
        <v>195</v>
      </c>
      <c r="I434" t="s">
        <v>142</v>
      </c>
      <c r="J434" t="s">
        <v>196</v>
      </c>
      <c r="K434" t="s">
        <v>144</v>
      </c>
      <c r="L434">
        <v>55</v>
      </c>
      <c r="M434" t="s">
        <v>145</v>
      </c>
      <c r="N434">
        <v>1467</v>
      </c>
      <c r="O434">
        <v>4390</v>
      </c>
      <c r="P434">
        <v>1699</v>
      </c>
      <c r="Q434" t="s">
        <v>508</v>
      </c>
      <c r="R434">
        <v>4</v>
      </c>
      <c r="T434" s="2" t="s">
        <v>147</v>
      </c>
      <c r="U434" t="s">
        <v>881</v>
      </c>
      <c r="W434" t="s">
        <v>1441</v>
      </c>
      <c r="X434">
        <v>7</v>
      </c>
      <c r="Y434" t="s">
        <v>658</v>
      </c>
      <c r="Z434" t="s">
        <v>200</v>
      </c>
      <c r="AA434" t="s">
        <v>151</v>
      </c>
      <c r="AB434" t="s">
        <v>619</v>
      </c>
      <c r="AC434" t="s">
        <v>620</v>
      </c>
      <c r="AD434" t="s">
        <v>1430</v>
      </c>
      <c r="AE434" t="s">
        <v>1431</v>
      </c>
      <c r="AF434" t="s">
        <v>464</v>
      </c>
      <c r="AG434" t="s">
        <v>464</v>
      </c>
      <c r="AH434" t="s">
        <v>158</v>
      </c>
      <c r="AI434" t="s">
        <v>232</v>
      </c>
      <c r="AK434" t="s">
        <v>160</v>
      </c>
      <c r="AL434" t="s">
        <v>649</v>
      </c>
      <c r="AM434" t="s">
        <v>650</v>
      </c>
      <c r="AN434" t="s">
        <v>163</v>
      </c>
      <c r="AO434" t="s">
        <v>164</v>
      </c>
      <c r="AP434" t="s">
        <v>164</v>
      </c>
      <c r="AQ434" t="s">
        <v>166</v>
      </c>
      <c r="AR434">
        <v>5</v>
      </c>
      <c r="AS434" t="s">
        <v>597</v>
      </c>
      <c r="AT434" t="s">
        <v>189</v>
      </c>
      <c r="AU434" t="s">
        <v>1434</v>
      </c>
      <c r="AV434" t="s">
        <v>464</v>
      </c>
      <c r="AX434" t="s">
        <v>166</v>
      </c>
      <c r="AY434" t="s">
        <v>171</v>
      </c>
      <c r="AZ434" t="s">
        <v>166</v>
      </c>
      <c r="BA434" t="s">
        <v>166</v>
      </c>
      <c r="BB434" t="s">
        <v>557</v>
      </c>
      <c r="BC434" t="s">
        <v>166</v>
      </c>
      <c r="BD434" t="s">
        <v>327</v>
      </c>
      <c r="BE434">
        <v>494</v>
      </c>
      <c r="BF434" t="s">
        <v>166</v>
      </c>
      <c r="BG434" t="s">
        <v>166</v>
      </c>
      <c r="BH434" t="s">
        <v>166</v>
      </c>
      <c r="BI434" t="s">
        <v>163</v>
      </c>
      <c r="BJ434" t="s">
        <v>310</v>
      </c>
      <c r="BK434" t="s">
        <v>166</v>
      </c>
      <c r="BL434" t="s">
        <v>310</v>
      </c>
      <c r="BM434" t="s">
        <v>166</v>
      </c>
      <c r="BN434" t="s">
        <v>627</v>
      </c>
      <c r="BO434" t="s">
        <v>166</v>
      </c>
      <c r="BP434" t="s">
        <v>628</v>
      </c>
      <c r="BQ434" t="s">
        <v>163</v>
      </c>
      <c r="BR434" t="s">
        <v>168</v>
      </c>
      <c r="BS434" t="s">
        <v>176</v>
      </c>
      <c r="BT434" t="s">
        <v>166</v>
      </c>
      <c r="BU434" s="1">
        <v>5.4</v>
      </c>
      <c r="BV434" t="s">
        <v>166</v>
      </c>
      <c r="BW434" t="s">
        <v>177</v>
      </c>
      <c r="BX434" t="s">
        <v>178</v>
      </c>
      <c r="BY434" t="s">
        <v>383</v>
      </c>
      <c r="BZ434" t="s">
        <v>166</v>
      </c>
      <c r="CA434" t="s">
        <v>166</v>
      </c>
      <c r="CG434" t="s">
        <v>166</v>
      </c>
      <c r="CN434" t="s">
        <v>166</v>
      </c>
      <c r="CO434" t="s">
        <v>166</v>
      </c>
      <c r="CP434" t="s">
        <v>355</v>
      </c>
      <c r="CQ434" t="s">
        <v>847</v>
      </c>
      <c r="CR434" t="s">
        <v>229</v>
      </c>
      <c r="CS434" t="s">
        <v>166</v>
      </c>
      <c r="CT434" t="s">
        <v>166</v>
      </c>
      <c r="CU434" t="s">
        <v>166</v>
      </c>
      <c r="CW434">
        <v>2</v>
      </c>
      <c r="CY434" t="s">
        <v>722</v>
      </c>
      <c r="DB434" t="s">
        <v>221</v>
      </c>
      <c r="DC434" t="s">
        <v>166</v>
      </c>
      <c r="DD434" t="s">
        <v>166</v>
      </c>
      <c r="DG434" t="s">
        <v>166</v>
      </c>
      <c r="DH434" t="s">
        <v>216</v>
      </c>
      <c r="DI434" t="s">
        <v>328</v>
      </c>
      <c r="DJ434" t="s">
        <v>166</v>
      </c>
      <c r="DL434" t="s">
        <v>329</v>
      </c>
      <c r="DN434" t="s">
        <v>166</v>
      </c>
      <c r="DP434" t="s">
        <v>345</v>
      </c>
      <c r="DR434" t="s">
        <v>166</v>
      </c>
      <c r="DS434" t="s">
        <v>166</v>
      </c>
      <c r="DX434" t="s">
        <v>166</v>
      </c>
      <c r="DZ434" t="s">
        <v>166</v>
      </c>
      <c r="ED434" t="s">
        <v>166</v>
      </c>
    </row>
    <row r="435" spans="1:139" hidden="1" x14ac:dyDescent="0.25">
      <c r="A435">
        <v>434</v>
      </c>
      <c r="B435" t="s">
        <v>614</v>
      </c>
      <c r="C435" t="s">
        <v>1426</v>
      </c>
      <c r="D435" t="s">
        <v>1442</v>
      </c>
      <c r="E435" s="1">
        <v>1498</v>
      </c>
      <c r="F435">
        <v>4</v>
      </c>
      <c r="G435">
        <v>4</v>
      </c>
      <c r="H435" t="s">
        <v>195</v>
      </c>
      <c r="I435" t="s">
        <v>142</v>
      </c>
      <c r="J435" t="s">
        <v>196</v>
      </c>
      <c r="K435" t="s">
        <v>144</v>
      </c>
      <c r="L435">
        <v>55</v>
      </c>
      <c r="M435" t="s">
        <v>459</v>
      </c>
      <c r="N435">
        <v>1467</v>
      </c>
      <c r="O435">
        <v>4390</v>
      </c>
      <c r="P435">
        <v>1699</v>
      </c>
      <c r="Q435" t="s">
        <v>508</v>
      </c>
      <c r="R435">
        <v>4</v>
      </c>
      <c r="T435" s="2" t="s">
        <v>147</v>
      </c>
      <c r="U435" t="s">
        <v>1443</v>
      </c>
      <c r="W435" t="s">
        <v>1444</v>
      </c>
      <c r="X435">
        <v>5</v>
      </c>
      <c r="Y435" t="s">
        <v>658</v>
      </c>
      <c r="Z435" t="s">
        <v>200</v>
      </c>
      <c r="AA435" t="s">
        <v>151</v>
      </c>
      <c r="AB435" t="s">
        <v>619</v>
      </c>
      <c r="AC435" t="s">
        <v>620</v>
      </c>
      <c r="AD435" t="s">
        <v>1430</v>
      </c>
      <c r="AE435" t="s">
        <v>1431</v>
      </c>
      <c r="AF435" t="s">
        <v>622</v>
      </c>
      <c r="AG435" t="s">
        <v>622</v>
      </c>
      <c r="AH435" t="s">
        <v>158</v>
      </c>
      <c r="AI435" t="s">
        <v>232</v>
      </c>
      <c r="AL435" t="s">
        <v>1445</v>
      </c>
      <c r="AM435" t="s">
        <v>656</v>
      </c>
      <c r="AN435" t="s">
        <v>163</v>
      </c>
      <c r="AO435" t="s">
        <v>164</v>
      </c>
      <c r="AP435" t="s">
        <v>164</v>
      </c>
      <c r="AQ435" t="s">
        <v>166</v>
      </c>
      <c r="AR435">
        <v>5</v>
      </c>
      <c r="AS435" t="s">
        <v>167</v>
      </c>
      <c r="AT435" t="s">
        <v>168</v>
      </c>
      <c r="AU435" t="s">
        <v>1434</v>
      </c>
      <c r="AV435" t="s">
        <v>622</v>
      </c>
      <c r="AX435" t="s">
        <v>166</v>
      </c>
      <c r="AY435" t="s">
        <v>165</v>
      </c>
      <c r="BB435" t="s">
        <v>557</v>
      </c>
      <c r="BD435" t="s">
        <v>173</v>
      </c>
      <c r="BE435">
        <v>494</v>
      </c>
      <c r="BG435" t="s">
        <v>166</v>
      </c>
      <c r="BH435" t="s">
        <v>166</v>
      </c>
      <c r="BI435" t="s">
        <v>163</v>
      </c>
      <c r="BJ435" t="s">
        <v>310</v>
      </c>
      <c r="BL435" t="s">
        <v>310</v>
      </c>
      <c r="BM435" t="s">
        <v>166</v>
      </c>
      <c r="BN435" t="s">
        <v>627</v>
      </c>
      <c r="BP435" t="s">
        <v>628</v>
      </c>
      <c r="BQ435" t="s">
        <v>163</v>
      </c>
      <c r="BR435" t="s">
        <v>168</v>
      </c>
      <c r="BS435" t="s">
        <v>176</v>
      </c>
      <c r="BT435" t="s">
        <v>166</v>
      </c>
      <c r="BU435" s="1">
        <v>5.4</v>
      </c>
      <c r="BV435" t="s">
        <v>166</v>
      </c>
      <c r="BW435" t="s">
        <v>177</v>
      </c>
      <c r="BX435" t="s">
        <v>178</v>
      </c>
      <c r="BY435" t="s">
        <v>179</v>
      </c>
      <c r="BZ435" t="s">
        <v>166</v>
      </c>
      <c r="CB435" t="s">
        <v>166</v>
      </c>
      <c r="CG435" t="s">
        <v>166</v>
      </c>
      <c r="CO435" t="s">
        <v>166</v>
      </c>
      <c r="CP435" t="s">
        <v>355</v>
      </c>
      <c r="CQ435" t="s">
        <v>1446</v>
      </c>
      <c r="CR435" t="s">
        <v>229</v>
      </c>
      <c r="CS435" t="s">
        <v>166</v>
      </c>
      <c r="CU435" t="s">
        <v>166</v>
      </c>
      <c r="CV435" t="s">
        <v>166</v>
      </c>
      <c r="CW435">
        <v>2</v>
      </c>
      <c r="CY435" t="s">
        <v>571</v>
      </c>
      <c r="DB435" t="s">
        <v>257</v>
      </c>
      <c r="DC435" t="s">
        <v>166</v>
      </c>
      <c r="DL435" t="s">
        <v>329</v>
      </c>
      <c r="DV435" t="s">
        <v>166</v>
      </c>
    </row>
    <row r="436" spans="1:139" hidden="1" x14ac:dyDescent="0.25">
      <c r="A436">
        <v>435</v>
      </c>
      <c r="B436" t="s">
        <v>614</v>
      </c>
      <c r="C436" t="s">
        <v>1426</v>
      </c>
      <c r="D436" t="s">
        <v>640</v>
      </c>
      <c r="E436" s="1">
        <v>1498</v>
      </c>
      <c r="F436">
        <v>4</v>
      </c>
      <c r="G436">
        <v>4</v>
      </c>
      <c r="H436" t="s">
        <v>195</v>
      </c>
      <c r="I436" t="s">
        <v>142</v>
      </c>
      <c r="J436" t="s">
        <v>196</v>
      </c>
      <c r="K436" t="s">
        <v>144</v>
      </c>
      <c r="L436">
        <v>55</v>
      </c>
      <c r="M436" t="s">
        <v>459</v>
      </c>
      <c r="N436">
        <v>1467</v>
      </c>
      <c r="O436">
        <v>4390</v>
      </c>
      <c r="P436">
        <v>1699</v>
      </c>
      <c r="Q436" t="s">
        <v>508</v>
      </c>
      <c r="R436">
        <v>4</v>
      </c>
      <c r="T436" s="2" t="s">
        <v>147</v>
      </c>
      <c r="U436" t="s">
        <v>1443</v>
      </c>
      <c r="W436" t="s">
        <v>1447</v>
      </c>
      <c r="X436">
        <v>5</v>
      </c>
      <c r="Y436" t="s">
        <v>658</v>
      </c>
      <c r="Z436" t="s">
        <v>200</v>
      </c>
      <c r="AA436" t="s">
        <v>151</v>
      </c>
      <c r="AB436" t="s">
        <v>619</v>
      </c>
      <c r="AC436" t="s">
        <v>620</v>
      </c>
      <c r="AD436" t="s">
        <v>1430</v>
      </c>
      <c r="AE436" t="s">
        <v>1431</v>
      </c>
      <c r="AF436" t="s">
        <v>464</v>
      </c>
      <c r="AG436" t="s">
        <v>464</v>
      </c>
      <c r="AH436" t="s">
        <v>158</v>
      </c>
      <c r="AI436" t="s">
        <v>232</v>
      </c>
      <c r="AK436" t="s">
        <v>160</v>
      </c>
      <c r="AL436" t="s">
        <v>1445</v>
      </c>
      <c r="AM436" t="s">
        <v>656</v>
      </c>
      <c r="AN436" t="s">
        <v>163</v>
      </c>
      <c r="AO436" t="s">
        <v>164</v>
      </c>
      <c r="AP436" t="s">
        <v>164</v>
      </c>
      <c r="AQ436" t="s">
        <v>166</v>
      </c>
      <c r="AR436">
        <v>5</v>
      </c>
      <c r="AS436" t="s">
        <v>167</v>
      </c>
      <c r="AT436" t="s">
        <v>168</v>
      </c>
      <c r="AU436" t="s">
        <v>1434</v>
      </c>
      <c r="AV436" t="s">
        <v>464</v>
      </c>
      <c r="AX436" t="s">
        <v>166</v>
      </c>
      <c r="AY436" t="s">
        <v>171</v>
      </c>
      <c r="AZ436" t="s">
        <v>166</v>
      </c>
      <c r="BA436" t="s">
        <v>166</v>
      </c>
      <c r="BB436" t="s">
        <v>557</v>
      </c>
      <c r="BD436" t="s">
        <v>337</v>
      </c>
      <c r="BE436">
        <v>494</v>
      </c>
      <c r="BF436" t="s">
        <v>166</v>
      </c>
      <c r="BG436" t="s">
        <v>166</v>
      </c>
      <c r="BH436" t="s">
        <v>166</v>
      </c>
      <c r="BI436" t="s">
        <v>163</v>
      </c>
      <c r="BJ436" t="s">
        <v>310</v>
      </c>
      <c r="BK436" t="s">
        <v>166</v>
      </c>
      <c r="BL436" t="s">
        <v>310</v>
      </c>
      <c r="BM436" t="s">
        <v>166</v>
      </c>
      <c r="BN436" t="s">
        <v>627</v>
      </c>
      <c r="BO436" t="s">
        <v>166</v>
      </c>
      <c r="BP436" t="s">
        <v>628</v>
      </c>
      <c r="BQ436" t="s">
        <v>163</v>
      </c>
      <c r="BR436" t="s">
        <v>168</v>
      </c>
      <c r="BS436" t="s">
        <v>176</v>
      </c>
      <c r="BT436" t="s">
        <v>166</v>
      </c>
      <c r="BU436" s="1">
        <v>5.4</v>
      </c>
      <c r="BV436" t="s">
        <v>166</v>
      </c>
      <c r="BW436" t="s">
        <v>177</v>
      </c>
      <c r="BX436" t="s">
        <v>178</v>
      </c>
      <c r="BY436" t="s">
        <v>383</v>
      </c>
      <c r="BZ436" t="s">
        <v>166</v>
      </c>
      <c r="CA436" t="s">
        <v>166</v>
      </c>
      <c r="CB436" t="s">
        <v>166</v>
      </c>
      <c r="CG436" t="s">
        <v>166</v>
      </c>
      <c r="CN436" t="s">
        <v>166</v>
      </c>
      <c r="CO436" t="s">
        <v>166</v>
      </c>
      <c r="CP436" t="s">
        <v>355</v>
      </c>
      <c r="CQ436" t="s">
        <v>1446</v>
      </c>
      <c r="CR436" t="s">
        <v>358</v>
      </c>
      <c r="CS436" t="s">
        <v>166</v>
      </c>
      <c r="CU436" t="s">
        <v>166</v>
      </c>
      <c r="CV436" t="s">
        <v>166</v>
      </c>
      <c r="CW436">
        <v>2</v>
      </c>
      <c r="CY436" t="s">
        <v>571</v>
      </c>
      <c r="DB436" t="s">
        <v>257</v>
      </c>
      <c r="DC436" t="s">
        <v>166</v>
      </c>
      <c r="DD436" t="s">
        <v>166</v>
      </c>
      <c r="DJ436" t="s">
        <v>166</v>
      </c>
      <c r="DL436" t="s">
        <v>329</v>
      </c>
      <c r="DN436" t="s">
        <v>166</v>
      </c>
      <c r="DP436" t="s">
        <v>166</v>
      </c>
      <c r="DR436" t="s">
        <v>166</v>
      </c>
      <c r="DS436" t="s">
        <v>166</v>
      </c>
      <c r="DV436" t="s">
        <v>166</v>
      </c>
      <c r="DZ436" t="s">
        <v>166</v>
      </c>
      <c r="ED436" t="s">
        <v>166</v>
      </c>
    </row>
    <row r="437" spans="1:139" hidden="1" x14ac:dyDescent="0.25">
      <c r="A437">
        <v>436</v>
      </c>
      <c r="B437" t="s">
        <v>614</v>
      </c>
      <c r="C437" t="s">
        <v>1426</v>
      </c>
      <c r="D437" t="s">
        <v>1448</v>
      </c>
      <c r="E437" s="1">
        <v>1498</v>
      </c>
      <c r="F437">
        <v>4</v>
      </c>
      <c r="G437">
        <v>4</v>
      </c>
      <c r="H437" t="s">
        <v>195</v>
      </c>
      <c r="I437" t="s">
        <v>142</v>
      </c>
      <c r="J437" t="s">
        <v>237</v>
      </c>
      <c r="K437" t="s">
        <v>144</v>
      </c>
      <c r="L437">
        <v>55</v>
      </c>
      <c r="M437" t="s">
        <v>459</v>
      </c>
      <c r="N437">
        <v>1467</v>
      </c>
      <c r="O437">
        <v>4390</v>
      </c>
      <c r="P437">
        <v>1699</v>
      </c>
      <c r="Q437" t="s">
        <v>508</v>
      </c>
      <c r="R437">
        <v>4</v>
      </c>
      <c r="T437" s="2" t="s">
        <v>147</v>
      </c>
      <c r="U437" t="s">
        <v>1443</v>
      </c>
      <c r="W437" t="s">
        <v>1449</v>
      </c>
      <c r="X437">
        <v>5</v>
      </c>
      <c r="Y437" t="s">
        <v>658</v>
      </c>
      <c r="Z437" t="s">
        <v>200</v>
      </c>
      <c r="AA437" t="s">
        <v>151</v>
      </c>
      <c r="AB437" t="s">
        <v>619</v>
      </c>
      <c r="AC437" t="s">
        <v>620</v>
      </c>
      <c r="AD437" t="s">
        <v>1430</v>
      </c>
      <c r="AE437" t="s">
        <v>1431</v>
      </c>
      <c r="AF437" t="s">
        <v>464</v>
      </c>
      <c r="AG437" t="s">
        <v>464</v>
      </c>
      <c r="AH437" t="s">
        <v>158</v>
      </c>
      <c r="AI437" t="s">
        <v>232</v>
      </c>
      <c r="AK437" t="s">
        <v>160</v>
      </c>
      <c r="AL437" t="s">
        <v>1445</v>
      </c>
      <c r="AM437" t="s">
        <v>656</v>
      </c>
      <c r="AN437" t="s">
        <v>163</v>
      </c>
      <c r="AO437" t="s">
        <v>164</v>
      </c>
      <c r="AP437" t="s">
        <v>164</v>
      </c>
      <c r="AQ437" t="s">
        <v>166</v>
      </c>
      <c r="AR437">
        <v>5</v>
      </c>
      <c r="AS437" t="s">
        <v>597</v>
      </c>
      <c r="AT437" t="s">
        <v>168</v>
      </c>
      <c r="AU437" t="s">
        <v>1434</v>
      </c>
      <c r="AV437" t="s">
        <v>464</v>
      </c>
      <c r="AX437" t="s">
        <v>166</v>
      </c>
      <c r="AY437" t="s">
        <v>171</v>
      </c>
      <c r="AZ437" t="s">
        <v>166</v>
      </c>
      <c r="BA437" t="s">
        <v>166</v>
      </c>
      <c r="BB437" t="s">
        <v>557</v>
      </c>
      <c r="BC437" t="s">
        <v>166</v>
      </c>
      <c r="BD437" t="s">
        <v>327</v>
      </c>
      <c r="BE437">
        <v>494</v>
      </c>
      <c r="BF437" t="s">
        <v>166</v>
      </c>
      <c r="BG437" t="s">
        <v>166</v>
      </c>
      <c r="BH437" t="s">
        <v>166</v>
      </c>
      <c r="BI437" t="s">
        <v>163</v>
      </c>
      <c r="BJ437" t="s">
        <v>310</v>
      </c>
      <c r="BK437" t="s">
        <v>166</v>
      </c>
      <c r="BL437" t="s">
        <v>310</v>
      </c>
      <c r="BM437" t="s">
        <v>166</v>
      </c>
      <c r="BN437" t="s">
        <v>627</v>
      </c>
      <c r="BO437" t="s">
        <v>166</v>
      </c>
      <c r="BP437" t="s">
        <v>628</v>
      </c>
      <c r="BQ437" t="s">
        <v>163</v>
      </c>
      <c r="BR437" t="s">
        <v>168</v>
      </c>
      <c r="BS437" t="s">
        <v>176</v>
      </c>
      <c r="BT437" t="s">
        <v>166</v>
      </c>
      <c r="BU437" s="1">
        <v>5.4</v>
      </c>
      <c r="BV437" t="s">
        <v>166</v>
      </c>
      <c r="BW437" t="s">
        <v>177</v>
      </c>
      <c r="BX437" t="s">
        <v>178</v>
      </c>
      <c r="BY437" t="s">
        <v>383</v>
      </c>
      <c r="BZ437" t="s">
        <v>166</v>
      </c>
      <c r="CA437" t="s">
        <v>166</v>
      </c>
      <c r="CB437" t="s">
        <v>166</v>
      </c>
      <c r="CG437" t="s">
        <v>166</v>
      </c>
      <c r="CN437" t="s">
        <v>166</v>
      </c>
      <c r="CO437" t="s">
        <v>166</v>
      </c>
      <c r="CP437" t="s">
        <v>355</v>
      </c>
      <c r="CQ437" t="s">
        <v>1446</v>
      </c>
      <c r="CR437" t="s">
        <v>229</v>
      </c>
      <c r="CS437" t="s">
        <v>166</v>
      </c>
      <c r="CT437" t="s">
        <v>166</v>
      </c>
      <c r="CU437" t="s">
        <v>166</v>
      </c>
      <c r="CV437" t="s">
        <v>166</v>
      </c>
      <c r="CW437">
        <v>2</v>
      </c>
      <c r="CY437" t="s">
        <v>571</v>
      </c>
      <c r="DB437" t="s">
        <v>221</v>
      </c>
      <c r="DC437" t="s">
        <v>166</v>
      </c>
      <c r="DD437" t="s">
        <v>166</v>
      </c>
      <c r="DG437" t="s">
        <v>166</v>
      </c>
      <c r="DH437" t="s">
        <v>216</v>
      </c>
      <c r="DI437" t="s">
        <v>328</v>
      </c>
      <c r="DJ437" t="s">
        <v>166</v>
      </c>
      <c r="DL437" t="s">
        <v>329</v>
      </c>
      <c r="DN437" t="s">
        <v>166</v>
      </c>
      <c r="DP437" t="s">
        <v>345</v>
      </c>
      <c r="DR437" t="s">
        <v>166</v>
      </c>
      <c r="DS437" t="s">
        <v>166</v>
      </c>
      <c r="DV437" t="s">
        <v>166</v>
      </c>
      <c r="DX437" t="s">
        <v>166</v>
      </c>
      <c r="DZ437" t="s">
        <v>166</v>
      </c>
      <c r="ED437" t="s">
        <v>166</v>
      </c>
    </row>
    <row r="438" spans="1:139" hidden="1" x14ac:dyDescent="0.25">
      <c r="A438">
        <v>437</v>
      </c>
      <c r="B438" t="s">
        <v>614</v>
      </c>
      <c r="C438" t="s">
        <v>1426</v>
      </c>
      <c r="D438" t="s">
        <v>1450</v>
      </c>
      <c r="E438" s="1">
        <v>1498</v>
      </c>
      <c r="F438">
        <v>4</v>
      </c>
      <c r="G438">
        <v>4</v>
      </c>
      <c r="H438" t="s">
        <v>195</v>
      </c>
      <c r="I438" t="s">
        <v>142</v>
      </c>
      <c r="J438" t="s">
        <v>196</v>
      </c>
      <c r="K438" t="s">
        <v>144</v>
      </c>
      <c r="L438">
        <v>55</v>
      </c>
      <c r="M438" t="s">
        <v>459</v>
      </c>
      <c r="N438">
        <v>1467</v>
      </c>
      <c r="O438">
        <v>4390</v>
      </c>
      <c r="P438">
        <v>1699</v>
      </c>
      <c r="Q438" t="s">
        <v>508</v>
      </c>
      <c r="R438">
        <v>4</v>
      </c>
      <c r="T438" s="2" t="s">
        <v>147</v>
      </c>
      <c r="U438" t="s">
        <v>1451</v>
      </c>
      <c r="W438" t="s">
        <v>1449</v>
      </c>
      <c r="X438">
        <v>7</v>
      </c>
      <c r="Y438" t="s">
        <v>658</v>
      </c>
      <c r="Z438" t="s">
        <v>200</v>
      </c>
      <c r="AA438" t="s">
        <v>151</v>
      </c>
      <c r="AB438" t="s">
        <v>619</v>
      </c>
      <c r="AC438" t="s">
        <v>620</v>
      </c>
      <c r="AD438" t="s">
        <v>1430</v>
      </c>
      <c r="AE438" t="s">
        <v>1431</v>
      </c>
      <c r="AF438" t="s">
        <v>464</v>
      </c>
      <c r="AG438" t="s">
        <v>464</v>
      </c>
      <c r="AH438" t="s">
        <v>158</v>
      </c>
      <c r="AI438" t="s">
        <v>232</v>
      </c>
      <c r="AK438" t="s">
        <v>160</v>
      </c>
      <c r="AL438" t="s">
        <v>1445</v>
      </c>
      <c r="AM438" t="s">
        <v>656</v>
      </c>
      <c r="AN438" t="s">
        <v>163</v>
      </c>
      <c r="AO438" t="s">
        <v>164</v>
      </c>
      <c r="AP438" t="s">
        <v>164</v>
      </c>
      <c r="AQ438" t="s">
        <v>166</v>
      </c>
      <c r="AR438">
        <v>5</v>
      </c>
      <c r="AS438" t="s">
        <v>597</v>
      </c>
      <c r="AT438" t="s">
        <v>189</v>
      </c>
      <c r="AU438" t="s">
        <v>1434</v>
      </c>
      <c r="AV438" t="s">
        <v>464</v>
      </c>
      <c r="AX438" t="s">
        <v>166</v>
      </c>
      <c r="AY438" t="s">
        <v>171</v>
      </c>
      <c r="AZ438" t="s">
        <v>166</v>
      </c>
      <c r="BA438" t="s">
        <v>166</v>
      </c>
      <c r="BB438" t="s">
        <v>557</v>
      </c>
      <c r="BC438" t="s">
        <v>166</v>
      </c>
      <c r="BD438" t="s">
        <v>327</v>
      </c>
      <c r="BE438">
        <v>494</v>
      </c>
      <c r="BF438" t="s">
        <v>166</v>
      </c>
      <c r="BG438" t="s">
        <v>166</v>
      </c>
      <c r="BH438" t="s">
        <v>166</v>
      </c>
      <c r="BI438" t="s">
        <v>163</v>
      </c>
      <c r="BJ438" t="s">
        <v>310</v>
      </c>
      <c r="BK438" t="s">
        <v>166</v>
      </c>
      <c r="BL438" t="s">
        <v>310</v>
      </c>
      <c r="BM438" t="s">
        <v>166</v>
      </c>
      <c r="BN438" t="s">
        <v>627</v>
      </c>
      <c r="BO438" t="s">
        <v>166</v>
      </c>
      <c r="BP438" t="s">
        <v>628</v>
      </c>
      <c r="BQ438" t="s">
        <v>163</v>
      </c>
      <c r="BR438" t="s">
        <v>168</v>
      </c>
      <c r="BS438" t="s">
        <v>176</v>
      </c>
      <c r="BT438" t="s">
        <v>166</v>
      </c>
      <c r="BU438" s="1">
        <v>5.4</v>
      </c>
      <c r="BV438" t="s">
        <v>166</v>
      </c>
      <c r="BW438" t="s">
        <v>177</v>
      </c>
      <c r="BX438" t="s">
        <v>178</v>
      </c>
      <c r="BY438" t="s">
        <v>383</v>
      </c>
      <c r="BZ438" t="s">
        <v>166</v>
      </c>
      <c r="CA438" t="s">
        <v>166</v>
      </c>
      <c r="CG438" t="s">
        <v>166</v>
      </c>
      <c r="CN438" t="s">
        <v>166</v>
      </c>
      <c r="CO438" t="s">
        <v>166</v>
      </c>
      <c r="CP438" t="s">
        <v>355</v>
      </c>
      <c r="CQ438" t="s">
        <v>1452</v>
      </c>
      <c r="CR438" t="s">
        <v>229</v>
      </c>
      <c r="CS438" t="s">
        <v>166</v>
      </c>
      <c r="CT438" t="s">
        <v>166</v>
      </c>
      <c r="CU438" t="s">
        <v>166</v>
      </c>
      <c r="CW438">
        <v>2</v>
      </c>
      <c r="CY438" t="s">
        <v>571</v>
      </c>
      <c r="DB438" t="s">
        <v>221</v>
      </c>
      <c r="DC438" t="s">
        <v>166</v>
      </c>
      <c r="DD438" t="s">
        <v>166</v>
      </c>
      <c r="DH438" t="s">
        <v>216</v>
      </c>
      <c r="DI438" t="s">
        <v>328</v>
      </c>
      <c r="DJ438" t="s">
        <v>166</v>
      </c>
      <c r="DL438" t="s">
        <v>329</v>
      </c>
      <c r="DN438" t="s">
        <v>166</v>
      </c>
      <c r="DP438" t="s">
        <v>345</v>
      </c>
      <c r="DR438" t="s">
        <v>166</v>
      </c>
      <c r="DS438" t="s">
        <v>166</v>
      </c>
      <c r="DV438" t="s">
        <v>166</v>
      </c>
      <c r="DX438" t="s">
        <v>166</v>
      </c>
      <c r="DZ438" t="s">
        <v>166</v>
      </c>
      <c r="ED438" t="s">
        <v>166</v>
      </c>
    </row>
    <row r="439" spans="1:139" hidden="1" x14ac:dyDescent="0.25">
      <c r="A439">
        <v>438</v>
      </c>
      <c r="B439" t="s">
        <v>614</v>
      </c>
      <c r="C439" t="s">
        <v>1426</v>
      </c>
      <c r="D439" t="s">
        <v>1453</v>
      </c>
      <c r="E439" s="1">
        <v>1498</v>
      </c>
      <c r="F439">
        <v>4</v>
      </c>
      <c r="G439">
        <v>4</v>
      </c>
      <c r="H439" t="s">
        <v>195</v>
      </c>
      <c r="I439" t="s">
        <v>142</v>
      </c>
      <c r="J439" t="s">
        <v>196</v>
      </c>
      <c r="K439" t="s">
        <v>144</v>
      </c>
      <c r="L439">
        <v>55</v>
      </c>
      <c r="M439" t="s">
        <v>459</v>
      </c>
      <c r="N439">
        <v>1467</v>
      </c>
      <c r="O439">
        <v>4390</v>
      </c>
      <c r="P439">
        <v>1699</v>
      </c>
      <c r="Q439" t="s">
        <v>508</v>
      </c>
      <c r="R439">
        <v>4</v>
      </c>
      <c r="T439" s="2" t="s">
        <v>147</v>
      </c>
      <c r="U439" t="s">
        <v>1443</v>
      </c>
      <c r="W439" t="s">
        <v>1449</v>
      </c>
      <c r="X439">
        <v>5</v>
      </c>
      <c r="Y439" t="s">
        <v>658</v>
      </c>
      <c r="Z439" t="s">
        <v>200</v>
      </c>
      <c r="AA439" t="s">
        <v>151</v>
      </c>
      <c r="AB439" t="s">
        <v>1454</v>
      </c>
      <c r="AC439" t="s">
        <v>620</v>
      </c>
      <c r="AD439" t="s">
        <v>1430</v>
      </c>
      <c r="AE439" t="s">
        <v>1431</v>
      </c>
      <c r="AF439" t="s">
        <v>464</v>
      </c>
      <c r="AG439" t="s">
        <v>464</v>
      </c>
      <c r="AH439" t="s">
        <v>158</v>
      </c>
      <c r="AI439" t="s">
        <v>232</v>
      </c>
      <c r="AK439" t="s">
        <v>160</v>
      </c>
      <c r="AL439" t="s">
        <v>1445</v>
      </c>
      <c r="AM439" t="s">
        <v>656</v>
      </c>
      <c r="AN439" t="s">
        <v>163</v>
      </c>
      <c r="AO439" t="s">
        <v>164</v>
      </c>
      <c r="AP439" t="s">
        <v>164</v>
      </c>
      <c r="AQ439" t="s">
        <v>166</v>
      </c>
      <c r="AR439">
        <v>5</v>
      </c>
      <c r="AS439" t="s">
        <v>597</v>
      </c>
      <c r="AT439" t="s">
        <v>189</v>
      </c>
      <c r="AU439" t="s">
        <v>1434</v>
      </c>
      <c r="AV439" t="s">
        <v>464</v>
      </c>
      <c r="AX439" t="s">
        <v>166</v>
      </c>
      <c r="AY439" t="s">
        <v>171</v>
      </c>
      <c r="AZ439" t="s">
        <v>166</v>
      </c>
      <c r="BA439" t="s">
        <v>166</v>
      </c>
      <c r="BB439" t="s">
        <v>557</v>
      </c>
      <c r="BC439" t="s">
        <v>166</v>
      </c>
      <c r="BD439" t="s">
        <v>327</v>
      </c>
      <c r="BE439">
        <v>494</v>
      </c>
      <c r="BF439" t="s">
        <v>166</v>
      </c>
      <c r="BG439" t="s">
        <v>166</v>
      </c>
      <c r="BH439" t="s">
        <v>166</v>
      </c>
      <c r="BI439" t="s">
        <v>163</v>
      </c>
      <c r="BJ439" t="s">
        <v>174</v>
      </c>
      <c r="BK439" t="s">
        <v>166</v>
      </c>
      <c r="BL439" t="s">
        <v>310</v>
      </c>
      <c r="BM439" t="s">
        <v>166</v>
      </c>
      <c r="BN439" t="s">
        <v>627</v>
      </c>
      <c r="BO439" t="s">
        <v>166</v>
      </c>
      <c r="BP439" t="s">
        <v>628</v>
      </c>
      <c r="BQ439" t="s">
        <v>163</v>
      </c>
      <c r="BR439" t="s">
        <v>168</v>
      </c>
      <c r="BS439" t="s">
        <v>176</v>
      </c>
      <c r="BT439" t="s">
        <v>166</v>
      </c>
      <c r="BU439" s="1">
        <v>5.4</v>
      </c>
      <c r="BV439" t="s">
        <v>166</v>
      </c>
      <c r="BW439" t="s">
        <v>177</v>
      </c>
      <c r="BX439" t="s">
        <v>178</v>
      </c>
      <c r="BY439" t="s">
        <v>383</v>
      </c>
      <c r="BZ439" t="s">
        <v>166</v>
      </c>
      <c r="CB439" t="s">
        <v>166</v>
      </c>
      <c r="CG439" t="s">
        <v>166</v>
      </c>
      <c r="CK439" t="s">
        <v>166</v>
      </c>
      <c r="CN439" t="s">
        <v>166</v>
      </c>
      <c r="CO439" t="s">
        <v>166</v>
      </c>
      <c r="CP439" t="s">
        <v>355</v>
      </c>
      <c r="CQ439" t="s">
        <v>1446</v>
      </c>
      <c r="CR439" t="s">
        <v>229</v>
      </c>
      <c r="CS439" t="s">
        <v>166</v>
      </c>
      <c r="CT439" t="s">
        <v>166</v>
      </c>
      <c r="CU439" t="s">
        <v>166</v>
      </c>
      <c r="CV439" t="s">
        <v>166</v>
      </c>
      <c r="CW439">
        <v>2</v>
      </c>
      <c r="CY439" t="s">
        <v>722</v>
      </c>
      <c r="DB439" t="s">
        <v>221</v>
      </c>
      <c r="DC439" t="s">
        <v>166</v>
      </c>
      <c r="DD439" t="s">
        <v>166</v>
      </c>
      <c r="DG439" t="s">
        <v>166</v>
      </c>
      <c r="DH439" t="s">
        <v>216</v>
      </c>
      <c r="DI439" t="s">
        <v>328</v>
      </c>
      <c r="DJ439" t="s">
        <v>166</v>
      </c>
      <c r="DL439" t="s">
        <v>329</v>
      </c>
      <c r="DN439" t="s">
        <v>166</v>
      </c>
      <c r="DP439" t="s">
        <v>345</v>
      </c>
      <c r="DQ439" t="s">
        <v>166</v>
      </c>
      <c r="DS439" t="s">
        <v>166</v>
      </c>
      <c r="DX439" t="s">
        <v>166</v>
      </c>
      <c r="DZ439" t="s">
        <v>166</v>
      </c>
      <c r="ED439" t="s">
        <v>166</v>
      </c>
    </row>
    <row r="440" spans="1:139" hidden="1" x14ac:dyDescent="0.25">
      <c r="A440">
        <v>439</v>
      </c>
      <c r="B440" t="s">
        <v>614</v>
      </c>
      <c r="C440" t="s">
        <v>1426</v>
      </c>
      <c r="D440" t="s">
        <v>1455</v>
      </c>
      <c r="E440" s="1">
        <v>1498</v>
      </c>
      <c r="F440">
        <v>4</v>
      </c>
      <c r="G440">
        <v>4</v>
      </c>
      <c r="H440" t="s">
        <v>195</v>
      </c>
      <c r="I440" t="s">
        <v>142</v>
      </c>
      <c r="J440" t="s">
        <v>196</v>
      </c>
      <c r="K440" t="s">
        <v>144</v>
      </c>
      <c r="L440">
        <v>45</v>
      </c>
      <c r="M440" t="s">
        <v>459</v>
      </c>
      <c r="N440">
        <v>1469</v>
      </c>
      <c r="O440">
        <v>3971</v>
      </c>
      <c r="P440">
        <v>1682</v>
      </c>
      <c r="Q440" t="s">
        <v>146</v>
      </c>
      <c r="R440">
        <v>5</v>
      </c>
      <c r="S440">
        <v>19</v>
      </c>
      <c r="T440" s="1">
        <v>19</v>
      </c>
      <c r="U440" t="s">
        <v>653</v>
      </c>
      <c r="W440" t="s">
        <v>654</v>
      </c>
      <c r="X440">
        <v>5</v>
      </c>
      <c r="Y440" t="s">
        <v>303</v>
      </c>
      <c r="Z440" t="s">
        <v>200</v>
      </c>
      <c r="AA440" t="s">
        <v>151</v>
      </c>
      <c r="AB440" t="s">
        <v>648</v>
      </c>
      <c r="AC440" t="s">
        <v>620</v>
      </c>
      <c r="AD440" t="s">
        <v>412</v>
      </c>
      <c r="AE440" t="s">
        <v>621</v>
      </c>
      <c r="AF440" t="s">
        <v>464</v>
      </c>
      <c r="AG440" t="s">
        <v>464</v>
      </c>
      <c r="AH440" t="s">
        <v>158</v>
      </c>
      <c r="AI440" t="s">
        <v>232</v>
      </c>
      <c r="AK440" t="s">
        <v>160</v>
      </c>
      <c r="AL440" t="s">
        <v>655</v>
      </c>
      <c r="AM440" t="s">
        <v>656</v>
      </c>
      <c r="AN440" t="s">
        <v>163</v>
      </c>
      <c r="AO440" t="s">
        <v>164</v>
      </c>
      <c r="AP440" t="s">
        <v>164</v>
      </c>
      <c r="AQ440">
        <v>2</v>
      </c>
      <c r="AR440">
        <v>5</v>
      </c>
      <c r="AS440" t="s">
        <v>167</v>
      </c>
      <c r="AT440" t="s">
        <v>168</v>
      </c>
      <c r="AU440" t="s">
        <v>626</v>
      </c>
      <c r="AV440" t="s">
        <v>464</v>
      </c>
      <c r="AX440" t="s">
        <v>166</v>
      </c>
      <c r="AY440" t="s">
        <v>226</v>
      </c>
      <c r="AZ440" t="s">
        <v>166</v>
      </c>
      <c r="BA440" t="s">
        <v>166</v>
      </c>
      <c r="BB440" t="s">
        <v>557</v>
      </c>
      <c r="BC440" t="s">
        <v>166</v>
      </c>
      <c r="BD440" t="s">
        <v>327</v>
      </c>
      <c r="BE440">
        <v>250</v>
      </c>
      <c r="BF440" t="s">
        <v>166</v>
      </c>
      <c r="BG440" t="s">
        <v>166</v>
      </c>
      <c r="BH440" t="s">
        <v>166</v>
      </c>
      <c r="BI440" t="s">
        <v>163</v>
      </c>
      <c r="BJ440" t="s">
        <v>174</v>
      </c>
      <c r="BK440" t="s">
        <v>166</v>
      </c>
      <c r="BL440" t="s">
        <v>174</v>
      </c>
      <c r="BM440" t="s">
        <v>166</v>
      </c>
      <c r="BN440" t="s">
        <v>632</v>
      </c>
      <c r="BO440" t="s">
        <v>166</v>
      </c>
      <c r="BP440" t="s">
        <v>628</v>
      </c>
      <c r="BQ440" t="s">
        <v>163</v>
      </c>
      <c r="BR440" t="s">
        <v>168</v>
      </c>
      <c r="BS440" t="s">
        <v>176</v>
      </c>
      <c r="BT440" t="s">
        <v>166</v>
      </c>
      <c r="BU440" s="1">
        <v>4.97</v>
      </c>
      <c r="BV440" t="s">
        <v>166</v>
      </c>
      <c r="BW440" t="s">
        <v>177</v>
      </c>
      <c r="BX440" t="s">
        <v>178</v>
      </c>
      <c r="BY440" t="s">
        <v>383</v>
      </c>
      <c r="BZ440" t="s">
        <v>166</v>
      </c>
      <c r="CG440" t="s">
        <v>166</v>
      </c>
      <c r="CH440" t="s">
        <v>166</v>
      </c>
      <c r="CL440" t="s">
        <v>166</v>
      </c>
      <c r="CN440" t="s">
        <v>166</v>
      </c>
      <c r="CO440" t="s">
        <v>166</v>
      </c>
      <c r="CP440" t="s">
        <v>355</v>
      </c>
      <c r="CQ440" t="s">
        <v>642</v>
      </c>
      <c r="CR440" t="s">
        <v>229</v>
      </c>
      <c r="CS440" t="s">
        <v>166</v>
      </c>
      <c r="CU440" t="s">
        <v>166</v>
      </c>
      <c r="CW440">
        <v>2</v>
      </c>
      <c r="CY440" t="s">
        <v>571</v>
      </c>
      <c r="DB440" t="s">
        <v>257</v>
      </c>
      <c r="DC440" t="s">
        <v>166</v>
      </c>
      <c r="DD440" t="s">
        <v>166</v>
      </c>
      <c r="DG440" t="s">
        <v>166</v>
      </c>
      <c r="DI440" t="s">
        <v>328</v>
      </c>
      <c r="DJ440" t="s">
        <v>166</v>
      </c>
      <c r="DL440" t="s">
        <v>329</v>
      </c>
      <c r="DQ440" t="s">
        <v>166</v>
      </c>
      <c r="DS440" t="s">
        <v>166</v>
      </c>
      <c r="DV440" t="s">
        <v>166</v>
      </c>
      <c r="DZ440" t="s">
        <v>166</v>
      </c>
      <c r="ED440" t="s">
        <v>166</v>
      </c>
    </row>
    <row r="441" spans="1:139" hidden="1" x14ac:dyDescent="0.25">
      <c r="A441">
        <v>440</v>
      </c>
      <c r="B441" t="s">
        <v>614</v>
      </c>
      <c r="C441" t="s">
        <v>1426</v>
      </c>
      <c r="D441" t="s">
        <v>1456</v>
      </c>
      <c r="E441" s="1">
        <v>1197</v>
      </c>
      <c r="F441">
        <v>4</v>
      </c>
      <c r="G441">
        <v>4</v>
      </c>
      <c r="H441" t="s">
        <v>195</v>
      </c>
      <c r="I441" t="s">
        <v>142</v>
      </c>
      <c r="J441" t="s">
        <v>196</v>
      </c>
      <c r="K441" t="s">
        <v>144</v>
      </c>
      <c r="L441">
        <v>45</v>
      </c>
      <c r="M441" t="s">
        <v>145</v>
      </c>
      <c r="N441">
        <v>1469</v>
      </c>
      <c r="O441">
        <v>3971</v>
      </c>
      <c r="P441">
        <v>1682</v>
      </c>
      <c r="Q441" t="s">
        <v>146</v>
      </c>
      <c r="R441">
        <v>5</v>
      </c>
      <c r="S441">
        <v>17</v>
      </c>
      <c r="T441" s="1">
        <v>17</v>
      </c>
      <c r="U441" t="s">
        <v>646</v>
      </c>
      <c r="W441" t="s">
        <v>647</v>
      </c>
      <c r="X441">
        <v>7</v>
      </c>
      <c r="Y441" t="s">
        <v>303</v>
      </c>
      <c r="Z441" t="s">
        <v>200</v>
      </c>
      <c r="AA441" t="s">
        <v>151</v>
      </c>
      <c r="AB441" t="s">
        <v>648</v>
      </c>
      <c r="AC441" t="s">
        <v>620</v>
      </c>
      <c r="AD441" t="s">
        <v>412</v>
      </c>
      <c r="AE441" t="s">
        <v>621</v>
      </c>
      <c r="AF441" t="s">
        <v>464</v>
      </c>
      <c r="AG441" t="s">
        <v>464</v>
      </c>
      <c r="AH441" t="s">
        <v>158</v>
      </c>
      <c r="AI441" t="s">
        <v>232</v>
      </c>
      <c r="AK441" t="s">
        <v>160</v>
      </c>
      <c r="AL441" t="s">
        <v>649</v>
      </c>
      <c r="AM441" t="s">
        <v>650</v>
      </c>
      <c r="AN441" t="s">
        <v>163</v>
      </c>
      <c r="AO441" t="s">
        <v>164</v>
      </c>
      <c r="AP441" t="s">
        <v>164</v>
      </c>
      <c r="AQ441">
        <v>2</v>
      </c>
      <c r="AR441">
        <v>5</v>
      </c>
      <c r="AS441" t="s">
        <v>167</v>
      </c>
      <c r="AT441" t="s">
        <v>189</v>
      </c>
      <c r="AU441" t="s">
        <v>626</v>
      </c>
      <c r="AV441" t="s">
        <v>464</v>
      </c>
      <c r="AX441" t="s">
        <v>166</v>
      </c>
      <c r="AY441" t="s">
        <v>226</v>
      </c>
      <c r="AZ441" t="s">
        <v>166</v>
      </c>
      <c r="BA441" t="s">
        <v>166</v>
      </c>
      <c r="BB441" t="s">
        <v>557</v>
      </c>
      <c r="BC441" t="s">
        <v>166</v>
      </c>
      <c r="BD441" t="s">
        <v>337</v>
      </c>
      <c r="BE441">
        <v>280</v>
      </c>
      <c r="BF441" t="s">
        <v>166</v>
      </c>
      <c r="BG441" t="s">
        <v>166</v>
      </c>
      <c r="BH441" t="s">
        <v>166</v>
      </c>
      <c r="BI441" t="s">
        <v>163</v>
      </c>
      <c r="BJ441" t="s">
        <v>174</v>
      </c>
      <c r="BK441" t="s">
        <v>166</v>
      </c>
      <c r="BL441" t="s">
        <v>174</v>
      </c>
      <c r="BM441" t="s">
        <v>166</v>
      </c>
      <c r="BN441" t="s">
        <v>627</v>
      </c>
      <c r="BO441" t="s">
        <v>166</v>
      </c>
      <c r="BP441" t="s">
        <v>628</v>
      </c>
      <c r="BQ441" t="s">
        <v>163</v>
      </c>
      <c r="BR441" t="s">
        <v>168</v>
      </c>
      <c r="BS441" t="s">
        <v>176</v>
      </c>
      <c r="BT441" t="s">
        <v>166</v>
      </c>
      <c r="BU441" s="1">
        <v>4.97</v>
      </c>
      <c r="BV441" t="s">
        <v>166</v>
      </c>
      <c r="BW441" t="s">
        <v>177</v>
      </c>
      <c r="BX441" t="s">
        <v>178</v>
      </c>
      <c r="BY441" t="s">
        <v>383</v>
      </c>
      <c r="BZ441" t="s">
        <v>166</v>
      </c>
      <c r="CA441" t="s">
        <v>166</v>
      </c>
      <c r="CB441" t="s">
        <v>166</v>
      </c>
      <c r="CE441" t="s">
        <v>166</v>
      </c>
      <c r="CF441" t="s">
        <v>252</v>
      </c>
      <c r="CG441" t="s">
        <v>166</v>
      </c>
      <c r="CH441" t="s">
        <v>166</v>
      </c>
      <c r="CL441" t="s">
        <v>166</v>
      </c>
      <c r="CN441" t="s">
        <v>166</v>
      </c>
      <c r="CO441" t="s">
        <v>166</v>
      </c>
      <c r="CP441" t="s">
        <v>355</v>
      </c>
      <c r="CQ441" t="s">
        <v>651</v>
      </c>
      <c r="CR441" t="s">
        <v>229</v>
      </c>
      <c r="CS441" t="s">
        <v>166</v>
      </c>
      <c r="CT441" t="s">
        <v>166</v>
      </c>
      <c r="CU441" t="s">
        <v>166</v>
      </c>
      <c r="CV441" t="s">
        <v>166</v>
      </c>
      <c r="CW441">
        <v>2</v>
      </c>
      <c r="CY441" t="s">
        <v>571</v>
      </c>
      <c r="DB441" t="s">
        <v>257</v>
      </c>
      <c r="DC441" t="s">
        <v>166</v>
      </c>
      <c r="DD441" t="s">
        <v>166</v>
      </c>
      <c r="DG441" t="s">
        <v>166</v>
      </c>
      <c r="DI441" t="s">
        <v>328</v>
      </c>
      <c r="DJ441" t="s">
        <v>166</v>
      </c>
      <c r="DL441" t="s">
        <v>329</v>
      </c>
      <c r="DR441" t="s">
        <v>166</v>
      </c>
      <c r="DS441" t="s">
        <v>166</v>
      </c>
      <c r="DZ441" t="s">
        <v>166</v>
      </c>
      <c r="ED441" t="s">
        <v>166</v>
      </c>
    </row>
    <row r="442" spans="1:139" hidden="1" x14ac:dyDescent="0.25">
      <c r="A442">
        <v>441</v>
      </c>
      <c r="B442" t="s">
        <v>784</v>
      </c>
      <c r="C442" t="s">
        <v>1457</v>
      </c>
      <c r="D442" t="s">
        <v>1458</v>
      </c>
      <c r="E442" t="s">
        <v>147</v>
      </c>
      <c r="H442" t="s">
        <v>141</v>
      </c>
      <c r="I442" t="s">
        <v>142</v>
      </c>
      <c r="J442" t="s">
        <v>196</v>
      </c>
      <c r="K442" t="s">
        <v>144</v>
      </c>
      <c r="M442" t="s">
        <v>1459</v>
      </c>
      <c r="N442">
        <v>1585</v>
      </c>
      <c r="O442">
        <v>3390</v>
      </c>
      <c r="P442">
        <v>1575</v>
      </c>
      <c r="Q442" t="s">
        <v>146</v>
      </c>
      <c r="R442">
        <v>4</v>
      </c>
      <c r="S442">
        <v>80</v>
      </c>
      <c r="T442" s="2" t="s">
        <v>147</v>
      </c>
      <c r="W442" t="s">
        <v>1460</v>
      </c>
      <c r="Y442" t="s">
        <v>371</v>
      </c>
      <c r="Z442" t="s">
        <v>200</v>
      </c>
      <c r="AA442" t="s">
        <v>151</v>
      </c>
      <c r="AB442" t="s">
        <v>1461</v>
      </c>
      <c r="AC442" t="s">
        <v>1462</v>
      </c>
      <c r="AF442" t="s">
        <v>1463</v>
      </c>
      <c r="AG442" t="s">
        <v>1463</v>
      </c>
      <c r="AH442" t="s">
        <v>158</v>
      </c>
      <c r="AI442" t="s">
        <v>232</v>
      </c>
      <c r="AK442" t="s">
        <v>160</v>
      </c>
      <c r="AL442" t="s">
        <v>1464</v>
      </c>
      <c r="AM442" t="s">
        <v>1465</v>
      </c>
      <c r="AN442" t="s">
        <v>164</v>
      </c>
      <c r="AO442" t="s">
        <v>163</v>
      </c>
      <c r="AP442" t="s">
        <v>163</v>
      </c>
      <c r="AR442">
        <v>4</v>
      </c>
      <c r="AS442" t="s">
        <v>1136</v>
      </c>
      <c r="AT442" t="s">
        <v>189</v>
      </c>
      <c r="AU442" t="s">
        <v>1466</v>
      </c>
      <c r="AV442" t="s">
        <v>1467</v>
      </c>
      <c r="AY442" t="s">
        <v>226</v>
      </c>
      <c r="AZ442" t="s">
        <v>166</v>
      </c>
      <c r="BB442" t="s">
        <v>1468</v>
      </c>
      <c r="BD442" t="s">
        <v>406</v>
      </c>
      <c r="BE442">
        <v>135</v>
      </c>
      <c r="BF442" t="s">
        <v>166</v>
      </c>
      <c r="BH442" t="s">
        <v>166</v>
      </c>
      <c r="BI442" t="s">
        <v>163</v>
      </c>
      <c r="BJ442" t="s">
        <v>174</v>
      </c>
      <c r="BK442" t="s">
        <v>166</v>
      </c>
      <c r="BL442" t="s">
        <v>174</v>
      </c>
      <c r="BP442" t="s">
        <v>173</v>
      </c>
      <c r="BR442" t="s">
        <v>189</v>
      </c>
      <c r="BS442" t="s">
        <v>164</v>
      </c>
      <c r="BT442" t="s">
        <v>166</v>
      </c>
      <c r="BU442" s="1">
        <v>4.3499999999999996</v>
      </c>
      <c r="BW442" t="s">
        <v>434</v>
      </c>
      <c r="BX442" t="s">
        <v>178</v>
      </c>
      <c r="BY442" t="s">
        <v>179</v>
      </c>
      <c r="CA442" t="s">
        <v>166</v>
      </c>
      <c r="CG442" t="s">
        <v>166</v>
      </c>
      <c r="CK442" t="s">
        <v>166</v>
      </c>
      <c r="CO442" t="s">
        <v>166</v>
      </c>
      <c r="CP442" t="s">
        <v>355</v>
      </c>
      <c r="CQ442" t="s">
        <v>1469</v>
      </c>
      <c r="CS442" t="s">
        <v>166</v>
      </c>
      <c r="CU442" t="s">
        <v>166</v>
      </c>
      <c r="DB442" t="s">
        <v>257</v>
      </c>
      <c r="DD442" t="s">
        <v>166</v>
      </c>
      <c r="DH442" t="s">
        <v>166</v>
      </c>
      <c r="DL442" t="s">
        <v>329</v>
      </c>
      <c r="DM442" t="s">
        <v>166</v>
      </c>
      <c r="DW442" t="s">
        <v>166</v>
      </c>
      <c r="EH442" t="s">
        <v>1470</v>
      </c>
      <c r="EI442" t="s">
        <v>1471</v>
      </c>
    </row>
    <row r="443" spans="1:139" hidden="1" x14ac:dyDescent="0.25">
      <c r="A443">
        <v>442</v>
      </c>
      <c r="B443" t="s">
        <v>784</v>
      </c>
      <c r="C443" t="s">
        <v>1457</v>
      </c>
      <c r="D443" t="s">
        <v>1472</v>
      </c>
      <c r="E443" t="s">
        <v>147</v>
      </c>
      <c r="H443" t="s">
        <v>141</v>
      </c>
      <c r="I443" t="s">
        <v>142</v>
      </c>
      <c r="J443" t="s">
        <v>196</v>
      </c>
      <c r="K443" t="s">
        <v>144</v>
      </c>
      <c r="M443" t="s">
        <v>1459</v>
      </c>
      <c r="N443">
        <v>1585</v>
      </c>
      <c r="O443">
        <v>3390</v>
      </c>
      <c r="P443">
        <v>1575</v>
      </c>
      <c r="Q443" t="s">
        <v>146</v>
      </c>
      <c r="R443">
        <v>4</v>
      </c>
      <c r="S443">
        <v>80</v>
      </c>
      <c r="T443" s="2" t="s">
        <v>147</v>
      </c>
      <c r="W443" t="s">
        <v>1460</v>
      </c>
      <c r="Y443" t="s">
        <v>371</v>
      </c>
      <c r="Z443" t="s">
        <v>200</v>
      </c>
      <c r="AA443" t="s">
        <v>151</v>
      </c>
      <c r="AB443" t="s">
        <v>1461</v>
      </c>
      <c r="AC443" t="s">
        <v>1462</v>
      </c>
      <c r="AF443" t="s">
        <v>1463</v>
      </c>
      <c r="AG443" t="s">
        <v>1463</v>
      </c>
      <c r="AH443" t="s">
        <v>158</v>
      </c>
      <c r="AI443" t="s">
        <v>232</v>
      </c>
      <c r="AK443" t="s">
        <v>160</v>
      </c>
      <c r="AL443" t="s">
        <v>1464</v>
      </c>
      <c r="AM443" t="s">
        <v>1465</v>
      </c>
      <c r="AN443" t="s">
        <v>164</v>
      </c>
      <c r="AO443" t="s">
        <v>163</v>
      </c>
      <c r="AP443" t="s">
        <v>163</v>
      </c>
      <c r="AR443">
        <v>4</v>
      </c>
      <c r="AS443" t="s">
        <v>167</v>
      </c>
      <c r="AT443" t="s">
        <v>189</v>
      </c>
      <c r="AU443" t="s">
        <v>1466</v>
      </c>
      <c r="AV443" t="s">
        <v>1467</v>
      </c>
      <c r="AY443" t="s">
        <v>226</v>
      </c>
      <c r="AZ443" t="s">
        <v>166</v>
      </c>
      <c r="BB443" t="s">
        <v>1468</v>
      </c>
      <c r="BC443" t="s">
        <v>166</v>
      </c>
      <c r="BD443" t="s">
        <v>406</v>
      </c>
      <c r="BE443">
        <v>135</v>
      </c>
      <c r="BF443" t="s">
        <v>166</v>
      </c>
      <c r="BH443" t="s">
        <v>166</v>
      </c>
      <c r="BI443" t="s">
        <v>163</v>
      </c>
      <c r="BJ443" t="s">
        <v>165</v>
      </c>
      <c r="BK443" t="s">
        <v>166</v>
      </c>
      <c r="BL443" t="s">
        <v>174</v>
      </c>
      <c r="BO443" t="s">
        <v>166</v>
      </c>
      <c r="BP443" t="s">
        <v>173</v>
      </c>
      <c r="BR443" t="s">
        <v>189</v>
      </c>
      <c r="BS443" t="s">
        <v>164</v>
      </c>
      <c r="BT443" t="s">
        <v>166</v>
      </c>
      <c r="BU443" s="1">
        <v>4.3499999999999996</v>
      </c>
      <c r="BW443" t="s">
        <v>434</v>
      </c>
      <c r="BX443" t="s">
        <v>178</v>
      </c>
      <c r="BY443" t="s">
        <v>179</v>
      </c>
      <c r="CA443" t="s">
        <v>166</v>
      </c>
      <c r="CG443" t="s">
        <v>166</v>
      </c>
      <c r="CK443" t="s">
        <v>166</v>
      </c>
      <c r="CO443" t="s">
        <v>166</v>
      </c>
      <c r="CP443" t="s">
        <v>355</v>
      </c>
      <c r="CQ443" t="s">
        <v>1469</v>
      </c>
      <c r="CS443" t="s">
        <v>166</v>
      </c>
      <c r="CU443" t="s">
        <v>166</v>
      </c>
      <c r="DB443" t="s">
        <v>221</v>
      </c>
      <c r="DD443" t="s">
        <v>166</v>
      </c>
      <c r="DH443" t="s">
        <v>166</v>
      </c>
      <c r="DL443" t="s">
        <v>329</v>
      </c>
      <c r="DM443" t="s">
        <v>166</v>
      </c>
      <c r="DW443" t="s">
        <v>166</v>
      </c>
      <c r="EH443" t="s">
        <v>1470</v>
      </c>
      <c r="EI443" t="s">
        <v>1471</v>
      </c>
    </row>
    <row r="444" spans="1:139" hidden="1" x14ac:dyDescent="0.25">
      <c r="A444">
        <v>443</v>
      </c>
      <c r="B444" t="s">
        <v>138</v>
      </c>
      <c r="C444" t="s">
        <v>1473</v>
      </c>
      <c r="D444" t="s">
        <v>1474</v>
      </c>
      <c r="E444" t="s">
        <v>147</v>
      </c>
      <c r="H444" t="s">
        <v>195</v>
      </c>
      <c r="K444" t="s">
        <v>144</v>
      </c>
      <c r="L444">
        <v>35</v>
      </c>
      <c r="M444" t="s">
        <v>1459</v>
      </c>
      <c r="N444">
        <v>1537</v>
      </c>
      <c r="O444">
        <v>3992</v>
      </c>
      <c r="P444">
        <v>1677</v>
      </c>
      <c r="Q444" t="s">
        <v>508</v>
      </c>
      <c r="R444">
        <v>5</v>
      </c>
      <c r="T444" s="2" t="s">
        <v>147</v>
      </c>
      <c r="X444" t="s">
        <v>255</v>
      </c>
      <c r="Y444" t="s">
        <v>303</v>
      </c>
      <c r="Z444" t="s">
        <v>200</v>
      </c>
      <c r="AA444" t="s">
        <v>151</v>
      </c>
      <c r="AB444" t="s">
        <v>380</v>
      </c>
      <c r="AC444" t="s">
        <v>364</v>
      </c>
      <c r="AF444" t="s">
        <v>373</v>
      </c>
      <c r="AG444" t="s">
        <v>373</v>
      </c>
      <c r="AH444" t="s">
        <v>158</v>
      </c>
      <c r="AI444" t="s">
        <v>232</v>
      </c>
      <c r="AL444" t="s">
        <v>1475</v>
      </c>
      <c r="AM444" t="s">
        <v>1476</v>
      </c>
      <c r="AN444" t="s">
        <v>163</v>
      </c>
      <c r="AO444" t="s">
        <v>166</v>
      </c>
      <c r="AP444" t="s">
        <v>164</v>
      </c>
      <c r="AQ444" t="s">
        <v>166</v>
      </c>
      <c r="AR444">
        <v>5</v>
      </c>
      <c r="AS444" t="s">
        <v>167</v>
      </c>
      <c r="AT444" t="s">
        <v>189</v>
      </c>
      <c r="AU444" t="s">
        <v>589</v>
      </c>
      <c r="AV444" t="s">
        <v>373</v>
      </c>
      <c r="AY444" t="s">
        <v>436</v>
      </c>
      <c r="AZ444" t="s">
        <v>166</v>
      </c>
      <c r="BC444" t="s">
        <v>166</v>
      </c>
      <c r="BD444" t="s">
        <v>168</v>
      </c>
      <c r="BE444">
        <v>255</v>
      </c>
      <c r="BF444" t="s">
        <v>166</v>
      </c>
      <c r="BG444" t="s">
        <v>166</v>
      </c>
      <c r="BH444" t="s">
        <v>166</v>
      </c>
      <c r="BI444" t="s">
        <v>163</v>
      </c>
      <c r="BJ444" t="s">
        <v>174</v>
      </c>
      <c r="BK444" t="s">
        <v>166</v>
      </c>
      <c r="BL444" t="s">
        <v>310</v>
      </c>
      <c r="BM444" t="s">
        <v>166</v>
      </c>
      <c r="BO444" t="s">
        <v>166</v>
      </c>
      <c r="BP444" t="s">
        <v>173</v>
      </c>
      <c r="BQ444" t="s">
        <v>163</v>
      </c>
      <c r="BR444" t="s">
        <v>168</v>
      </c>
      <c r="BS444" t="s">
        <v>176</v>
      </c>
      <c r="BT444" t="s">
        <v>166</v>
      </c>
      <c r="BU444" t="s">
        <v>147</v>
      </c>
      <c r="BV444" t="s">
        <v>166</v>
      </c>
      <c r="BW444" t="s">
        <v>177</v>
      </c>
      <c r="BY444" t="s">
        <v>383</v>
      </c>
      <c r="BZ444" t="s">
        <v>166</v>
      </c>
      <c r="CF444" t="s">
        <v>384</v>
      </c>
      <c r="CJ444" t="s">
        <v>166</v>
      </c>
      <c r="CK444" t="s">
        <v>166</v>
      </c>
      <c r="CN444" t="s">
        <v>166</v>
      </c>
      <c r="CO444" t="s">
        <v>166</v>
      </c>
      <c r="CR444" t="s">
        <v>229</v>
      </c>
      <c r="CS444" t="s">
        <v>166</v>
      </c>
      <c r="CW444">
        <v>2</v>
      </c>
      <c r="CY444" t="s">
        <v>254</v>
      </c>
      <c r="DB444" t="s">
        <v>257</v>
      </c>
      <c r="DD444" t="s">
        <v>166</v>
      </c>
      <c r="DI444" t="s">
        <v>328</v>
      </c>
      <c r="DJ444" t="s">
        <v>166</v>
      </c>
      <c r="EB444" t="s">
        <v>1477</v>
      </c>
      <c r="EH444" t="s">
        <v>1478</v>
      </c>
      <c r="EI444" t="s">
        <v>1479</v>
      </c>
    </row>
    <row r="445" spans="1:139" hidden="1" x14ac:dyDescent="0.25">
      <c r="A445">
        <v>444</v>
      </c>
      <c r="B445" t="s">
        <v>138</v>
      </c>
      <c r="C445" t="s">
        <v>1473</v>
      </c>
      <c r="D445" t="s">
        <v>1480</v>
      </c>
      <c r="E445" t="s">
        <v>147</v>
      </c>
      <c r="H445" t="s">
        <v>195</v>
      </c>
      <c r="K445" t="s">
        <v>144</v>
      </c>
      <c r="L445">
        <v>35</v>
      </c>
      <c r="M445" t="s">
        <v>1459</v>
      </c>
      <c r="N445">
        <v>1537</v>
      </c>
      <c r="O445">
        <v>3992</v>
      </c>
      <c r="P445">
        <v>1677</v>
      </c>
      <c r="Q445" t="s">
        <v>508</v>
      </c>
      <c r="R445">
        <v>5</v>
      </c>
      <c r="T445" s="2" t="s">
        <v>147</v>
      </c>
      <c r="X445" t="s">
        <v>255</v>
      </c>
      <c r="Y445" t="s">
        <v>303</v>
      </c>
      <c r="Z445" t="s">
        <v>200</v>
      </c>
      <c r="AA445" t="s">
        <v>151</v>
      </c>
      <c r="AB445" t="s">
        <v>380</v>
      </c>
      <c r="AC445" t="s">
        <v>364</v>
      </c>
      <c r="AF445" t="s">
        <v>373</v>
      </c>
      <c r="AG445" t="s">
        <v>373</v>
      </c>
      <c r="AH445" t="s">
        <v>158</v>
      </c>
      <c r="AI445" t="s">
        <v>232</v>
      </c>
      <c r="AL445" t="s">
        <v>1475</v>
      </c>
      <c r="AM445" t="s">
        <v>1476</v>
      </c>
      <c r="AN445" t="s">
        <v>163</v>
      </c>
      <c r="AO445" t="s">
        <v>166</v>
      </c>
      <c r="AP445" t="s">
        <v>164</v>
      </c>
      <c r="AQ445" t="s">
        <v>166</v>
      </c>
      <c r="AR445">
        <v>5</v>
      </c>
      <c r="AS445" t="s">
        <v>167</v>
      </c>
      <c r="AT445" t="s">
        <v>189</v>
      </c>
      <c r="AU445" t="s">
        <v>589</v>
      </c>
      <c r="AV445" t="s">
        <v>373</v>
      </c>
      <c r="AY445" t="s">
        <v>436</v>
      </c>
      <c r="AZ445" t="s">
        <v>166</v>
      </c>
      <c r="BC445" t="s">
        <v>166</v>
      </c>
      <c r="BD445" t="s">
        <v>168</v>
      </c>
      <c r="BE445">
        <v>255</v>
      </c>
      <c r="BF445" t="s">
        <v>166</v>
      </c>
      <c r="BG445" t="s">
        <v>166</v>
      </c>
      <c r="BH445" t="s">
        <v>166</v>
      </c>
      <c r="BI445" t="s">
        <v>163</v>
      </c>
      <c r="BJ445" t="s">
        <v>174</v>
      </c>
      <c r="BK445" t="s">
        <v>166</v>
      </c>
      <c r="BL445" t="s">
        <v>310</v>
      </c>
      <c r="BM445" t="s">
        <v>166</v>
      </c>
      <c r="BO445" t="s">
        <v>166</v>
      </c>
      <c r="BP445" t="s">
        <v>173</v>
      </c>
      <c r="BQ445" t="s">
        <v>163</v>
      </c>
      <c r="BR445" t="s">
        <v>168</v>
      </c>
      <c r="BS445" t="s">
        <v>176</v>
      </c>
      <c r="BT445" t="s">
        <v>166</v>
      </c>
      <c r="BU445" t="s">
        <v>147</v>
      </c>
      <c r="BV445" t="s">
        <v>166</v>
      </c>
      <c r="BW445" t="s">
        <v>177</v>
      </c>
      <c r="BY445" t="s">
        <v>383</v>
      </c>
      <c r="BZ445" t="s">
        <v>166</v>
      </c>
      <c r="CF445" t="s">
        <v>384</v>
      </c>
      <c r="CJ445" t="s">
        <v>166</v>
      </c>
      <c r="CK445" t="s">
        <v>166</v>
      </c>
      <c r="CN445" t="s">
        <v>166</v>
      </c>
      <c r="CO445" t="s">
        <v>166</v>
      </c>
      <c r="CR445" t="s">
        <v>229</v>
      </c>
      <c r="CS445" t="s">
        <v>166</v>
      </c>
      <c r="CW445">
        <v>2</v>
      </c>
      <c r="CY445" t="s">
        <v>254</v>
      </c>
      <c r="DB445" t="s">
        <v>257</v>
      </c>
      <c r="DD445" t="s">
        <v>166</v>
      </c>
      <c r="DI445" t="s">
        <v>328</v>
      </c>
      <c r="DJ445" t="s">
        <v>166</v>
      </c>
      <c r="EB445" t="s">
        <v>1477</v>
      </c>
      <c r="EH445" t="s">
        <v>1478</v>
      </c>
      <c r="EI445" t="s">
        <v>1479</v>
      </c>
    </row>
    <row r="446" spans="1:139" hidden="1" x14ac:dyDescent="0.25">
      <c r="A446">
        <v>445</v>
      </c>
      <c r="B446" t="s">
        <v>138</v>
      </c>
      <c r="C446" t="s">
        <v>1473</v>
      </c>
      <c r="D446" t="s">
        <v>1481</v>
      </c>
      <c r="E446" t="s">
        <v>147</v>
      </c>
      <c r="H446" t="s">
        <v>195</v>
      </c>
      <c r="K446" t="s">
        <v>144</v>
      </c>
      <c r="L446">
        <v>35</v>
      </c>
      <c r="M446" t="s">
        <v>1459</v>
      </c>
      <c r="N446">
        <v>1537</v>
      </c>
      <c r="O446">
        <v>3992</v>
      </c>
      <c r="P446">
        <v>1677</v>
      </c>
      <c r="Q446" t="s">
        <v>508</v>
      </c>
      <c r="R446">
        <v>5</v>
      </c>
      <c r="T446" s="2" t="s">
        <v>147</v>
      </c>
      <c r="X446" t="s">
        <v>255</v>
      </c>
      <c r="Y446" t="s">
        <v>303</v>
      </c>
      <c r="Z446" t="s">
        <v>200</v>
      </c>
      <c r="AA446" t="s">
        <v>151</v>
      </c>
      <c r="AB446" t="s">
        <v>380</v>
      </c>
      <c r="AC446" t="s">
        <v>364</v>
      </c>
      <c r="AF446" t="s">
        <v>373</v>
      </c>
      <c r="AG446" t="s">
        <v>373</v>
      </c>
      <c r="AH446" t="s">
        <v>158</v>
      </c>
      <c r="AI446" t="s">
        <v>159</v>
      </c>
      <c r="AL446" t="s">
        <v>1475</v>
      </c>
      <c r="AM446" t="s">
        <v>1476</v>
      </c>
      <c r="AN446" t="s">
        <v>163</v>
      </c>
      <c r="AO446" t="s">
        <v>166</v>
      </c>
      <c r="AP446" t="s">
        <v>164</v>
      </c>
      <c r="AQ446" t="s">
        <v>166</v>
      </c>
      <c r="AR446">
        <v>5</v>
      </c>
      <c r="AS446" t="s">
        <v>167</v>
      </c>
      <c r="AT446" t="s">
        <v>189</v>
      </c>
      <c r="AU446" t="s">
        <v>589</v>
      </c>
      <c r="AV446" t="s">
        <v>373</v>
      </c>
      <c r="AY446" t="s">
        <v>165</v>
      </c>
      <c r="AZ446" t="s">
        <v>166</v>
      </c>
      <c r="BC446" t="s">
        <v>166</v>
      </c>
      <c r="BD446" t="s">
        <v>168</v>
      </c>
      <c r="BE446">
        <v>255</v>
      </c>
      <c r="BF446" t="s">
        <v>166</v>
      </c>
      <c r="BG446" t="s">
        <v>166</v>
      </c>
      <c r="BH446" t="s">
        <v>166</v>
      </c>
      <c r="BI446" t="s">
        <v>163</v>
      </c>
      <c r="BJ446" t="s">
        <v>174</v>
      </c>
      <c r="BK446" t="s">
        <v>166</v>
      </c>
      <c r="BL446" t="s">
        <v>310</v>
      </c>
      <c r="BM446" t="s">
        <v>166</v>
      </c>
      <c r="BO446" t="s">
        <v>166</v>
      </c>
      <c r="BP446" t="s">
        <v>173</v>
      </c>
      <c r="BQ446" t="s">
        <v>163</v>
      </c>
      <c r="BR446" t="s">
        <v>168</v>
      </c>
      <c r="BS446" t="s">
        <v>176</v>
      </c>
      <c r="BT446" t="s">
        <v>166</v>
      </c>
      <c r="BU446" t="s">
        <v>147</v>
      </c>
      <c r="BV446" t="s">
        <v>166</v>
      </c>
      <c r="BW446" t="s">
        <v>177</v>
      </c>
      <c r="BY446" t="s">
        <v>383</v>
      </c>
      <c r="BZ446" t="s">
        <v>166</v>
      </c>
      <c r="CF446" t="s">
        <v>384</v>
      </c>
      <c r="CJ446" t="s">
        <v>166</v>
      </c>
      <c r="CK446" t="s">
        <v>166</v>
      </c>
      <c r="CN446" t="s">
        <v>166</v>
      </c>
      <c r="CO446" t="s">
        <v>166</v>
      </c>
      <c r="CR446" t="s">
        <v>209</v>
      </c>
      <c r="CS446" t="s">
        <v>166</v>
      </c>
      <c r="CW446">
        <v>1</v>
      </c>
      <c r="CY446" t="s">
        <v>254</v>
      </c>
      <c r="DB446" t="s">
        <v>257</v>
      </c>
      <c r="DD446" t="s">
        <v>166</v>
      </c>
      <c r="DI446" t="s">
        <v>328</v>
      </c>
      <c r="DJ446" t="s">
        <v>166</v>
      </c>
      <c r="EB446" t="s">
        <v>1477</v>
      </c>
      <c r="EH446" t="s">
        <v>1478</v>
      </c>
      <c r="EI446" t="s">
        <v>1479</v>
      </c>
    </row>
    <row r="447" spans="1:139" hidden="1" x14ac:dyDescent="0.25">
      <c r="A447">
        <v>446</v>
      </c>
      <c r="B447" t="s">
        <v>784</v>
      </c>
      <c r="C447" t="s">
        <v>1482</v>
      </c>
      <c r="D447" t="s">
        <v>1483</v>
      </c>
      <c r="E447" s="1">
        <v>2498</v>
      </c>
      <c r="F447">
        <v>4</v>
      </c>
      <c r="G447">
        <v>4</v>
      </c>
      <c r="H447" t="s">
        <v>831</v>
      </c>
      <c r="I447" t="s">
        <v>142</v>
      </c>
      <c r="J447" t="s">
        <v>196</v>
      </c>
      <c r="K447" t="s">
        <v>144</v>
      </c>
      <c r="L447">
        <v>60</v>
      </c>
      <c r="M447" t="s">
        <v>459</v>
      </c>
      <c r="N447">
        <v>1930</v>
      </c>
      <c r="O447">
        <v>3920</v>
      </c>
      <c r="P447">
        <v>1726</v>
      </c>
      <c r="Q447" t="s">
        <v>832</v>
      </c>
      <c r="R447">
        <v>3</v>
      </c>
      <c r="T447" s="2" t="s">
        <v>147</v>
      </c>
      <c r="U447" t="s">
        <v>940</v>
      </c>
      <c r="W447" t="s">
        <v>1446</v>
      </c>
      <c r="X447">
        <v>5</v>
      </c>
      <c r="Y447" t="s">
        <v>1180</v>
      </c>
      <c r="Z447" t="s">
        <v>200</v>
      </c>
      <c r="AA447" t="s">
        <v>151</v>
      </c>
      <c r="AB447" t="s">
        <v>1484</v>
      </c>
      <c r="AC447" t="s">
        <v>1485</v>
      </c>
      <c r="AD447" t="s">
        <v>1486</v>
      </c>
      <c r="AE447" t="s">
        <v>1487</v>
      </c>
      <c r="AF447" t="s">
        <v>1488</v>
      </c>
      <c r="AG447" t="s">
        <v>1488</v>
      </c>
      <c r="AH447" t="s">
        <v>158</v>
      </c>
      <c r="AL447" t="s">
        <v>1489</v>
      </c>
      <c r="AM447" t="s">
        <v>1490</v>
      </c>
      <c r="AO447" t="s">
        <v>164</v>
      </c>
      <c r="AQ447">
        <v>1</v>
      </c>
      <c r="AR447">
        <v>6</v>
      </c>
      <c r="AS447" t="s">
        <v>167</v>
      </c>
      <c r="AT447" t="s">
        <v>168</v>
      </c>
      <c r="AU447" t="s">
        <v>537</v>
      </c>
      <c r="AV447" t="s">
        <v>1488</v>
      </c>
      <c r="AZ447" t="s">
        <v>166</v>
      </c>
      <c r="BB447" t="s">
        <v>1491</v>
      </c>
      <c r="BD447" t="s">
        <v>168</v>
      </c>
      <c r="BE447">
        <v>600</v>
      </c>
      <c r="BJ447" t="s">
        <v>310</v>
      </c>
      <c r="BN447" t="s">
        <v>1491</v>
      </c>
      <c r="BP447" t="s">
        <v>173</v>
      </c>
      <c r="BQ447" t="s">
        <v>164</v>
      </c>
      <c r="BR447" t="s">
        <v>168</v>
      </c>
      <c r="BS447" t="s">
        <v>164</v>
      </c>
      <c r="BT447" t="s">
        <v>166</v>
      </c>
      <c r="BU447" s="1">
        <v>5.75</v>
      </c>
      <c r="BV447" t="s">
        <v>166</v>
      </c>
      <c r="BW447" t="s">
        <v>177</v>
      </c>
      <c r="BY447" t="s">
        <v>179</v>
      </c>
      <c r="BZ447" t="s">
        <v>166</v>
      </c>
      <c r="CG447" t="s">
        <v>166</v>
      </c>
      <c r="DS447" t="s">
        <v>166</v>
      </c>
      <c r="DV447" t="s">
        <v>166</v>
      </c>
    </row>
    <row r="448" spans="1:139" hidden="1" x14ac:dyDescent="0.25">
      <c r="A448">
        <v>447</v>
      </c>
      <c r="B448" t="s">
        <v>784</v>
      </c>
      <c r="C448" t="s">
        <v>1482</v>
      </c>
      <c r="D448" t="s">
        <v>1492</v>
      </c>
      <c r="E448" s="1">
        <v>2498</v>
      </c>
      <c r="F448">
        <v>4</v>
      </c>
      <c r="G448">
        <v>4</v>
      </c>
      <c r="H448" t="s">
        <v>831</v>
      </c>
      <c r="I448" t="s">
        <v>142</v>
      </c>
      <c r="J448" t="s">
        <v>196</v>
      </c>
      <c r="K448" t="s">
        <v>144</v>
      </c>
      <c r="L448">
        <v>60</v>
      </c>
      <c r="M448" t="s">
        <v>459</v>
      </c>
      <c r="N448">
        <v>1930</v>
      </c>
      <c r="O448">
        <v>3920</v>
      </c>
      <c r="P448">
        <v>1726</v>
      </c>
      <c r="Q448" t="s">
        <v>832</v>
      </c>
      <c r="R448">
        <v>3</v>
      </c>
      <c r="T448" s="2" t="s">
        <v>147</v>
      </c>
      <c r="U448" t="s">
        <v>940</v>
      </c>
      <c r="W448" t="s">
        <v>1446</v>
      </c>
      <c r="X448">
        <v>5</v>
      </c>
      <c r="Y448" t="s">
        <v>1180</v>
      </c>
      <c r="Z448" t="s">
        <v>200</v>
      </c>
      <c r="AA448" t="s">
        <v>151</v>
      </c>
      <c r="AB448" t="s">
        <v>1484</v>
      </c>
      <c r="AC448" t="s">
        <v>1485</v>
      </c>
      <c r="AD448" t="s">
        <v>1486</v>
      </c>
      <c r="AE448" t="s">
        <v>1487</v>
      </c>
      <c r="AF448" t="s">
        <v>1493</v>
      </c>
      <c r="AG448" t="s">
        <v>1493</v>
      </c>
      <c r="AH448" t="s">
        <v>158</v>
      </c>
      <c r="AL448" t="s">
        <v>1494</v>
      </c>
      <c r="AM448" t="s">
        <v>1490</v>
      </c>
      <c r="AO448" t="s">
        <v>164</v>
      </c>
      <c r="AQ448">
        <v>1</v>
      </c>
      <c r="AR448">
        <v>6</v>
      </c>
      <c r="AS448" t="s">
        <v>597</v>
      </c>
      <c r="AT448" t="s">
        <v>168</v>
      </c>
      <c r="AU448" t="s">
        <v>537</v>
      </c>
      <c r="AV448" t="s">
        <v>1493</v>
      </c>
      <c r="AX448">
        <v>1</v>
      </c>
      <c r="AY448" t="s">
        <v>171</v>
      </c>
      <c r="AZ448" t="s">
        <v>166</v>
      </c>
      <c r="BB448" t="s">
        <v>1491</v>
      </c>
      <c r="BD448" t="s">
        <v>168</v>
      </c>
      <c r="BE448">
        <v>600</v>
      </c>
      <c r="BF448" t="s">
        <v>166</v>
      </c>
      <c r="BJ448" t="s">
        <v>174</v>
      </c>
      <c r="BM448" t="s">
        <v>166</v>
      </c>
      <c r="BN448" t="s">
        <v>1491</v>
      </c>
      <c r="BO448" t="s">
        <v>166</v>
      </c>
      <c r="BP448" t="s">
        <v>173</v>
      </c>
      <c r="BQ448" t="s">
        <v>164</v>
      </c>
      <c r="BR448" t="s">
        <v>168</v>
      </c>
      <c r="BS448" t="s">
        <v>176</v>
      </c>
      <c r="BT448" t="s">
        <v>166</v>
      </c>
      <c r="BU448" s="1">
        <v>5.75</v>
      </c>
      <c r="BV448" t="s">
        <v>166</v>
      </c>
      <c r="BW448" t="s">
        <v>177</v>
      </c>
      <c r="BY448" t="s">
        <v>179</v>
      </c>
      <c r="BZ448" t="s">
        <v>166</v>
      </c>
      <c r="CG448" t="s">
        <v>166</v>
      </c>
      <c r="CN448" t="s">
        <v>166</v>
      </c>
      <c r="CO448" t="s">
        <v>166</v>
      </c>
      <c r="DD448" t="s">
        <v>166</v>
      </c>
      <c r="DS448" t="s">
        <v>166</v>
      </c>
      <c r="DV448" t="s">
        <v>166</v>
      </c>
      <c r="DZ448" t="s">
        <v>166</v>
      </c>
    </row>
    <row r="449" spans="1:134" hidden="1" x14ac:dyDescent="0.25">
      <c r="A449">
        <v>448</v>
      </c>
      <c r="B449" t="s">
        <v>784</v>
      </c>
      <c r="C449" t="s">
        <v>1482</v>
      </c>
      <c r="D449" t="s">
        <v>1495</v>
      </c>
      <c r="E449" s="1">
        <v>2498</v>
      </c>
      <c r="F449">
        <v>4</v>
      </c>
      <c r="G449">
        <v>4</v>
      </c>
      <c r="H449" t="s">
        <v>831</v>
      </c>
      <c r="I449" t="s">
        <v>142</v>
      </c>
      <c r="J449" t="s">
        <v>196</v>
      </c>
      <c r="K449" t="s">
        <v>144</v>
      </c>
      <c r="L449">
        <v>60</v>
      </c>
      <c r="M449" t="s">
        <v>459</v>
      </c>
      <c r="N449">
        <v>1930</v>
      </c>
      <c r="O449">
        <v>3920</v>
      </c>
      <c r="P449">
        <v>1726</v>
      </c>
      <c r="Q449" t="s">
        <v>832</v>
      </c>
      <c r="R449">
        <v>3</v>
      </c>
      <c r="T449" s="2" t="s">
        <v>147</v>
      </c>
      <c r="U449" t="s">
        <v>940</v>
      </c>
      <c r="W449" t="s">
        <v>1446</v>
      </c>
      <c r="X449">
        <v>5</v>
      </c>
      <c r="Y449" t="s">
        <v>1180</v>
      </c>
      <c r="Z449" t="s">
        <v>200</v>
      </c>
      <c r="AA449" t="s">
        <v>151</v>
      </c>
      <c r="AB449" t="s">
        <v>1496</v>
      </c>
      <c r="AC449" t="s">
        <v>1497</v>
      </c>
      <c r="AD449" t="s">
        <v>1486</v>
      </c>
      <c r="AE449" t="s">
        <v>1487</v>
      </c>
      <c r="AF449" t="s">
        <v>1493</v>
      </c>
      <c r="AG449" t="s">
        <v>1493</v>
      </c>
      <c r="AH449" t="s">
        <v>158</v>
      </c>
      <c r="AL449" t="s">
        <v>1489</v>
      </c>
      <c r="AM449" t="s">
        <v>1490</v>
      </c>
      <c r="AO449" t="s">
        <v>164</v>
      </c>
      <c r="AQ449">
        <v>1</v>
      </c>
      <c r="AR449">
        <v>6</v>
      </c>
      <c r="AS449" t="s">
        <v>167</v>
      </c>
      <c r="AT449" t="s">
        <v>168</v>
      </c>
      <c r="AU449" t="s">
        <v>537</v>
      </c>
      <c r="AV449" t="s">
        <v>1493</v>
      </c>
      <c r="AX449">
        <v>1</v>
      </c>
      <c r="BB449" t="s">
        <v>1491</v>
      </c>
      <c r="BD449" t="s">
        <v>168</v>
      </c>
      <c r="BE449">
        <v>600</v>
      </c>
      <c r="BJ449" t="s">
        <v>310</v>
      </c>
      <c r="BM449" t="s">
        <v>166</v>
      </c>
      <c r="BN449" t="s">
        <v>1491</v>
      </c>
      <c r="BP449" t="s">
        <v>173</v>
      </c>
      <c r="BQ449" t="s">
        <v>164</v>
      </c>
      <c r="BR449" t="s">
        <v>168</v>
      </c>
      <c r="BS449" t="s">
        <v>164</v>
      </c>
      <c r="BT449" t="s">
        <v>166</v>
      </c>
      <c r="BU449" s="1">
        <v>5.75</v>
      </c>
      <c r="BV449" t="s">
        <v>166</v>
      </c>
      <c r="BW449" t="s">
        <v>177</v>
      </c>
      <c r="BY449" t="s">
        <v>179</v>
      </c>
      <c r="BZ449" t="s">
        <v>166</v>
      </c>
      <c r="CG449" t="s">
        <v>166</v>
      </c>
      <c r="CN449" t="s">
        <v>166</v>
      </c>
      <c r="DV449" t="s">
        <v>166</v>
      </c>
    </row>
    <row r="450" spans="1:134" hidden="1" x14ac:dyDescent="0.25">
      <c r="A450">
        <v>449</v>
      </c>
      <c r="B450" t="s">
        <v>234</v>
      </c>
      <c r="C450" t="s">
        <v>1498</v>
      </c>
      <c r="D450" t="s">
        <v>1499</v>
      </c>
      <c r="E450" s="1">
        <v>1462</v>
      </c>
      <c r="F450">
        <v>4</v>
      </c>
      <c r="G450">
        <v>4</v>
      </c>
      <c r="H450" t="s">
        <v>195</v>
      </c>
      <c r="I450" t="s">
        <v>142</v>
      </c>
      <c r="J450" t="s">
        <v>196</v>
      </c>
      <c r="K450" t="s">
        <v>144</v>
      </c>
      <c r="L450">
        <v>45</v>
      </c>
      <c r="M450" t="s">
        <v>145</v>
      </c>
      <c r="N450">
        <v>1700</v>
      </c>
      <c r="O450">
        <v>4445</v>
      </c>
      <c r="P450">
        <v>1775</v>
      </c>
      <c r="Q450" t="s">
        <v>238</v>
      </c>
      <c r="R450">
        <v>5</v>
      </c>
      <c r="T450" s="2" t="s">
        <v>147</v>
      </c>
      <c r="U450" t="s">
        <v>1500</v>
      </c>
      <c r="W450" t="s">
        <v>1501</v>
      </c>
      <c r="X450">
        <v>5</v>
      </c>
      <c r="Z450" t="s">
        <v>200</v>
      </c>
      <c r="AA450" t="s">
        <v>151</v>
      </c>
      <c r="AB450" t="s">
        <v>580</v>
      </c>
      <c r="AC450" t="s">
        <v>1502</v>
      </c>
      <c r="AF450" t="s">
        <v>440</v>
      </c>
      <c r="AG450" t="s">
        <v>440</v>
      </c>
      <c r="AH450" t="s">
        <v>158</v>
      </c>
      <c r="AI450" t="s">
        <v>232</v>
      </c>
      <c r="AK450" t="s">
        <v>441</v>
      </c>
      <c r="AL450" t="s">
        <v>1503</v>
      </c>
      <c r="AM450" t="s">
        <v>1504</v>
      </c>
      <c r="AN450" t="s">
        <v>163</v>
      </c>
      <c r="AO450" t="s">
        <v>432</v>
      </c>
      <c r="AP450" t="s">
        <v>432</v>
      </c>
      <c r="AQ450">
        <v>2</v>
      </c>
      <c r="AR450">
        <v>6</v>
      </c>
      <c r="AS450" t="s">
        <v>167</v>
      </c>
      <c r="AT450" t="s">
        <v>168</v>
      </c>
      <c r="AU450" t="s">
        <v>1505</v>
      </c>
      <c r="AV450" t="s">
        <v>440</v>
      </c>
      <c r="AW450" t="s">
        <v>166</v>
      </c>
      <c r="AX450">
        <v>2</v>
      </c>
      <c r="AY450" t="s">
        <v>171</v>
      </c>
      <c r="AZ450" t="s">
        <v>166</v>
      </c>
      <c r="BA450" t="s">
        <v>166</v>
      </c>
      <c r="BC450" t="s">
        <v>166</v>
      </c>
      <c r="BD450" t="s">
        <v>168</v>
      </c>
      <c r="BE450">
        <v>209</v>
      </c>
      <c r="BF450" t="s">
        <v>166</v>
      </c>
      <c r="BG450" t="s">
        <v>166</v>
      </c>
      <c r="BH450" t="s">
        <v>166</v>
      </c>
      <c r="BI450" t="s">
        <v>163</v>
      </c>
      <c r="BJ450" t="s">
        <v>310</v>
      </c>
      <c r="BK450" t="s">
        <v>166</v>
      </c>
      <c r="BL450" t="s">
        <v>310</v>
      </c>
      <c r="BM450" t="s">
        <v>166</v>
      </c>
      <c r="BO450" t="s">
        <v>166</v>
      </c>
      <c r="BP450" t="s">
        <v>173</v>
      </c>
      <c r="BQ450" t="s">
        <v>163</v>
      </c>
      <c r="BR450" t="s">
        <v>168</v>
      </c>
      <c r="BS450" t="s">
        <v>176</v>
      </c>
      <c r="BT450" t="s">
        <v>166</v>
      </c>
      <c r="BU450" s="1">
        <v>5.2</v>
      </c>
      <c r="BV450" t="s">
        <v>166</v>
      </c>
      <c r="BW450" t="s">
        <v>177</v>
      </c>
      <c r="BY450" t="s">
        <v>383</v>
      </c>
      <c r="BZ450" t="s">
        <v>166</v>
      </c>
      <c r="CB450" t="s">
        <v>166</v>
      </c>
      <c r="CE450" t="s">
        <v>166</v>
      </c>
      <c r="CF450" t="s">
        <v>252</v>
      </c>
      <c r="CG450" t="s">
        <v>166</v>
      </c>
      <c r="CL450" t="s">
        <v>166</v>
      </c>
      <c r="CM450" t="s">
        <v>166</v>
      </c>
      <c r="CN450" t="s">
        <v>166</v>
      </c>
      <c r="CO450" t="s">
        <v>166</v>
      </c>
      <c r="CP450" t="s">
        <v>355</v>
      </c>
      <c r="CQ450" t="s">
        <v>1506</v>
      </c>
      <c r="CR450" t="s">
        <v>209</v>
      </c>
      <c r="CS450" t="s">
        <v>166</v>
      </c>
      <c r="CT450" t="s">
        <v>166</v>
      </c>
      <c r="CU450" t="s">
        <v>166</v>
      </c>
      <c r="CV450" t="s">
        <v>166</v>
      </c>
      <c r="CW450">
        <v>2</v>
      </c>
      <c r="CX450" t="s">
        <v>1507</v>
      </c>
      <c r="CY450" t="s">
        <v>254</v>
      </c>
      <c r="DB450" t="s">
        <v>221</v>
      </c>
      <c r="DD450" t="s">
        <v>166</v>
      </c>
      <c r="DG450" t="s">
        <v>166</v>
      </c>
      <c r="DH450" t="s">
        <v>216</v>
      </c>
      <c r="DI450" t="s">
        <v>328</v>
      </c>
      <c r="DJ450" t="s">
        <v>166</v>
      </c>
      <c r="DL450" t="s">
        <v>329</v>
      </c>
      <c r="DS450" t="s">
        <v>166</v>
      </c>
      <c r="DV450" t="s">
        <v>166</v>
      </c>
      <c r="DW450" t="s">
        <v>166</v>
      </c>
      <c r="ED450" t="s">
        <v>166</v>
      </c>
    </row>
    <row r="451" spans="1:134" hidden="1" x14ac:dyDescent="0.25">
      <c r="A451">
        <v>450</v>
      </c>
      <c r="B451" t="s">
        <v>234</v>
      </c>
      <c r="C451" t="s">
        <v>1498</v>
      </c>
      <c r="D451" t="s">
        <v>1508</v>
      </c>
      <c r="E451" s="1">
        <v>1462</v>
      </c>
      <c r="F451">
        <v>4</v>
      </c>
      <c r="G451">
        <v>4</v>
      </c>
      <c r="H451" t="s">
        <v>195</v>
      </c>
      <c r="I451" t="s">
        <v>142</v>
      </c>
      <c r="J451" t="s">
        <v>196</v>
      </c>
      <c r="K451" t="s">
        <v>144</v>
      </c>
      <c r="L451">
        <v>45</v>
      </c>
      <c r="M451" t="s">
        <v>145</v>
      </c>
      <c r="N451">
        <v>1700</v>
      </c>
      <c r="O451">
        <v>4445</v>
      </c>
      <c r="P451">
        <v>1775</v>
      </c>
      <c r="Q451" t="s">
        <v>238</v>
      </c>
      <c r="R451">
        <v>5</v>
      </c>
      <c r="T451" s="2" t="s">
        <v>147</v>
      </c>
      <c r="U451" t="s">
        <v>1500</v>
      </c>
      <c r="W451" t="s">
        <v>1501</v>
      </c>
      <c r="X451">
        <v>5</v>
      </c>
      <c r="Z451" t="s">
        <v>200</v>
      </c>
      <c r="AA451" t="s">
        <v>151</v>
      </c>
      <c r="AB451" t="s">
        <v>580</v>
      </c>
      <c r="AC451" t="s">
        <v>1502</v>
      </c>
      <c r="AF451" t="s">
        <v>440</v>
      </c>
      <c r="AG451" t="s">
        <v>440</v>
      </c>
      <c r="AH451" t="s">
        <v>158</v>
      </c>
      <c r="AI451" t="s">
        <v>232</v>
      </c>
      <c r="AK451" t="s">
        <v>441</v>
      </c>
      <c r="AL451" t="s">
        <v>1503</v>
      </c>
      <c r="AM451" t="s">
        <v>1504</v>
      </c>
      <c r="AN451" t="s">
        <v>163</v>
      </c>
      <c r="AO451" t="s">
        <v>432</v>
      </c>
      <c r="AP451" t="s">
        <v>432</v>
      </c>
      <c r="AQ451">
        <v>2</v>
      </c>
      <c r="AR451">
        <v>6</v>
      </c>
      <c r="AS451" t="s">
        <v>167</v>
      </c>
      <c r="AT451" t="s">
        <v>168</v>
      </c>
      <c r="AU451" t="s">
        <v>1505</v>
      </c>
      <c r="AV451" t="s">
        <v>440</v>
      </c>
      <c r="AW451" t="s">
        <v>166</v>
      </c>
      <c r="AX451">
        <v>2</v>
      </c>
      <c r="AY451" t="s">
        <v>171</v>
      </c>
      <c r="AZ451" t="s">
        <v>166</v>
      </c>
      <c r="BA451" t="s">
        <v>166</v>
      </c>
      <c r="BC451" t="s">
        <v>166</v>
      </c>
      <c r="BD451" t="s">
        <v>168</v>
      </c>
      <c r="BE451">
        <v>209</v>
      </c>
      <c r="BF451" t="s">
        <v>166</v>
      </c>
      <c r="BG451" t="s">
        <v>166</v>
      </c>
      <c r="BH451" t="s">
        <v>166</v>
      </c>
      <c r="BI451" t="s">
        <v>163</v>
      </c>
      <c r="BJ451" t="s">
        <v>310</v>
      </c>
      <c r="BK451" t="s">
        <v>166</v>
      </c>
      <c r="BL451" t="s">
        <v>310</v>
      </c>
      <c r="BM451" t="s">
        <v>166</v>
      </c>
      <c r="BO451" t="s">
        <v>166</v>
      </c>
      <c r="BP451" t="s">
        <v>173</v>
      </c>
      <c r="BQ451" t="s">
        <v>163</v>
      </c>
      <c r="BR451" t="s">
        <v>168</v>
      </c>
      <c r="BS451" t="s">
        <v>176</v>
      </c>
      <c r="BT451" t="s">
        <v>166</v>
      </c>
      <c r="BU451" s="1">
        <v>5.2</v>
      </c>
      <c r="BV451" t="s">
        <v>166</v>
      </c>
      <c r="BW451" t="s">
        <v>177</v>
      </c>
      <c r="BY451" t="s">
        <v>383</v>
      </c>
      <c r="BZ451" t="s">
        <v>166</v>
      </c>
      <c r="CB451" t="s">
        <v>166</v>
      </c>
      <c r="CE451" t="s">
        <v>166</v>
      </c>
      <c r="CF451" t="s">
        <v>252</v>
      </c>
      <c r="CG451" t="s">
        <v>166</v>
      </c>
      <c r="CL451" t="s">
        <v>166</v>
      </c>
      <c r="CM451" t="s">
        <v>166</v>
      </c>
      <c r="CN451" t="s">
        <v>166</v>
      </c>
      <c r="CO451" t="s">
        <v>166</v>
      </c>
      <c r="CP451" t="s">
        <v>355</v>
      </c>
      <c r="CQ451" t="s">
        <v>1506</v>
      </c>
      <c r="CR451" t="s">
        <v>209</v>
      </c>
      <c r="CS451" t="s">
        <v>166</v>
      </c>
      <c r="CT451" t="s">
        <v>166</v>
      </c>
      <c r="CU451" t="s">
        <v>166</v>
      </c>
      <c r="CV451" t="s">
        <v>166</v>
      </c>
      <c r="CW451">
        <v>2</v>
      </c>
      <c r="CX451" t="s">
        <v>1507</v>
      </c>
      <c r="CY451" t="s">
        <v>254</v>
      </c>
      <c r="DB451" t="s">
        <v>257</v>
      </c>
      <c r="DD451" t="s">
        <v>166</v>
      </c>
      <c r="DG451" t="s">
        <v>166</v>
      </c>
      <c r="DH451" t="s">
        <v>216</v>
      </c>
      <c r="DI451" t="s">
        <v>328</v>
      </c>
      <c r="DJ451" t="s">
        <v>166</v>
      </c>
      <c r="DL451" t="s">
        <v>329</v>
      </c>
      <c r="DS451" t="s">
        <v>166</v>
      </c>
      <c r="DV451" t="s">
        <v>166</v>
      </c>
      <c r="DW451" t="s">
        <v>166</v>
      </c>
      <c r="ED451" t="s">
        <v>166</v>
      </c>
    </row>
    <row r="452" spans="1:134" hidden="1" x14ac:dyDescent="0.25">
      <c r="A452">
        <v>451</v>
      </c>
      <c r="B452" t="s">
        <v>234</v>
      </c>
      <c r="C452" t="s">
        <v>1498</v>
      </c>
      <c r="D452" t="s">
        <v>1509</v>
      </c>
      <c r="E452" s="1">
        <v>1462</v>
      </c>
      <c r="F452">
        <v>4</v>
      </c>
      <c r="G452">
        <v>4</v>
      </c>
      <c r="H452" t="s">
        <v>195</v>
      </c>
      <c r="I452" t="s">
        <v>142</v>
      </c>
      <c r="J452" t="s">
        <v>196</v>
      </c>
      <c r="K452" t="s">
        <v>144</v>
      </c>
      <c r="L452">
        <v>45</v>
      </c>
      <c r="M452" t="s">
        <v>145</v>
      </c>
      <c r="N452">
        <v>1700</v>
      </c>
      <c r="O452">
        <v>4445</v>
      </c>
      <c r="P452">
        <v>1775</v>
      </c>
      <c r="Q452" t="s">
        <v>238</v>
      </c>
      <c r="R452">
        <v>5</v>
      </c>
      <c r="T452" s="2" t="s">
        <v>147</v>
      </c>
      <c r="U452" t="s">
        <v>1510</v>
      </c>
      <c r="W452" t="s">
        <v>1501</v>
      </c>
      <c r="X452">
        <v>5</v>
      </c>
      <c r="Z452" t="s">
        <v>200</v>
      </c>
      <c r="AA452" t="s">
        <v>151</v>
      </c>
      <c r="AB452" t="s">
        <v>580</v>
      </c>
      <c r="AC452" t="s">
        <v>1502</v>
      </c>
      <c r="AF452" t="s">
        <v>440</v>
      </c>
      <c r="AG452" t="s">
        <v>440</v>
      </c>
      <c r="AH452" t="s">
        <v>158</v>
      </c>
      <c r="AI452" t="s">
        <v>232</v>
      </c>
      <c r="AK452" t="s">
        <v>441</v>
      </c>
      <c r="AL452" t="s">
        <v>1503</v>
      </c>
      <c r="AM452" t="s">
        <v>1504</v>
      </c>
      <c r="AN452" t="s">
        <v>163</v>
      </c>
      <c r="AO452" t="s">
        <v>432</v>
      </c>
      <c r="AP452" t="s">
        <v>432</v>
      </c>
      <c r="AQ452">
        <v>2</v>
      </c>
      <c r="AR452">
        <v>6</v>
      </c>
      <c r="AS452" t="s">
        <v>167</v>
      </c>
      <c r="AT452" t="s">
        <v>189</v>
      </c>
      <c r="AU452" t="s">
        <v>1505</v>
      </c>
      <c r="AV452" t="s">
        <v>440</v>
      </c>
      <c r="AW452" t="s">
        <v>166</v>
      </c>
      <c r="AX452">
        <v>2</v>
      </c>
      <c r="AY452" t="s">
        <v>171</v>
      </c>
      <c r="AZ452" t="s">
        <v>166</v>
      </c>
      <c r="BA452" t="s">
        <v>166</v>
      </c>
      <c r="BC452" t="s">
        <v>166</v>
      </c>
      <c r="BD452" t="s">
        <v>168</v>
      </c>
      <c r="BE452">
        <v>209</v>
      </c>
      <c r="BF452" t="s">
        <v>166</v>
      </c>
      <c r="BG452" t="s">
        <v>166</v>
      </c>
      <c r="BH452" t="s">
        <v>166</v>
      </c>
      <c r="BI452" t="s">
        <v>163</v>
      </c>
      <c r="BJ452" t="s">
        <v>310</v>
      </c>
      <c r="BK452" t="s">
        <v>166</v>
      </c>
      <c r="BL452" t="s">
        <v>310</v>
      </c>
      <c r="BM452" t="s">
        <v>166</v>
      </c>
      <c r="BO452" t="s">
        <v>166</v>
      </c>
      <c r="BP452" t="s">
        <v>173</v>
      </c>
      <c r="BQ452" t="s">
        <v>163</v>
      </c>
      <c r="BR452" t="s">
        <v>168</v>
      </c>
      <c r="BS452" t="s">
        <v>176</v>
      </c>
      <c r="BT452" t="s">
        <v>166</v>
      </c>
      <c r="BU452" s="1">
        <v>5.2</v>
      </c>
      <c r="BV452" t="s">
        <v>166</v>
      </c>
      <c r="BW452" t="s">
        <v>177</v>
      </c>
      <c r="BY452" t="s">
        <v>383</v>
      </c>
      <c r="BZ452" t="s">
        <v>166</v>
      </c>
      <c r="CA452" t="s">
        <v>166</v>
      </c>
      <c r="CB452" t="s">
        <v>166</v>
      </c>
      <c r="CE452" t="s">
        <v>166</v>
      </c>
      <c r="CF452" t="s">
        <v>252</v>
      </c>
      <c r="CG452" t="s">
        <v>166</v>
      </c>
      <c r="CL452" t="s">
        <v>166</v>
      </c>
      <c r="CM452" t="s">
        <v>166</v>
      </c>
      <c r="CN452" t="s">
        <v>166</v>
      </c>
      <c r="CO452" t="s">
        <v>166</v>
      </c>
      <c r="CP452" t="s">
        <v>355</v>
      </c>
      <c r="CQ452" t="s">
        <v>1506</v>
      </c>
      <c r="CR452" t="s">
        <v>209</v>
      </c>
      <c r="CS452" t="s">
        <v>166</v>
      </c>
      <c r="CT452" t="s">
        <v>166</v>
      </c>
      <c r="CU452" t="s">
        <v>166</v>
      </c>
      <c r="CV452" t="s">
        <v>166</v>
      </c>
      <c r="CW452">
        <v>2</v>
      </c>
      <c r="CX452" t="s">
        <v>1507</v>
      </c>
      <c r="CY452" t="s">
        <v>254</v>
      </c>
      <c r="DB452" t="s">
        <v>257</v>
      </c>
      <c r="DD452" t="s">
        <v>166</v>
      </c>
      <c r="DG452" t="s">
        <v>166</v>
      </c>
      <c r="DH452" t="s">
        <v>216</v>
      </c>
      <c r="DI452" t="s">
        <v>328</v>
      </c>
      <c r="DJ452" t="s">
        <v>166</v>
      </c>
      <c r="DK452" t="s">
        <v>166</v>
      </c>
      <c r="DL452" t="s">
        <v>329</v>
      </c>
      <c r="DR452" t="s">
        <v>166</v>
      </c>
      <c r="DS452" t="s">
        <v>166</v>
      </c>
      <c r="DV452" t="s">
        <v>166</v>
      </c>
      <c r="DW452" t="s">
        <v>166</v>
      </c>
      <c r="ED452" t="s">
        <v>166</v>
      </c>
    </row>
    <row r="453" spans="1:134" hidden="1" x14ac:dyDescent="0.25">
      <c r="A453">
        <v>452</v>
      </c>
      <c r="B453" t="s">
        <v>234</v>
      </c>
      <c r="C453" t="s">
        <v>1498</v>
      </c>
      <c r="D453" t="s">
        <v>1511</v>
      </c>
      <c r="E453" s="1">
        <v>1462</v>
      </c>
      <c r="F453">
        <v>4</v>
      </c>
      <c r="G453">
        <v>4</v>
      </c>
      <c r="H453" t="s">
        <v>195</v>
      </c>
      <c r="I453" t="s">
        <v>142</v>
      </c>
      <c r="J453" t="s">
        <v>196</v>
      </c>
      <c r="K453" t="s">
        <v>144</v>
      </c>
      <c r="L453">
        <v>45</v>
      </c>
      <c r="M453" t="s">
        <v>145</v>
      </c>
      <c r="N453">
        <v>1700</v>
      </c>
      <c r="O453">
        <v>4445</v>
      </c>
      <c r="P453">
        <v>1775</v>
      </c>
      <c r="Q453" t="s">
        <v>238</v>
      </c>
      <c r="R453">
        <v>5</v>
      </c>
      <c r="T453" s="2" t="s">
        <v>147</v>
      </c>
      <c r="U453" t="s">
        <v>1510</v>
      </c>
      <c r="W453" t="s">
        <v>1501</v>
      </c>
      <c r="X453">
        <v>5</v>
      </c>
      <c r="Z453" t="s">
        <v>200</v>
      </c>
      <c r="AA453" t="s">
        <v>151</v>
      </c>
      <c r="AB453" t="s">
        <v>580</v>
      </c>
      <c r="AC453" t="s">
        <v>1502</v>
      </c>
      <c r="AF453" t="s">
        <v>440</v>
      </c>
      <c r="AG453" t="s">
        <v>440</v>
      </c>
      <c r="AH453" t="s">
        <v>158</v>
      </c>
      <c r="AI453" t="s">
        <v>232</v>
      </c>
      <c r="AK453" t="s">
        <v>441</v>
      </c>
      <c r="AL453" t="s">
        <v>1503</v>
      </c>
      <c r="AM453" t="s">
        <v>1504</v>
      </c>
      <c r="AN453" t="s">
        <v>163</v>
      </c>
      <c r="AO453" t="s">
        <v>432</v>
      </c>
      <c r="AP453" t="s">
        <v>432</v>
      </c>
      <c r="AQ453">
        <v>2</v>
      </c>
      <c r="AR453">
        <v>6</v>
      </c>
      <c r="AS453" t="s">
        <v>167</v>
      </c>
      <c r="AT453" t="s">
        <v>189</v>
      </c>
      <c r="AU453" t="s">
        <v>1505</v>
      </c>
      <c r="AV453" t="s">
        <v>440</v>
      </c>
      <c r="AW453" t="s">
        <v>166</v>
      </c>
      <c r="AX453">
        <v>2</v>
      </c>
      <c r="AY453" t="s">
        <v>171</v>
      </c>
      <c r="AZ453" t="s">
        <v>166</v>
      </c>
      <c r="BA453" t="s">
        <v>166</v>
      </c>
      <c r="BC453" t="s">
        <v>166</v>
      </c>
      <c r="BD453" t="s">
        <v>168</v>
      </c>
      <c r="BE453">
        <v>209</v>
      </c>
      <c r="BF453" t="s">
        <v>166</v>
      </c>
      <c r="BG453" t="s">
        <v>166</v>
      </c>
      <c r="BH453" t="s">
        <v>166</v>
      </c>
      <c r="BI453" t="s">
        <v>163</v>
      </c>
      <c r="BJ453" t="s">
        <v>310</v>
      </c>
      <c r="BK453" t="s">
        <v>166</v>
      </c>
      <c r="BL453" t="s">
        <v>310</v>
      </c>
      <c r="BM453" t="s">
        <v>166</v>
      </c>
      <c r="BO453" t="s">
        <v>166</v>
      </c>
      <c r="BP453" t="s">
        <v>173</v>
      </c>
      <c r="BQ453" t="s">
        <v>163</v>
      </c>
      <c r="BR453" t="s">
        <v>168</v>
      </c>
      <c r="BS453" t="s">
        <v>176</v>
      </c>
      <c r="BT453" t="s">
        <v>166</v>
      </c>
      <c r="BU453" s="1">
        <v>5.2</v>
      </c>
      <c r="BV453" t="s">
        <v>166</v>
      </c>
      <c r="BW453" t="s">
        <v>177</v>
      </c>
      <c r="BY453" t="s">
        <v>383</v>
      </c>
      <c r="BZ453" t="s">
        <v>166</v>
      </c>
      <c r="CA453" t="s">
        <v>166</v>
      </c>
      <c r="CB453" t="s">
        <v>166</v>
      </c>
      <c r="CE453" t="s">
        <v>166</v>
      </c>
      <c r="CF453" t="s">
        <v>252</v>
      </c>
      <c r="CG453" t="s">
        <v>166</v>
      </c>
      <c r="CL453" t="s">
        <v>166</v>
      </c>
      <c r="CM453" t="s">
        <v>166</v>
      </c>
      <c r="CN453" t="s">
        <v>166</v>
      </c>
      <c r="CO453" t="s">
        <v>166</v>
      </c>
      <c r="CP453" t="s">
        <v>355</v>
      </c>
      <c r="CQ453" t="s">
        <v>1506</v>
      </c>
      <c r="CR453" t="s">
        <v>209</v>
      </c>
      <c r="CS453" t="s">
        <v>166</v>
      </c>
      <c r="CT453" t="s">
        <v>166</v>
      </c>
      <c r="CU453" t="s">
        <v>166</v>
      </c>
      <c r="CV453" t="s">
        <v>166</v>
      </c>
      <c r="CW453">
        <v>2</v>
      </c>
      <c r="CX453" t="s">
        <v>1507</v>
      </c>
      <c r="CY453" t="s">
        <v>254</v>
      </c>
      <c r="DB453" t="s">
        <v>221</v>
      </c>
      <c r="DD453" t="s">
        <v>166</v>
      </c>
      <c r="DG453" t="s">
        <v>166</v>
      </c>
      <c r="DH453" t="s">
        <v>216</v>
      </c>
      <c r="DI453" t="s">
        <v>328</v>
      </c>
      <c r="DJ453" t="s">
        <v>166</v>
      </c>
      <c r="DK453" t="s">
        <v>166</v>
      </c>
      <c r="DL453" t="s">
        <v>329</v>
      </c>
      <c r="DR453" t="s">
        <v>166</v>
      </c>
      <c r="DS453" t="s">
        <v>166</v>
      </c>
      <c r="DV453" t="s">
        <v>166</v>
      </c>
      <c r="DW453" t="s">
        <v>166</v>
      </c>
      <c r="ED453" t="s">
        <v>166</v>
      </c>
    </row>
    <row r="454" spans="1:134" hidden="1" x14ac:dyDescent="0.25">
      <c r="A454">
        <v>453</v>
      </c>
      <c r="B454" t="s">
        <v>784</v>
      </c>
      <c r="C454" t="s">
        <v>1512</v>
      </c>
      <c r="D454" t="s">
        <v>1458</v>
      </c>
      <c r="E454" s="1">
        <v>2179</v>
      </c>
      <c r="F454">
        <v>3</v>
      </c>
      <c r="G454">
        <v>4</v>
      </c>
      <c r="H454" t="s">
        <v>141</v>
      </c>
      <c r="I454" t="s">
        <v>142</v>
      </c>
      <c r="J454" t="s">
        <v>237</v>
      </c>
      <c r="K454" t="s">
        <v>144</v>
      </c>
      <c r="L454">
        <v>60</v>
      </c>
      <c r="M454" t="s">
        <v>459</v>
      </c>
      <c r="N454">
        <v>1812</v>
      </c>
      <c r="O454">
        <v>4400</v>
      </c>
      <c r="P454">
        <v>1835</v>
      </c>
      <c r="Q454" t="s">
        <v>832</v>
      </c>
      <c r="R454">
        <v>5</v>
      </c>
      <c r="S454">
        <v>18.489999999999998</v>
      </c>
      <c r="T454" s="2" t="s">
        <v>147</v>
      </c>
      <c r="U454" t="s">
        <v>1513</v>
      </c>
      <c r="X454">
        <v>5</v>
      </c>
      <c r="Z454" t="s">
        <v>200</v>
      </c>
      <c r="AA454" t="s">
        <v>151</v>
      </c>
      <c r="AB454" t="s">
        <v>970</v>
      </c>
      <c r="AC454" t="s">
        <v>1514</v>
      </c>
      <c r="AF454" t="s">
        <v>1515</v>
      </c>
      <c r="AG454" t="s">
        <v>1515</v>
      </c>
      <c r="AH454" t="s">
        <v>158</v>
      </c>
      <c r="AI454" t="s">
        <v>232</v>
      </c>
      <c r="AK454" t="s">
        <v>160</v>
      </c>
      <c r="AL454" t="s">
        <v>1516</v>
      </c>
      <c r="AM454" t="s">
        <v>1517</v>
      </c>
      <c r="AN454" t="s">
        <v>163</v>
      </c>
      <c r="AO454" t="s">
        <v>164</v>
      </c>
      <c r="AP454" t="s">
        <v>164</v>
      </c>
      <c r="AQ454" t="s">
        <v>166</v>
      </c>
      <c r="AR454">
        <v>9</v>
      </c>
      <c r="AS454" t="s">
        <v>597</v>
      </c>
      <c r="AT454" t="s">
        <v>168</v>
      </c>
      <c r="AU454" t="s">
        <v>1251</v>
      </c>
      <c r="AV454" t="s">
        <v>1515</v>
      </c>
      <c r="AX454">
        <v>2</v>
      </c>
      <c r="AY454" t="s">
        <v>171</v>
      </c>
      <c r="BA454" t="s">
        <v>166</v>
      </c>
      <c r="BB454" t="s">
        <v>454</v>
      </c>
      <c r="BD454" t="s">
        <v>173</v>
      </c>
      <c r="BE454">
        <v>384</v>
      </c>
      <c r="BF454" t="s">
        <v>166</v>
      </c>
      <c r="BG454" t="s">
        <v>166</v>
      </c>
      <c r="BH454" t="s">
        <v>166</v>
      </c>
      <c r="BI454" t="s">
        <v>163</v>
      </c>
      <c r="BJ454" t="s">
        <v>174</v>
      </c>
      <c r="BK454" t="s">
        <v>166</v>
      </c>
      <c r="BL454" t="s">
        <v>310</v>
      </c>
      <c r="BM454" t="s">
        <v>166</v>
      </c>
      <c r="BN454" t="s">
        <v>1518</v>
      </c>
      <c r="BO454" t="s">
        <v>166</v>
      </c>
      <c r="BP454" t="s">
        <v>168</v>
      </c>
      <c r="BQ454" t="s">
        <v>163</v>
      </c>
      <c r="BR454" t="s">
        <v>168</v>
      </c>
      <c r="BS454" t="s">
        <v>176</v>
      </c>
      <c r="BT454" t="s">
        <v>166</v>
      </c>
      <c r="BU454" s="1">
        <v>5.35</v>
      </c>
      <c r="BV454" t="s">
        <v>166</v>
      </c>
      <c r="BW454" t="s">
        <v>177</v>
      </c>
      <c r="BY454" t="s">
        <v>179</v>
      </c>
      <c r="CG454" t="s">
        <v>166</v>
      </c>
      <c r="CK454" t="s">
        <v>166</v>
      </c>
      <c r="CN454" t="s">
        <v>166</v>
      </c>
      <c r="CP454" t="s">
        <v>223</v>
      </c>
      <c r="CQ454" t="s">
        <v>1519</v>
      </c>
      <c r="CR454" t="s">
        <v>229</v>
      </c>
      <c r="CS454" t="s">
        <v>166</v>
      </c>
      <c r="CT454" t="s">
        <v>166</v>
      </c>
      <c r="CU454" t="s">
        <v>166</v>
      </c>
      <c r="CW454">
        <v>2</v>
      </c>
      <c r="CY454" t="s">
        <v>254</v>
      </c>
      <c r="DB454" t="s">
        <v>166</v>
      </c>
      <c r="DH454" t="s">
        <v>216</v>
      </c>
      <c r="DI454" t="s">
        <v>328</v>
      </c>
      <c r="DL454" t="s">
        <v>329</v>
      </c>
      <c r="DM454" t="s">
        <v>166</v>
      </c>
      <c r="DV454" t="s">
        <v>166</v>
      </c>
    </row>
    <row r="455" spans="1:134" hidden="1" x14ac:dyDescent="0.25">
      <c r="A455">
        <v>454</v>
      </c>
      <c r="B455" t="s">
        <v>784</v>
      </c>
      <c r="C455" t="s">
        <v>1512</v>
      </c>
      <c r="D455" t="s">
        <v>1472</v>
      </c>
      <c r="E455" s="1">
        <v>2179</v>
      </c>
      <c r="F455">
        <v>3</v>
      </c>
      <c r="G455">
        <v>4</v>
      </c>
      <c r="H455" t="s">
        <v>141</v>
      </c>
      <c r="I455" t="s">
        <v>142</v>
      </c>
      <c r="J455" t="s">
        <v>237</v>
      </c>
      <c r="K455" t="s">
        <v>144</v>
      </c>
      <c r="L455">
        <v>60</v>
      </c>
      <c r="M455" t="s">
        <v>459</v>
      </c>
      <c r="N455">
        <v>1812</v>
      </c>
      <c r="O455">
        <v>4400</v>
      </c>
      <c r="P455">
        <v>1835</v>
      </c>
      <c r="Q455" t="s">
        <v>832</v>
      </c>
      <c r="R455">
        <v>5</v>
      </c>
      <c r="S455">
        <v>18.489999999999998</v>
      </c>
      <c r="T455" s="2" t="s">
        <v>147</v>
      </c>
      <c r="U455" t="s">
        <v>1513</v>
      </c>
      <c r="X455">
        <v>5</v>
      </c>
      <c r="Z455" t="s">
        <v>200</v>
      </c>
      <c r="AA455" t="s">
        <v>151</v>
      </c>
      <c r="AB455" t="s">
        <v>970</v>
      </c>
      <c r="AC455" t="s">
        <v>1514</v>
      </c>
      <c r="AF455" t="s">
        <v>1515</v>
      </c>
      <c r="AG455" t="s">
        <v>1515</v>
      </c>
      <c r="AH455" t="s">
        <v>158</v>
      </c>
      <c r="AI455" t="s">
        <v>232</v>
      </c>
      <c r="AK455" t="s">
        <v>160</v>
      </c>
      <c r="AL455" t="s">
        <v>1516</v>
      </c>
      <c r="AM455" t="s">
        <v>1517</v>
      </c>
      <c r="AN455" t="s">
        <v>163</v>
      </c>
      <c r="AO455" t="s">
        <v>164</v>
      </c>
      <c r="AP455" t="s">
        <v>164</v>
      </c>
      <c r="AQ455" t="s">
        <v>166</v>
      </c>
      <c r="AR455">
        <v>9</v>
      </c>
      <c r="AS455" t="s">
        <v>597</v>
      </c>
      <c r="AT455" t="s">
        <v>168</v>
      </c>
      <c r="AU455" t="s">
        <v>1251</v>
      </c>
      <c r="AV455" t="s">
        <v>1515</v>
      </c>
      <c r="AX455">
        <v>2</v>
      </c>
      <c r="AY455" t="s">
        <v>171</v>
      </c>
      <c r="BA455" t="s">
        <v>166</v>
      </c>
      <c r="BB455" t="s">
        <v>454</v>
      </c>
      <c r="BD455" t="s">
        <v>173</v>
      </c>
      <c r="BE455">
        <v>384</v>
      </c>
      <c r="BF455" t="s">
        <v>166</v>
      </c>
      <c r="BG455" t="s">
        <v>166</v>
      </c>
      <c r="BH455" t="s">
        <v>166</v>
      </c>
      <c r="BI455" t="s">
        <v>163</v>
      </c>
      <c r="BJ455" t="s">
        <v>174</v>
      </c>
      <c r="BK455" t="s">
        <v>166</v>
      </c>
      <c r="BL455" t="s">
        <v>310</v>
      </c>
      <c r="BM455" t="s">
        <v>166</v>
      </c>
      <c r="BN455" t="s">
        <v>1518</v>
      </c>
      <c r="BO455" t="s">
        <v>166</v>
      </c>
      <c r="BP455" t="s">
        <v>168</v>
      </c>
      <c r="BQ455" t="s">
        <v>163</v>
      </c>
      <c r="BR455" t="s">
        <v>168</v>
      </c>
      <c r="BS455" t="s">
        <v>176</v>
      </c>
      <c r="BT455" t="s">
        <v>166</v>
      </c>
      <c r="BU455" s="1">
        <v>5.35</v>
      </c>
      <c r="BV455" t="s">
        <v>166</v>
      </c>
      <c r="BW455" t="s">
        <v>177</v>
      </c>
      <c r="BY455" t="s">
        <v>179</v>
      </c>
      <c r="CG455" t="s">
        <v>166</v>
      </c>
      <c r="CK455" t="s">
        <v>166</v>
      </c>
      <c r="CN455" t="s">
        <v>166</v>
      </c>
      <c r="CP455" t="s">
        <v>223</v>
      </c>
      <c r="CQ455" t="s">
        <v>1519</v>
      </c>
      <c r="CR455" t="s">
        <v>229</v>
      </c>
      <c r="CS455" t="s">
        <v>166</v>
      </c>
      <c r="CT455" t="s">
        <v>166</v>
      </c>
      <c r="CU455" t="s">
        <v>166</v>
      </c>
      <c r="CW455">
        <v>2</v>
      </c>
      <c r="CY455" t="s">
        <v>254</v>
      </c>
      <c r="DB455" t="s">
        <v>166</v>
      </c>
      <c r="DH455" t="s">
        <v>216</v>
      </c>
      <c r="DI455" t="s">
        <v>328</v>
      </c>
      <c r="DL455" t="s">
        <v>329</v>
      </c>
      <c r="DM455" t="s">
        <v>166</v>
      </c>
      <c r="DV455" t="s">
        <v>166</v>
      </c>
    </row>
    <row r="456" spans="1:134" hidden="1" x14ac:dyDescent="0.25">
      <c r="A456">
        <v>455</v>
      </c>
      <c r="B456" t="s">
        <v>784</v>
      </c>
      <c r="C456" t="s">
        <v>1512</v>
      </c>
      <c r="D456" t="s">
        <v>1520</v>
      </c>
      <c r="E456" s="1">
        <v>2179</v>
      </c>
      <c r="F456">
        <v>3</v>
      </c>
      <c r="G456">
        <v>4</v>
      </c>
      <c r="H456" t="s">
        <v>141</v>
      </c>
      <c r="I456" t="s">
        <v>142</v>
      </c>
      <c r="J456" t="s">
        <v>237</v>
      </c>
      <c r="K456" t="s">
        <v>144</v>
      </c>
      <c r="L456">
        <v>60</v>
      </c>
      <c r="M456" t="s">
        <v>459</v>
      </c>
      <c r="N456">
        <v>1812</v>
      </c>
      <c r="O456">
        <v>4400</v>
      </c>
      <c r="P456">
        <v>1835</v>
      </c>
      <c r="Q456" t="s">
        <v>832</v>
      </c>
      <c r="R456">
        <v>5</v>
      </c>
      <c r="S456">
        <v>18.489999999999998</v>
      </c>
      <c r="T456" s="2" t="s">
        <v>147</v>
      </c>
      <c r="U456" t="s">
        <v>1513</v>
      </c>
      <c r="X456">
        <v>5</v>
      </c>
      <c r="Z456" t="s">
        <v>200</v>
      </c>
      <c r="AA456" t="s">
        <v>151</v>
      </c>
      <c r="AB456" t="s">
        <v>970</v>
      </c>
      <c r="AC456" t="s">
        <v>1514</v>
      </c>
      <c r="AF456" t="s">
        <v>1515</v>
      </c>
      <c r="AG456" t="s">
        <v>1515</v>
      </c>
      <c r="AH456" t="s">
        <v>158</v>
      </c>
      <c r="AI456" t="s">
        <v>232</v>
      </c>
      <c r="AK456" t="s">
        <v>160</v>
      </c>
      <c r="AL456" t="s">
        <v>1516</v>
      </c>
      <c r="AM456" t="s">
        <v>1517</v>
      </c>
      <c r="AN456" t="s">
        <v>163</v>
      </c>
      <c r="AO456" t="s">
        <v>164</v>
      </c>
      <c r="AP456" t="s">
        <v>164</v>
      </c>
      <c r="AQ456" t="s">
        <v>166</v>
      </c>
      <c r="AR456">
        <v>9</v>
      </c>
      <c r="AS456" t="s">
        <v>597</v>
      </c>
      <c r="AT456" t="s">
        <v>168</v>
      </c>
      <c r="AU456" t="s">
        <v>1251</v>
      </c>
      <c r="AV456" t="s">
        <v>1515</v>
      </c>
      <c r="AX456">
        <v>2</v>
      </c>
      <c r="AY456" t="s">
        <v>171</v>
      </c>
      <c r="BA456" t="s">
        <v>166</v>
      </c>
      <c r="BB456" t="s">
        <v>454</v>
      </c>
      <c r="BD456" t="s">
        <v>173</v>
      </c>
      <c r="BE456">
        <v>384</v>
      </c>
      <c r="BF456" t="s">
        <v>166</v>
      </c>
      <c r="BG456" t="s">
        <v>166</v>
      </c>
      <c r="BH456" t="s">
        <v>166</v>
      </c>
      <c r="BI456" t="s">
        <v>163</v>
      </c>
      <c r="BJ456" t="s">
        <v>174</v>
      </c>
      <c r="BK456" t="s">
        <v>166</v>
      </c>
      <c r="BL456" t="s">
        <v>310</v>
      </c>
      <c r="BM456" t="s">
        <v>166</v>
      </c>
      <c r="BN456" t="s">
        <v>1518</v>
      </c>
      <c r="BO456" t="s">
        <v>166</v>
      </c>
      <c r="BP456" t="s">
        <v>168</v>
      </c>
      <c r="BQ456" t="s">
        <v>163</v>
      </c>
      <c r="BR456" t="s">
        <v>168</v>
      </c>
      <c r="BS456" t="s">
        <v>176</v>
      </c>
      <c r="BT456" t="s">
        <v>166</v>
      </c>
      <c r="BU456" s="1">
        <v>5.35</v>
      </c>
      <c r="BV456" t="s">
        <v>166</v>
      </c>
      <c r="BW456" t="s">
        <v>177</v>
      </c>
      <c r="BY456" t="s">
        <v>179</v>
      </c>
      <c r="CG456" t="s">
        <v>166</v>
      </c>
      <c r="CK456" t="s">
        <v>166</v>
      </c>
      <c r="CN456" t="s">
        <v>166</v>
      </c>
      <c r="CP456" t="s">
        <v>223</v>
      </c>
      <c r="CQ456" t="s">
        <v>1519</v>
      </c>
      <c r="CR456" t="s">
        <v>229</v>
      </c>
      <c r="CS456" t="s">
        <v>166</v>
      </c>
      <c r="CT456" t="s">
        <v>166</v>
      </c>
      <c r="CU456" t="s">
        <v>166</v>
      </c>
      <c r="CW456">
        <v>2</v>
      </c>
      <c r="CY456" t="s">
        <v>254</v>
      </c>
      <c r="DB456" t="s">
        <v>166</v>
      </c>
      <c r="DH456" t="s">
        <v>216</v>
      </c>
      <c r="DI456" t="s">
        <v>328</v>
      </c>
      <c r="DL456" t="s">
        <v>329</v>
      </c>
      <c r="DM456" t="s">
        <v>166</v>
      </c>
      <c r="DV456" t="s">
        <v>166</v>
      </c>
    </row>
    <row r="457" spans="1:134" hidden="1" x14ac:dyDescent="0.25">
      <c r="A457">
        <v>456</v>
      </c>
      <c r="B457" t="s">
        <v>784</v>
      </c>
      <c r="C457" t="s">
        <v>1521</v>
      </c>
      <c r="D457" t="s">
        <v>1522</v>
      </c>
      <c r="E457" s="1">
        <v>1497</v>
      </c>
      <c r="F457">
        <v>4</v>
      </c>
      <c r="H457" t="s">
        <v>195</v>
      </c>
      <c r="I457" t="s">
        <v>142</v>
      </c>
      <c r="J457" t="s">
        <v>196</v>
      </c>
      <c r="K457" t="s">
        <v>144</v>
      </c>
      <c r="L457">
        <v>45</v>
      </c>
      <c r="M457" t="s">
        <v>459</v>
      </c>
      <c r="N457">
        <v>1774</v>
      </c>
      <c r="O457">
        <v>4585</v>
      </c>
      <c r="P457">
        <v>1866</v>
      </c>
      <c r="Q457" t="s">
        <v>238</v>
      </c>
      <c r="R457">
        <v>5</v>
      </c>
      <c r="T457" s="2" t="s">
        <v>147</v>
      </c>
      <c r="U457" t="s">
        <v>1523</v>
      </c>
      <c r="X457">
        <v>6</v>
      </c>
      <c r="Z457" t="s">
        <v>200</v>
      </c>
      <c r="AA457" t="s">
        <v>200</v>
      </c>
      <c r="AB457" t="s">
        <v>970</v>
      </c>
      <c r="AC457" t="s">
        <v>1524</v>
      </c>
      <c r="AF457" t="s">
        <v>1525</v>
      </c>
      <c r="AG457" t="s">
        <v>1525</v>
      </c>
      <c r="AH457" t="s">
        <v>158</v>
      </c>
      <c r="AI457" t="s">
        <v>232</v>
      </c>
      <c r="AL457" t="s">
        <v>1526</v>
      </c>
      <c r="AM457" t="s">
        <v>1527</v>
      </c>
      <c r="AN457" t="s">
        <v>163</v>
      </c>
      <c r="AO457" t="s">
        <v>166</v>
      </c>
      <c r="AP457" t="s">
        <v>164</v>
      </c>
      <c r="AQ457" t="s">
        <v>166</v>
      </c>
      <c r="AR457">
        <v>7</v>
      </c>
      <c r="AS457" t="s">
        <v>167</v>
      </c>
      <c r="AT457" t="s">
        <v>168</v>
      </c>
      <c r="AU457" t="s">
        <v>1528</v>
      </c>
      <c r="AV457" t="s">
        <v>1525</v>
      </c>
      <c r="AX457" t="s">
        <v>166</v>
      </c>
      <c r="AY457" t="s">
        <v>165</v>
      </c>
      <c r="BA457" t="s">
        <v>166</v>
      </c>
      <c r="BB457" t="s">
        <v>1082</v>
      </c>
      <c r="BD457" t="s">
        <v>173</v>
      </c>
      <c r="BG457" t="s">
        <v>166</v>
      </c>
      <c r="BH457" t="s">
        <v>166</v>
      </c>
      <c r="BI457" t="s">
        <v>163</v>
      </c>
      <c r="BJ457" t="s">
        <v>310</v>
      </c>
      <c r="BK457" t="s">
        <v>166</v>
      </c>
      <c r="BL457" t="s">
        <v>310</v>
      </c>
      <c r="BM457" t="s">
        <v>166</v>
      </c>
      <c r="BN457" t="s">
        <v>1083</v>
      </c>
      <c r="BP457" t="s">
        <v>173</v>
      </c>
      <c r="BQ457" t="s">
        <v>163</v>
      </c>
      <c r="BR457" t="s">
        <v>168</v>
      </c>
      <c r="BS457" t="s">
        <v>176</v>
      </c>
      <c r="BT457" t="s">
        <v>166</v>
      </c>
      <c r="BU457" s="1">
        <v>5.25</v>
      </c>
      <c r="BV457" t="s">
        <v>166</v>
      </c>
      <c r="BX457" t="s">
        <v>166</v>
      </c>
      <c r="BY457" t="s">
        <v>179</v>
      </c>
      <c r="CB457" t="s">
        <v>166</v>
      </c>
      <c r="CG457" t="s">
        <v>166</v>
      </c>
      <c r="CN457" t="s">
        <v>166</v>
      </c>
      <c r="CO457" t="s">
        <v>166</v>
      </c>
      <c r="CR457" t="s">
        <v>229</v>
      </c>
      <c r="CS457" t="s">
        <v>166</v>
      </c>
      <c r="CT457" t="s">
        <v>166</v>
      </c>
      <c r="CV457" t="s">
        <v>166</v>
      </c>
      <c r="CW457">
        <v>2</v>
      </c>
      <c r="CY457" t="s">
        <v>254</v>
      </c>
      <c r="DC457" t="s">
        <v>166</v>
      </c>
      <c r="DL457" t="s">
        <v>329</v>
      </c>
      <c r="DN457" t="s">
        <v>166</v>
      </c>
      <c r="DP457" t="s">
        <v>166</v>
      </c>
      <c r="DW457" t="s">
        <v>166</v>
      </c>
    </row>
    <row r="458" spans="1:134" hidden="1" x14ac:dyDescent="0.25">
      <c r="A458">
        <v>457</v>
      </c>
      <c r="B458" t="s">
        <v>784</v>
      </c>
      <c r="C458" t="s">
        <v>1521</v>
      </c>
      <c r="D458" t="s">
        <v>1529</v>
      </c>
      <c r="E458" s="1">
        <v>1497</v>
      </c>
      <c r="F458">
        <v>4</v>
      </c>
      <c r="H458" t="s">
        <v>195</v>
      </c>
      <c r="I458" t="s">
        <v>142</v>
      </c>
      <c r="J458" t="s">
        <v>196</v>
      </c>
      <c r="K458" t="s">
        <v>144</v>
      </c>
      <c r="L458">
        <v>45</v>
      </c>
      <c r="M458" t="s">
        <v>459</v>
      </c>
      <c r="N458">
        <v>1774</v>
      </c>
      <c r="O458">
        <v>4585</v>
      </c>
      <c r="P458">
        <v>1866</v>
      </c>
      <c r="Q458" t="s">
        <v>238</v>
      </c>
      <c r="R458">
        <v>5</v>
      </c>
      <c r="T458" s="2" t="s">
        <v>147</v>
      </c>
      <c r="U458" t="s">
        <v>1523</v>
      </c>
      <c r="X458">
        <v>6</v>
      </c>
      <c r="Z458" t="s">
        <v>200</v>
      </c>
      <c r="AA458" t="s">
        <v>200</v>
      </c>
      <c r="AB458" t="s">
        <v>970</v>
      </c>
      <c r="AC458" t="s">
        <v>1524</v>
      </c>
      <c r="AF458" t="s">
        <v>1525</v>
      </c>
      <c r="AG458" t="s">
        <v>1525</v>
      </c>
      <c r="AH458" t="s">
        <v>158</v>
      </c>
      <c r="AI458" t="s">
        <v>232</v>
      </c>
      <c r="AL458" t="s">
        <v>1526</v>
      </c>
      <c r="AM458" t="s">
        <v>1527</v>
      </c>
      <c r="AN458" t="s">
        <v>163</v>
      </c>
      <c r="AO458" t="s">
        <v>166</v>
      </c>
      <c r="AP458" t="s">
        <v>164</v>
      </c>
      <c r="AQ458" t="s">
        <v>166</v>
      </c>
      <c r="AR458">
        <v>7</v>
      </c>
      <c r="AS458" t="s">
        <v>167</v>
      </c>
      <c r="AT458" t="s">
        <v>168</v>
      </c>
      <c r="AU458" t="s">
        <v>1528</v>
      </c>
      <c r="AV458" t="s">
        <v>1525</v>
      </c>
      <c r="AX458" t="s">
        <v>166</v>
      </c>
      <c r="AY458" t="s">
        <v>436</v>
      </c>
      <c r="AZ458" t="s">
        <v>166</v>
      </c>
      <c r="BA458" t="s">
        <v>166</v>
      </c>
      <c r="BB458" t="s">
        <v>1082</v>
      </c>
      <c r="BC458" t="s">
        <v>166</v>
      </c>
      <c r="BD458" t="s">
        <v>173</v>
      </c>
      <c r="BF458" t="s">
        <v>166</v>
      </c>
      <c r="BG458" t="s">
        <v>166</v>
      </c>
      <c r="BH458" t="s">
        <v>166</v>
      </c>
      <c r="BI458" t="s">
        <v>163</v>
      </c>
      <c r="BJ458" t="s">
        <v>310</v>
      </c>
      <c r="BK458" t="s">
        <v>166</v>
      </c>
      <c r="BL458" t="s">
        <v>310</v>
      </c>
      <c r="BM458" t="s">
        <v>166</v>
      </c>
      <c r="BN458" t="s">
        <v>1083</v>
      </c>
      <c r="BO458" t="s">
        <v>166</v>
      </c>
      <c r="BP458" t="s">
        <v>173</v>
      </c>
      <c r="BQ458" t="s">
        <v>163</v>
      </c>
      <c r="BR458" t="s">
        <v>168</v>
      </c>
      <c r="BS458" t="s">
        <v>176</v>
      </c>
      <c r="BT458" t="s">
        <v>166</v>
      </c>
      <c r="BU458" s="1">
        <v>5.25</v>
      </c>
      <c r="BX458" t="s">
        <v>166</v>
      </c>
      <c r="BY458" t="s">
        <v>179</v>
      </c>
      <c r="CB458" t="s">
        <v>166</v>
      </c>
      <c r="CG458" t="s">
        <v>166</v>
      </c>
      <c r="CN458" t="s">
        <v>166</v>
      </c>
      <c r="CO458" t="s">
        <v>166</v>
      </c>
      <c r="CP458" t="s">
        <v>223</v>
      </c>
      <c r="CR458" t="s">
        <v>229</v>
      </c>
      <c r="CS458" t="s">
        <v>166</v>
      </c>
      <c r="CT458" t="s">
        <v>166</v>
      </c>
      <c r="CU458" t="s">
        <v>166</v>
      </c>
      <c r="CV458" t="s">
        <v>166</v>
      </c>
      <c r="CW458">
        <v>2</v>
      </c>
      <c r="CY458" t="s">
        <v>254</v>
      </c>
      <c r="DC458" t="s">
        <v>166</v>
      </c>
      <c r="DD458" t="s">
        <v>166</v>
      </c>
      <c r="DL458" t="s">
        <v>329</v>
      </c>
      <c r="DN458" t="s">
        <v>166</v>
      </c>
      <c r="DP458" t="s">
        <v>166</v>
      </c>
      <c r="DQ458" t="s">
        <v>166</v>
      </c>
      <c r="DW458" t="s">
        <v>166</v>
      </c>
    </row>
    <row r="459" spans="1:134" hidden="1" x14ac:dyDescent="0.25">
      <c r="A459">
        <v>458</v>
      </c>
      <c r="B459" t="s">
        <v>784</v>
      </c>
      <c r="C459" t="s">
        <v>1521</v>
      </c>
      <c r="D459" t="s">
        <v>1530</v>
      </c>
      <c r="E459" s="1">
        <v>1497</v>
      </c>
      <c r="F459">
        <v>4</v>
      </c>
      <c r="H459" t="s">
        <v>195</v>
      </c>
      <c r="I459" t="s">
        <v>142</v>
      </c>
      <c r="J459" t="s">
        <v>196</v>
      </c>
      <c r="K459" t="s">
        <v>144</v>
      </c>
      <c r="L459">
        <v>45</v>
      </c>
      <c r="M459" t="s">
        <v>459</v>
      </c>
      <c r="N459">
        <v>1774</v>
      </c>
      <c r="O459">
        <v>4585</v>
      </c>
      <c r="P459">
        <v>1866</v>
      </c>
      <c r="Q459" t="s">
        <v>238</v>
      </c>
      <c r="R459">
        <v>5</v>
      </c>
      <c r="T459" s="2" t="s">
        <v>147</v>
      </c>
      <c r="U459" t="s">
        <v>1523</v>
      </c>
      <c r="X459">
        <v>6</v>
      </c>
      <c r="Z459" t="s">
        <v>200</v>
      </c>
      <c r="AA459" t="s">
        <v>200</v>
      </c>
      <c r="AB459" t="s">
        <v>970</v>
      </c>
      <c r="AC459" t="s">
        <v>1524</v>
      </c>
      <c r="AF459" t="s">
        <v>1525</v>
      </c>
      <c r="AG459" t="s">
        <v>1525</v>
      </c>
      <c r="AH459" t="s">
        <v>158</v>
      </c>
      <c r="AI459" t="s">
        <v>232</v>
      </c>
      <c r="AK459" t="s">
        <v>160</v>
      </c>
      <c r="AL459" t="s">
        <v>1526</v>
      </c>
      <c r="AM459" t="s">
        <v>1527</v>
      </c>
      <c r="AN459" t="s">
        <v>163</v>
      </c>
      <c r="AO459" t="s">
        <v>166</v>
      </c>
      <c r="AP459" t="s">
        <v>164</v>
      </c>
      <c r="AQ459" t="s">
        <v>166</v>
      </c>
      <c r="AR459">
        <v>7</v>
      </c>
      <c r="AS459" t="s">
        <v>167</v>
      </c>
      <c r="AT459" t="s">
        <v>168</v>
      </c>
      <c r="AU459" t="s">
        <v>1528</v>
      </c>
      <c r="AV459" t="s">
        <v>1525</v>
      </c>
      <c r="AX459" t="s">
        <v>166</v>
      </c>
      <c r="AY459" t="s">
        <v>171</v>
      </c>
      <c r="AZ459" t="s">
        <v>166</v>
      </c>
      <c r="BA459" t="s">
        <v>166</v>
      </c>
      <c r="BB459" t="s">
        <v>1082</v>
      </c>
      <c r="BC459" t="s">
        <v>166</v>
      </c>
      <c r="BD459" t="s">
        <v>173</v>
      </c>
      <c r="BF459" t="s">
        <v>166</v>
      </c>
      <c r="BG459" t="s">
        <v>166</v>
      </c>
      <c r="BH459" t="s">
        <v>166</v>
      </c>
      <c r="BI459" t="s">
        <v>163</v>
      </c>
      <c r="BJ459" t="s">
        <v>310</v>
      </c>
      <c r="BK459" t="s">
        <v>166</v>
      </c>
      <c r="BL459" t="s">
        <v>310</v>
      </c>
      <c r="BM459" t="s">
        <v>166</v>
      </c>
      <c r="BN459" t="s">
        <v>1083</v>
      </c>
      <c r="BO459" t="s">
        <v>166</v>
      </c>
      <c r="BP459" t="s">
        <v>173</v>
      </c>
      <c r="BQ459" t="s">
        <v>163</v>
      </c>
      <c r="BR459" t="s">
        <v>168</v>
      </c>
      <c r="BS459" t="s">
        <v>176</v>
      </c>
      <c r="BT459" t="s">
        <v>166</v>
      </c>
      <c r="BU459" s="1">
        <v>5.25</v>
      </c>
      <c r="BV459" t="s">
        <v>166</v>
      </c>
      <c r="BW459" t="s">
        <v>208</v>
      </c>
      <c r="BX459" t="s">
        <v>166</v>
      </c>
      <c r="BY459" t="s">
        <v>179</v>
      </c>
      <c r="CB459" t="s">
        <v>166</v>
      </c>
      <c r="CG459" t="s">
        <v>166</v>
      </c>
      <c r="CK459" t="s">
        <v>166</v>
      </c>
      <c r="CN459" t="s">
        <v>166</v>
      </c>
      <c r="CO459" t="s">
        <v>166</v>
      </c>
      <c r="CP459" t="s">
        <v>223</v>
      </c>
      <c r="CR459" t="s">
        <v>229</v>
      </c>
      <c r="CS459" t="s">
        <v>166</v>
      </c>
      <c r="CT459" t="s">
        <v>166</v>
      </c>
      <c r="CU459" t="s">
        <v>166</v>
      </c>
      <c r="CV459" t="s">
        <v>166</v>
      </c>
      <c r="CW459">
        <v>2</v>
      </c>
      <c r="CY459" t="s">
        <v>254</v>
      </c>
      <c r="DB459" t="s">
        <v>257</v>
      </c>
      <c r="DC459" t="s">
        <v>166</v>
      </c>
      <c r="DD459" t="s">
        <v>166</v>
      </c>
      <c r="DH459" t="s">
        <v>216</v>
      </c>
      <c r="DI459" t="s">
        <v>328</v>
      </c>
      <c r="DL459" t="s">
        <v>329</v>
      </c>
      <c r="DM459" t="s">
        <v>166</v>
      </c>
      <c r="DN459" t="s">
        <v>166</v>
      </c>
      <c r="DP459" t="s">
        <v>166</v>
      </c>
      <c r="DQ459" t="s">
        <v>166</v>
      </c>
      <c r="DS459" t="s">
        <v>166</v>
      </c>
      <c r="DW459" t="s">
        <v>166</v>
      </c>
    </row>
    <row r="460" spans="1:134" hidden="1" x14ac:dyDescent="0.25">
      <c r="A460">
        <v>459</v>
      </c>
      <c r="B460" t="s">
        <v>784</v>
      </c>
      <c r="C460" t="s">
        <v>1521</v>
      </c>
      <c r="D460" t="s">
        <v>1531</v>
      </c>
      <c r="E460" s="1">
        <v>1497</v>
      </c>
      <c r="F460">
        <v>4</v>
      </c>
      <c r="H460" t="s">
        <v>195</v>
      </c>
      <c r="I460" t="s">
        <v>142</v>
      </c>
      <c r="J460" t="s">
        <v>196</v>
      </c>
      <c r="K460" t="s">
        <v>144</v>
      </c>
      <c r="L460">
        <v>45</v>
      </c>
      <c r="M460" t="s">
        <v>459</v>
      </c>
      <c r="N460">
        <v>1774</v>
      </c>
      <c r="O460">
        <v>4585</v>
      </c>
      <c r="P460">
        <v>1866</v>
      </c>
      <c r="Q460" t="s">
        <v>238</v>
      </c>
      <c r="R460">
        <v>5</v>
      </c>
      <c r="T460" s="2" t="s">
        <v>147</v>
      </c>
      <c r="U460" t="s">
        <v>1523</v>
      </c>
      <c r="X460">
        <v>6</v>
      </c>
      <c r="Z460" t="s">
        <v>200</v>
      </c>
      <c r="AA460" t="s">
        <v>200</v>
      </c>
      <c r="AB460" t="s">
        <v>970</v>
      </c>
      <c r="AC460" t="s">
        <v>1524</v>
      </c>
      <c r="AF460" t="s">
        <v>1532</v>
      </c>
      <c r="AG460" t="s">
        <v>1532</v>
      </c>
      <c r="AH460" t="s">
        <v>158</v>
      </c>
      <c r="AI460" t="s">
        <v>232</v>
      </c>
      <c r="AK460" t="s">
        <v>160</v>
      </c>
      <c r="AL460" t="s">
        <v>1526</v>
      </c>
      <c r="AM460" t="s">
        <v>1527</v>
      </c>
      <c r="AN460" t="s">
        <v>163</v>
      </c>
      <c r="AO460" t="s">
        <v>432</v>
      </c>
      <c r="AP460" t="s">
        <v>164</v>
      </c>
      <c r="AQ460" t="s">
        <v>166</v>
      </c>
      <c r="AR460">
        <v>7</v>
      </c>
      <c r="AS460" t="s">
        <v>597</v>
      </c>
      <c r="AT460" t="s">
        <v>168</v>
      </c>
      <c r="AU460" t="s">
        <v>1528</v>
      </c>
      <c r="AV460" t="s">
        <v>1532</v>
      </c>
      <c r="AX460" t="s">
        <v>166</v>
      </c>
      <c r="AY460" t="s">
        <v>171</v>
      </c>
      <c r="AZ460" t="s">
        <v>166</v>
      </c>
      <c r="BA460" t="s">
        <v>166</v>
      </c>
      <c r="BB460" t="s">
        <v>1082</v>
      </c>
      <c r="BC460" t="s">
        <v>166</v>
      </c>
      <c r="BD460" t="s">
        <v>173</v>
      </c>
      <c r="BF460" t="s">
        <v>166</v>
      </c>
      <c r="BG460" t="s">
        <v>166</v>
      </c>
      <c r="BH460" t="s">
        <v>166</v>
      </c>
      <c r="BI460" t="s">
        <v>163</v>
      </c>
      <c r="BJ460" t="s">
        <v>310</v>
      </c>
      <c r="BK460" t="s">
        <v>166</v>
      </c>
      <c r="BL460" t="s">
        <v>310</v>
      </c>
      <c r="BM460" t="s">
        <v>166</v>
      </c>
      <c r="BN460" t="s">
        <v>1083</v>
      </c>
      <c r="BO460" t="s">
        <v>166</v>
      </c>
      <c r="BP460" t="s">
        <v>173</v>
      </c>
      <c r="BQ460" t="s">
        <v>163</v>
      </c>
      <c r="BR460" t="s">
        <v>168</v>
      </c>
      <c r="BS460" t="s">
        <v>176</v>
      </c>
      <c r="BT460" t="s">
        <v>166</v>
      </c>
      <c r="BU460" s="1">
        <v>5.25</v>
      </c>
      <c r="BV460" t="s">
        <v>166</v>
      </c>
      <c r="BW460" t="s">
        <v>208</v>
      </c>
      <c r="BX460" t="s">
        <v>166</v>
      </c>
      <c r="BY460" t="s">
        <v>383</v>
      </c>
      <c r="CB460" t="s">
        <v>166</v>
      </c>
      <c r="CG460" t="s">
        <v>166</v>
      </c>
      <c r="CK460" t="s">
        <v>166</v>
      </c>
      <c r="CN460" t="s">
        <v>166</v>
      </c>
      <c r="CO460" t="s">
        <v>166</v>
      </c>
      <c r="CP460" t="s">
        <v>223</v>
      </c>
      <c r="CR460" t="s">
        <v>358</v>
      </c>
      <c r="CS460" t="s">
        <v>166</v>
      </c>
      <c r="CT460" t="s">
        <v>166</v>
      </c>
      <c r="CU460" t="s">
        <v>166</v>
      </c>
      <c r="CV460" t="s">
        <v>166</v>
      </c>
      <c r="CW460">
        <v>2</v>
      </c>
      <c r="CY460" t="s">
        <v>254</v>
      </c>
      <c r="DB460" t="s">
        <v>221</v>
      </c>
      <c r="DC460" t="s">
        <v>166</v>
      </c>
      <c r="DD460" t="s">
        <v>166</v>
      </c>
      <c r="DH460" t="s">
        <v>216</v>
      </c>
      <c r="DI460" t="s">
        <v>328</v>
      </c>
      <c r="DL460" t="s">
        <v>329</v>
      </c>
      <c r="DM460" t="s">
        <v>166</v>
      </c>
      <c r="DN460" t="s">
        <v>166</v>
      </c>
      <c r="DP460" t="s">
        <v>166</v>
      </c>
      <c r="DQ460" t="s">
        <v>166</v>
      </c>
      <c r="DS460" t="s">
        <v>166</v>
      </c>
      <c r="DW460" t="s">
        <v>166</v>
      </c>
      <c r="ED460" t="s">
        <v>166</v>
      </c>
    </row>
    <row r="461" spans="1:134" hidden="1" x14ac:dyDescent="0.25">
      <c r="A461">
        <v>460</v>
      </c>
      <c r="B461" t="s">
        <v>784</v>
      </c>
      <c r="C461" t="s">
        <v>1521</v>
      </c>
      <c r="D461" t="s">
        <v>1533</v>
      </c>
      <c r="E461" s="1">
        <v>1497</v>
      </c>
      <c r="F461">
        <v>4</v>
      </c>
      <c r="H461" t="s">
        <v>195</v>
      </c>
      <c r="I461" t="s">
        <v>142</v>
      </c>
      <c r="J461" t="s">
        <v>196</v>
      </c>
      <c r="K461" t="s">
        <v>144</v>
      </c>
      <c r="L461">
        <v>45</v>
      </c>
      <c r="M461" t="s">
        <v>459</v>
      </c>
      <c r="N461">
        <v>1774</v>
      </c>
      <c r="O461">
        <v>4585</v>
      </c>
      <c r="P461">
        <v>1866</v>
      </c>
      <c r="Q461" t="s">
        <v>238</v>
      </c>
      <c r="R461">
        <v>5</v>
      </c>
      <c r="T461" s="2" t="s">
        <v>147</v>
      </c>
      <c r="U461" t="s">
        <v>1523</v>
      </c>
      <c r="X461">
        <v>6</v>
      </c>
      <c r="Z461" t="s">
        <v>200</v>
      </c>
      <c r="AA461" t="s">
        <v>200</v>
      </c>
      <c r="AB461" t="s">
        <v>970</v>
      </c>
      <c r="AC461" t="s">
        <v>1524</v>
      </c>
      <c r="AF461" t="s">
        <v>1525</v>
      </c>
      <c r="AG461" t="s">
        <v>1525</v>
      </c>
      <c r="AH461" t="s">
        <v>158</v>
      </c>
      <c r="AI461" t="s">
        <v>232</v>
      </c>
      <c r="AL461" t="s">
        <v>1526</v>
      </c>
      <c r="AM461" t="s">
        <v>1527</v>
      </c>
      <c r="AN461" t="s">
        <v>163</v>
      </c>
      <c r="AO461" t="s">
        <v>166</v>
      </c>
      <c r="AP461" t="s">
        <v>164</v>
      </c>
      <c r="AQ461" t="s">
        <v>166</v>
      </c>
      <c r="AR461">
        <v>8</v>
      </c>
      <c r="AS461" t="s">
        <v>167</v>
      </c>
      <c r="AT461" t="s">
        <v>168</v>
      </c>
      <c r="AU461" t="s">
        <v>1528</v>
      </c>
      <c r="AV461" t="s">
        <v>1525</v>
      </c>
      <c r="AX461" t="s">
        <v>166</v>
      </c>
      <c r="AY461" t="s">
        <v>165</v>
      </c>
      <c r="BA461" t="s">
        <v>166</v>
      </c>
      <c r="BB461" t="s">
        <v>1082</v>
      </c>
      <c r="BD461" t="s">
        <v>173</v>
      </c>
      <c r="BG461" t="s">
        <v>166</v>
      </c>
      <c r="BH461" t="s">
        <v>166</v>
      </c>
      <c r="BI461" t="s">
        <v>163</v>
      </c>
      <c r="BJ461" t="s">
        <v>310</v>
      </c>
      <c r="BK461" t="s">
        <v>166</v>
      </c>
      <c r="BL461" t="s">
        <v>310</v>
      </c>
      <c r="BM461" t="s">
        <v>166</v>
      </c>
      <c r="BN461" t="s">
        <v>1083</v>
      </c>
      <c r="BP461" t="s">
        <v>173</v>
      </c>
      <c r="BQ461" t="s">
        <v>163</v>
      </c>
      <c r="BR461" t="s">
        <v>168</v>
      </c>
      <c r="BS461" t="s">
        <v>176</v>
      </c>
      <c r="BT461" t="s">
        <v>166</v>
      </c>
      <c r="BU461" s="1">
        <v>5.25</v>
      </c>
      <c r="BV461" t="s">
        <v>166</v>
      </c>
      <c r="BX461" t="s">
        <v>166</v>
      </c>
      <c r="BY461" t="s">
        <v>179</v>
      </c>
      <c r="CB461" t="s">
        <v>166</v>
      </c>
      <c r="CG461" t="s">
        <v>166</v>
      </c>
      <c r="CN461" t="s">
        <v>166</v>
      </c>
      <c r="CO461" t="s">
        <v>166</v>
      </c>
      <c r="CR461" t="s">
        <v>229</v>
      </c>
      <c r="CS461" t="s">
        <v>166</v>
      </c>
      <c r="CT461" t="s">
        <v>166</v>
      </c>
      <c r="CV461" t="s">
        <v>166</v>
      </c>
      <c r="CW461">
        <v>2</v>
      </c>
      <c r="CY461" t="s">
        <v>254</v>
      </c>
      <c r="DC461" t="s">
        <v>166</v>
      </c>
      <c r="DL461" t="s">
        <v>329</v>
      </c>
      <c r="DN461" t="s">
        <v>166</v>
      </c>
      <c r="DP461" t="s">
        <v>166</v>
      </c>
      <c r="DW461" t="s">
        <v>166</v>
      </c>
    </row>
    <row r="462" spans="1:134" hidden="1" x14ac:dyDescent="0.25">
      <c r="A462">
        <v>461</v>
      </c>
      <c r="B462" t="s">
        <v>784</v>
      </c>
      <c r="C462" t="s">
        <v>1521</v>
      </c>
      <c r="D462" t="s">
        <v>1534</v>
      </c>
      <c r="E462" s="1">
        <v>1497</v>
      </c>
      <c r="F462">
        <v>4</v>
      </c>
      <c r="H462" t="s">
        <v>195</v>
      </c>
      <c r="I462" t="s">
        <v>142</v>
      </c>
      <c r="J462" t="s">
        <v>196</v>
      </c>
      <c r="K462" t="s">
        <v>144</v>
      </c>
      <c r="L462">
        <v>45</v>
      </c>
      <c r="M462" t="s">
        <v>459</v>
      </c>
      <c r="N462">
        <v>1774</v>
      </c>
      <c r="O462">
        <v>4585</v>
      </c>
      <c r="P462">
        <v>1866</v>
      </c>
      <c r="Q462" t="s">
        <v>238</v>
      </c>
      <c r="R462">
        <v>5</v>
      </c>
      <c r="T462" s="2" t="s">
        <v>147</v>
      </c>
      <c r="U462" t="s">
        <v>1523</v>
      </c>
      <c r="X462">
        <v>6</v>
      </c>
      <c r="Z462" t="s">
        <v>200</v>
      </c>
      <c r="AA462" t="s">
        <v>200</v>
      </c>
      <c r="AB462" t="s">
        <v>970</v>
      </c>
      <c r="AC462" t="s">
        <v>1524</v>
      </c>
      <c r="AF462" t="s">
        <v>1525</v>
      </c>
      <c r="AG462" t="s">
        <v>1525</v>
      </c>
      <c r="AH462" t="s">
        <v>158</v>
      </c>
      <c r="AI462" t="s">
        <v>232</v>
      </c>
      <c r="AL462" t="s">
        <v>1526</v>
      </c>
      <c r="AM462" t="s">
        <v>1527</v>
      </c>
      <c r="AN462" t="s">
        <v>163</v>
      </c>
      <c r="AO462" t="s">
        <v>166</v>
      </c>
      <c r="AP462" t="s">
        <v>164</v>
      </c>
      <c r="AQ462" t="s">
        <v>166</v>
      </c>
      <c r="AR462">
        <v>8</v>
      </c>
      <c r="AS462" t="s">
        <v>167</v>
      </c>
      <c r="AT462" t="s">
        <v>168</v>
      </c>
      <c r="AU462" t="s">
        <v>1528</v>
      </c>
      <c r="AV462" t="s">
        <v>1525</v>
      </c>
      <c r="AX462" t="s">
        <v>166</v>
      </c>
      <c r="AY462" t="s">
        <v>436</v>
      </c>
      <c r="AZ462" t="s">
        <v>166</v>
      </c>
      <c r="BA462" t="s">
        <v>166</v>
      </c>
      <c r="BB462" t="s">
        <v>1082</v>
      </c>
      <c r="BC462" t="s">
        <v>166</v>
      </c>
      <c r="BD462" t="s">
        <v>173</v>
      </c>
      <c r="BF462" t="s">
        <v>166</v>
      </c>
      <c r="BG462" t="s">
        <v>166</v>
      </c>
      <c r="BH462" t="s">
        <v>166</v>
      </c>
      <c r="BI462" t="s">
        <v>163</v>
      </c>
      <c r="BJ462" t="s">
        <v>310</v>
      </c>
      <c r="BK462" t="s">
        <v>166</v>
      </c>
      <c r="BL462" t="s">
        <v>310</v>
      </c>
      <c r="BM462" t="s">
        <v>166</v>
      </c>
      <c r="BN462" t="s">
        <v>1083</v>
      </c>
      <c r="BO462" t="s">
        <v>166</v>
      </c>
      <c r="BP462" t="s">
        <v>173</v>
      </c>
      <c r="BQ462" t="s">
        <v>163</v>
      </c>
      <c r="BR462" t="s">
        <v>168</v>
      </c>
      <c r="BS462" t="s">
        <v>176</v>
      </c>
      <c r="BT462" t="s">
        <v>166</v>
      </c>
      <c r="BU462" s="1">
        <v>5.25</v>
      </c>
      <c r="BX462" t="s">
        <v>166</v>
      </c>
      <c r="BY462" t="s">
        <v>179</v>
      </c>
      <c r="CB462" t="s">
        <v>166</v>
      </c>
      <c r="CG462" t="s">
        <v>166</v>
      </c>
      <c r="CN462" t="s">
        <v>166</v>
      </c>
      <c r="CO462" t="s">
        <v>166</v>
      </c>
      <c r="CP462" t="s">
        <v>223</v>
      </c>
      <c r="CR462" t="s">
        <v>229</v>
      </c>
      <c r="CS462" t="s">
        <v>166</v>
      </c>
      <c r="CT462" t="s">
        <v>166</v>
      </c>
      <c r="CU462" t="s">
        <v>166</v>
      </c>
      <c r="CV462" t="s">
        <v>166</v>
      </c>
      <c r="CW462">
        <v>2</v>
      </c>
      <c r="CY462" t="s">
        <v>254</v>
      </c>
      <c r="DC462" t="s">
        <v>166</v>
      </c>
      <c r="DD462" t="s">
        <v>166</v>
      </c>
      <c r="DL462" t="s">
        <v>329</v>
      </c>
      <c r="DN462" t="s">
        <v>166</v>
      </c>
      <c r="DP462" t="s">
        <v>166</v>
      </c>
      <c r="DQ462" t="s">
        <v>166</v>
      </c>
      <c r="DW462" t="s">
        <v>166</v>
      </c>
    </row>
    <row r="463" spans="1:134" hidden="1" x14ac:dyDescent="0.25">
      <c r="A463">
        <v>462</v>
      </c>
      <c r="B463" t="s">
        <v>784</v>
      </c>
      <c r="C463" t="s">
        <v>1521</v>
      </c>
      <c r="D463" t="s">
        <v>1535</v>
      </c>
      <c r="E463" s="1">
        <v>1497</v>
      </c>
      <c r="F463">
        <v>4</v>
      </c>
      <c r="H463" t="s">
        <v>195</v>
      </c>
      <c r="I463" t="s">
        <v>142</v>
      </c>
      <c r="J463" t="s">
        <v>196</v>
      </c>
      <c r="K463" t="s">
        <v>144</v>
      </c>
      <c r="L463">
        <v>45</v>
      </c>
      <c r="M463" t="s">
        <v>459</v>
      </c>
      <c r="N463">
        <v>1774</v>
      </c>
      <c r="O463">
        <v>4585</v>
      </c>
      <c r="P463">
        <v>1866</v>
      </c>
      <c r="Q463" t="s">
        <v>238</v>
      </c>
      <c r="R463">
        <v>5</v>
      </c>
      <c r="T463" s="2" t="s">
        <v>147</v>
      </c>
      <c r="U463" t="s">
        <v>1523</v>
      </c>
      <c r="X463">
        <v>6</v>
      </c>
      <c r="Z463" t="s">
        <v>200</v>
      </c>
      <c r="AA463" t="s">
        <v>200</v>
      </c>
      <c r="AB463" t="s">
        <v>970</v>
      </c>
      <c r="AC463" t="s">
        <v>1524</v>
      </c>
      <c r="AF463" t="s">
        <v>1525</v>
      </c>
      <c r="AG463" t="s">
        <v>1525</v>
      </c>
      <c r="AH463" t="s">
        <v>158</v>
      </c>
      <c r="AI463" t="s">
        <v>232</v>
      </c>
      <c r="AK463" t="s">
        <v>160</v>
      </c>
      <c r="AL463" t="s">
        <v>1526</v>
      </c>
      <c r="AM463" t="s">
        <v>1527</v>
      </c>
      <c r="AN463" t="s">
        <v>163</v>
      </c>
      <c r="AO463" t="s">
        <v>166</v>
      </c>
      <c r="AP463" t="s">
        <v>164</v>
      </c>
      <c r="AQ463" t="s">
        <v>166</v>
      </c>
      <c r="AR463">
        <v>8</v>
      </c>
      <c r="AS463" t="s">
        <v>167</v>
      </c>
      <c r="AT463" t="s">
        <v>168</v>
      </c>
      <c r="AU463" t="s">
        <v>1528</v>
      </c>
      <c r="AV463" t="s">
        <v>1525</v>
      </c>
      <c r="AX463" t="s">
        <v>166</v>
      </c>
      <c r="AY463" t="s">
        <v>171</v>
      </c>
      <c r="AZ463" t="s">
        <v>166</v>
      </c>
      <c r="BA463" t="s">
        <v>166</v>
      </c>
      <c r="BB463" t="s">
        <v>1082</v>
      </c>
      <c r="BC463" t="s">
        <v>166</v>
      </c>
      <c r="BD463" t="s">
        <v>173</v>
      </c>
      <c r="BF463" t="s">
        <v>166</v>
      </c>
      <c r="BG463" t="s">
        <v>166</v>
      </c>
      <c r="BH463" t="s">
        <v>166</v>
      </c>
      <c r="BI463" t="s">
        <v>163</v>
      </c>
      <c r="BJ463" t="s">
        <v>310</v>
      </c>
      <c r="BK463" t="s">
        <v>166</v>
      </c>
      <c r="BL463" t="s">
        <v>310</v>
      </c>
      <c r="BM463" t="s">
        <v>166</v>
      </c>
      <c r="BN463" t="s">
        <v>1083</v>
      </c>
      <c r="BO463" t="s">
        <v>166</v>
      </c>
      <c r="BP463" t="s">
        <v>173</v>
      </c>
      <c r="BQ463" t="s">
        <v>163</v>
      </c>
      <c r="BR463" t="s">
        <v>168</v>
      </c>
      <c r="BS463" t="s">
        <v>176</v>
      </c>
      <c r="BT463" t="s">
        <v>166</v>
      </c>
      <c r="BU463" s="1">
        <v>5.25</v>
      </c>
      <c r="BV463" t="s">
        <v>166</v>
      </c>
      <c r="BW463" t="s">
        <v>208</v>
      </c>
      <c r="BX463" t="s">
        <v>166</v>
      </c>
      <c r="BY463" t="s">
        <v>179</v>
      </c>
      <c r="CB463" t="s">
        <v>166</v>
      </c>
      <c r="CG463" t="s">
        <v>166</v>
      </c>
      <c r="CK463" t="s">
        <v>166</v>
      </c>
      <c r="CN463" t="s">
        <v>166</v>
      </c>
      <c r="CO463" t="s">
        <v>166</v>
      </c>
      <c r="CP463" t="s">
        <v>223</v>
      </c>
      <c r="CR463" t="s">
        <v>229</v>
      </c>
      <c r="CS463" t="s">
        <v>166</v>
      </c>
      <c r="CT463" t="s">
        <v>166</v>
      </c>
      <c r="CU463" t="s">
        <v>166</v>
      </c>
      <c r="CV463" t="s">
        <v>166</v>
      </c>
      <c r="CW463">
        <v>2</v>
      </c>
      <c r="CY463" t="s">
        <v>254</v>
      </c>
      <c r="DB463" t="s">
        <v>257</v>
      </c>
      <c r="DC463" t="s">
        <v>166</v>
      </c>
      <c r="DD463" t="s">
        <v>166</v>
      </c>
      <c r="DH463" t="s">
        <v>216</v>
      </c>
      <c r="DI463" t="s">
        <v>328</v>
      </c>
      <c r="DL463" t="s">
        <v>329</v>
      </c>
      <c r="DM463" t="s">
        <v>166</v>
      </c>
      <c r="DN463" t="s">
        <v>166</v>
      </c>
      <c r="DP463" t="s">
        <v>166</v>
      </c>
      <c r="DQ463" t="s">
        <v>166</v>
      </c>
      <c r="DS463" t="s">
        <v>166</v>
      </c>
      <c r="DW463" t="s">
        <v>166</v>
      </c>
    </row>
    <row r="464" spans="1:134" hidden="1" x14ac:dyDescent="0.25">
      <c r="A464">
        <v>463</v>
      </c>
      <c r="B464" t="s">
        <v>784</v>
      </c>
      <c r="C464" t="s">
        <v>1521</v>
      </c>
      <c r="D464" t="s">
        <v>1536</v>
      </c>
      <c r="E464" s="1">
        <v>1497</v>
      </c>
      <c r="F464">
        <v>4</v>
      </c>
      <c r="H464" t="s">
        <v>195</v>
      </c>
      <c r="I464" t="s">
        <v>142</v>
      </c>
      <c r="J464" t="s">
        <v>196</v>
      </c>
      <c r="K464" t="s">
        <v>144</v>
      </c>
      <c r="L464">
        <v>45</v>
      </c>
      <c r="M464" t="s">
        <v>459</v>
      </c>
      <c r="N464">
        <v>1774</v>
      </c>
      <c r="O464">
        <v>4585</v>
      </c>
      <c r="P464">
        <v>1866</v>
      </c>
      <c r="Q464" t="s">
        <v>238</v>
      </c>
      <c r="R464">
        <v>5</v>
      </c>
      <c r="T464" s="2" t="s">
        <v>147</v>
      </c>
      <c r="U464" t="s">
        <v>1523</v>
      </c>
      <c r="X464">
        <v>6</v>
      </c>
      <c r="Z464" t="s">
        <v>200</v>
      </c>
      <c r="AA464" t="s">
        <v>200</v>
      </c>
      <c r="AB464" t="s">
        <v>970</v>
      </c>
      <c r="AC464" t="s">
        <v>1524</v>
      </c>
      <c r="AF464" t="s">
        <v>1532</v>
      </c>
      <c r="AG464" t="s">
        <v>1532</v>
      </c>
      <c r="AH464" t="s">
        <v>158</v>
      </c>
      <c r="AI464" t="s">
        <v>232</v>
      </c>
      <c r="AK464" t="s">
        <v>160</v>
      </c>
      <c r="AL464" t="s">
        <v>1526</v>
      </c>
      <c r="AM464" t="s">
        <v>1527</v>
      </c>
      <c r="AN464" t="s">
        <v>163</v>
      </c>
      <c r="AO464" t="s">
        <v>432</v>
      </c>
      <c r="AP464" t="s">
        <v>164</v>
      </c>
      <c r="AQ464" t="s">
        <v>166</v>
      </c>
      <c r="AR464">
        <v>8</v>
      </c>
      <c r="AS464" t="s">
        <v>597</v>
      </c>
      <c r="AT464" t="s">
        <v>168</v>
      </c>
      <c r="AU464" t="s">
        <v>1528</v>
      </c>
      <c r="AV464" t="s">
        <v>1532</v>
      </c>
      <c r="AX464" t="s">
        <v>166</v>
      </c>
      <c r="AY464" t="s">
        <v>171</v>
      </c>
      <c r="AZ464" t="s">
        <v>166</v>
      </c>
      <c r="BA464" t="s">
        <v>166</v>
      </c>
      <c r="BB464" t="s">
        <v>1082</v>
      </c>
      <c r="BC464" t="s">
        <v>166</v>
      </c>
      <c r="BD464" t="s">
        <v>173</v>
      </c>
      <c r="BF464" t="s">
        <v>166</v>
      </c>
      <c r="BG464" t="s">
        <v>166</v>
      </c>
      <c r="BH464" t="s">
        <v>166</v>
      </c>
      <c r="BI464" t="s">
        <v>163</v>
      </c>
      <c r="BJ464" t="s">
        <v>310</v>
      </c>
      <c r="BK464" t="s">
        <v>166</v>
      </c>
      <c r="BL464" t="s">
        <v>166</v>
      </c>
      <c r="BM464" t="s">
        <v>166</v>
      </c>
      <c r="BN464" t="s">
        <v>1083</v>
      </c>
      <c r="BO464" t="s">
        <v>166</v>
      </c>
      <c r="BP464" t="s">
        <v>173</v>
      </c>
      <c r="BQ464" t="s">
        <v>163</v>
      </c>
      <c r="BR464" t="s">
        <v>168</v>
      </c>
      <c r="BS464" t="s">
        <v>176</v>
      </c>
      <c r="BT464" t="s">
        <v>166</v>
      </c>
      <c r="BU464" s="1">
        <v>5.25</v>
      </c>
      <c r="BV464" t="s">
        <v>166</v>
      </c>
      <c r="BW464" t="s">
        <v>177</v>
      </c>
      <c r="BX464" t="s">
        <v>166</v>
      </c>
      <c r="BY464" t="s">
        <v>383</v>
      </c>
      <c r="CB464" t="s">
        <v>166</v>
      </c>
      <c r="CG464" t="s">
        <v>166</v>
      </c>
      <c r="CK464" t="s">
        <v>166</v>
      </c>
      <c r="CN464" t="s">
        <v>166</v>
      </c>
      <c r="CO464" t="s">
        <v>166</v>
      </c>
      <c r="CP464" t="s">
        <v>223</v>
      </c>
      <c r="CR464" t="s">
        <v>358</v>
      </c>
      <c r="CS464" t="s">
        <v>166</v>
      </c>
      <c r="CT464" t="s">
        <v>166</v>
      </c>
      <c r="CU464" t="s">
        <v>166</v>
      </c>
      <c r="CV464" t="s">
        <v>166</v>
      </c>
      <c r="CW464">
        <v>2</v>
      </c>
      <c r="CY464" t="s">
        <v>254</v>
      </c>
      <c r="DB464" t="s">
        <v>221</v>
      </c>
      <c r="DC464" t="s">
        <v>166</v>
      </c>
      <c r="DD464" t="s">
        <v>166</v>
      </c>
      <c r="DH464" t="s">
        <v>216</v>
      </c>
      <c r="DI464" t="s">
        <v>328</v>
      </c>
      <c r="DL464" t="s">
        <v>329</v>
      </c>
      <c r="DM464" t="s">
        <v>166</v>
      </c>
      <c r="DN464" t="s">
        <v>166</v>
      </c>
      <c r="DP464" t="s">
        <v>345</v>
      </c>
      <c r="DQ464" t="s">
        <v>166</v>
      </c>
      <c r="DS464" t="s">
        <v>166</v>
      </c>
      <c r="DW464" t="s">
        <v>166</v>
      </c>
      <c r="ED464" t="s">
        <v>166</v>
      </c>
    </row>
    <row r="465" spans="1:139" hidden="1" x14ac:dyDescent="0.25">
      <c r="A465">
        <v>464</v>
      </c>
      <c r="B465" t="s">
        <v>784</v>
      </c>
      <c r="C465" t="s">
        <v>1537</v>
      </c>
      <c r="D465" t="s">
        <v>1538</v>
      </c>
      <c r="E465" s="1">
        <v>2523</v>
      </c>
      <c r="F465">
        <v>4</v>
      </c>
      <c r="G465">
        <v>4</v>
      </c>
      <c r="H465" t="s">
        <v>195</v>
      </c>
      <c r="I465" t="s">
        <v>142</v>
      </c>
      <c r="J465" t="s">
        <v>237</v>
      </c>
      <c r="K465" t="s">
        <v>144</v>
      </c>
      <c r="L465">
        <v>60</v>
      </c>
      <c r="M465" t="s">
        <v>459</v>
      </c>
      <c r="N465">
        <v>1930</v>
      </c>
      <c r="O465">
        <v>4456</v>
      </c>
      <c r="P465">
        <v>1820</v>
      </c>
      <c r="Q465" t="s">
        <v>832</v>
      </c>
      <c r="R465">
        <v>5</v>
      </c>
      <c r="S465">
        <v>11.5</v>
      </c>
      <c r="T465" s="1">
        <v>15.4</v>
      </c>
      <c r="U465" t="s">
        <v>1539</v>
      </c>
      <c r="X465">
        <v>5</v>
      </c>
      <c r="Z465" t="s">
        <v>200</v>
      </c>
      <c r="AA465" t="s">
        <v>151</v>
      </c>
      <c r="AB465" t="s">
        <v>834</v>
      </c>
      <c r="AC465" t="s">
        <v>1540</v>
      </c>
      <c r="AF465" t="s">
        <v>1541</v>
      </c>
      <c r="AG465" t="s">
        <v>1541</v>
      </c>
      <c r="AH465" t="s">
        <v>774</v>
      </c>
      <c r="AI465" t="s">
        <v>232</v>
      </c>
      <c r="AL465" t="s">
        <v>1542</v>
      </c>
      <c r="AM465" t="s">
        <v>1543</v>
      </c>
      <c r="AN465" t="s">
        <v>163</v>
      </c>
      <c r="AO465" t="s">
        <v>164</v>
      </c>
      <c r="AP465" t="s">
        <v>164</v>
      </c>
      <c r="AQ465" t="s">
        <v>166</v>
      </c>
      <c r="AR465">
        <v>9</v>
      </c>
      <c r="AS465" t="s">
        <v>1136</v>
      </c>
      <c r="AT465" t="s">
        <v>168</v>
      </c>
      <c r="AU465" t="s">
        <v>1251</v>
      </c>
      <c r="AV465" t="s">
        <v>1541</v>
      </c>
      <c r="AX465" t="s">
        <v>166</v>
      </c>
      <c r="AY465" t="s">
        <v>165</v>
      </c>
      <c r="BB465" t="s">
        <v>172</v>
      </c>
      <c r="BD465" t="s">
        <v>168</v>
      </c>
      <c r="BG465" t="s">
        <v>166</v>
      </c>
      <c r="BI465" t="s">
        <v>163</v>
      </c>
      <c r="BJ465" t="s">
        <v>166</v>
      </c>
      <c r="BL465" t="s">
        <v>174</v>
      </c>
      <c r="BM465" t="s">
        <v>166</v>
      </c>
      <c r="BN465" t="s">
        <v>1544</v>
      </c>
      <c r="BP465" t="s">
        <v>406</v>
      </c>
      <c r="BQ465" t="s">
        <v>163</v>
      </c>
      <c r="BR465" t="s">
        <v>168</v>
      </c>
      <c r="BS465" t="s">
        <v>176</v>
      </c>
      <c r="BT465" t="s">
        <v>166</v>
      </c>
      <c r="BU465" s="1">
        <v>5.4</v>
      </c>
      <c r="BV465" t="s">
        <v>166</v>
      </c>
      <c r="BW465" t="s">
        <v>177</v>
      </c>
      <c r="BY465" t="s">
        <v>179</v>
      </c>
      <c r="CG465" t="s">
        <v>166</v>
      </c>
      <c r="CQ465" t="s">
        <v>1545</v>
      </c>
      <c r="CS465" t="s">
        <v>166</v>
      </c>
      <c r="CU465" t="s">
        <v>166</v>
      </c>
      <c r="CY465" t="s">
        <v>254</v>
      </c>
      <c r="DN465" t="s">
        <v>166</v>
      </c>
      <c r="DP465" t="s">
        <v>345</v>
      </c>
      <c r="DV465" t="s">
        <v>166</v>
      </c>
    </row>
    <row r="466" spans="1:139" hidden="1" x14ac:dyDescent="0.25">
      <c r="A466">
        <v>465</v>
      </c>
      <c r="B466" t="s">
        <v>784</v>
      </c>
      <c r="C466" t="s">
        <v>1537</v>
      </c>
      <c r="D466" t="s">
        <v>1546</v>
      </c>
      <c r="E466" s="1">
        <v>2179</v>
      </c>
      <c r="F466">
        <v>4</v>
      </c>
      <c r="G466">
        <v>2</v>
      </c>
      <c r="H466" t="s">
        <v>831</v>
      </c>
      <c r="I466" t="s">
        <v>142</v>
      </c>
      <c r="J466" t="s">
        <v>237</v>
      </c>
      <c r="K466" t="s">
        <v>144</v>
      </c>
      <c r="L466">
        <v>80</v>
      </c>
      <c r="M466" t="s">
        <v>459</v>
      </c>
      <c r="N466">
        <v>1874</v>
      </c>
      <c r="O466">
        <v>5118</v>
      </c>
      <c r="P466">
        <v>1850</v>
      </c>
      <c r="Q466" t="s">
        <v>832</v>
      </c>
      <c r="R466">
        <v>5</v>
      </c>
      <c r="S466">
        <v>8.1</v>
      </c>
      <c r="T466" s="1">
        <v>10.220000000000001</v>
      </c>
      <c r="U466" t="s">
        <v>1547</v>
      </c>
      <c r="W466" t="s">
        <v>1548</v>
      </c>
      <c r="X466">
        <v>5</v>
      </c>
      <c r="Y466" t="s">
        <v>1165</v>
      </c>
      <c r="Z466" t="s">
        <v>339</v>
      </c>
      <c r="AA466" t="s">
        <v>151</v>
      </c>
      <c r="AB466" t="s">
        <v>1549</v>
      </c>
      <c r="AC466" t="s">
        <v>1550</v>
      </c>
      <c r="AD466" t="s">
        <v>1147</v>
      </c>
      <c r="AE466" t="s">
        <v>1147</v>
      </c>
      <c r="AF466" t="s">
        <v>1551</v>
      </c>
      <c r="AG466" t="s">
        <v>1551</v>
      </c>
      <c r="AH466" t="s">
        <v>158</v>
      </c>
      <c r="AI466" t="s">
        <v>232</v>
      </c>
      <c r="AK466" t="s">
        <v>160</v>
      </c>
      <c r="AL466" t="s">
        <v>1552</v>
      </c>
      <c r="AM466" t="s">
        <v>1517</v>
      </c>
      <c r="AN466" t="s">
        <v>163</v>
      </c>
      <c r="AO466" t="s">
        <v>164</v>
      </c>
      <c r="AP466" t="s">
        <v>164</v>
      </c>
      <c r="AQ466" t="s">
        <v>166</v>
      </c>
      <c r="AR466">
        <v>5</v>
      </c>
      <c r="AS466" t="s">
        <v>167</v>
      </c>
      <c r="AT466" t="s">
        <v>168</v>
      </c>
      <c r="AU466" t="s">
        <v>1553</v>
      </c>
      <c r="AV466" t="s">
        <v>1551</v>
      </c>
      <c r="AW466" t="s">
        <v>166</v>
      </c>
      <c r="AX466" t="s">
        <v>166</v>
      </c>
      <c r="AY466" t="s">
        <v>171</v>
      </c>
      <c r="AZ466" t="s">
        <v>166</v>
      </c>
      <c r="BA466" t="s">
        <v>166</v>
      </c>
      <c r="BC466" t="s">
        <v>166</v>
      </c>
      <c r="BD466" t="s">
        <v>168</v>
      </c>
      <c r="BE466">
        <v>460</v>
      </c>
      <c r="BF466" t="s">
        <v>166</v>
      </c>
      <c r="BG466" t="s">
        <v>166</v>
      </c>
      <c r="BH466" t="s">
        <v>166</v>
      </c>
      <c r="BI466" t="s">
        <v>163</v>
      </c>
      <c r="BJ466" t="s">
        <v>166</v>
      </c>
      <c r="BL466" t="s">
        <v>166</v>
      </c>
      <c r="BM466" t="s">
        <v>166</v>
      </c>
      <c r="BO466" t="s">
        <v>166</v>
      </c>
      <c r="BP466" t="s">
        <v>173</v>
      </c>
      <c r="BQ466" t="s">
        <v>164</v>
      </c>
      <c r="BR466" t="s">
        <v>168</v>
      </c>
      <c r="BS466" t="s">
        <v>176</v>
      </c>
      <c r="BT466" t="s">
        <v>166</v>
      </c>
      <c r="BU466" s="1">
        <v>5.7</v>
      </c>
      <c r="BV466" t="s">
        <v>166</v>
      </c>
      <c r="BW466" t="s">
        <v>177</v>
      </c>
      <c r="BX466" t="s">
        <v>178</v>
      </c>
      <c r="BY466" t="s">
        <v>179</v>
      </c>
      <c r="CG466" t="s">
        <v>166</v>
      </c>
      <c r="CN466" t="s">
        <v>166</v>
      </c>
      <c r="CQ466" t="s">
        <v>1554</v>
      </c>
      <c r="CS466" t="s">
        <v>166</v>
      </c>
      <c r="CT466" t="s">
        <v>166</v>
      </c>
      <c r="CX466">
        <v>18.5</v>
      </c>
      <c r="CY466" t="s">
        <v>571</v>
      </c>
      <c r="DB466" t="s">
        <v>221</v>
      </c>
      <c r="DD466" t="s">
        <v>166</v>
      </c>
      <c r="DG466" t="s">
        <v>166</v>
      </c>
      <c r="DI466" t="s">
        <v>166</v>
      </c>
      <c r="DL466" t="s">
        <v>329</v>
      </c>
      <c r="DN466" t="s">
        <v>166</v>
      </c>
      <c r="DP466" t="s">
        <v>166</v>
      </c>
      <c r="DV466" t="s">
        <v>166</v>
      </c>
      <c r="ED466" t="s">
        <v>166</v>
      </c>
    </row>
    <row r="467" spans="1:139" hidden="1" x14ac:dyDescent="0.25">
      <c r="A467">
        <v>466</v>
      </c>
      <c r="B467" t="s">
        <v>784</v>
      </c>
      <c r="C467" t="s">
        <v>1537</v>
      </c>
      <c r="D467" t="s">
        <v>1555</v>
      </c>
      <c r="E467" s="1">
        <v>2179</v>
      </c>
      <c r="F467">
        <v>4</v>
      </c>
      <c r="G467">
        <v>4</v>
      </c>
      <c r="H467" t="s">
        <v>141</v>
      </c>
      <c r="I467" t="s">
        <v>142</v>
      </c>
      <c r="J467" t="s">
        <v>237</v>
      </c>
      <c r="K467" t="s">
        <v>144</v>
      </c>
      <c r="L467">
        <v>80</v>
      </c>
      <c r="M467" t="s">
        <v>459</v>
      </c>
      <c r="N467">
        <v>1874</v>
      </c>
      <c r="O467">
        <v>5118</v>
      </c>
      <c r="P467">
        <v>1850</v>
      </c>
      <c r="Q467" t="s">
        <v>832</v>
      </c>
      <c r="R467">
        <v>5</v>
      </c>
      <c r="S467">
        <v>9.4</v>
      </c>
      <c r="T467" s="1">
        <v>13.5</v>
      </c>
      <c r="U467" t="s">
        <v>1556</v>
      </c>
      <c r="W467" t="s">
        <v>1545</v>
      </c>
      <c r="X467">
        <v>5</v>
      </c>
      <c r="Y467" t="s">
        <v>1165</v>
      </c>
      <c r="Z467" t="s">
        <v>339</v>
      </c>
      <c r="AA467" t="s">
        <v>151</v>
      </c>
      <c r="AB467" t="s">
        <v>1549</v>
      </c>
      <c r="AC467" t="s">
        <v>1550</v>
      </c>
      <c r="AD467" t="s">
        <v>1147</v>
      </c>
      <c r="AE467" t="s">
        <v>1147</v>
      </c>
      <c r="AF467" t="s">
        <v>1551</v>
      </c>
      <c r="AG467" t="s">
        <v>1551</v>
      </c>
      <c r="AH467" t="s">
        <v>158</v>
      </c>
      <c r="AI467" t="s">
        <v>232</v>
      </c>
      <c r="AK467" t="s">
        <v>160</v>
      </c>
      <c r="AL467" t="s">
        <v>1552</v>
      </c>
      <c r="AM467" t="s">
        <v>1517</v>
      </c>
      <c r="AN467" t="s">
        <v>163</v>
      </c>
      <c r="AO467" t="s">
        <v>164</v>
      </c>
      <c r="AP467" t="s">
        <v>164</v>
      </c>
      <c r="AQ467" t="s">
        <v>166</v>
      </c>
      <c r="AR467">
        <v>5</v>
      </c>
      <c r="AS467" t="s">
        <v>167</v>
      </c>
      <c r="AT467" t="s">
        <v>168</v>
      </c>
      <c r="AU467" t="s">
        <v>1553</v>
      </c>
      <c r="AV467" t="s">
        <v>1551</v>
      </c>
      <c r="AW467" t="s">
        <v>166</v>
      </c>
      <c r="AY467" t="s">
        <v>165</v>
      </c>
      <c r="AZ467" t="s">
        <v>166</v>
      </c>
      <c r="BA467" t="s">
        <v>166</v>
      </c>
      <c r="BC467" t="s">
        <v>166</v>
      </c>
      <c r="BD467" t="s">
        <v>173</v>
      </c>
      <c r="BE467">
        <v>460</v>
      </c>
      <c r="BF467" t="s">
        <v>166</v>
      </c>
      <c r="BG467" t="s">
        <v>166</v>
      </c>
      <c r="BH467" t="s">
        <v>166</v>
      </c>
      <c r="BI467" t="s">
        <v>166</v>
      </c>
      <c r="BJ467" t="s">
        <v>166</v>
      </c>
      <c r="BL467" t="s">
        <v>166</v>
      </c>
      <c r="BM467" t="s">
        <v>166</v>
      </c>
      <c r="BO467" t="s">
        <v>166</v>
      </c>
      <c r="BP467" t="s">
        <v>173</v>
      </c>
      <c r="BQ467" t="s">
        <v>164</v>
      </c>
      <c r="BR467" t="s">
        <v>168</v>
      </c>
      <c r="BS467" t="s">
        <v>164</v>
      </c>
      <c r="BT467" t="s">
        <v>166</v>
      </c>
      <c r="BU467" s="1">
        <v>5.7</v>
      </c>
      <c r="BV467" t="s">
        <v>166</v>
      </c>
      <c r="BW467" t="s">
        <v>434</v>
      </c>
      <c r="BX467" t="s">
        <v>178</v>
      </c>
      <c r="BY467" t="s">
        <v>179</v>
      </c>
      <c r="CG467" t="s">
        <v>166</v>
      </c>
      <c r="CN467" t="s">
        <v>166</v>
      </c>
      <c r="CQ467" t="s">
        <v>1557</v>
      </c>
      <c r="CT467" t="s">
        <v>166</v>
      </c>
      <c r="CU467" t="s">
        <v>166</v>
      </c>
      <c r="CY467" t="s">
        <v>254</v>
      </c>
      <c r="DA467" t="s">
        <v>559</v>
      </c>
      <c r="DB467" t="s">
        <v>221</v>
      </c>
      <c r="DD467" t="s">
        <v>166</v>
      </c>
      <c r="DI467" t="s">
        <v>166</v>
      </c>
      <c r="DL467" t="s">
        <v>329</v>
      </c>
      <c r="DN467" t="s">
        <v>166</v>
      </c>
      <c r="DP467" t="s">
        <v>166</v>
      </c>
      <c r="DV467" t="s">
        <v>166</v>
      </c>
      <c r="ED467" t="s">
        <v>166</v>
      </c>
    </row>
    <row r="468" spans="1:139" hidden="1" x14ac:dyDescent="0.25">
      <c r="A468">
        <v>467</v>
      </c>
      <c r="B468" t="s">
        <v>784</v>
      </c>
      <c r="C468" t="s">
        <v>1537</v>
      </c>
      <c r="D468" t="s">
        <v>1558</v>
      </c>
      <c r="E468" s="1">
        <v>2179</v>
      </c>
      <c r="F468">
        <v>4</v>
      </c>
      <c r="G468">
        <v>4</v>
      </c>
      <c r="H468" t="s">
        <v>195</v>
      </c>
      <c r="I468" t="s">
        <v>142</v>
      </c>
      <c r="J468" t="s">
        <v>237</v>
      </c>
      <c r="K468" t="s">
        <v>144</v>
      </c>
      <c r="L468">
        <v>60</v>
      </c>
      <c r="M468" t="s">
        <v>459</v>
      </c>
      <c r="N468">
        <v>1995</v>
      </c>
      <c r="O468">
        <v>4456</v>
      </c>
      <c r="P468">
        <v>1820</v>
      </c>
      <c r="Q468" t="s">
        <v>832</v>
      </c>
      <c r="R468">
        <v>5</v>
      </c>
      <c r="S468">
        <v>11.5</v>
      </c>
      <c r="T468" s="1">
        <v>15.4</v>
      </c>
      <c r="U468" t="s">
        <v>1539</v>
      </c>
      <c r="X468">
        <v>5</v>
      </c>
      <c r="Z468" t="s">
        <v>200</v>
      </c>
      <c r="AA468" t="s">
        <v>151</v>
      </c>
      <c r="AB468" t="s">
        <v>834</v>
      </c>
      <c r="AC468" t="s">
        <v>1540</v>
      </c>
      <c r="AF468" t="s">
        <v>1559</v>
      </c>
      <c r="AG468" t="s">
        <v>1559</v>
      </c>
      <c r="AH468" t="s">
        <v>774</v>
      </c>
      <c r="AI468" t="s">
        <v>232</v>
      </c>
      <c r="AL468" t="s">
        <v>1516</v>
      </c>
      <c r="AM468" t="s">
        <v>1517</v>
      </c>
      <c r="AN468" t="s">
        <v>163</v>
      </c>
      <c r="AO468" t="s">
        <v>164</v>
      </c>
      <c r="AP468" t="s">
        <v>164</v>
      </c>
      <c r="AQ468" t="s">
        <v>166</v>
      </c>
      <c r="AR468">
        <v>9</v>
      </c>
      <c r="AS468" t="s">
        <v>167</v>
      </c>
      <c r="AT468" t="s">
        <v>168</v>
      </c>
      <c r="AU468" t="s">
        <v>1251</v>
      </c>
      <c r="AV468" t="s">
        <v>1559</v>
      </c>
      <c r="AX468" t="s">
        <v>166</v>
      </c>
      <c r="AY468" t="s">
        <v>165</v>
      </c>
      <c r="BB468" t="s">
        <v>172</v>
      </c>
      <c r="BD468" t="s">
        <v>168</v>
      </c>
      <c r="BG468" t="s">
        <v>166</v>
      </c>
      <c r="BI468" t="s">
        <v>163</v>
      </c>
      <c r="BJ468" t="s">
        <v>166</v>
      </c>
      <c r="BL468" t="s">
        <v>174</v>
      </c>
      <c r="BM468" t="s">
        <v>166</v>
      </c>
      <c r="BN468" t="s">
        <v>1544</v>
      </c>
      <c r="BP468" t="s">
        <v>173</v>
      </c>
      <c r="BQ468" t="s">
        <v>163</v>
      </c>
      <c r="BR468" t="s">
        <v>168</v>
      </c>
      <c r="BS468" t="s">
        <v>176</v>
      </c>
      <c r="BT468" t="s">
        <v>166</v>
      </c>
      <c r="BU468" s="1">
        <v>5.4</v>
      </c>
      <c r="BV468" t="s">
        <v>166</v>
      </c>
      <c r="BW468" t="s">
        <v>177</v>
      </c>
      <c r="BY468" t="s">
        <v>179</v>
      </c>
      <c r="CG468" t="s">
        <v>166</v>
      </c>
      <c r="CN468" t="s">
        <v>166</v>
      </c>
      <c r="CQ468" t="s">
        <v>1545</v>
      </c>
      <c r="CR468" t="s">
        <v>229</v>
      </c>
      <c r="CS468" t="s">
        <v>166</v>
      </c>
      <c r="CU468" t="s">
        <v>166</v>
      </c>
      <c r="CW468">
        <v>2</v>
      </c>
      <c r="CY468" t="s">
        <v>254</v>
      </c>
      <c r="DN468" t="s">
        <v>166</v>
      </c>
      <c r="DP468" t="s">
        <v>345</v>
      </c>
      <c r="DV468" t="s">
        <v>166</v>
      </c>
    </row>
    <row r="469" spans="1:139" hidden="1" x14ac:dyDescent="0.25">
      <c r="A469">
        <v>468</v>
      </c>
      <c r="B469" t="s">
        <v>784</v>
      </c>
      <c r="C469" t="s">
        <v>1537</v>
      </c>
      <c r="D469" t="s">
        <v>1560</v>
      </c>
      <c r="E469" s="1">
        <v>2179</v>
      </c>
      <c r="F469">
        <v>4</v>
      </c>
      <c r="G469">
        <v>4</v>
      </c>
      <c r="H469" t="s">
        <v>195</v>
      </c>
      <c r="I469" t="s">
        <v>142</v>
      </c>
      <c r="J469" t="s">
        <v>237</v>
      </c>
      <c r="K469" t="s">
        <v>144</v>
      </c>
      <c r="L469">
        <v>60</v>
      </c>
      <c r="M469" t="s">
        <v>459</v>
      </c>
      <c r="N469">
        <v>1995</v>
      </c>
      <c r="O469">
        <v>4456</v>
      </c>
      <c r="P469">
        <v>1820</v>
      </c>
      <c r="Q469" t="s">
        <v>832</v>
      </c>
      <c r="R469">
        <v>5</v>
      </c>
      <c r="S469">
        <v>11.5</v>
      </c>
      <c r="T469" s="1">
        <v>15.4</v>
      </c>
      <c r="U469" t="s">
        <v>1539</v>
      </c>
      <c r="X469">
        <v>5</v>
      </c>
      <c r="Z469" t="s">
        <v>200</v>
      </c>
      <c r="AA469" t="s">
        <v>151</v>
      </c>
      <c r="AB469" t="s">
        <v>834</v>
      </c>
      <c r="AC469" t="s">
        <v>1540</v>
      </c>
      <c r="AF469" t="s">
        <v>1559</v>
      </c>
      <c r="AG469" t="s">
        <v>1559</v>
      </c>
      <c r="AH469" t="s">
        <v>774</v>
      </c>
      <c r="AI469" t="s">
        <v>232</v>
      </c>
      <c r="AL469" t="s">
        <v>1516</v>
      </c>
      <c r="AM469" t="s">
        <v>1517</v>
      </c>
      <c r="AN469" t="s">
        <v>163</v>
      </c>
      <c r="AO469" t="s">
        <v>164</v>
      </c>
      <c r="AP469" t="s">
        <v>164</v>
      </c>
      <c r="AQ469" t="s">
        <v>166</v>
      </c>
      <c r="AR469">
        <v>9</v>
      </c>
      <c r="AS469" t="s">
        <v>167</v>
      </c>
      <c r="AT469" t="s">
        <v>168</v>
      </c>
      <c r="AU469" t="s">
        <v>1251</v>
      </c>
      <c r="AV469" t="s">
        <v>1559</v>
      </c>
      <c r="AX469" t="s">
        <v>166</v>
      </c>
      <c r="AY469" t="s">
        <v>165</v>
      </c>
      <c r="BB469" t="s">
        <v>172</v>
      </c>
      <c r="BD469" t="s">
        <v>168</v>
      </c>
      <c r="BG469" t="s">
        <v>166</v>
      </c>
      <c r="BI469" t="s">
        <v>163</v>
      </c>
      <c r="BJ469" t="s">
        <v>166</v>
      </c>
      <c r="BL469" t="s">
        <v>174</v>
      </c>
      <c r="BM469" t="s">
        <v>166</v>
      </c>
      <c r="BN469" t="s">
        <v>1544</v>
      </c>
      <c r="BP469" t="s">
        <v>406</v>
      </c>
      <c r="BQ469" t="s">
        <v>163</v>
      </c>
      <c r="BR469" t="s">
        <v>168</v>
      </c>
      <c r="BS469" t="s">
        <v>176</v>
      </c>
      <c r="BT469" t="s">
        <v>166</v>
      </c>
      <c r="BU469" s="1">
        <v>5.4</v>
      </c>
      <c r="BV469" t="s">
        <v>166</v>
      </c>
      <c r="BW469" t="s">
        <v>177</v>
      </c>
      <c r="BY469" t="s">
        <v>179</v>
      </c>
      <c r="CG469" t="s">
        <v>166</v>
      </c>
      <c r="CN469" t="s">
        <v>166</v>
      </c>
      <c r="CQ469" t="s">
        <v>1545</v>
      </c>
      <c r="CR469" t="s">
        <v>229</v>
      </c>
      <c r="CS469" t="s">
        <v>166</v>
      </c>
      <c r="CU469" t="s">
        <v>166</v>
      </c>
      <c r="CW469">
        <v>2</v>
      </c>
      <c r="CY469" t="s">
        <v>254</v>
      </c>
      <c r="DL469" t="s">
        <v>329</v>
      </c>
      <c r="DN469" t="s">
        <v>166</v>
      </c>
      <c r="DP469" t="s">
        <v>345</v>
      </c>
      <c r="DV469" t="s">
        <v>166</v>
      </c>
    </row>
    <row r="470" spans="1:139" hidden="1" x14ac:dyDescent="0.25">
      <c r="A470">
        <v>469</v>
      </c>
      <c r="B470" t="s">
        <v>784</v>
      </c>
      <c r="C470" t="s">
        <v>1537</v>
      </c>
      <c r="D470" t="s">
        <v>1561</v>
      </c>
      <c r="E470" s="1">
        <v>2179</v>
      </c>
      <c r="F470">
        <v>4</v>
      </c>
      <c r="G470">
        <v>4</v>
      </c>
      <c r="H470" t="s">
        <v>195</v>
      </c>
      <c r="I470" t="s">
        <v>142</v>
      </c>
      <c r="J470" t="s">
        <v>237</v>
      </c>
      <c r="K470" t="s">
        <v>144</v>
      </c>
      <c r="L470">
        <v>60</v>
      </c>
      <c r="M470" t="s">
        <v>459</v>
      </c>
      <c r="N470">
        <v>1995</v>
      </c>
      <c r="O470">
        <v>4456</v>
      </c>
      <c r="P470">
        <v>1820</v>
      </c>
      <c r="Q470" t="s">
        <v>832</v>
      </c>
      <c r="R470">
        <v>5</v>
      </c>
      <c r="S470">
        <v>11.5</v>
      </c>
      <c r="T470" s="1">
        <v>15.4</v>
      </c>
      <c r="U470" t="s">
        <v>1539</v>
      </c>
      <c r="X470">
        <v>5</v>
      </c>
      <c r="Z470" t="s">
        <v>200</v>
      </c>
      <c r="AA470" t="s">
        <v>151</v>
      </c>
      <c r="AB470" t="s">
        <v>834</v>
      </c>
      <c r="AC470" t="s">
        <v>1540</v>
      </c>
      <c r="AF470" t="s">
        <v>1559</v>
      </c>
      <c r="AG470" t="s">
        <v>1559</v>
      </c>
      <c r="AH470" t="s">
        <v>774</v>
      </c>
      <c r="AI470" t="s">
        <v>232</v>
      </c>
      <c r="AL470" t="s">
        <v>1562</v>
      </c>
      <c r="AM470" t="s">
        <v>1563</v>
      </c>
      <c r="AN470" t="s">
        <v>163</v>
      </c>
      <c r="AO470" t="s">
        <v>164</v>
      </c>
      <c r="AP470" t="s">
        <v>164</v>
      </c>
      <c r="AQ470" t="s">
        <v>166</v>
      </c>
      <c r="AR470">
        <v>9</v>
      </c>
      <c r="AS470" t="s">
        <v>167</v>
      </c>
      <c r="AT470" t="s">
        <v>168</v>
      </c>
      <c r="AU470" t="s">
        <v>1251</v>
      </c>
      <c r="AV470" t="s">
        <v>1559</v>
      </c>
      <c r="AX470" t="s">
        <v>166</v>
      </c>
      <c r="AY470" t="s">
        <v>165</v>
      </c>
      <c r="BB470" t="s">
        <v>172</v>
      </c>
      <c r="BD470" t="s">
        <v>168</v>
      </c>
      <c r="BG470" t="s">
        <v>166</v>
      </c>
      <c r="BI470" t="s">
        <v>163</v>
      </c>
      <c r="BJ470" t="s">
        <v>166</v>
      </c>
      <c r="BL470" t="s">
        <v>174</v>
      </c>
      <c r="BM470" t="s">
        <v>166</v>
      </c>
      <c r="BN470" t="s">
        <v>1544</v>
      </c>
      <c r="BP470" t="s">
        <v>406</v>
      </c>
      <c r="BQ470" t="s">
        <v>163</v>
      </c>
      <c r="BR470" t="s">
        <v>168</v>
      </c>
      <c r="BS470" t="s">
        <v>176</v>
      </c>
      <c r="BT470" t="s">
        <v>166</v>
      </c>
      <c r="BU470" s="1">
        <v>5.4</v>
      </c>
      <c r="BV470" t="s">
        <v>166</v>
      </c>
      <c r="BW470" t="s">
        <v>177</v>
      </c>
      <c r="BY470" t="s">
        <v>179</v>
      </c>
      <c r="CG470" t="s">
        <v>166</v>
      </c>
      <c r="CN470" t="s">
        <v>166</v>
      </c>
      <c r="CQ470" t="s">
        <v>1545</v>
      </c>
      <c r="CR470" t="s">
        <v>229</v>
      </c>
      <c r="CS470" t="s">
        <v>166</v>
      </c>
      <c r="CU470" t="s">
        <v>166</v>
      </c>
      <c r="CW470">
        <v>2</v>
      </c>
      <c r="CY470" t="s">
        <v>254</v>
      </c>
      <c r="DL470" t="s">
        <v>329</v>
      </c>
      <c r="DN470" t="s">
        <v>166</v>
      </c>
      <c r="DP470" t="s">
        <v>345</v>
      </c>
      <c r="DV470" t="s">
        <v>166</v>
      </c>
    </row>
    <row r="471" spans="1:139" hidden="1" x14ac:dyDescent="0.25">
      <c r="A471">
        <v>470</v>
      </c>
      <c r="B471" t="s">
        <v>784</v>
      </c>
      <c r="C471" t="s">
        <v>1537</v>
      </c>
      <c r="D471" t="s">
        <v>1564</v>
      </c>
      <c r="E471" s="1">
        <v>2179</v>
      </c>
      <c r="F471">
        <v>4</v>
      </c>
      <c r="G471">
        <v>4</v>
      </c>
      <c r="H471" t="s">
        <v>195</v>
      </c>
      <c r="I471" t="s">
        <v>142</v>
      </c>
      <c r="J471" t="s">
        <v>237</v>
      </c>
      <c r="K471" t="s">
        <v>144</v>
      </c>
      <c r="L471">
        <v>60</v>
      </c>
      <c r="M471" t="s">
        <v>459</v>
      </c>
      <c r="N471">
        <v>1995</v>
      </c>
      <c r="O471">
        <v>4456</v>
      </c>
      <c r="P471">
        <v>1820</v>
      </c>
      <c r="Q471" t="s">
        <v>832</v>
      </c>
      <c r="R471">
        <v>5</v>
      </c>
      <c r="S471">
        <v>11.5</v>
      </c>
      <c r="T471" s="1">
        <v>15.4</v>
      </c>
      <c r="U471" t="s">
        <v>1539</v>
      </c>
      <c r="X471">
        <v>5</v>
      </c>
      <c r="Z471" t="s">
        <v>200</v>
      </c>
      <c r="AA471" t="s">
        <v>151</v>
      </c>
      <c r="AB471" t="s">
        <v>834</v>
      </c>
      <c r="AC471" t="s">
        <v>1540</v>
      </c>
      <c r="AF471" t="s">
        <v>1559</v>
      </c>
      <c r="AG471" t="s">
        <v>1559</v>
      </c>
      <c r="AH471" t="s">
        <v>774</v>
      </c>
      <c r="AI471" t="s">
        <v>232</v>
      </c>
      <c r="AL471" t="s">
        <v>1562</v>
      </c>
      <c r="AM471" t="s">
        <v>1563</v>
      </c>
      <c r="AN471" t="s">
        <v>163</v>
      </c>
      <c r="AO471" t="s">
        <v>164</v>
      </c>
      <c r="AP471" t="s">
        <v>164</v>
      </c>
      <c r="AQ471" t="s">
        <v>166</v>
      </c>
      <c r="AR471">
        <v>9</v>
      </c>
      <c r="AS471" t="s">
        <v>167</v>
      </c>
      <c r="AT471" t="s">
        <v>168</v>
      </c>
      <c r="AU471" t="s">
        <v>1251</v>
      </c>
      <c r="AV471" t="s">
        <v>1559</v>
      </c>
      <c r="AX471" t="s">
        <v>166</v>
      </c>
      <c r="AY471" t="s">
        <v>226</v>
      </c>
      <c r="AZ471" t="s">
        <v>166</v>
      </c>
      <c r="BA471" t="s">
        <v>166</v>
      </c>
      <c r="BB471" t="s">
        <v>172</v>
      </c>
      <c r="BC471" t="s">
        <v>166</v>
      </c>
      <c r="BD471" t="s">
        <v>168</v>
      </c>
      <c r="BF471" t="s">
        <v>166</v>
      </c>
      <c r="BG471" t="s">
        <v>166</v>
      </c>
      <c r="BI471" t="s">
        <v>163</v>
      </c>
      <c r="BJ471" t="s">
        <v>166</v>
      </c>
      <c r="BK471" t="s">
        <v>166</v>
      </c>
      <c r="BL471" t="s">
        <v>174</v>
      </c>
      <c r="BM471" t="s">
        <v>166</v>
      </c>
      <c r="BN471" t="s">
        <v>1544</v>
      </c>
      <c r="BO471" t="s">
        <v>166</v>
      </c>
      <c r="BP471" t="s">
        <v>406</v>
      </c>
      <c r="BQ471" t="s">
        <v>163</v>
      </c>
      <c r="BR471" t="s">
        <v>168</v>
      </c>
      <c r="BS471" t="s">
        <v>176</v>
      </c>
      <c r="BT471" t="s">
        <v>166</v>
      </c>
      <c r="BU471" s="1">
        <v>5.4</v>
      </c>
      <c r="BV471" t="s">
        <v>166</v>
      </c>
      <c r="BW471" t="s">
        <v>177</v>
      </c>
      <c r="BY471" t="s">
        <v>179</v>
      </c>
      <c r="CB471" t="s">
        <v>166</v>
      </c>
      <c r="CG471" t="s">
        <v>166</v>
      </c>
      <c r="CN471" t="s">
        <v>166</v>
      </c>
      <c r="CQ471" t="s">
        <v>1545</v>
      </c>
      <c r="CR471" t="s">
        <v>229</v>
      </c>
      <c r="CS471" t="s">
        <v>166</v>
      </c>
      <c r="CU471" t="s">
        <v>166</v>
      </c>
      <c r="CV471" t="s">
        <v>166</v>
      </c>
      <c r="CW471">
        <v>2</v>
      </c>
      <c r="CY471" t="s">
        <v>254</v>
      </c>
      <c r="DB471" t="s">
        <v>221</v>
      </c>
      <c r="DD471" t="s">
        <v>166</v>
      </c>
      <c r="DH471" t="s">
        <v>216</v>
      </c>
      <c r="DI471" t="s">
        <v>328</v>
      </c>
      <c r="DJ471" t="s">
        <v>166</v>
      </c>
      <c r="DL471" t="s">
        <v>329</v>
      </c>
      <c r="DM471" t="s">
        <v>166</v>
      </c>
      <c r="DN471" t="s">
        <v>166</v>
      </c>
      <c r="DP471" t="s">
        <v>345</v>
      </c>
      <c r="DV471" t="s">
        <v>166</v>
      </c>
      <c r="DX471" t="s">
        <v>166</v>
      </c>
      <c r="ED471" t="s">
        <v>166</v>
      </c>
    </row>
    <row r="472" spans="1:139" hidden="1" x14ac:dyDescent="0.25">
      <c r="A472">
        <v>471</v>
      </c>
      <c r="B472" t="s">
        <v>784</v>
      </c>
      <c r="C472" t="s">
        <v>1537</v>
      </c>
      <c r="D472" t="s">
        <v>1565</v>
      </c>
      <c r="E472" s="1">
        <v>2179</v>
      </c>
      <c r="F472">
        <v>4</v>
      </c>
      <c r="G472">
        <v>4</v>
      </c>
      <c r="H472" t="s">
        <v>195</v>
      </c>
      <c r="I472" t="s">
        <v>142</v>
      </c>
      <c r="J472" t="s">
        <v>237</v>
      </c>
      <c r="K472" t="s">
        <v>144</v>
      </c>
      <c r="L472">
        <v>60</v>
      </c>
      <c r="M472" t="s">
        <v>459</v>
      </c>
      <c r="N472">
        <v>1995</v>
      </c>
      <c r="O472">
        <v>4456</v>
      </c>
      <c r="P472">
        <v>1820</v>
      </c>
      <c r="Q472" t="s">
        <v>832</v>
      </c>
      <c r="R472">
        <v>5</v>
      </c>
      <c r="S472">
        <v>11.5</v>
      </c>
      <c r="T472" s="1">
        <v>15.4</v>
      </c>
      <c r="U472" t="s">
        <v>1539</v>
      </c>
      <c r="X472">
        <v>5</v>
      </c>
      <c r="Z472" t="s">
        <v>200</v>
      </c>
      <c r="AA472" t="s">
        <v>151</v>
      </c>
      <c r="AB472" t="s">
        <v>1566</v>
      </c>
      <c r="AC472" t="s">
        <v>1540</v>
      </c>
      <c r="AF472" t="s">
        <v>1559</v>
      </c>
      <c r="AG472" t="s">
        <v>1559</v>
      </c>
      <c r="AH472" t="s">
        <v>774</v>
      </c>
      <c r="AI472" t="s">
        <v>232</v>
      </c>
      <c r="AL472" t="s">
        <v>1562</v>
      </c>
      <c r="AM472" t="s">
        <v>1563</v>
      </c>
      <c r="AN472" t="s">
        <v>163</v>
      </c>
      <c r="AO472" t="s">
        <v>164</v>
      </c>
      <c r="AP472" t="s">
        <v>164</v>
      </c>
      <c r="AQ472" t="s">
        <v>166</v>
      </c>
      <c r="AR472">
        <v>9</v>
      </c>
      <c r="AS472" t="s">
        <v>597</v>
      </c>
      <c r="AT472" t="s">
        <v>168</v>
      </c>
      <c r="AU472" t="s">
        <v>1251</v>
      </c>
      <c r="AV472" t="s">
        <v>1559</v>
      </c>
      <c r="AX472" t="s">
        <v>166</v>
      </c>
      <c r="AY472" t="s">
        <v>226</v>
      </c>
      <c r="AZ472" t="s">
        <v>166</v>
      </c>
      <c r="BA472" t="s">
        <v>166</v>
      </c>
      <c r="BB472" t="s">
        <v>172</v>
      </c>
      <c r="BC472" t="s">
        <v>166</v>
      </c>
      <c r="BD472" t="s">
        <v>168</v>
      </c>
      <c r="BF472" t="s">
        <v>166</v>
      </c>
      <c r="BG472" t="s">
        <v>166</v>
      </c>
      <c r="BI472" t="s">
        <v>163</v>
      </c>
      <c r="BJ472" t="s">
        <v>166</v>
      </c>
      <c r="BK472" t="s">
        <v>166</v>
      </c>
      <c r="BL472" t="s">
        <v>174</v>
      </c>
      <c r="BM472" t="s">
        <v>166</v>
      </c>
      <c r="BN472" t="s">
        <v>1544</v>
      </c>
      <c r="BO472" t="s">
        <v>166</v>
      </c>
      <c r="BP472" t="s">
        <v>406</v>
      </c>
      <c r="BQ472" t="s">
        <v>163</v>
      </c>
      <c r="BR472" t="s">
        <v>168</v>
      </c>
      <c r="BS472" t="s">
        <v>176</v>
      </c>
      <c r="BT472" t="s">
        <v>166</v>
      </c>
      <c r="BU472" s="1">
        <v>5.65</v>
      </c>
      <c r="BV472" t="s">
        <v>166</v>
      </c>
      <c r="BW472" t="s">
        <v>177</v>
      </c>
      <c r="BY472" t="s">
        <v>383</v>
      </c>
      <c r="CB472" t="s">
        <v>166</v>
      </c>
      <c r="CG472" t="s">
        <v>166</v>
      </c>
      <c r="CN472" t="s">
        <v>166</v>
      </c>
      <c r="CQ472" t="s">
        <v>1554</v>
      </c>
      <c r="CR472" t="s">
        <v>229</v>
      </c>
      <c r="CS472" t="s">
        <v>166</v>
      </c>
      <c r="CU472" t="s">
        <v>166</v>
      </c>
      <c r="CV472" t="s">
        <v>166</v>
      </c>
      <c r="CW472">
        <v>2</v>
      </c>
      <c r="CY472" t="s">
        <v>254</v>
      </c>
      <c r="DB472" t="s">
        <v>221</v>
      </c>
      <c r="DD472" t="s">
        <v>166</v>
      </c>
      <c r="DH472" t="s">
        <v>216</v>
      </c>
      <c r="DI472" t="s">
        <v>328</v>
      </c>
      <c r="DJ472" t="s">
        <v>166</v>
      </c>
      <c r="DL472" t="s">
        <v>329</v>
      </c>
      <c r="DM472" t="s">
        <v>166</v>
      </c>
      <c r="DN472" t="s">
        <v>166</v>
      </c>
      <c r="DP472" t="s">
        <v>345</v>
      </c>
      <c r="DV472" t="s">
        <v>166</v>
      </c>
      <c r="DX472" t="s">
        <v>166</v>
      </c>
      <c r="DZ472" t="s">
        <v>166</v>
      </c>
      <c r="ED472" t="s">
        <v>166</v>
      </c>
    </row>
    <row r="473" spans="1:139" hidden="1" x14ac:dyDescent="0.25">
      <c r="A473">
        <v>472</v>
      </c>
      <c r="B473" t="s">
        <v>784</v>
      </c>
      <c r="C473" t="s">
        <v>1537</v>
      </c>
      <c r="D473" t="s">
        <v>1567</v>
      </c>
      <c r="E473" s="1">
        <v>2179</v>
      </c>
      <c r="F473">
        <v>4</v>
      </c>
      <c r="G473">
        <v>4</v>
      </c>
      <c r="H473" t="s">
        <v>195</v>
      </c>
      <c r="I473" t="s">
        <v>142</v>
      </c>
      <c r="J473" t="s">
        <v>237</v>
      </c>
      <c r="K473" t="s">
        <v>144</v>
      </c>
      <c r="L473">
        <v>60</v>
      </c>
      <c r="M473" t="s">
        <v>459</v>
      </c>
      <c r="N473">
        <v>1995</v>
      </c>
      <c r="O473">
        <v>4456</v>
      </c>
      <c r="P473">
        <v>1820</v>
      </c>
      <c r="Q473" t="s">
        <v>832</v>
      </c>
      <c r="R473">
        <v>5</v>
      </c>
      <c r="S473">
        <v>11.5</v>
      </c>
      <c r="T473" s="1">
        <v>15.4</v>
      </c>
      <c r="U473" t="s">
        <v>1539</v>
      </c>
      <c r="X473">
        <v>6</v>
      </c>
      <c r="Z473" t="s">
        <v>200</v>
      </c>
      <c r="AA473" t="s">
        <v>151</v>
      </c>
      <c r="AB473" t="s">
        <v>834</v>
      </c>
      <c r="AC473" t="s">
        <v>1540</v>
      </c>
      <c r="AF473" t="s">
        <v>1559</v>
      </c>
      <c r="AG473" t="s">
        <v>1559</v>
      </c>
      <c r="AH473" t="s">
        <v>774</v>
      </c>
      <c r="AI473" t="s">
        <v>232</v>
      </c>
      <c r="AL473" t="s">
        <v>1562</v>
      </c>
      <c r="AM473" t="s">
        <v>1563</v>
      </c>
      <c r="AN473" t="s">
        <v>163</v>
      </c>
      <c r="AO473" t="s">
        <v>164</v>
      </c>
      <c r="AP473" t="s">
        <v>164</v>
      </c>
      <c r="AQ473" t="s">
        <v>166</v>
      </c>
      <c r="AR473">
        <v>9</v>
      </c>
      <c r="AS473" t="s">
        <v>167</v>
      </c>
      <c r="AT473" t="s">
        <v>168</v>
      </c>
      <c r="AU473" t="s">
        <v>1251</v>
      </c>
      <c r="AV473" t="s">
        <v>1559</v>
      </c>
      <c r="AX473" t="s">
        <v>166</v>
      </c>
      <c r="AY473" t="s">
        <v>171</v>
      </c>
      <c r="AZ473" t="s">
        <v>166</v>
      </c>
      <c r="BA473" t="s">
        <v>166</v>
      </c>
      <c r="BB473" t="s">
        <v>172</v>
      </c>
      <c r="BC473" t="s">
        <v>166</v>
      </c>
      <c r="BD473" t="s">
        <v>168</v>
      </c>
      <c r="BF473" t="s">
        <v>166</v>
      </c>
      <c r="BG473" t="s">
        <v>166</v>
      </c>
      <c r="BI473" t="s">
        <v>163</v>
      </c>
      <c r="BJ473" t="s">
        <v>166</v>
      </c>
      <c r="BK473" t="s">
        <v>166</v>
      </c>
      <c r="BL473" t="s">
        <v>174</v>
      </c>
      <c r="BM473" t="s">
        <v>166</v>
      </c>
      <c r="BN473" t="s">
        <v>1544</v>
      </c>
      <c r="BO473" t="s">
        <v>166</v>
      </c>
      <c r="BP473" t="s">
        <v>406</v>
      </c>
      <c r="BQ473" t="s">
        <v>163</v>
      </c>
      <c r="BR473" t="s">
        <v>168</v>
      </c>
      <c r="BS473" t="s">
        <v>176</v>
      </c>
      <c r="BT473" t="s">
        <v>166</v>
      </c>
      <c r="BU473" s="1">
        <v>5.4</v>
      </c>
      <c r="BV473" t="s">
        <v>166</v>
      </c>
      <c r="BW473" t="s">
        <v>177</v>
      </c>
      <c r="BY473" t="s">
        <v>179</v>
      </c>
      <c r="CB473" t="s">
        <v>166</v>
      </c>
      <c r="CG473" t="s">
        <v>166</v>
      </c>
      <c r="CN473" t="s">
        <v>166</v>
      </c>
      <c r="CQ473" t="s">
        <v>1545</v>
      </c>
      <c r="CR473" t="s">
        <v>229</v>
      </c>
      <c r="CS473" t="s">
        <v>166</v>
      </c>
      <c r="CU473" t="s">
        <v>166</v>
      </c>
      <c r="CV473" t="s">
        <v>166</v>
      </c>
      <c r="CW473">
        <v>2</v>
      </c>
      <c r="CY473" t="s">
        <v>254</v>
      </c>
      <c r="DD473" t="s">
        <v>166</v>
      </c>
      <c r="DH473" t="s">
        <v>216</v>
      </c>
      <c r="DJ473" t="s">
        <v>166</v>
      </c>
      <c r="DL473" t="s">
        <v>329</v>
      </c>
      <c r="DM473" t="s">
        <v>166</v>
      </c>
      <c r="DN473" t="s">
        <v>166</v>
      </c>
      <c r="DP473" t="s">
        <v>345</v>
      </c>
      <c r="DQ473" t="s">
        <v>166</v>
      </c>
      <c r="DV473" t="s">
        <v>166</v>
      </c>
      <c r="ED473" t="s">
        <v>166</v>
      </c>
    </row>
    <row r="474" spans="1:139" x14ac:dyDescent="0.25">
      <c r="A474" s="33">
        <v>473</v>
      </c>
      <c r="B474" s="33" t="s">
        <v>864</v>
      </c>
      <c r="C474" s="33" t="s">
        <v>1568</v>
      </c>
      <c r="D474" s="33" t="s">
        <v>1569</v>
      </c>
      <c r="E474" s="35">
        <v>1498</v>
      </c>
      <c r="F474" s="33">
        <v>4</v>
      </c>
      <c r="G474" s="33">
        <v>4</v>
      </c>
      <c r="H474" s="33" t="s">
        <v>195</v>
      </c>
      <c r="I474" s="33" t="s">
        <v>142</v>
      </c>
      <c r="J474" s="33" t="s">
        <v>196</v>
      </c>
      <c r="K474" s="33" t="s">
        <v>144</v>
      </c>
      <c r="L474" s="33">
        <v>55</v>
      </c>
      <c r="M474" s="33" t="s">
        <v>459</v>
      </c>
      <c r="N474" s="33">
        <v>1466</v>
      </c>
      <c r="O474" s="33">
        <v>4413</v>
      </c>
      <c r="P474" s="33">
        <v>1699</v>
      </c>
      <c r="Q474" s="33" t="s">
        <v>508</v>
      </c>
      <c r="R474" s="33">
        <v>4</v>
      </c>
      <c r="S474" s="33">
        <v>18</v>
      </c>
      <c r="T474" s="35">
        <v>21.72</v>
      </c>
      <c r="U474" s="33" t="s">
        <v>1570</v>
      </c>
      <c r="V474" s="33"/>
      <c r="W474" s="33" t="s">
        <v>1571</v>
      </c>
      <c r="X474" s="33">
        <v>7</v>
      </c>
      <c r="Y474" s="33" t="s">
        <v>658</v>
      </c>
      <c r="Z474" s="33" t="s">
        <v>200</v>
      </c>
      <c r="AA474" s="33" t="s">
        <v>151</v>
      </c>
      <c r="AB474" s="33" t="s">
        <v>869</v>
      </c>
      <c r="AC474" s="33" t="s">
        <v>1572</v>
      </c>
      <c r="AD474" s="33"/>
      <c r="AE474" s="33"/>
      <c r="AF474" s="33" t="s">
        <v>464</v>
      </c>
      <c r="AG474" s="33" t="s">
        <v>464</v>
      </c>
      <c r="AH474" s="33" t="s">
        <v>872</v>
      </c>
      <c r="AI474" s="33" t="s">
        <v>232</v>
      </c>
      <c r="AJ474" s="33"/>
      <c r="AK474" s="33" t="s">
        <v>160</v>
      </c>
      <c r="AL474" s="33" t="s">
        <v>1350</v>
      </c>
      <c r="AM474" s="33" t="s">
        <v>656</v>
      </c>
      <c r="AN474" s="33" t="s">
        <v>163</v>
      </c>
      <c r="AO474" s="33" t="s">
        <v>164</v>
      </c>
      <c r="AP474" s="33" t="s">
        <v>164</v>
      </c>
      <c r="AQ474" s="33" t="s">
        <v>166</v>
      </c>
      <c r="AR474" s="33">
        <v>5</v>
      </c>
      <c r="AS474" s="33" t="s">
        <v>597</v>
      </c>
      <c r="AT474" s="33" t="s">
        <v>189</v>
      </c>
      <c r="AU474" s="33" t="s">
        <v>1573</v>
      </c>
      <c r="AV474" s="33" t="s">
        <v>464</v>
      </c>
      <c r="AW474" s="33"/>
      <c r="AX474" s="33" t="s">
        <v>166</v>
      </c>
      <c r="AY474" s="33" t="s">
        <v>226</v>
      </c>
      <c r="AZ474" s="33" t="s">
        <v>166</v>
      </c>
      <c r="BA474" s="33" t="s">
        <v>166</v>
      </c>
      <c r="BB474" s="33" t="s">
        <v>876</v>
      </c>
      <c r="BC474" s="33" t="s">
        <v>166</v>
      </c>
      <c r="BD474" s="33" t="s">
        <v>327</v>
      </c>
      <c r="BE474" s="33">
        <v>460</v>
      </c>
      <c r="BF474" s="33" t="s">
        <v>166</v>
      </c>
      <c r="BG474" s="33" t="s">
        <v>166</v>
      </c>
      <c r="BH474" s="33" t="s">
        <v>166</v>
      </c>
      <c r="BI474" s="33" t="s">
        <v>163</v>
      </c>
      <c r="BJ474" s="33" t="s">
        <v>310</v>
      </c>
      <c r="BK474" s="33" t="s">
        <v>166</v>
      </c>
      <c r="BL474" s="33" t="s">
        <v>174</v>
      </c>
      <c r="BM474" s="33" t="s">
        <v>166</v>
      </c>
      <c r="BN474" s="33" t="s">
        <v>632</v>
      </c>
      <c r="BO474" s="33" t="s">
        <v>166</v>
      </c>
      <c r="BP474" s="33" t="s">
        <v>173</v>
      </c>
      <c r="BQ474" s="33" t="s">
        <v>163</v>
      </c>
      <c r="BR474" s="33" t="s">
        <v>168</v>
      </c>
      <c r="BS474" s="33" t="s">
        <v>176</v>
      </c>
      <c r="BT474" s="33" t="s">
        <v>166</v>
      </c>
      <c r="BU474" s="35">
        <v>5.3</v>
      </c>
      <c r="BV474" s="33" t="s">
        <v>166</v>
      </c>
      <c r="BW474" s="33" t="s">
        <v>177</v>
      </c>
      <c r="BX474" s="33" t="s">
        <v>178</v>
      </c>
      <c r="BY474" s="33" t="s">
        <v>383</v>
      </c>
      <c r="BZ474" s="33" t="s">
        <v>166</v>
      </c>
      <c r="CA474" s="33" t="s">
        <v>166</v>
      </c>
      <c r="CB474" s="33" t="s">
        <v>166</v>
      </c>
      <c r="CC474" s="33"/>
      <c r="CD474" s="33"/>
      <c r="CE474" s="33"/>
      <c r="CF474" s="33"/>
      <c r="CG474" s="33" t="s">
        <v>166</v>
      </c>
      <c r="CH474" s="33"/>
      <c r="CI474" s="33"/>
      <c r="CJ474" s="33"/>
      <c r="CK474" s="33" t="s">
        <v>166</v>
      </c>
      <c r="CL474" s="33"/>
      <c r="CM474" s="33"/>
      <c r="CN474" s="33" t="s">
        <v>166</v>
      </c>
      <c r="CO474" s="33" t="s">
        <v>166</v>
      </c>
      <c r="CP474" s="33" t="s">
        <v>355</v>
      </c>
      <c r="CQ474" s="33" t="s">
        <v>1452</v>
      </c>
      <c r="CR474" s="33" t="s">
        <v>229</v>
      </c>
      <c r="CS474" s="33" t="s">
        <v>166</v>
      </c>
      <c r="CT474" s="33"/>
      <c r="CU474" s="33" t="s">
        <v>166</v>
      </c>
      <c r="CV474" s="33" t="s">
        <v>166</v>
      </c>
      <c r="CW474" s="33">
        <v>2</v>
      </c>
      <c r="CX474" s="33"/>
      <c r="CY474" s="33" t="s">
        <v>571</v>
      </c>
      <c r="CZ474" s="33"/>
      <c r="DA474" s="33"/>
      <c r="DB474" s="33" t="s">
        <v>221</v>
      </c>
      <c r="DC474" s="33" t="s">
        <v>166</v>
      </c>
      <c r="DD474" s="33" t="s">
        <v>166</v>
      </c>
      <c r="DE474" s="33"/>
      <c r="DF474" s="33"/>
      <c r="DG474" s="33"/>
      <c r="DH474" s="33" t="s">
        <v>166</v>
      </c>
      <c r="DI474" s="33" t="s">
        <v>328</v>
      </c>
      <c r="DJ474" s="33" t="s">
        <v>166</v>
      </c>
      <c r="DK474" s="33" t="s">
        <v>166</v>
      </c>
      <c r="DL474" s="33" t="s">
        <v>329</v>
      </c>
      <c r="DM474" s="33"/>
      <c r="DN474" s="33" t="s">
        <v>166</v>
      </c>
      <c r="DO474" s="33"/>
      <c r="DP474" s="33" t="s">
        <v>166</v>
      </c>
      <c r="DQ474" s="33"/>
      <c r="DR474" s="33" t="s">
        <v>166</v>
      </c>
      <c r="DS474" s="33" t="s">
        <v>166</v>
      </c>
      <c r="DT474" s="33"/>
      <c r="DU474" s="33"/>
      <c r="DV474" s="33" t="s">
        <v>166</v>
      </c>
      <c r="DW474" s="33" t="s">
        <v>166</v>
      </c>
      <c r="DX474" s="33" t="s">
        <v>166</v>
      </c>
      <c r="DY474" s="33"/>
      <c r="DZ474" s="33" t="s">
        <v>166</v>
      </c>
      <c r="EA474" s="33"/>
      <c r="EB474" s="33"/>
      <c r="EC474" s="33"/>
      <c r="ED474" s="33" t="s">
        <v>166</v>
      </c>
      <c r="EE474" s="33"/>
      <c r="EF474" s="33"/>
      <c r="EG474" s="33"/>
      <c r="EH474" s="33"/>
      <c r="EI474" s="33"/>
    </row>
    <row r="475" spans="1:139" x14ac:dyDescent="0.25">
      <c r="A475" s="33">
        <v>474</v>
      </c>
      <c r="B475" s="33" t="s">
        <v>864</v>
      </c>
      <c r="C475" s="33" t="s">
        <v>1568</v>
      </c>
      <c r="D475" s="33" t="s">
        <v>1574</v>
      </c>
      <c r="E475" s="35">
        <v>1598</v>
      </c>
      <c r="F475" s="33">
        <v>4</v>
      </c>
      <c r="G475" s="33">
        <v>4</v>
      </c>
      <c r="H475" s="33" t="s">
        <v>195</v>
      </c>
      <c r="I475" s="33" t="s">
        <v>142</v>
      </c>
      <c r="J475" s="33" t="s">
        <v>196</v>
      </c>
      <c r="K475" s="33" t="s">
        <v>144</v>
      </c>
      <c r="L475" s="33">
        <v>55</v>
      </c>
      <c r="M475" s="33" t="s">
        <v>145</v>
      </c>
      <c r="N475" s="33">
        <v>1466</v>
      </c>
      <c r="O475" s="33">
        <v>4413</v>
      </c>
      <c r="P475" s="33">
        <v>1699</v>
      </c>
      <c r="Q475" s="33" t="s">
        <v>508</v>
      </c>
      <c r="R475" s="33">
        <v>4</v>
      </c>
      <c r="S475" s="33">
        <v>12</v>
      </c>
      <c r="T475" s="35">
        <v>14.84</v>
      </c>
      <c r="U475" s="33" t="s">
        <v>1575</v>
      </c>
      <c r="V475" s="33"/>
      <c r="W475" s="33" t="s">
        <v>1576</v>
      </c>
      <c r="X475" s="33">
        <v>7</v>
      </c>
      <c r="Y475" s="33" t="s">
        <v>658</v>
      </c>
      <c r="Z475" s="33" t="s">
        <v>200</v>
      </c>
      <c r="AA475" s="33" t="s">
        <v>151</v>
      </c>
      <c r="AB475" s="33" t="s">
        <v>869</v>
      </c>
      <c r="AC475" s="33" t="s">
        <v>1572</v>
      </c>
      <c r="AD475" s="33"/>
      <c r="AE475" s="33"/>
      <c r="AF475" s="33" t="s">
        <v>464</v>
      </c>
      <c r="AG475" s="33" t="s">
        <v>464</v>
      </c>
      <c r="AH475" s="33" t="s">
        <v>872</v>
      </c>
      <c r="AI475" s="33" t="s">
        <v>232</v>
      </c>
      <c r="AJ475" s="33"/>
      <c r="AK475" s="33" t="s">
        <v>160</v>
      </c>
      <c r="AL475" s="33" t="s">
        <v>1432</v>
      </c>
      <c r="AM475" s="33" t="s">
        <v>1577</v>
      </c>
      <c r="AN475" s="33" t="s">
        <v>163</v>
      </c>
      <c r="AO475" s="33" t="s">
        <v>164</v>
      </c>
      <c r="AP475" s="33" t="s">
        <v>164</v>
      </c>
      <c r="AQ475" s="33" t="s">
        <v>166</v>
      </c>
      <c r="AR475" s="33">
        <v>5</v>
      </c>
      <c r="AS475" s="33" t="s">
        <v>597</v>
      </c>
      <c r="AT475" s="33" t="s">
        <v>189</v>
      </c>
      <c r="AU475" s="33" t="s">
        <v>1573</v>
      </c>
      <c r="AV475" s="33" t="s">
        <v>464</v>
      </c>
      <c r="AW475" s="33"/>
      <c r="AX475" s="33" t="s">
        <v>166</v>
      </c>
      <c r="AY475" s="33" t="s">
        <v>165</v>
      </c>
      <c r="AZ475" s="33" t="s">
        <v>166</v>
      </c>
      <c r="BA475" s="33" t="s">
        <v>166</v>
      </c>
      <c r="BB475" s="33" t="s">
        <v>876</v>
      </c>
      <c r="BC475" s="33" t="s">
        <v>166</v>
      </c>
      <c r="BD475" s="33" t="s">
        <v>327</v>
      </c>
      <c r="BE475" s="33">
        <v>460</v>
      </c>
      <c r="BF475" s="33" t="s">
        <v>166</v>
      </c>
      <c r="BG475" s="33" t="s">
        <v>166</v>
      </c>
      <c r="BH475" s="33" t="s">
        <v>166</v>
      </c>
      <c r="BI475" s="33" t="s">
        <v>163</v>
      </c>
      <c r="BJ475" s="33" t="s">
        <v>310</v>
      </c>
      <c r="BK475" s="33" t="s">
        <v>166</v>
      </c>
      <c r="BL475" s="33" t="s">
        <v>174</v>
      </c>
      <c r="BM475" s="33" t="s">
        <v>166</v>
      </c>
      <c r="BN475" s="33" t="s">
        <v>632</v>
      </c>
      <c r="BO475" s="33" t="s">
        <v>166</v>
      </c>
      <c r="BP475" s="33" t="s">
        <v>173</v>
      </c>
      <c r="BQ475" s="33" t="s">
        <v>163</v>
      </c>
      <c r="BR475" s="33" t="s">
        <v>168</v>
      </c>
      <c r="BS475" s="33" t="s">
        <v>176</v>
      </c>
      <c r="BT475" s="33" t="s">
        <v>166</v>
      </c>
      <c r="BU475" s="35">
        <v>5.3</v>
      </c>
      <c r="BV475" s="33" t="s">
        <v>166</v>
      </c>
      <c r="BW475" s="33" t="s">
        <v>177</v>
      </c>
      <c r="BX475" s="33" t="s">
        <v>178</v>
      </c>
      <c r="BY475" s="33" t="s">
        <v>383</v>
      </c>
      <c r="BZ475" s="33" t="s">
        <v>166</v>
      </c>
      <c r="CA475" s="33" t="s">
        <v>166</v>
      </c>
      <c r="CB475" s="33"/>
      <c r="CC475" s="33"/>
      <c r="CD475" s="33"/>
      <c r="CE475" s="33"/>
      <c r="CF475" s="33"/>
      <c r="CG475" s="33" t="s">
        <v>166</v>
      </c>
      <c r="CH475" s="33"/>
      <c r="CI475" s="33"/>
      <c r="CJ475" s="33"/>
      <c r="CK475" s="33" t="s">
        <v>166</v>
      </c>
      <c r="CL475" s="33"/>
      <c r="CM475" s="33"/>
      <c r="CN475" s="33" t="s">
        <v>166</v>
      </c>
      <c r="CO475" s="33" t="s">
        <v>166</v>
      </c>
      <c r="CP475" s="33" t="s">
        <v>355</v>
      </c>
      <c r="CQ475" s="33" t="s">
        <v>1578</v>
      </c>
      <c r="CR475" s="33" t="s">
        <v>229</v>
      </c>
      <c r="CS475" s="33" t="s">
        <v>166</v>
      </c>
      <c r="CT475" s="33"/>
      <c r="CU475" s="33" t="s">
        <v>166</v>
      </c>
      <c r="CV475" s="33"/>
      <c r="CW475" s="33">
        <v>2</v>
      </c>
      <c r="CX475" s="33"/>
      <c r="CY475" s="33" t="s">
        <v>571</v>
      </c>
      <c r="CZ475" s="33"/>
      <c r="DA475" s="33"/>
      <c r="DB475" s="33" t="s">
        <v>221</v>
      </c>
      <c r="DC475" s="33" t="s">
        <v>166</v>
      </c>
      <c r="DD475" s="33" t="s">
        <v>166</v>
      </c>
      <c r="DE475" s="33"/>
      <c r="DF475" s="33"/>
      <c r="DG475" s="33"/>
      <c r="DH475" s="33" t="s">
        <v>166</v>
      </c>
      <c r="DI475" s="33" t="s">
        <v>328</v>
      </c>
      <c r="DJ475" s="33" t="s">
        <v>166</v>
      </c>
      <c r="DK475" s="33" t="s">
        <v>166</v>
      </c>
      <c r="DL475" s="33" t="s">
        <v>329</v>
      </c>
      <c r="DM475" s="33"/>
      <c r="DN475" s="33" t="s">
        <v>166</v>
      </c>
      <c r="DO475" s="33"/>
      <c r="DP475" s="33" t="s">
        <v>166</v>
      </c>
      <c r="DQ475" s="33"/>
      <c r="DR475" s="33" t="s">
        <v>166</v>
      </c>
      <c r="DS475" s="33" t="s">
        <v>166</v>
      </c>
      <c r="DT475" s="33"/>
      <c r="DU475" s="33"/>
      <c r="DV475" s="33"/>
      <c r="DW475" s="33" t="s">
        <v>166</v>
      </c>
      <c r="DX475" s="33" t="s">
        <v>166</v>
      </c>
      <c r="DY475" s="33"/>
      <c r="DZ475" s="33" t="s">
        <v>166</v>
      </c>
      <c r="EA475" s="33"/>
      <c r="EB475" s="33"/>
      <c r="EC475" s="33"/>
      <c r="ED475" s="33" t="s">
        <v>166</v>
      </c>
      <c r="EE475" s="33"/>
      <c r="EF475" s="33"/>
      <c r="EG475" s="33"/>
      <c r="EH475" s="33"/>
      <c r="EI475" s="33"/>
    </row>
    <row r="476" spans="1:139" x14ac:dyDescent="0.25">
      <c r="A476" s="33">
        <v>475</v>
      </c>
      <c r="B476" s="33" t="s">
        <v>864</v>
      </c>
      <c r="C476" s="33" t="s">
        <v>1568</v>
      </c>
      <c r="D476" s="33" t="s">
        <v>1579</v>
      </c>
      <c r="E476" s="35">
        <v>1498</v>
      </c>
      <c r="F476" s="33">
        <v>4</v>
      </c>
      <c r="G476" s="33">
        <v>4</v>
      </c>
      <c r="H476" s="33" t="s">
        <v>195</v>
      </c>
      <c r="I476" s="33" t="s">
        <v>142</v>
      </c>
      <c r="J476" s="33" t="s">
        <v>196</v>
      </c>
      <c r="K476" s="33" t="s">
        <v>144</v>
      </c>
      <c r="L476" s="33">
        <v>55</v>
      </c>
      <c r="M476" s="33" t="s">
        <v>459</v>
      </c>
      <c r="N476" s="33">
        <v>1466</v>
      </c>
      <c r="O476" s="33">
        <v>4413</v>
      </c>
      <c r="P476" s="33">
        <v>1699</v>
      </c>
      <c r="Q476" s="33" t="s">
        <v>508</v>
      </c>
      <c r="R476" s="33">
        <v>4</v>
      </c>
      <c r="S476" s="33">
        <v>18</v>
      </c>
      <c r="T476" s="35">
        <v>21.13</v>
      </c>
      <c r="U476" s="33" t="s">
        <v>1580</v>
      </c>
      <c r="V476" s="33"/>
      <c r="W476" s="33" t="s">
        <v>283</v>
      </c>
      <c r="X476" s="33">
        <v>5</v>
      </c>
      <c r="Y476" s="33" t="s">
        <v>658</v>
      </c>
      <c r="Z476" s="33" t="s">
        <v>200</v>
      </c>
      <c r="AA476" s="33" t="s">
        <v>151</v>
      </c>
      <c r="AB476" s="33" t="s">
        <v>869</v>
      </c>
      <c r="AC476" s="33" t="s">
        <v>1572</v>
      </c>
      <c r="AD476" s="33"/>
      <c r="AE476" s="33"/>
      <c r="AF476" s="33" t="s">
        <v>635</v>
      </c>
      <c r="AG476" s="33" t="s">
        <v>635</v>
      </c>
      <c r="AH476" s="33" t="s">
        <v>872</v>
      </c>
      <c r="AI476" s="33" t="s">
        <v>232</v>
      </c>
      <c r="AJ476" s="33"/>
      <c r="AK476" s="33" t="s">
        <v>160</v>
      </c>
      <c r="AL476" s="33" t="s">
        <v>1350</v>
      </c>
      <c r="AM476" s="33" t="s">
        <v>656</v>
      </c>
      <c r="AN476" s="33" t="s">
        <v>163</v>
      </c>
      <c r="AO476" s="33" t="s">
        <v>164</v>
      </c>
      <c r="AP476" s="33" t="s">
        <v>164</v>
      </c>
      <c r="AQ476" s="33" t="s">
        <v>166</v>
      </c>
      <c r="AR476" s="33">
        <v>5</v>
      </c>
      <c r="AS476" s="33" t="s">
        <v>597</v>
      </c>
      <c r="AT476" s="33" t="s">
        <v>168</v>
      </c>
      <c r="AU476" s="33" t="s">
        <v>1573</v>
      </c>
      <c r="AV476" s="33" t="s">
        <v>464</v>
      </c>
      <c r="AW476" s="33"/>
      <c r="AX476" s="33" t="s">
        <v>166</v>
      </c>
      <c r="AY476" s="33" t="s">
        <v>226</v>
      </c>
      <c r="AZ476" s="33" t="s">
        <v>166</v>
      </c>
      <c r="BA476" s="33" t="s">
        <v>166</v>
      </c>
      <c r="BB476" s="33" t="s">
        <v>876</v>
      </c>
      <c r="BC476" s="33" t="s">
        <v>166</v>
      </c>
      <c r="BD476" s="33" t="s">
        <v>327</v>
      </c>
      <c r="BE476" s="33">
        <v>460</v>
      </c>
      <c r="BF476" s="33" t="s">
        <v>166</v>
      </c>
      <c r="BG476" s="33" t="s">
        <v>166</v>
      </c>
      <c r="BH476" s="33" t="s">
        <v>166</v>
      </c>
      <c r="BI476" s="33" t="s">
        <v>163</v>
      </c>
      <c r="BJ476" s="33" t="s">
        <v>310</v>
      </c>
      <c r="BK476" s="33" t="s">
        <v>166</v>
      </c>
      <c r="BL476" s="33" t="s">
        <v>310</v>
      </c>
      <c r="BM476" s="33" t="s">
        <v>166</v>
      </c>
      <c r="BN476" s="33" t="s">
        <v>632</v>
      </c>
      <c r="BO476" s="33" t="s">
        <v>166</v>
      </c>
      <c r="BP476" s="33" t="s">
        <v>173</v>
      </c>
      <c r="BQ476" s="33" t="s">
        <v>163</v>
      </c>
      <c r="BR476" s="33" t="s">
        <v>168</v>
      </c>
      <c r="BS476" s="33" t="s">
        <v>176</v>
      </c>
      <c r="BT476" s="33" t="s">
        <v>166</v>
      </c>
      <c r="BU476" s="35">
        <v>5.3</v>
      </c>
      <c r="BV476" s="33" t="s">
        <v>166</v>
      </c>
      <c r="BW476" s="33" t="s">
        <v>177</v>
      </c>
      <c r="BX476" s="33" t="s">
        <v>178</v>
      </c>
      <c r="BY476" s="33" t="s">
        <v>383</v>
      </c>
      <c r="BZ476" s="33" t="s">
        <v>166</v>
      </c>
      <c r="CA476" s="33"/>
      <c r="CB476" s="33" t="s">
        <v>166</v>
      </c>
      <c r="CC476" s="33"/>
      <c r="CD476" s="33"/>
      <c r="CE476" s="33"/>
      <c r="CF476" s="33"/>
      <c r="CG476" s="33" t="s">
        <v>166</v>
      </c>
      <c r="CH476" s="33"/>
      <c r="CI476" s="33"/>
      <c r="CJ476" s="33"/>
      <c r="CK476" s="33" t="s">
        <v>166</v>
      </c>
      <c r="CL476" s="33"/>
      <c r="CM476" s="33"/>
      <c r="CN476" s="33" t="s">
        <v>166</v>
      </c>
      <c r="CO476" s="33" t="s">
        <v>166</v>
      </c>
      <c r="CP476" s="33" t="s">
        <v>355</v>
      </c>
      <c r="CQ476" s="33" t="s">
        <v>1446</v>
      </c>
      <c r="CR476" s="33" t="s">
        <v>229</v>
      </c>
      <c r="CS476" s="33" t="s">
        <v>166</v>
      </c>
      <c r="CT476" s="33"/>
      <c r="CU476" s="33" t="s">
        <v>166</v>
      </c>
      <c r="CV476" s="33" t="s">
        <v>166</v>
      </c>
      <c r="CW476" s="33">
        <v>2</v>
      </c>
      <c r="CX476" s="33"/>
      <c r="CY476" s="33" t="s">
        <v>571</v>
      </c>
      <c r="CZ476" s="33"/>
      <c r="DA476" s="33"/>
      <c r="DB476" s="33" t="s">
        <v>221</v>
      </c>
      <c r="DC476" s="33" t="s">
        <v>166</v>
      </c>
      <c r="DD476" s="33" t="s">
        <v>166</v>
      </c>
      <c r="DE476" s="33"/>
      <c r="DF476" s="33"/>
      <c r="DG476" s="33" t="s">
        <v>166</v>
      </c>
      <c r="DH476" s="33" t="s">
        <v>166</v>
      </c>
      <c r="DI476" s="33" t="s">
        <v>328</v>
      </c>
      <c r="DJ476" s="33" t="s">
        <v>166</v>
      </c>
      <c r="DK476" s="33" t="s">
        <v>166</v>
      </c>
      <c r="DL476" s="33" t="s">
        <v>329</v>
      </c>
      <c r="DM476" s="33"/>
      <c r="DN476" s="33" t="s">
        <v>166</v>
      </c>
      <c r="DO476" s="33"/>
      <c r="DP476" s="33" t="s">
        <v>166</v>
      </c>
      <c r="DQ476" s="33"/>
      <c r="DR476" s="33" t="s">
        <v>166</v>
      </c>
      <c r="DS476" s="33" t="s">
        <v>166</v>
      </c>
      <c r="DT476" s="33"/>
      <c r="DU476" s="33"/>
      <c r="DV476" s="33" t="s">
        <v>166</v>
      </c>
      <c r="DW476" s="33" t="s">
        <v>166</v>
      </c>
      <c r="DX476" s="33" t="s">
        <v>166</v>
      </c>
      <c r="DY476" s="33"/>
      <c r="DZ476" s="33" t="s">
        <v>166</v>
      </c>
      <c r="EA476" s="33"/>
      <c r="EB476" s="33"/>
      <c r="EC476" s="33"/>
      <c r="ED476" s="33" t="s">
        <v>166</v>
      </c>
      <c r="EE476" s="33"/>
      <c r="EF476" s="33"/>
      <c r="EG476" s="33"/>
      <c r="EH476" s="33"/>
      <c r="EI476" s="33"/>
    </row>
    <row r="477" spans="1:139" x14ac:dyDescent="0.25">
      <c r="A477" s="33">
        <v>476</v>
      </c>
      <c r="B477" s="33" t="s">
        <v>864</v>
      </c>
      <c r="C477" s="33" t="s">
        <v>1568</v>
      </c>
      <c r="D477" s="33" t="s">
        <v>1581</v>
      </c>
      <c r="E477" s="35">
        <v>1598</v>
      </c>
      <c r="F477" s="33">
        <v>4</v>
      </c>
      <c r="G477" s="33">
        <v>4</v>
      </c>
      <c r="H477" s="33" t="s">
        <v>195</v>
      </c>
      <c r="I477" s="33" t="s">
        <v>142</v>
      </c>
      <c r="J477" s="33" t="s">
        <v>196</v>
      </c>
      <c r="K477" s="33" t="s">
        <v>144</v>
      </c>
      <c r="L477" s="33">
        <v>55</v>
      </c>
      <c r="M477" s="33" t="s">
        <v>145</v>
      </c>
      <c r="N477" s="33">
        <v>1466</v>
      </c>
      <c r="O477" s="33">
        <v>4413</v>
      </c>
      <c r="P477" s="33">
        <v>1699</v>
      </c>
      <c r="Q477" s="33" t="s">
        <v>508</v>
      </c>
      <c r="R477" s="33">
        <v>4</v>
      </c>
      <c r="S477" s="33">
        <v>12</v>
      </c>
      <c r="T477" s="35">
        <v>15.41</v>
      </c>
      <c r="U477" s="33" t="s">
        <v>1582</v>
      </c>
      <c r="V477" s="33"/>
      <c r="W477" s="33" t="s">
        <v>1437</v>
      </c>
      <c r="X477" s="33">
        <v>5</v>
      </c>
      <c r="Y477" s="33" t="s">
        <v>658</v>
      </c>
      <c r="Z477" s="33" t="s">
        <v>200</v>
      </c>
      <c r="AA477" s="33" t="s">
        <v>151</v>
      </c>
      <c r="AB477" s="33" t="s">
        <v>869</v>
      </c>
      <c r="AC477" s="33" t="s">
        <v>1572</v>
      </c>
      <c r="AD477" s="33"/>
      <c r="AE477" s="33"/>
      <c r="AF477" s="33" t="s">
        <v>464</v>
      </c>
      <c r="AG477" s="33" t="s">
        <v>464</v>
      </c>
      <c r="AH477" s="33" t="s">
        <v>872</v>
      </c>
      <c r="AI477" s="33" t="s">
        <v>232</v>
      </c>
      <c r="AJ477" s="33"/>
      <c r="AK477" s="33" t="s">
        <v>160</v>
      </c>
      <c r="AL477" s="33" t="s">
        <v>1432</v>
      </c>
      <c r="AM477" s="33" t="s">
        <v>1577</v>
      </c>
      <c r="AN477" s="33" t="s">
        <v>163</v>
      </c>
      <c r="AO477" s="33" t="s">
        <v>164</v>
      </c>
      <c r="AP477" s="33" t="s">
        <v>164</v>
      </c>
      <c r="AQ477" s="33" t="s">
        <v>166</v>
      </c>
      <c r="AR477" s="33">
        <v>5</v>
      </c>
      <c r="AS477" s="33" t="s">
        <v>597</v>
      </c>
      <c r="AT477" s="33" t="s">
        <v>168</v>
      </c>
      <c r="AU477" s="33" t="s">
        <v>1573</v>
      </c>
      <c r="AV477" s="33" t="s">
        <v>464</v>
      </c>
      <c r="AW477" s="33"/>
      <c r="AX477" s="33" t="s">
        <v>166</v>
      </c>
      <c r="AY477" s="33" t="s">
        <v>226</v>
      </c>
      <c r="AZ477" s="33" t="s">
        <v>166</v>
      </c>
      <c r="BA477" s="33" t="s">
        <v>166</v>
      </c>
      <c r="BB477" s="33" t="s">
        <v>876</v>
      </c>
      <c r="BC477" s="33" t="s">
        <v>166</v>
      </c>
      <c r="BD477" s="33" t="s">
        <v>327</v>
      </c>
      <c r="BE477" s="33">
        <v>460</v>
      </c>
      <c r="BF477" s="33" t="s">
        <v>166</v>
      </c>
      <c r="BG477" s="33" t="s">
        <v>166</v>
      </c>
      <c r="BH477" s="33" t="s">
        <v>166</v>
      </c>
      <c r="BI477" s="33" t="s">
        <v>163</v>
      </c>
      <c r="BJ477" s="33" t="s">
        <v>310</v>
      </c>
      <c r="BK477" s="33" t="s">
        <v>166</v>
      </c>
      <c r="BL477" s="33" t="s">
        <v>310</v>
      </c>
      <c r="BM477" s="33" t="s">
        <v>166</v>
      </c>
      <c r="BN477" s="33" t="s">
        <v>632</v>
      </c>
      <c r="BO477" s="33" t="s">
        <v>166</v>
      </c>
      <c r="BP477" s="33" t="s">
        <v>173</v>
      </c>
      <c r="BQ477" s="33" t="s">
        <v>163</v>
      </c>
      <c r="BR477" s="33" t="s">
        <v>168</v>
      </c>
      <c r="BS477" s="33" t="s">
        <v>176</v>
      </c>
      <c r="BT477" s="33" t="s">
        <v>166</v>
      </c>
      <c r="BU477" s="35">
        <v>5.3</v>
      </c>
      <c r="BV477" s="33" t="s">
        <v>166</v>
      </c>
      <c r="BW477" s="33" t="s">
        <v>177</v>
      </c>
      <c r="BX477" s="33" t="s">
        <v>178</v>
      </c>
      <c r="BY477" s="33" t="s">
        <v>383</v>
      </c>
      <c r="BZ477" s="33" t="s">
        <v>166</v>
      </c>
      <c r="CA477" s="33"/>
      <c r="CB477" s="33"/>
      <c r="CC477" s="33"/>
      <c r="CD477" s="33"/>
      <c r="CE477" s="33"/>
      <c r="CF477" s="33"/>
      <c r="CG477" s="33" t="s">
        <v>166</v>
      </c>
      <c r="CH477" s="33"/>
      <c r="CI477" s="33"/>
      <c r="CJ477" s="33"/>
      <c r="CK477" s="33" t="s">
        <v>166</v>
      </c>
      <c r="CL477" s="33"/>
      <c r="CM477" s="33"/>
      <c r="CN477" s="33" t="s">
        <v>166</v>
      </c>
      <c r="CO477" s="33" t="s">
        <v>166</v>
      </c>
      <c r="CP477" s="33" t="s">
        <v>355</v>
      </c>
      <c r="CQ477" s="33" t="s">
        <v>1276</v>
      </c>
      <c r="CR477" s="33" t="s">
        <v>229</v>
      </c>
      <c r="CS477" s="33" t="s">
        <v>166</v>
      </c>
      <c r="CT477" s="33"/>
      <c r="CU477" s="33" t="s">
        <v>166</v>
      </c>
      <c r="CV477" s="33"/>
      <c r="CW477" s="33">
        <v>2</v>
      </c>
      <c r="CX477" s="33"/>
      <c r="CY477" s="33" t="s">
        <v>571</v>
      </c>
      <c r="CZ477" s="33"/>
      <c r="DA477" s="33"/>
      <c r="DB477" s="33" t="s">
        <v>221</v>
      </c>
      <c r="DC477" s="33" t="s">
        <v>166</v>
      </c>
      <c r="DD477" s="33" t="s">
        <v>166</v>
      </c>
      <c r="DE477" s="33"/>
      <c r="DF477" s="33"/>
      <c r="DG477" s="33"/>
      <c r="DH477" s="33" t="s">
        <v>166</v>
      </c>
      <c r="DI477" s="33" t="s">
        <v>328</v>
      </c>
      <c r="DJ477" s="33" t="s">
        <v>166</v>
      </c>
      <c r="DK477" s="33" t="s">
        <v>166</v>
      </c>
      <c r="DL477" s="33" t="s">
        <v>329</v>
      </c>
      <c r="DM477" s="33"/>
      <c r="DN477" s="33" t="s">
        <v>166</v>
      </c>
      <c r="DO477" s="33"/>
      <c r="DP477" s="33" t="s">
        <v>166</v>
      </c>
      <c r="DQ477" s="33"/>
      <c r="DR477" s="33" t="s">
        <v>166</v>
      </c>
      <c r="DS477" s="33" t="s">
        <v>166</v>
      </c>
      <c r="DT477" s="33"/>
      <c r="DU477" s="33"/>
      <c r="DV477" s="33"/>
      <c r="DW477" s="33" t="s">
        <v>166</v>
      </c>
      <c r="DX477" s="33" t="s">
        <v>166</v>
      </c>
      <c r="DY477" s="33"/>
      <c r="DZ477" s="33" t="s">
        <v>166</v>
      </c>
      <c r="EA477" s="33"/>
      <c r="EB477" s="33"/>
      <c r="EC477" s="33"/>
      <c r="ED477" s="33" t="s">
        <v>166</v>
      </c>
      <c r="EE477" s="33"/>
      <c r="EF477" s="33"/>
      <c r="EG477" s="33"/>
      <c r="EH477" s="33"/>
      <c r="EI477" s="33"/>
    </row>
    <row r="478" spans="1:139" hidden="1" x14ac:dyDescent="0.25">
      <c r="A478">
        <v>477</v>
      </c>
      <c r="B478" t="s">
        <v>784</v>
      </c>
      <c r="C478" t="s">
        <v>1583</v>
      </c>
      <c r="D478" t="s">
        <v>1584</v>
      </c>
      <c r="E478" s="1">
        <v>2179</v>
      </c>
      <c r="F478">
        <v>4</v>
      </c>
      <c r="G478">
        <v>4</v>
      </c>
      <c r="H478" t="s">
        <v>195</v>
      </c>
      <c r="I478" t="s">
        <v>142</v>
      </c>
      <c r="J478" t="s">
        <v>196</v>
      </c>
      <c r="K478" t="s">
        <v>144</v>
      </c>
      <c r="L478">
        <v>70</v>
      </c>
      <c r="M478" t="s">
        <v>145</v>
      </c>
      <c r="N478">
        <v>1785</v>
      </c>
      <c r="O478">
        <v>4585</v>
      </c>
      <c r="P478">
        <v>1890</v>
      </c>
      <c r="Q478" t="s">
        <v>832</v>
      </c>
      <c r="R478">
        <v>5</v>
      </c>
      <c r="T478" s="2" t="s">
        <v>147</v>
      </c>
      <c r="U478" t="s">
        <v>1585</v>
      </c>
      <c r="W478" t="s">
        <v>901</v>
      </c>
      <c r="X478">
        <v>6</v>
      </c>
      <c r="Y478" t="s">
        <v>1180</v>
      </c>
      <c r="Z478" t="s">
        <v>200</v>
      </c>
      <c r="AA478" t="s">
        <v>200</v>
      </c>
      <c r="AB478" t="s">
        <v>1586</v>
      </c>
      <c r="AC478" t="s">
        <v>1587</v>
      </c>
      <c r="AD478" t="s">
        <v>922</v>
      </c>
      <c r="AE478" t="s">
        <v>922</v>
      </c>
      <c r="AF478" t="s">
        <v>1588</v>
      </c>
      <c r="AG478" t="s">
        <v>1588</v>
      </c>
      <c r="AH478" t="s">
        <v>158</v>
      </c>
      <c r="AI478" t="s">
        <v>232</v>
      </c>
      <c r="AK478" t="s">
        <v>166</v>
      </c>
      <c r="AL478" t="s">
        <v>1589</v>
      </c>
      <c r="AM478" t="s">
        <v>1590</v>
      </c>
      <c r="AN478" t="s">
        <v>163</v>
      </c>
      <c r="AO478" t="s">
        <v>164</v>
      </c>
      <c r="AP478" t="s">
        <v>164</v>
      </c>
      <c r="AQ478" t="s">
        <v>166</v>
      </c>
      <c r="AR478">
        <v>7</v>
      </c>
      <c r="AS478" t="s">
        <v>167</v>
      </c>
      <c r="AT478" t="s">
        <v>189</v>
      </c>
      <c r="AU478" t="s">
        <v>1591</v>
      </c>
      <c r="AV478" t="s">
        <v>1588</v>
      </c>
      <c r="AW478" t="s">
        <v>166</v>
      </c>
      <c r="AX478" t="s">
        <v>166</v>
      </c>
      <c r="AY478" t="s">
        <v>226</v>
      </c>
      <c r="AZ478" t="s">
        <v>166</v>
      </c>
      <c r="BA478" t="s">
        <v>166</v>
      </c>
      <c r="BB478" t="s">
        <v>454</v>
      </c>
      <c r="BC478" t="s">
        <v>166</v>
      </c>
      <c r="BD478" t="s">
        <v>406</v>
      </c>
      <c r="BE478">
        <v>96</v>
      </c>
      <c r="BF478" t="s">
        <v>166</v>
      </c>
      <c r="BG478" t="s">
        <v>166</v>
      </c>
      <c r="BH478" t="s">
        <v>166</v>
      </c>
      <c r="BI478" t="s">
        <v>163</v>
      </c>
      <c r="BJ478" t="s">
        <v>310</v>
      </c>
      <c r="BK478" t="s">
        <v>166</v>
      </c>
      <c r="BL478" t="s">
        <v>310</v>
      </c>
      <c r="BM478" t="s">
        <v>166</v>
      </c>
      <c r="BN478" t="s">
        <v>1592</v>
      </c>
      <c r="BO478" t="s">
        <v>166</v>
      </c>
      <c r="BP478" t="s">
        <v>173</v>
      </c>
      <c r="BQ478" t="s">
        <v>163</v>
      </c>
      <c r="BR478" t="s">
        <v>168</v>
      </c>
      <c r="BS478" t="s">
        <v>176</v>
      </c>
      <c r="BT478" t="s">
        <v>166</v>
      </c>
      <c r="BU478" s="1">
        <v>5.6</v>
      </c>
      <c r="BV478" t="s">
        <v>166</v>
      </c>
      <c r="BW478" t="s">
        <v>177</v>
      </c>
      <c r="BX478" t="s">
        <v>166</v>
      </c>
      <c r="BY478" t="s">
        <v>383</v>
      </c>
      <c r="BZ478" t="s">
        <v>166</v>
      </c>
      <c r="CA478" t="s">
        <v>166</v>
      </c>
      <c r="CB478" t="s">
        <v>166</v>
      </c>
      <c r="CG478" t="s">
        <v>166</v>
      </c>
      <c r="CK478" t="s">
        <v>166</v>
      </c>
      <c r="CN478" t="s">
        <v>166</v>
      </c>
      <c r="CO478" t="s">
        <v>166</v>
      </c>
      <c r="CP478" t="s">
        <v>355</v>
      </c>
      <c r="CQ478" t="s">
        <v>1545</v>
      </c>
      <c r="CR478" t="s">
        <v>229</v>
      </c>
      <c r="CS478" t="s">
        <v>166</v>
      </c>
      <c r="CT478" t="s">
        <v>166</v>
      </c>
      <c r="CU478" t="s">
        <v>166</v>
      </c>
      <c r="CV478" t="s">
        <v>166</v>
      </c>
      <c r="CW478">
        <v>2</v>
      </c>
      <c r="CX478" t="s">
        <v>720</v>
      </c>
      <c r="CY478" t="s">
        <v>571</v>
      </c>
      <c r="DB478" t="s">
        <v>221</v>
      </c>
      <c r="DC478" t="s">
        <v>166</v>
      </c>
      <c r="DD478" t="s">
        <v>166</v>
      </c>
      <c r="DH478" t="s">
        <v>216</v>
      </c>
      <c r="DI478" t="s">
        <v>166</v>
      </c>
      <c r="DJ478" t="s">
        <v>166</v>
      </c>
      <c r="DK478" t="s">
        <v>166</v>
      </c>
      <c r="DL478" t="s">
        <v>500</v>
      </c>
      <c r="DM478" t="s">
        <v>166</v>
      </c>
      <c r="DN478" t="s">
        <v>166</v>
      </c>
      <c r="DO478" t="s">
        <v>166</v>
      </c>
      <c r="DP478" t="s">
        <v>166</v>
      </c>
      <c r="DQ478" t="s">
        <v>166</v>
      </c>
      <c r="DR478" t="s">
        <v>166</v>
      </c>
      <c r="DS478" t="s">
        <v>166</v>
      </c>
      <c r="DV478" t="s">
        <v>166</v>
      </c>
      <c r="DX478" t="s">
        <v>166</v>
      </c>
      <c r="DZ478" t="s">
        <v>166</v>
      </c>
      <c r="EA478" t="s">
        <v>166</v>
      </c>
      <c r="EC478" t="s">
        <v>166</v>
      </c>
      <c r="ED478" t="s">
        <v>166</v>
      </c>
    </row>
    <row r="479" spans="1:139" hidden="1" x14ac:dyDescent="0.25">
      <c r="A479">
        <v>478</v>
      </c>
      <c r="B479" t="s">
        <v>784</v>
      </c>
      <c r="C479" t="s">
        <v>1583</v>
      </c>
      <c r="D479" t="s">
        <v>1593</v>
      </c>
      <c r="E479" s="1">
        <v>2179</v>
      </c>
      <c r="F479">
        <v>4</v>
      </c>
      <c r="G479">
        <v>4</v>
      </c>
      <c r="H479" t="s">
        <v>195</v>
      </c>
      <c r="I479" t="s">
        <v>142</v>
      </c>
      <c r="J479" t="s">
        <v>237</v>
      </c>
      <c r="K479" t="s">
        <v>144</v>
      </c>
      <c r="L479">
        <v>70</v>
      </c>
      <c r="M479" t="s">
        <v>459</v>
      </c>
      <c r="N479">
        <v>1785</v>
      </c>
      <c r="O479">
        <v>4585</v>
      </c>
      <c r="P479">
        <v>1890</v>
      </c>
      <c r="Q479" t="s">
        <v>832</v>
      </c>
      <c r="R479">
        <v>5</v>
      </c>
      <c r="S479">
        <v>16</v>
      </c>
      <c r="T479" s="1">
        <v>15.1</v>
      </c>
      <c r="U479" t="s">
        <v>1594</v>
      </c>
      <c r="W479" t="s">
        <v>901</v>
      </c>
      <c r="X479">
        <v>6</v>
      </c>
      <c r="Y479" t="s">
        <v>1180</v>
      </c>
      <c r="Z479" t="s">
        <v>339</v>
      </c>
      <c r="AA479" t="s">
        <v>339</v>
      </c>
      <c r="AB479" t="s">
        <v>1586</v>
      </c>
      <c r="AC479" t="s">
        <v>1595</v>
      </c>
      <c r="AD479" t="s">
        <v>922</v>
      </c>
      <c r="AE479" t="s">
        <v>922</v>
      </c>
      <c r="AF479" t="s">
        <v>1596</v>
      </c>
      <c r="AG479" t="s">
        <v>1596</v>
      </c>
      <c r="AH479" t="s">
        <v>774</v>
      </c>
      <c r="AI479" t="s">
        <v>232</v>
      </c>
      <c r="AJ479" t="s">
        <v>166</v>
      </c>
      <c r="AK479" t="s">
        <v>441</v>
      </c>
      <c r="AL479" t="s">
        <v>1597</v>
      </c>
      <c r="AM479" t="s">
        <v>1598</v>
      </c>
      <c r="AP479" t="s">
        <v>166</v>
      </c>
      <c r="AR479">
        <v>7</v>
      </c>
      <c r="AS479" t="s">
        <v>167</v>
      </c>
      <c r="AT479" t="s">
        <v>168</v>
      </c>
      <c r="AU479" t="s">
        <v>1591</v>
      </c>
      <c r="AV479">
        <v>17</v>
      </c>
      <c r="AW479" t="s">
        <v>166</v>
      </c>
      <c r="AY479" t="s">
        <v>171</v>
      </c>
      <c r="AZ479" t="s">
        <v>166</v>
      </c>
      <c r="BB479" t="s">
        <v>454</v>
      </c>
      <c r="BC479" t="s">
        <v>166</v>
      </c>
      <c r="BD479" t="s">
        <v>173</v>
      </c>
      <c r="BF479" t="s">
        <v>166</v>
      </c>
      <c r="BH479" t="s">
        <v>166</v>
      </c>
      <c r="BI479" t="s">
        <v>163</v>
      </c>
      <c r="BJ479" t="s">
        <v>166</v>
      </c>
      <c r="BL479" t="s">
        <v>166</v>
      </c>
      <c r="BN479" t="s">
        <v>1592</v>
      </c>
      <c r="BO479" t="s">
        <v>166</v>
      </c>
      <c r="BP479" t="s">
        <v>173</v>
      </c>
      <c r="BR479" t="s">
        <v>168</v>
      </c>
      <c r="BS479" t="s">
        <v>164</v>
      </c>
      <c r="BT479" t="s">
        <v>166</v>
      </c>
      <c r="BU479" s="1">
        <v>5.6</v>
      </c>
      <c r="BV479" t="s">
        <v>166</v>
      </c>
      <c r="BW479" t="s">
        <v>177</v>
      </c>
      <c r="BX479" t="s">
        <v>166</v>
      </c>
      <c r="BY479" t="s">
        <v>383</v>
      </c>
      <c r="CG479" t="s">
        <v>166</v>
      </c>
      <c r="CK479" t="s">
        <v>166</v>
      </c>
      <c r="CP479" t="s">
        <v>166</v>
      </c>
      <c r="CQ479" t="s">
        <v>1599</v>
      </c>
      <c r="CR479" t="s">
        <v>229</v>
      </c>
      <c r="CS479" t="s">
        <v>166</v>
      </c>
      <c r="CU479" t="s">
        <v>166</v>
      </c>
      <c r="CW479">
        <v>2</v>
      </c>
      <c r="CX479">
        <v>16.5</v>
      </c>
      <c r="CY479" t="s">
        <v>571</v>
      </c>
      <c r="DA479" t="s">
        <v>559</v>
      </c>
      <c r="DD479" t="s">
        <v>166</v>
      </c>
      <c r="DH479" t="s">
        <v>216</v>
      </c>
      <c r="DI479" t="s">
        <v>166</v>
      </c>
      <c r="DL479" t="s">
        <v>500</v>
      </c>
      <c r="DM479" t="s">
        <v>166</v>
      </c>
      <c r="DN479" t="s">
        <v>166</v>
      </c>
      <c r="DQ479" t="s">
        <v>166</v>
      </c>
      <c r="DS479" t="s">
        <v>166</v>
      </c>
      <c r="DV479" t="s">
        <v>166</v>
      </c>
      <c r="DX479" t="s">
        <v>166</v>
      </c>
      <c r="ED479" t="s">
        <v>166</v>
      </c>
    </row>
    <row r="480" spans="1:139" hidden="1" x14ac:dyDescent="0.25">
      <c r="A480">
        <v>479</v>
      </c>
      <c r="B480" t="s">
        <v>784</v>
      </c>
      <c r="C480" t="s">
        <v>1583</v>
      </c>
      <c r="D480" t="s">
        <v>1600</v>
      </c>
      <c r="E480" s="1">
        <v>2179</v>
      </c>
      <c r="F480">
        <v>4</v>
      </c>
      <c r="G480">
        <v>4</v>
      </c>
      <c r="H480" t="s">
        <v>195</v>
      </c>
      <c r="I480" t="s">
        <v>142</v>
      </c>
      <c r="J480" t="s">
        <v>196</v>
      </c>
      <c r="K480" t="s">
        <v>144</v>
      </c>
      <c r="L480">
        <v>70</v>
      </c>
      <c r="M480" t="s">
        <v>459</v>
      </c>
      <c r="N480">
        <v>1785</v>
      </c>
      <c r="O480">
        <v>4585</v>
      </c>
      <c r="P480">
        <v>1890</v>
      </c>
      <c r="Q480" t="s">
        <v>832</v>
      </c>
      <c r="R480">
        <v>5</v>
      </c>
      <c r="S480">
        <v>16</v>
      </c>
      <c r="T480" s="2" t="s">
        <v>147</v>
      </c>
      <c r="U480" t="s">
        <v>1601</v>
      </c>
      <c r="W480" t="s">
        <v>901</v>
      </c>
      <c r="X480">
        <v>6</v>
      </c>
      <c r="Y480" t="s">
        <v>1180</v>
      </c>
      <c r="Z480" t="s">
        <v>200</v>
      </c>
      <c r="AA480" t="s">
        <v>200</v>
      </c>
      <c r="AB480" t="s">
        <v>1586</v>
      </c>
      <c r="AC480" t="s">
        <v>1587</v>
      </c>
      <c r="AD480" t="s">
        <v>922</v>
      </c>
      <c r="AE480" t="s">
        <v>922</v>
      </c>
      <c r="AF480" t="s">
        <v>1559</v>
      </c>
      <c r="AG480" t="s">
        <v>1559</v>
      </c>
      <c r="AH480" t="s">
        <v>158</v>
      </c>
      <c r="AI480" t="s">
        <v>232</v>
      </c>
      <c r="AK480" t="s">
        <v>166</v>
      </c>
      <c r="AL480" t="s">
        <v>1597</v>
      </c>
      <c r="AM480" t="s">
        <v>1598</v>
      </c>
      <c r="AN480" t="s">
        <v>163</v>
      </c>
      <c r="AO480" t="s">
        <v>164</v>
      </c>
      <c r="AP480" t="s">
        <v>164</v>
      </c>
      <c r="AQ480" t="s">
        <v>166</v>
      </c>
      <c r="AR480">
        <v>7</v>
      </c>
      <c r="AS480" t="s">
        <v>167</v>
      </c>
      <c r="AT480" t="s">
        <v>189</v>
      </c>
      <c r="AU480" t="s">
        <v>1591</v>
      </c>
      <c r="AV480" t="s">
        <v>1559</v>
      </c>
      <c r="AW480" t="s">
        <v>166</v>
      </c>
      <c r="AX480">
        <v>3</v>
      </c>
      <c r="AY480" t="s">
        <v>171</v>
      </c>
      <c r="AZ480" t="s">
        <v>166</v>
      </c>
      <c r="BA480" t="s">
        <v>166</v>
      </c>
      <c r="BB480" t="s">
        <v>454</v>
      </c>
      <c r="BC480" t="s">
        <v>166</v>
      </c>
      <c r="BD480" t="s">
        <v>327</v>
      </c>
      <c r="BE480">
        <v>96</v>
      </c>
      <c r="BF480" t="s">
        <v>166</v>
      </c>
      <c r="BG480" t="s">
        <v>166</v>
      </c>
      <c r="BH480" t="s">
        <v>166</v>
      </c>
      <c r="BI480" t="s">
        <v>163</v>
      </c>
      <c r="BJ480" t="s">
        <v>310</v>
      </c>
      <c r="BK480" t="s">
        <v>166</v>
      </c>
      <c r="BL480" t="s">
        <v>310</v>
      </c>
      <c r="BM480" t="s">
        <v>166</v>
      </c>
      <c r="BN480" t="s">
        <v>1592</v>
      </c>
      <c r="BO480" t="s">
        <v>166</v>
      </c>
      <c r="BP480" t="s">
        <v>173</v>
      </c>
      <c r="BQ480" t="s">
        <v>163</v>
      </c>
      <c r="BR480" t="s">
        <v>168</v>
      </c>
      <c r="BS480" t="s">
        <v>176</v>
      </c>
      <c r="BT480" t="s">
        <v>166</v>
      </c>
      <c r="BU480" s="1">
        <v>5.6</v>
      </c>
      <c r="BV480" t="s">
        <v>166</v>
      </c>
      <c r="BW480" t="s">
        <v>177</v>
      </c>
      <c r="BX480" t="s">
        <v>166</v>
      </c>
      <c r="BY480" t="s">
        <v>383</v>
      </c>
      <c r="CA480" t="s">
        <v>166</v>
      </c>
      <c r="CB480" t="s">
        <v>166</v>
      </c>
      <c r="CG480" t="s">
        <v>166</v>
      </c>
      <c r="CK480" t="s">
        <v>166</v>
      </c>
      <c r="CN480" t="s">
        <v>166</v>
      </c>
      <c r="CO480" t="s">
        <v>166</v>
      </c>
      <c r="CP480" t="s">
        <v>355</v>
      </c>
      <c r="CQ480" t="s">
        <v>1545</v>
      </c>
      <c r="CR480" t="s">
        <v>1602</v>
      </c>
      <c r="CS480" t="s">
        <v>166</v>
      </c>
      <c r="CT480" t="s">
        <v>166</v>
      </c>
      <c r="CU480" t="s">
        <v>166</v>
      </c>
      <c r="CV480" t="s">
        <v>166</v>
      </c>
      <c r="CW480">
        <v>6</v>
      </c>
      <c r="CX480" t="s">
        <v>720</v>
      </c>
      <c r="CY480" t="s">
        <v>571</v>
      </c>
      <c r="DB480" t="s">
        <v>257</v>
      </c>
      <c r="DC480" t="s">
        <v>166</v>
      </c>
      <c r="DD480" t="s">
        <v>166</v>
      </c>
      <c r="DH480" t="s">
        <v>216</v>
      </c>
      <c r="DI480" t="s">
        <v>328</v>
      </c>
      <c r="DK480" t="s">
        <v>166</v>
      </c>
      <c r="DL480" t="s">
        <v>500</v>
      </c>
      <c r="DM480" t="s">
        <v>166</v>
      </c>
      <c r="DN480" t="s">
        <v>166</v>
      </c>
      <c r="DO480" t="s">
        <v>166</v>
      </c>
      <c r="DP480" t="s">
        <v>345</v>
      </c>
      <c r="DQ480" t="s">
        <v>166</v>
      </c>
      <c r="DR480" t="s">
        <v>166</v>
      </c>
      <c r="DS480" t="s">
        <v>166</v>
      </c>
      <c r="DV480" t="s">
        <v>166</v>
      </c>
      <c r="DX480" t="s">
        <v>166</v>
      </c>
      <c r="DZ480" t="s">
        <v>166</v>
      </c>
      <c r="EA480" t="s">
        <v>166</v>
      </c>
      <c r="EC480" t="s">
        <v>166</v>
      </c>
      <c r="ED480" t="s">
        <v>166</v>
      </c>
    </row>
    <row r="481" spans="1:134" hidden="1" x14ac:dyDescent="0.25">
      <c r="A481">
        <v>480</v>
      </c>
      <c r="B481" t="s">
        <v>784</v>
      </c>
      <c r="C481" t="s">
        <v>1583</v>
      </c>
      <c r="D481" t="s">
        <v>1603</v>
      </c>
      <c r="E481" s="1">
        <v>2179</v>
      </c>
      <c r="F481">
        <v>4</v>
      </c>
      <c r="G481">
        <v>4</v>
      </c>
      <c r="H481" t="s">
        <v>195</v>
      </c>
      <c r="I481" t="s">
        <v>142</v>
      </c>
      <c r="J481" t="s">
        <v>196</v>
      </c>
      <c r="K481" t="s">
        <v>144</v>
      </c>
      <c r="L481">
        <v>70</v>
      </c>
      <c r="M481" t="s">
        <v>459</v>
      </c>
      <c r="N481">
        <v>1785</v>
      </c>
      <c r="O481">
        <v>4585</v>
      </c>
      <c r="P481">
        <v>1890</v>
      </c>
      <c r="Q481" t="s">
        <v>832</v>
      </c>
      <c r="R481">
        <v>5</v>
      </c>
      <c r="S481">
        <v>16</v>
      </c>
      <c r="T481" s="2" t="s">
        <v>147</v>
      </c>
      <c r="U481" t="s">
        <v>1601</v>
      </c>
      <c r="W481" t="s">
        <v>901</v>
      </c>
      <c r="X481">
        <v>6</v>
      </c>
      <c r="Y481" t="s">
        <v>1180</v>
      </c>
      <c r="Z481" t="s">
        <v>200</v>
      </c>
      <c r="AA481" t="s">
        <v>200</v>
      </c>
      <c r="AB481" t="s">
        <v>1586</v>
      </c>
      <c r="AC481" t="s">
        <v>1587</v>
      </c>
      <c r="AD481" t="s">
        <v>922</v>
      </c>
      <c r="AE481" t="s">
        <v>922</v>
      </c>
      <c r="AF481" t="s">
        <v>1604</v>
      </c>
      <c r="AG481" t="s">
        <v>1604</v>
      </c>
      <c r="AH481" t="s">
        <v>158</v>
      </c>
      <c r="AI481" t="s">
        <v>232</v>
      </c>
      <c r="AK481" t="s">
        <v>441</v>
      </c>
      <c r="AL481" t="s">
        <v>1597</v>
      </c>
      <c r="AM481" t="s">
        <v>1598</v>
      </c>
      <c r="AN481" t="s">
        <v>163</v>
      </c>
      <c r="AO481" t="s">
        <v>164</v>
      </c>
      <c r="AP481" t="s">
        <v>164</v>
      </c>
      <c r="AQ481" t="s">
        <v>166</v>
      </c>
      <c r="AR481">
        <v>7</v>
      </c>
      <c r="AS481" t="s">
        <v>597</v>
      </c>
      <c r="AT481" t="s">
        <v>168</v>
      </c>
      <c r="AU481" t="s">
        <v>1591</v>
      </c>
      <c r="AV481" t="s">
        <v>1604</v>
      </c>
      <c r="AW481" t="s">
        <v>166</v>
      </c>
      <c r="AX481" t="s">
        <v>166</v>
      </c>
      <c r="AY481" t="s">
        <v>226</v>
      </c>
      <c r="AZ481" t="s">
        <v>166</v>
      </c>
      <c r="BA481" t="s">
        <v>166</v>
      </c>
      <c r="BB481" t="s">
        <v>454</v>
      </c>
      <c r="BC481" t="s">
        <v>166</v>
      </c>
      <c r="BD481" t="s">
        <v>327</v>
      </c>
      <c r="BE481">
        <v>96</v>
      </c>
      <c r="BF481" t="s">
        <v>166</v>
      </c>
      <c r="BG481" t="s">
        <v>166</v>
      </c>
      <c r="BH481" t="s">
        <v>166</v>
      </c>
      <c r="BI481" t="s">
        <v>163</v>
      </c>
      <c r="BJ481" t="s">
        <v>310</v>
      </c>
      <c r="BK481" t="s">
        <v>166</v>
      </c>
      <c r="BL481" t="s">
        <v>310</v>
      </c>
      <c r="BM481" t="s">
        <v>166</v>
      </c>
      <c r="BN481" t="s">
        <v>1592</v>
      </c>
      <c r="BO481" t="s">
        <v>166</v>
      </c>
      <c r="BP481" t="s">
        <v>173</v>
      </c>
      <c r="BQ481" t="s">
        <v>163</v>
      </c>
      <c r="BR481" t="s">
        <v>168</v>
      </c>
      <c r="BS481" t="s">
        <v>176</v>
      </c>
      <c r="BT481" t="s">
        <v>166</v>
      </c>
      <c r="BU481" s="1">
        <v>5.6</v>
      </c>
      <c r="BV481" t="s">
        <v>166</v>
      </c>
      <c r="BW481" t="s">
        <v>177</v>
      </c>
      <c r="BX481" t="s">
        <v>166</v>
      </c>
      <c r="BY481" t="s">
        <v>383</v>
      </c>
      <c r="CA481" t="s">
        <v>166</v>
      </c>
      <c r="CB481" t="s">
        <v>166</v>
      </c>
      <c r="CG481" t="s">
        <v>166</v>
      </c>
      <c r="CK481" t="s">
        <v>166</v>
      </c>
      <c r="CN481" t="s">
        <v>166</v>
      </c>
      <c r="CO481" t="s">
        <v>166</v>
      </c>
      <c r="CP481" t="s">
        <v>355</v>
      </c>
      <c r="CQ481" t="s">
        <v>1545</v>
      </c>
      <c r="CR481" t="s">
        <v>229</v>
      </c>
      <c r="CS481" t="s">
        <v>166</v>
      </c>
      <c r="CT481" t="s">
        <v>166</v>
      </c>
      <c r="CU481" t="s">
        <v>166</v>
      </c>
      <c r="CV481" t="s">
        <v>166</v>
      </c>
      <c r="CW481">
        <v>2</v>
      </c>
      <c r="CX481" t="s">
        <v>720</v>
      </c>
      <c r="CY481" t="s">
        <v>722</v>
      </c>
      <c r="DB481" t="s">
        <v>221</v>
      </c>
      <c r="DC481" t="s">
        <v>166</v>
      </c>
      <c r="DD481" t="s">
        <v>166</v>
      </c>
      <c r="DH481" t="s">
        <v>216</v>
      </c>
      <c r="DI481" t="s">
        <v>166</v>
      </c>
      <c r="DJ481" t="s">
        <v>166</v>
      </c>
      <c r="DK481" t="s">
        <v>166</v>
      </c>
      <c r="DL481" t="s">
        <v>500</v>
      </c>
      <c r="DM481" t="s">
        <v>166</v>
      </c>
      <c r="DN481" t="s">
        <v>166</v>
      </c>
      <c r="DO481" t="s">
        <v>166</v>
      </c>
      <c r="DP481" t="s">
        <v>166</v>
      </c>
      <c r="DQ481" t="s">
        <v>166</v>
      </c>
      <c r="DR481" t="s">
        <v>166</v>
      </c>
      <c r="DS481" t="s">
        <v>166</v>
      </c>
      <c r="DV481" t="s">
        <v>166</v>
      </c>
      <c r="DX481" t="s">
        <v>166</v>
      </c>
      <c r="DY481" t="s">
        <v>166</v>
      </c>
      <c r="DZ481" t="s">
        <v>166</v>
      </c>
      <c r="EA481" t="s">
        <v>166</v>
      </c>
      <c r="EC481" t="s">
        <v>166</v>
      </c>
      <c r="ED481" t="s">
        <v>166</v>
      </c>
    </row>
    <row r="482" spans="1:134" hidden="1" x14ac:dyDescent="0.25">
      <c r="A482">
        <v>481</v>
      </c>
      <c r="B482" t="s">
        <v>784</v>
      </c>
      <c r="C482" t="s">
        <v>1583</v>
      </c>
      <c r="D482" t="s">
        <v>1605</v>
      </c>
      <c r="E482" s="1">
        <v>2179</v>
      </c>
      <c r="F482">
        <v>4</v>
      </c>
      <c r="G482">
        <v>4</v>
      </c>
      <c r="H482" t="s">
        <v>195</v>
      </c>
      <c r="I482" t="s">
        <v>142</v>
      </c>
      <c r="J482" t="s">
        <v>196</v>
      </c>
      <c r="K482" t="s">
        <v>144</v>
      </c>
      <c r="L482">
        <v>70</v>
      </c>
      <c r="M482" t="s">
        <v>459</v>
      </c>
      <c r="N482">
        <v>1785</v>
      </c>
      <c r="O482">
        <v>4585</v>
      </c>
      <c r="P482">
        <v>1890</v>
      </c>
      <c r="Q482" t="s">
        <v>832</v>
      </c>
      <c r="R482">
        <v>5</v>
      </c>
      <c r="S482">
        <v>16</v>
      </c>
      <c r="T482" s="2" t="s">
        <v>147</v>
      </c>
      <c r="U482" t="s">
        <v>1601</v>
      </c>
      <c r="W482" t="s">
        <v>901</v>
      </c>
      <c r="X482">
        <v>6</v>
      </c>
      <c r="Y482" t="s">
        <v>1180</v>
      </c>
      <c r="Z482" t="s">
        <v>200</v>
      </c>
      <c r="AA482" t="s">
        <v>200</v>
      </c>
      <c r="AB482" t="s">
        <v>1586</v>
      </c>
      <c r="AC482" t="s">
        <v>1587</v>
      </c>
      <c r="AD482" t="s">
        <v>922</v>
      </c>
      <c r="AE482" t="s">
        <v>922</v>
      </c>
      <c r="AF482" t="s">
        <v>1559</v>
      </c>
      <c r="AG482" t="s">
        <v>1559</v>
      </c>
      <c r="AH482" t="s">
        <v>158</v>
      </c>
      <c r="AI482" t="s">
        <v>232</v>
      </c>
      <c r="AK482" t="s">
        <v>441</v>
      </c>
      <c r="AL482" t="s">
        <v>1597</v>
      </c>
      <c r="AM482" t="s">
        <v>1598</v>
      </c>
      <c r="AN482" t="s">
        <v>163</v>
      </c>
      <c r="AO482" t="s">
        <v>164</v>
      </c>
      <c r="AP482" t="s">
        <v>164</v>
      </c>
      <c r="AQ482" t="s">
        <v>166</v>
      </c>
      <c r="AR482">
        <v>7</v>
      </c>
      <c r="AS482" t="s">
        <v>597</v>
      </c>
      <c r="AT482" t="s">
        <v>189</v>
      </c>
      <c r="AU482" t="s">
        <v>1591</v>
      </c>
      <c r="AV482" t="s">
        <v>1559</v>
      </c>
      <c r="AW482" t="s">
        <v>166</v>
      </c>
      <c r="AX482">
        <v>3</v>
      </c>
      <c r="AY482" t="s">
        <v>171</v>
      </c>
      <c r="AZ482" t="s">
        <v>166</v>
      </c>
      <c r="BA482" t="s">
        <v>166</v>
      </c>
      <c r="BB482" t="s">
        <v>454</v>
      </c>
      <c r="BC482" t="s">
        <v>166</v>
      </c>
      <c r="BD482" t="s">
        <v>327</v>
      </c>
      <c r="BE482">
        <v>96</v>
      </c>
      <c r="BF482" t="s">
        <v>166</v>
      </c>
      <c r="BG482" t="s">
        <v>166</v>
      </c>
      <c r="BH482" t="s">
        <v>166</v>
      </c>
      <c r="BI482" t="s">
        <v>163</v>
      </c>
      <c r="BJ482" t="s">
        <v>310</v>
      </c>
      <c r="BK482" t="s">
        <v>166</v>
      </c>
      <c r="BL482" t="s">
        <v>310</v>
      </c>
      <c r="BM482" t="s">
        <v>166</v>
      </c>
      <c r="BN482" t="s">
        <v>1592</v>
      </c>
      <c r="BO482" t="s">
        <v>166</v>
      </c>
      <c r="BP482" t="s">
        <v>173</v>
      </c>
      <c r="BQ482" t="s">
        <v>163</v>
      </c>
      <c r="BR482" t="s">
        <v>168</v>
      </c>
      <c r="BS482" t="s">
        <v>176</v>
      </c>
      <c r="BT482" t="s">
        <v>166</v>
      </c>
      <c r="BU482" s="1">
        <v>5.6</v>
      </c>
      <c r="BV482" t="s">
        <v>166</v>
      </c>
      <c r="BW482" t="s">
        <v>177</v>
      </c>
      <c r="BX482" t="s">
        <v>166</v>
      </c>
      <c r="BY482" t="s">
        <v>383</v>
      </c>
      <c r="CA482" t="s">
        <v>166</v>
      </c>
      <c r="CB482" t="s">
        <v>166</v>
      </c>
      <c r="CG482" t="s">
        <v>166</v>
      </c>
      <c r="CK482" t="s">
        <v>166</v>
      </c>
      <c r="CN482" t="s">
        <v>166</v>
      </c>
      <c r="CO482" t="s">
        <v>166</v>
      </c>
      <c r="CP482" t="s">
        <v>355</v>
      </c>
      <c r="CQ482" t="s">
        <v>1545</v>
      </c>
      <c r="CR482" t="s">
        <v>1606</v>
      </c>
      <c r="CS482" t="s">
        <v>166</v>
      </c>
      <c r="CT482" t="s">
        <v>166</v>
      </c>
      <c r="CU482" t="s">
        <v>166</v>
      </c>
      <c r="CV482" t="s">
        <v>166</v>
      </c>
      <c r="CW482">
        <v>2</v>
      </c>
      <c r="CX482" t="s">
        <v>720</v>
      </c>
      <c r="CY482" t="s">
        <v>722</v>
      </c>
      <c r="DB482" t="s">
        <v>221</v>
      </c>
      <c r="DC482" t="s">
        <v>166</v>
      </c>
      <c r="DD482" t="s">
        <v>166</v>
      </c>
      <c r="DH482" t="s">
        <v>216</v>
      </c>
      <c r="DI482" t="s">
        <v>328</v>
      </c>
      <c r="DK482" t="s">
        <v>166</v>
      </c>
      <c r="DL482" t="s">
        <v>500</v>
      </c>
      <c r="DM482" t="s">
        <v>166</v>
      </c>
      <c r="DN482" t="s">
        <v>166</v>
      </c>
      <c r="DO482" t="s">
        <v>166</v>
      </c>
      <c r="DP482" t="s">
        <v>345</v>
      </c>
      <c r="DQ482" t="s">
        <v>166</v>
      </c>
      <c r="DR482" t="s">
        <v>166</v>
      </c>
      <c r="DS482" t="s">
        <v>166</v>
      </c>
      <c r="DV482" t="s">
        <v>166</v>
      </c>
      <c r="DX482" t="s">
        <v>166</v>
      </c>
      <c r="DZ482" t="s">
        <v>166</v>
      </c>
      <c r="EA482" t="s">
        <v>166</v>
      </c>
      <c r="EC482" t="s">
        <v>166</v>
      </c>
      <c r="ED482" t="s">
        <v>166</v>
      </c>
    </row>
    <row r="483" spans="1:134" hidden="1" x14ac:dyDescent="0.25">
      <c r="A483">
        <v>482</v>
      </c>
      <c r="B483" t="s">
        <v>784</v>
      </c>
      <c r="C483" t="s">
        <v>1583</v>
      </c>
      <c r="D483" t="s">
        <v>1607</v>
      </c>
      <c r="E483" s="1">
        <v>2179</v>
      </c>
      <c r="F483">
        <v>4</v>
      </c>
      <c r="G483">
        <v>4</v>
      </c>
      <c r="H483" t="s">
        <v>195</v>
      </c>
      <c r="I483" t="s">
        <v>142</v>
      </c>
      <c r="J483" t="s">
        <v>196</v>
      </c>
      <c r="K483" t="s">
        <v>144</v>
      </c>
      <c r="L483">
        <v>70</v>
      </c>
      <c r="M483" t="s">
        <v>459</v>
      </c>
      <c r="N483">
        <v>1785</v>
      </c>
      <c r="O483">
        <v>4585</v>
      </c>
      <c r="P483">
        <v>1890</v>
      </c>
      <c r="Q483" t="s">
        <v>832</v>
      </c>
      <c r="R483">
        <v>5</v>
      </c>
      <c r="S483">
        <v>16</v>
      </c>
      <c r="T483" s="2" t="s">
        <v>147</v>
      </c>
      <c r="U483" t="s">
        <v>1601</v>
      </c>
      <c r="W483" t="s">
        <v>901</v>
      </c>
      <c r="X483">
        <v>6</v>
      </c>
      <c r="Y483" t="s">
        <v>1180</v>
      </c>
      <c r="Z483" t="s">
        <v>200</v>
      </c>
      <c r="AA483" t="s">
        <v>200</v>
      </c>
      <c r="AB483" t="s">
        <v>1586</v>
      </c>
      <c r="AC483" t="s">
        <v>1587</v>
      </c>
      <c r="AD483" t="s">
        <v>922</v>
      </c>
      <c r="AE483" t="s">
        <v>922</v>
      </c>
      <c r="AF483" t="s">
        <v>1604</v>
      </c>
      <c r="AG483" t="s">
        <v>1604</v>
      </c>
      <c r="AH483" t="s">
        <v>158</v>
      </c>
      <c r="AI483" t="s">
        <v>232</v>
      </c>
      <c r="AK483" t="s">
        <v>441</v>
      </c>
      <c r="AL483" t="s">
        <v>1597</v>
      </c>
      <c r="AM483" t="s">
        <v>1598</v>
      </c>
      <c r="AN483" t="s">
        <v>163</v>
      </c>
      <c r="AO483" t="s">
        <v>164</v>
      </c>
      <c r="AP483" t="s">
        <v>164</v>
      </c>
      <c r="AQ483" t="s">
        <v>166</v>
      </c>
      <c r="AR483">
        <v>7</v>
      </c>
      <c r="AS483" t="s">
        <v>597</v>
      </c>
      <c r="AT483" t="s">
        <v>168</v>
      </c>
      <c r="AU483" t="s">
        <v>1591</v>
      </c>
      <c r="AV483" t="s">
        <v>1604</v>
      </c>
      <c r="AX483" t="s">
        <v>166</v>
      </c>
      <c r="AY483" t="s">
        <v>226</v>
      </c>
      <c r="AZ483" t="s">
        <v>166</v>
      </c>
      <c r="BA483" t="s">
        <v>166</v>
      </c>
      <c r="BB483" t="s">
        <v>454</v>
      </c>
      <c r="BC483" t="s">
        <v>166</v>
      </c>
      <c r="BD483" t="s">
        <v>327</v>
      </c>
      <c r="BE483">
        <v>96</v>
      </c>
      <c r="BF483" t="s">
        <v>166</v>
      </c>
      <c r="BG483" t="s">
        <v>166</v>
      </c>
      <c r="BH483" t="s">
        <v>166</v>
      </c>
      <c r="BI483" t="s">
        <v>163</v>
      </c>
      <c r="BJ483" t="s">
        <v>310</v>
      </c>
      <c r="BK483" t="s">
        <v>166</v>
      </c>
      <c r="BL483" t="s">
        <v>310</v>
      </c>
      <c r="BM483" t="s">
        <v>166</v>
      </c>
      <c r="BN483" t="s">
        <v>1592</v>
      </c>
      <c r="BO483" t="s">
        <v>166</v>
      </c>
      <c r="BP483" t="s">
        <v>173</v>
      </c>
      <c r="BQ483" t="s">
        <v>163</v>
      </c>
      <c r="BR483" t="s">
        <v>168</v>
      </c>
      <c r="BS483" t="s">
        <v>176</v>
      </c>
      <c r="BT483" t="s">
        <v>166</v>
      </c>
      <c r="BU483" s="1">
        <v>5.6</v>
      </c>
      <c r="BV483" t="s">
        <v>166</v>
      </c>
      <c r="BW483" t="s">
        <v>177</v>
      </c>
      <c r="BX483" t="s">
        <v>166</v>
      </c>
      <c r="BY483" t="s">
        <v>383</v>
      </c>
      <c r="BZ483" t="s">
        <v>166</v>
      </c>
      <c r="CA483" t="s">
        <v>166</v>
      </c>
      <c r="CB483" t="s">
        <v>166</v>
      </c>
      <c r="CG483" t="s">
        <v>166</v>
      </c>
      <c r="CK483" t="s">
        <v>166</v>
      </c>
      <c r="CN483" t="s">
        <v>166</v>
      </c>
      <c r="CO483" t="s">
        <v>166</v>
      </c>
      <c r="CP483" t="s">
        <v>355</v>
      </c>
      <c r="CQ483" t="s">
        <v>1545</v>
      </c>
      <c r="CR483" t="s">
        <v>1608</v>
      </c>
      <c r="CS483" t="s">
        <v>166</v>
      </c>
      <c r="CT483" t="s">
        <v>166</v>
      </c>
      <c r="CU483" t="s">
        <v>166</v>
      </c>
      <c r="CV483" t="s">
        <v>166</v>
      </c>
      <c r="CW483">
        <v>6</v>
      </c>
      <c r="CX483" t="s">
        <v>720</v>
      </c>
      <c r="CY483" t="s">
        <v>722</v>
      </c>
      <c r="DB483" t="s">
        <v>221</v>
      </c>
      <c r="DC483" t="s">
        <v>166</v>
      </c>
      <c r="DD483" t="s">
        <v>166</v>
      </c>
      <c r="DE483" t="s">
        <v>166</v>
      </c>
      <c r="DF483" t="s">
        <v>166</v>
      </c>
      <c r="DH483" t="s">
        <v>216</v>
      </c>
      <c r="DI483" t="s">
        <v>166</v>
      </c>
      <c r="DJ483" t="s">
        <v>166</v>
      </c>
      <c r="DK483" t="s">
        <v>166</v>
      </c>
      <c r="DL483" t="s">
        <v>500</v>
      </c>
      <c r="DM483" t="s">
        <v>166</v>
      </c>
      <c r="DN483" t="s">
        <v>166</v>
      </c>
      <c r="DO483" t="s">
        <v>166</v>
      </c>
      <c r="DP483" t="s">
        <v>166</v>
      </c>
      <c r="DQ483" t="s">
        <v>166</v>
      </c>
      <c r="DR483" t="s">
        <v>166</v>
      </c>
      <c r="DS483" t="s">
        <v>166</v>
      </c>
      <c r="DV483" t="s">
        <v>166</v>
      </c>
      <c r="DX483" t="s">
        <v>166</v>
      </c>
      <c r="DY483" t="s">
        <v>166</v>
      </c>
      <c r="DZ483" t="s">
        <v>166</v>
      </c>
      <c r="EA483" t="s">
        <v>166</v>
      </c>
      <c r="EC483" t="s">
        <v>166</v>
      </c>
      <c r="ED483" t="s">
        <v>166</v>
      </c>
    </row>
    <row r="484" spans="1:134" hidden="1" x14ac:dyDescent="0.25">
      <c r="A484">
        <v>483</v>
      </c>
      <c r="B484" t="s">
        <v>784</v>
      </c>
      <c r="C484" t="s">
        <v>1583</v>
      </c>
      <c r="D484" t="s">
        <v>1609</v>
      </c>
      <c r="E484" s="1">
        <v>2179</v>
      </c>
      <c r="F484">
        <v>4</v>
      </c>
      <c r="G484">
        <v>4</v>
      </c>
      <c r="H484" t="s">
        <v>195</v>
      </c>
      <c r="I484" t="s">
        <v>142</v>
      </c>
      <c r="J484" t="s">
        <v>196</v>
      </c>
      <c r="K484" t="s">
        <v>144</v>
      </c>
      <c r="L484">
        <v>70</v>
      </c>
      <c r="M484" t="s">
        <v>459</v>
      </c>
      <c r="N484">
        <v>1785</v>
      </c>
      <c r="O484">
        <v>4585</v>
      </c>
      <c r="P484">
        <v>1890</v>
      </c>
      <c r="Q484" t="s">
        <v>832</v>
      </c>
      <c r="R484">
        <v>5</v>
      </c>
      <c r="S484">
        <v>16</v>
      </c>
      <c r="T484" s="2" t="s">
        <v>147</v>
      </c>
      <c r="U484" t="s">
        <v>1601</v>
      </c>
      <c r="W484" t="s">
        <v>901</v>
      </c>
      <c r="X484">
        <v>6</v>
      </c>
      <c r="Y484" t="s">
        <v>1180</v>
      </c>
      <c r="Z484" t="s">
        <v>200</v>
      </c>
      <c r="AA484" t="s">
        <v>200</v>
      </c>
      <c r="AB484" t="s">
        <v>1586</v>
      </c>
      <c r="AC484" t="s">
        <v>1587</v>
      </c>
      <c r="AD484" t="s">
        <v>922</v>
      </c>
      <c r="AE484" t="s">
        <v>922</v>
      </c>
      <c r="AF484" t="s">
        <v>1559</v>
      </c>
      <c r="AG484" t="s">
        <v>1559</v>
      </c>
      <c r="AH484" t="s">
        <v>158</v>
      </c>
      <c r="AI484" t="s">
        <v>232</v>
      </c>
      <c r="AK484" t="s">
        <v>441</v>
      </c>
      <c r="AL484" t="s">
        <v>1597</v>
      </c>
      <c r="AM484" t="s">
        <v>1598</v>
      </c>
      <c r="AN484" t="s">
        <v>163</v>
      </c>
      <c r="AO484" t="s">
        <v>164</v>
      </c>
      <c r="AP484" t="s">
        <v>164</v>
      </c>
      <c r="AQ484" t="s">
        <v>166</v>
      </c>
      <c r="AR484">
        <v>7</v>
      </c>
      <c r="AS484" t="s">
        <v>597</v>
      </c>
      <c r="AT484" t="s">
        <v>189</v>
      </c>
      <c r="AU484" t="s">
        <v>1591</v>
      </c>
      <c r="AV484" t="s">
        <v>1559</v>
      </c>
      <c r="AW484" t="s">
        <v>166</v>
      </c>
      <c r="AX484">
        <v>3</v>
      </c>
      <c r="AY484" t="s">
        <v>171</v>
      </c>
      <c r="AZ484" t="s">
        <v>166</v>
      </c>
      <c r="BA484" t="s">
        <v>166</v>
      </c>
      <c r="BB484" t="s">
        <v>454</v>
      </c>
      <c r="BC484" t="s">
        <v>166</v>
      </c>
      <c r="BD484" t="s">
        <v>327</v>
      </c>
      <c r="BE484">
        <v>96</v>
      </c>
      <c r="BF484" t="s">
        <v>166</v>
      </c>
      <c r="BG484" t="s">
        <v>166</v>
      </c>
      <c r="BH484" t="s">
        <v>166</v>
      </c>
      <c r="BI484" t="s">
        <v>163</v>
      </c>
      <c r="BJ484" t="s">
        <v>310</v>
      </c>
      <c r="BK484" t="s">
        <v>166</v>
      </c>
      <c r="BL484" t="s">
        <v>310</v>
      </c>
      <c r="BM484" t="s">
        <v>166</v>
      </c>
      <c r="BN484" t="s">
        <v>1592</v>
      </c>
      <c r="BO484" t="s">
        <v>166</v>
      </c>
      <c r="BP484" t="s">
        <v>173</v>
      </c>
      <c r="BQ484" t="s">
        <v>163</v>
      </c>
      <c r="BR484" t="s">
        <v>168</v>
      </c>
      <c r="BS484" t="s">
        <v>176</v>
      </c>
      <c r="BT484" t="s">
        <v>166</v>
      </c>
      <c r="BU484" s="1">
        <v>5.6</v>
      </c>
      <c r="BV484" t="s">
        <v>166</v>
      </c>
      <c r="BW484" t="s">
        <v>177</v>
      </c>
      <c r="BX484" t="s">
        <v>166</v>
      </c>
      <c r="BY484" t="s">
        <v>383</v>
      </c>
      <c r="BZ484" t="s">
        <v>166</v>
      </c>
      <c r="CA484" t="s">
        <v>166</v>
      </c>
      <c r="CB484" t="s">
        <v>166</v>
      </c>
      <c r="CG484" t="s">
        <v>166</v>
      </c>
      <c r="CK484" t="s">
        <v>166</v>
      </c>
      <c r="CN484" t="s">
        <v>166</v>
      </c>
      <c r="CO484" t="s">
        <v>166</v>
      </c>
      <c r="CP484" t="s">
        <v>355</v>
      </c>
      <c r="CQ484" t="s">
        <v>1545</v>
      </c>
      <c r="CR484" t="s">
        <v>911</v>
      </c>
      <c r="CS484" t="s">
        <v>166</v>
      </c>
      <c r="CT484" t="s">
        <v>166</v>
      </c>
      <c r="CU484" t="s">
        <v>166</v>
      </c>
      <c r="CV484" t="s">
        <v>166</v>
      </c>
      <c r="CW484">
        <v>6</v>
      </c>
      <c r="CX484" t="s">
        <v>720</v>
      </c>
      <c r="CY484" t="s">
        <v>722</v>
      </c>
      <c r="DB484" t="s">
        <v>221</v>
      </c>
      <c r="DC484" t="s">
        <v>166</v>
      </c>
      <c r="DD484" t="s">
        <v>166</v>
      </c>
      <c r="DE484" t="s">
        <v>166</v>
      </c>
      <c r="DF484" t="s">
        <v>166</v>
      </c>
      <c r="DH484" t="s">
        <v>216</v>
      </c>
      <c r="DI484" t="s">
        <v>328</v>
      </c>
      <c r="DK484" t="s">
        <v>166</v>
      </c>
      <c r="DL484" t="s">
        <v>500</v>
      </c>
      <c r="DM484" t="s">
        <v>166</v>
      </c>
      <c r="DN484" t="s">
        <v>166</v>
      </c>
      <c r="DO484" t="s">
        <v>166</v>
      </c>
      <c r="DP484" t="s">
        <v>345</v>
      </c>
      <c r="DQ484" t="s">
        <v>166</v>
      </c>
      <c r="DR484" t="s">
        <v>166</v>
      </c>
      <c r="DS484" t="s">
        <v>166</v>
      </c>
      <c r="DV484" t="s">
        <v>166</v>
      </c>
      <c r="DX484" t="s">
        <v>166</v>
      </c>
      <c r="DZ484" t="s">
        <v>166</v>
      </c>
      <c r="EA484" t="s">
        <v>166</v>
      </c>
      <c r="EC484" t="s">
        <v>166</v>
      </c>
      <c r="ED484" t="s">
        <v>166</v>
      </c>
    </row>
    <row r="485" spans="1:134" hidden="1" x14ac:dyDescent="0.25">
      <c r="A485">
        <v>484</v>
      </c>
      <c r="B485" t="s">
        <v>784</v>
      </c>
      <c r="C485" t="s">
        <v>1583</v>
      </c>
      <c r="D485" t="s">
        <v>1610</v>
      </c>
      <c r="E485" s="1">
        <v>2179</v>
      </c>
      <c r="F485">
        <v>4</v>
      </c>
      <c r="G485">
        <v>4</v>
      </c>
      <c r="H485" t="s">
        <v>195</v>
      </c>
      <c r="I485" t="s">
        <v>142</v>
      </c>
      <c r="J485" t="s">
        <v>196</v>
      </c>
      <c r="K485" t="s">
        <v>144</v>
      </c>
      <c r="L485">
        <v>70</v>
      </c>
      <c r="M485" t="s">
        <v>459</v>
      </c>
      <c r="N485">
        <v>1785</v>
      </c>
      <c r="O485">
        <v>4585</v>
      </c>
      <c r="P485">
        <v>1890</v>
      </c>
      <c r="Q485" t="s">
        <v>832</v>
      </c>
      <c r="R485">
        <v>5</v>
      </c>
      <c r="S485">
        <v>16</v>
      </c>
      <c r="T485" s="2" t="s">
        <v>147</v>
      </c>
      <c r="U485" t="s">
        <v>1601</v>
      </c>
      <c r="W485" t="s">
        <v>901</v>
      </c>
      <c r="X485">
        <v>6</v>
      </c>
      <c r="Y485" t="s">
        <v>1180</v>
      </c>
      <c r="Z485" t="s">
        <v>200</v>
      </c>
      <c r="AA485" t="s">
        <v>200</v>
      </c>
      <c r="AB485" t="s">
        <v>1586</v>
      </c>
      <c r="AC485" t="s">
        <v>1587</v>
      </c>
      <c r="AD485" t="s">
        <v>922</v>
      </c>
      <c r="AE485" t="s">
        <v>922</v>
      </c>
      <c r="AF485" t="s">
        <v>1611</v>
      </c>
      <c r="AG485" t="s">
        <v>1611</v>
      </c>
      <c r="AH485" t="s">
        <v>158</v>
      </c>
      <c r="AI485" t="s">
        <v>232</v>
      </c>
      <c r="AK485" t="s">
        <v>441</v>
      </c>
      <c r="AL485" t="s">
        <v>1597</v>
      </c>
      <c r="AM485" t="s">
        <v>1598</v>
      </c>
      <c r="AN485" t="s">
        <v>163</v>
      </c>
      <c r="AO485" t="s">
        <v>164</v>
      </c>
      <c r="AP485" t="s">
        <v>164</v>
      </c>
      <c r="AQ485" t="s">
        <v>166</v>
      </c>
      <c r="AR485">
        <v>7</v>
      </c>
      <c r="AS485" t="s">
        <v>597</v>
      </c>
      <c r="AT485" t="s">
        <v>168</v>
      </c>
      <c r="AU485" t="s">
        <v>1591</v>
      </c>
      <c r="AV485" t="s">
        <v>1611</v>
      </c>
      <c r="AX485" t="s">
        <v>166</v>
      </c>
      <c r="AY485" t="s">
        <v>226</v>
      </c>
      <c r="AZ485" t="s">
        <v>166</v>
      </c>
      <c r="BA485" t="s">
        <v>166</v>
      </c>
      <c r="BB485" t="s">
        <v>454</v>
      </c>
      <c r="BC485" t="s">
        <v>166</v>
      </c>
      <c r="BD485" t="s">
        <v>327</v>
      </c>
      <c r="BE485">
        <v>96</v>
      </c>
      <c r="BF485" t="s">
        <v>166</v>
      </c>
      <c r="BG485" t="s">
        <v>166</v>
      </c>
      <c r="BH485" t="s">
        <v>166</v>
      </c>
      <c r="BI485" t="s">
        <v>163</v>
      </c>
      <c r="BJ485" t="s">
        <v>310</v>
      </c>
      <c r="BK485" t="s">
        <v>166</v>
      </c>
      <c r="BL485" t="s">
        <v>310</v>
      </c>
      <c r="BM485" t="s">
        <v>166</v>
      </c>
      <c r="BN485" t="s">
        <v>1592</v>
      </c>
      <c r="BO485" t="s">
        <v>166</v>
      </c>
      <c r="BP485" t="s">
        <v>173</v>
      </c>
      <c r="BQ485" t="s">
        <v>163</v>
      </c>
      <c r="BR485" t="s">
        <v>168</v>
      </c>
      <c r="BS485" t="s">
        <v>176</v>
      </c>
      <c r="BT485" t="s">
        <v>166</v>
      </c>
      <c r="BU485" s="1">
        <v>5.6</v>
      </c>
      <c r="BV485" t="s">
        <v>166</v>
      </c>
      <c r="BW485" t="s">
        <v>177</v>
      </c>
      <c r="BX485" t="s">
        <v>166</v>
      </c>
      <c r="BY485" t="s">
        <v>383</v>
      </c>
      <c r="BZ485" t="s">
        <v>166</v>
      </c>
      <c r="CA485" t="s">
        <v>166</v>
      </c>
      <c r="CB485" t="s">
        <v>166</v>
      </c>
      <c r="CG485" t="s">
        <v>166</v>
      </c>
      <c r="CK485" t="s">
        <v>166</v>
      </c>
      <c r="CN485" t="s">
        <v>166</v>
      </c>
      <c r="CO485" t="s">
        <v>166</v>
      </c>
      <c r="CP485" t="s">
        <v>355</v>
      </c>
      <c r="CQ485" t="s">
        <v>1545</v>
      </c>
      <c r="CR485" t="s">
        <v>1608</v>
      </c>
      <c r="CS485" t="s">
        <v>166</v>
      </c>
      <c r="CT485" t="s">
        <v>166</v>
      </c>
      <c r="CU485" t="s">
        <v>166</v>
      </c>
      <c r="CV485" t="s">
        <v>166</v>
      </c>
      <c r="CW485">
        <v>6</v>
      </c>
      <c r="CX485" t="s">
        <v>720</v>
      </c>
      <c r="CY485" t="s">
        <v>722</v>
      </c>
      <c r="DB485" t="s">
        <v>221</v>
      </c>
      <c r="DC485" t="s">
        <v>166</v>
      </c>
      <c r="DD485" t="s">
        <v>166</v>
      </c>
      <c r="DE485" t="s">
        <v>166</v>
      </c>
      <c r="DF485" t="s">
        <v>166</v>
      </c>
      <c r="DH485" t="s">
        <v>216</v>
      </c>
      <c r="DI485" t="s">
        <v>166</v>
      </c>
      <c r="DJ485" t="s">
        <v>166</v>
      </c>
      <c r="DK485" t="s">
        <v>166</v>
      </c>
      <c r="DL485" t="s">
        <v>500</v>
      </c>
      <c r="DM485" t="s">
        <v>166</v>
      </c>
      <c r="DN485" t="s">
        <v>166</v>
      </c>
      <c r="DO485" t="s">
        <v>166</v>
      </c>
      <c r="DP485" t="s">
        <v>166</v>
      </c>
      <c r="DQ485" t="s">
        <v>166</v>
      </c>
      <c r="DR485" t="s">
        <v>166</v>
      </c>
      <c r="DS485" t="s">
        <v>166</v>
      </c>
      <c r="DV485" t="s">
        <v>166</v>
      </c>
      <c r="DX485" t="s">
        <v>166</v>
      </c>
      <c r="DY485" t="s">
        <v>166</v>
      </c>
      <c r="DZ485" t="s">
        <v>166</v>
      </c>
      <c r="EA485" t="s">
        <v>166</v>
      </c>
      <c r="EC485" t="s">
        <v>166</v>
      </c>
      <c r="ED485" t="s">
        <v>166</v>
      </c>
    </row>
    <row r="486" spans="1:134" hidden="1" x14ac:dyDescent="0.25">
      <c r="A486">
        <v>485</v>
      </c>
      <c r="B486" t="s">
        <v>784</v>
      </c>
      <c r="C486" t="s">
        <v>1583</v>
      </c>
      <c r="D486" t="s">
        <v>1612</v>
      </c>
      <c r="E486" s="1">
        <v>2179</v>
      </c>
      <c r="F486">
        <v>4</v>
      </c>
      <c r="G486">
        <v>4</v>
      </c>
      <c r="H486" t="s">
        <v>195</v>
      </c>
      <c r="I486" t="s">
        <v>142</v>
      </c>
      <c r="J486" t="s">
        <v>196</v>
      </c>
      <c r="K486" t="s">
        <v>144</v>
      </c>
      <c r="L486">
        <v>70</v>
      </c>
      <c r="M486" t="s">
        <v>459</v>
      </c>
      <c r="N486">
        <v>1785</v>
      </c>
      <c r="O486">
        <v>4585</v>
      </c>
      <c r="P486">
        <v>1890</v>
      </c>
      <c r="Q486" t="s">
        <v>832</v>
      </c>
      <c r="R486">
        <v>5</v>
      </c>
      <c r="S486">
        <v>16</v>
      </c>
      <c r="T486" s="2" t="s">
        <v>147</v>
      </c>
      <c r="U486" t="s">
        <v>1601</v>
      </c>
      <c r="W486" t="s">
        <v>901</v>
      </c>
      <c r="X486">
        <v>6</v>
      </c>
      <c r="Y486" t="s">
        <v>1180</v>
      </c>
      <c r="Z486" t="s">
        <v>200</v>
      </c>
      <c r="AA486" t="s">
        <v>200</v>
      </c>
      <c r="AB486" t="s">
        <v>1586</v>
      </c>
      <c r="AC486" t="s">
        <v>1587</v>
      </c>
      <c r="AD486" t="s">
        <v>922</v>
      </c>
      <c r="AE486" t="s">
        <v>922</v>
      </c>
      <c r="AF486" t="s">
        <v>1611</v>
      </c>
      <c r="AG486" t="s">
        <v>1611</v>
      </c>
      <c r="AH486" t="s">
        <v>158</v>
      </c>
      <c r="AI486" t="s">
        <v>232</v>
      </c>
      <c r="AK486" t="s">
        <v>441</v>
      </c>
      <c r="AL486" t="s">
        <v>1597</v>
      </c>
      <c r="AM486" t="s">
        <v>1598</v>
      </c>
      <c r="AN486" t="s">
        <v>163</v>
      </c>
      <c r="AO486" t="s">
        <v>164</v>
      </c>
      <c r="AP486" t="s">
        <v>164</v>
      </c>
      <c r="AQ486" t="s">
        <v>166</v>
      </c>
      <c r="AR486">
        <v>7</v>
      </c>
      <c r="AS486" t="s">
        <v>597</v>
      </c>
      <c r="AT486" t="s">
        <v>189</v>
      </c>
      <c r="AU486" t="s">
        <v>1591</v>
      </c>
      <c r="AV486" t="s">
        <v>1611</v>
      </c>
      <c r="AW486" t="s">
        <v>166</v>
      </c>
      <c r="AX486">
        <v>3</v>
      </c>
      <c r="AY486" t="s">
        <v>171</v>
      </c>
      <c r="AZ486" t="s">
        <v>166</v>
      </c>
      <c r="BA486" t="s">
        <v>166</v>
      </c>
      <c r="BB486" t="s">
        <v>454</v>
      </c>
      <c r="BC486" t="s">
        <v>166</v>
      </c>
      <c r="BD486" t="s">
        <v>327</v>
      </c>
      <c r="BE486">
        <v>96</v>
      </c>
      <c r="BF486" t="s">
        <v>166</v>
      </c>
      <c r="BG486" t="s">
        <v>166</v>
      </c>
      <c r="BH486" t="s">
        <v>166</v>
      </c>
      <c r="BI486" t="s">
        <v>163</v>
      </c>
      <c r="BJ486" t="s">
        <v>310</v>
      </c>
      <c r="BK486" t="s">
        <v>166</v>
      </c>
      <c r="BL486" t="s">
        <v>310</v>
      </c>
      <c r="BM486" t="s">
        <v>166</v>
      </c>
      <c r="BN486" t="s">
        <v>1592</v>
      </c>
      <c r="BO486" t="s">
        <v>166</v>
      </c>
      <c r="BP486" t="s">
        <v>173</v>
      </c>
      <c r="BQ486" t="s">
        <v>163</v>
      </c>
      <c r="BR486" t="s">
        <v>168</v>
      </c>
      <c r="BS486" t="s">
        <v>176</v>
      </c>
      <c r="BT486" t="s">
        <v>166</v>
      </c>
      <c r="BU486" s="1">
        <v>5.6</v>
      </c>
      <c r="BV486" t="s">
        <v>166</v>
      </c>
      <c r="BW486" t="s">
        <v>177</v>
      </c>
      <c r="BX486" t="s">
        <v>166</v>
      </c>
      <c r="BY486" t="s">
        <v>383</v>
      </c>
      <c r="BZ486" t="s">
        <v>166</v>
      </c>
      <c r="CA486" t="s">
        <v>166</v>
      </c>
      <c r="CB486" t="s">
        <v>166</v>
      </c>
      <c r="CG486" t="s">
        <v>166</v>
      </c>
      <c r="CK486" t="s">
        <v>166</v>
      </c>
      <c r="CN486" t="s">
        <v>166</v>
      </c>
      <c r="CO486" t="s">
        <v>166</v>
      </c>
      <c r="CP486" t="s">
        <v>355</v>
      </c>
      <c r="CQ486" t="s">
        <v>1545</v>
      </c>
      <c r="CR486" t="s">
        <v>911</v>
      </c>
      <c r="CS486" t="s">
        <v>166</v>
      </c>
      <c r="CT486" t="s">
        <v>166</v>
      </c>
      <c r="CU486" t="s">
        <v>166</v>
      </c>
      <c r="CV486" t="s">
        <v>166</v>
      </c>
      <c r="CW486">
        <v>6</v>
      </c>
      <c r="CX486" t="s">
        <v>720</v>
      </c>
      <c r="CY486" t="s">
        <v>722</v>
      </c>
      <c r="DB486" t="s">
        <v>221</v>
      </c>
      <c r="DC486" t="s">
        <v>166</v>
      </c>
      <c r="DD486" t="s">
        <v>166</v>
      </c>
      <c r="DE486" t="s">
        <v>166</v>
      </c>
      <c r="DF486" t="s">
        <v>166</v>
      </c>
      <c r="DH486" t="s">
        <v>216</v>
      </c>
      <c r="DI486" t="s">
        <v>328</v>
      </c>
      <c r="DK486" t="s">
        <v>166</v>
      </c>
      <c r="DL486" t="s">
        <v>500</v>
      </c>
      <c r="DM486" t="s">
        <v>166</v>
      </c>
      <c r="DN486" t="s">
        <v>166</v>
      </c>
      <c r="DO486" t="s">
        <v>166</v>
      </c>
      <c r="DP486" t="s">
        <v>345</v>
      </c>
      <c r="DQ486" t="s">
        <v>166</v>
      </c>
      <c r="DR486" t="s">
        <v>166</v>
      </c>
      <c r="DS486" t="s">
        <v>166</v>
      </c>
      <c r="DV486" t="s">
        <v>166</v>
      </c>
      <c r="DX486" t="s">
        <v>166</v>
      </c>
      <c r="DZ486" t="s">
        <v>166</v>
      </c>
      <c r="EA486" t="s">
        <v>166</v>
      </c>
      <c r="EC486" t="s">
        <v>166</v>
      </c>
      <c r="ED486" t="s">
        <v>166</v>
      </c>
    </row>
    <row r="487" spans="1:134" hidden="1" x14ac:dyDescent="0.25">
      <c r="A487">
        <v>486</v>
      </c>
      <c r="B487" t="s">
        <v>784</v>
      </c>
      <c r="C487" t="s">
        <v>1583</v>
      </c>
      <c r="D487" t="s">
        <v>1584</v>
      </c>
      <c r="E487" s="1">
        <v>2179</v>
      </c>
      <c r="F487">
        <v>4</v>
      </c>
      <c r="G487">
        <v>4</v>
      </c>
      <c r="H487" t="s">
        <v>195</v>
      </c>
      <c r="I487" t="s">
        <v>142</v>
      </c>
      <c r="J487" t="s">
        <v>196</v>
      </c>
      <c r="K487" t="s">
        <v>144</v>
      </c>
      <c r="L487">
        <v>70</v>
      </c>
      <c r="M487" t="s">
        <v>145</v>
      </c>
      <c r="N487">
        <v>1785</v>
      </c>
      <c r="O487">
        <v>4585</v>
      </c>
      <c r="P487">
        <v>1890</v>
      </c>
      <c r="Q487" t="s">
        <v>832</v>
      </c>
      <c r="R487">
        <v>5</v>
      </c>
      <c r="T487" s="2" t="s">
        <v>147</v>
      </c>
      <c r="U487" t="s">
        <v>1585</v>
      </c>
      <c r="W487" t="s">
        <v>901</v>
      </c>
      <c r="X487">
        <v>6</v>
      </c>
      <c r="Y487" t="s">
        <v>1180</v>
      </c>
      <c r="Z487" t="s">
        <v>200</v>
      </c>
      <c r="AA487" t="s">
        <v>200</v>
      </c>
      <c r="AB487" t="s">
        <v>1586</v>
      </c>
      <c r="AC487" t="s">
        <v>1587</v>
      </c>
      <c r="AD487" t="s">
        <v>922</v>
      </c>
      <c r="AE487" t="s">
        <v>922</v>
      </c>
      <c r="AF487" t="s">
        <v>1588</v>
      </c>
      <c r="AG487" t="s">
        <v>1588</v>
      </c>
      <c r="AH487" t="s">
        <v>158</v>
      </c>
      <c r="AI487" t="s">
        <v>232</v>
      </c>
      <c r="AK487" t="s">
        <v>166</v>
      </c>
      <c r="AL487" t="s">
        <v>1589</v>
      </c>
      <c r="AM487" t="s">
        <v>1590</v>
      </c>
      <c r="AN487" t="s">
        <v>163</v>
      </c>
      <c r="AO487" t="s">
        <v>164</v>
      </c>
      <c r="AP487" t="s">
        <v>164</v>
      </c>
      <c r="AQ487" t="s">
        <v>166</v>
      </c>
      <c r="AR487">
        <v>7</v>
      </c>
      <c r="AS487" t="s">
        <v>167</v>
      </c>
      <c r="AT487" t="s">
        <v>189</v>
      </c>
      <c r="AU487" t="s">
        <v>1591</v>
      </c>
      <c r="AV487" t="s">
        <v>1588</v>
      </c>
      <c r="AW487" t="s">
        <v>166</v>
      </c>
      <c r="AX487" t="s">
        <v>166</v>
      </c>
      <c r="AY487" t="s">
        <v>226</v>
      </c>
      <c r="AZ487" t="s">
        <v>166</v>
      </c>
      <c r="BA487" t="s">
        <v>166</v>
      </c>
      <c r="BB487" t="s">
        <v>454</v>
      </c>
      <c r="BC487" t="s">
        <v>166</v>
      </c>
      <c r="BD487" t="s">
        <v>406</v>
      </c>
      <c r="BE487">
        <v>96</v>
      </c>
      <c r="BF487" t="s">
        <v>166</v>
      </c>
      <c r="BG487" t="s">
        <v>166</v>
      </c>
      <c r="BH487" t="s">
        <v>166</v>
      </c>
      <c r="BI487" t="s">
        <v>163</v>
      </c>
      <c r="BJ487" t="s">
        <v>310</v>
      </c>
      <c r="BK487" t="s">
        <v>166</v>
      </c>
      <c r="BL487" t="s">
        <v>310</v>
      </c>
      <c r="BM487" t="s">
        <v>166</v>
      </c>
      <c r="BN487" t="s">
        <v>1592</v>
      </c>
      <c r="BO487" t="s">
        <v>166</v>
      </c>
      <c r="BP487" t="s">
        <v>173</v>
      </c>
      <c r="BQ487" t="s">
        <v>163</v>
      </c>
      <c r="BR487" t="s">
        <v>168</v>
      </c>
      <c r="BS487" t="s">
        <v>176</v>
      </c>
      <c r="BT487" t="s">
        <v>166</v>
      </c>
      <c r="BU487" s="1">
        <v>5.6</v>
      </c>
      <c r="BV487" t="s">
        <v>166</v>
      </c>
      <c r="BW487" t="s">
        <v>177</v>
      </c>
      <c r="BX487" t="s">
        <v>166</v>
      </c>
      <c r="BY487" t="s">
        <v>383</v>
      </c>
      <c r="BZ487" t="s">
        <v>166</v>
      </c>
      <c r="CA487" t="s">
        <v>166</v>
      </c>
      <c r="CB487" t="s">
        <v>166</v>
      </c>
      <c r="CG487" t="s">
        <v>166</v>
      </c>
      <c r="CK487" t="s">
        <v>166</v>
      </c>
      <c r="CN487" t="s">
        <v>166</v>
      </c>
      <c r="CO487" t="s">
        <v>166</v>
      </c>
      <c r="CP487" t="s">
        <v>355</v>
      </c>
      <c r="CQ487" t="s">
        <v>1545</v>
      </c>
      <c r="CR487" t="s">
        <v>229</v>
      </c>
      <c r="CS487" t="s">
        <v>166</v>
      </c>
      <c r="CT487" t="s">
        <v>166</v>
      </c>
      <c r="CU487" t="s">
        <v>166</v>
      </c>
      <c r="CV487" t="s">
        <v>166</v>
      </c>
      <c r="CW487">
        <v>2</v>
      </c>
      <c r="CX487" t="s">
        <v>720</v>
      </c>
      <c r="CY487" t="s">
        <v>571</v>
      </c>
      <c r="DB487" t="s">
        <v>221</v>
      </c>
      <c r="DC487" t="s">
        <v>166</v>
      </c>
      <c r="DD487" t="s">
        <v>166</v>
      </c>
      <c r="DH487" t="s">
        <v>216</v>
      </c>
      <c r="DI487" t="s">
        <v>166</v>
      </c>
      <c r="DJ487" t="s">
        <v>166</v>
      </c>
      <c r="DK487" t="s">
        <v>166</v>
      </c>
      <c r="DL487" t="s">
        <v>500</v>
      </c>
      <c r="DM487" t="s">
        <v>166</v>
      </c>
      <c r="DN487" t="s">
        <v>166</v>
      </c>
      <c r="DO487" t="s">
        <v>166</v>
      </c>
      <c r="DP487" t="s">
        <v>166</v>
      </c>
      <c r="DQ487" t="s">
        <v>166</v>
      </c>
      <c r="DR487" t="s">
        <v>166</v>
      </c>
      <c r="DS487" t="s">
        <v>166</v>
      </c>
      <c r="DV487" t="s">
        <v>166</v>
      </c>
      <c r="DX487" t="s">
        <v>166</v>
      </c>
      <c r="DZ487" t="s">
        <v>166</v>
      </c>
      <c r="EA487" t="s">
        <v>166</v>
      </c>
      <c r="EC487" t="s">
        <v>166</v>
      </c>
      <c r="ED487" t="s">
        <v>166</v>
      </c>
    </row>
    <row r="488" spans="1:134" hidden="1" x14ac:dyDescent="0.25">
      <c r="A488">
        <v>487</v>
      </c>
      <c r="B488" t="s">
        <v>784</v>
      </c>
      <c r="C488" t="s">
        <v>1583</v>
      </c>
      <c r="D488" t="s">
        <v>1593</v>
      </c>
      <c r="E488" s="1">
        <v>2179</v>
      </c>
      <c r="F488">
        <v>4</v>
      </c>
      <c r="G488">
        <v>4</v>
      </c>
      <c r="H488" t="s">
        <v>195</v>
      </c>
      <c r="I488" t="s">
        <v>142</v>
      </c>
      <c r="J488" t="s">
        <v>237</v>
      </c>
      <c r="K488" t="s">
        <v>144</v>
      </c>
      <c r="L488">
        <v>70</v>
      </c>
      <c r="M488" t="s">
        <v>459</v>
      </c>
      <c r="N488">
        <v>1785</v>
      </c>
      <c r="O488">
        <v>4585</v>
      </c>
      <c r="P488">
        <v>1890</v>
      </c>
      <c r="Q488" t="s">
        <v>832</v>
      </c>
      <c r="R488">
        <v>5</v>
      </c>
      <c r="S488">
        <v>16</v>
      </c>
      <c r="T488" s="1">
        <v>15.1</v>
      </c>
      <c r="U488" t="s">
        <v>1594</v>
      </c>
      <c r="W488" t="s">
        <v>901</v>
      </c>
      <c r="X488">
        <v>6</v>
      </c>
      <c r="Y488" t="s">
        <v>1180</v>
      </c>
      <c r="Z488" t="s">
        <v>339</v>
      </c>
      <c r="AA488" t="s">
        <v>339</v>
      </c>
      <c r="AB488" t="s">
        <v>1586</v>
      </c>
      <c r="AC488" t="s">
        <v>1595</v>
      </c>
      <c r="AD488" t="s">
        <v>922</v>
      </c>
      <c r="AE488" t="s">
        <v>922</v>
      </c>
      <c r="AF488" t="s">
        <v>1596</v>
      </c>
      <c r="AG488" t="s">
        <v>1596</v>
      </c>
      <c r="AH488" t="s">
        <v>774</v>
      </c>
      <c r="AI488" t="s">
        <v>232</v>
      </c>
      <c r="AJ488" t="s">
        <v>166</v>
      </c>
      <c r="AK488" t="s">
        <v>441</v>
      </c>
      <c r="AL488" t="s">
        <v>1597</v>
      </c>
      <c r="AM488" t="s">
        <v>1598</v>
      </c>
      <c r="AP488" t="s">
        <v>166</v>
      </c>
      <c r="AR488">
        <v>7</v>
      </c>
      <c r="AS488" t="s">
        <v>167</v>
      </c>
      <c r="AT488" t="s">
        <v>168</v>
      </c>
      <c r="AU488" t="s">
        <v>1591</v>
      </c>
      <c r="AV488">
        <v>17</v>
      </c>
      <c r="AW488" t="s">
        <v>166</v>
      </c>
      <c r="AY488" t="s">
        <v>171</v>
      </c>
      <c r="AZ488" t="s">
        <v>166</v>
      </c>
      <c r="BB488" t="s">
        <v>454</v>
      </c>
      <c r="BC488" t="s">
        <v>166</v>
      </c>
      <c r="BD488" t="s">
        <v>173</v>
      </c>
      <c r="BF488" t="s">
        <v>166</v>
      </c>
      <c r="BH488" t="s">
        <v>166</v>
      </c>
      <c r="BI488" t="s">
        <v>163</v>
      </c>
      <c r="BJ488" t="s">
        <v>166</v>
      </c>
      <c r="BL488" t="s">
        <v>166</v>
      </c>
      <c r="BN488" t="s">
        <v>1592</v>
      </c>
      <c r="BO488" t="s">
        <v>166</v>
      </c>
      <c r="BP488" t="s">
        <v>173</v>
      </c>
      <c r="BR488" t="s">
        <v>168</v>
      </c>
      <c r="BS488" t="s">
        <v>164</v>
      </c>
      <c r="BT488" t="s">
        <v>166</v>
      </c>
      <c r="BU488" s="1">
        <v>5.6</v>
      </c>
      <c r="BV488" t="s">
        <v>166</v>
      </c>
      <c r="BW488" t="s">
        <v>177</v>
      </c>
      <c r="BX488" t="s">
        <v>166</v>
      </c>
      <c r="BY488" t="s">
        <v>383</v>
      </c>
      <c r="CG488" t="s">
        <v>166</v>
      </c>
      <c r="CK488" t="s">
        <v>166</v>
      </c>
      <c r="CP488" t="s">
        <v>166</v>
      </c>
      <c r="CQ488" t="s">
        <v>1599</v>
      </c>
      <c r="CR488" t="s">
        <v>229</v>
      </c>
      <c r="CS488" t="s">
        <v>166</v>
      </c>
      <c r="CU488" t="s">
        <v>166</v>
      </c>
      <c r="CW488">
        <v>2</v>
      </c>
      <c r="CX488">
        <v>16.5</v>
      </c>
      <c r="CY488" t="s">
        <v>571</v>
      </c>
      <c r="DA488" t="s">
        <v>559</v>
      </c>
      <c r="DD488" t="s">
        <v>166</v>
      </c>
      <c r="DH488" t="s">
        <v>216</v>
      </c>
      <c r="DI488" t="s">
        <v>166</v>
      </c>
      <c r="DL488" t="s">
        <v>500</v>
      </c>
      <c r="DM488" t="s">
        <v>166</v>
      </c>
      <c r="DN488" t="s">
        <v>166</v>
      </c>
      <c r="DQ488" t="s">
        <v>166</v>
      </c>
      <c r="DS488" t="s">
        <v>166</v>
      </c>
      <c r="DV488" t="s">
        <v>166</v>
      </c>
      <c r="DX488" t="s">
        <v>166</v>
      </c>
      <c r="ED488" t="s">
        <v>166</v>
      </c>
    </row>
    <row r="489" spans="1:134" hidden="1" x14ac:dyDescent="0.25">
      <c r="A489">
        <v>488</v>
      </c>
      <c r="B489" t="s">
        <v>784</v>
      </c>
      <c r="C489" t="s">
        <v>1583</v>
      </c>
      <c r="D489" t="s">
        <v>1600</v>
      </c>
      <c r="E489" s="1">
        <v>2179</v>
      </c>
      <c r="F489">
        <v>4</v>
      </c>
      <c r="G489">
        <v>4</v>
      </c>
      <c r="H489" t="s">
        <v>195</v>
      </c>
      <c r="I489" t="s">
        <v>142</v>
      </c>
      <c r="J489" t="s">
        <v>196</v>
      </c>
      <c r="K489" t="s">
        <v>144</v>
      </c>
      <c r="L489">
        <v>70</v>
      </c>
      <c r="M489" t="s">
        <v>459</v>
      </c>
      <c r="N489">
        <v>1785</v>
      </c>
      <c r="O489">
        <v>4585</v>
      </c>
      <c r="P489">
        <v>1890</v>
      </c>
      <c r="Q489" t="s">
        <v>832</v>
      </c>
      <c r="R489">
        <v>5</v>
      </c>
      <c r="S489">
        <v>16</v>
      </c>
      <c r="T489" s="2" t="s">
        <v>147</v>
      </c>
      <c r="U489" t="s">
        <v>1601</v>
      </c>
      <c r="W489" t="s">
        <v>901</v>
      </c>
      <c r="X489">
        <v>6</v>
      </c>
      <c r="Y489" t="s">
        <v>1180</v>
      </c>
      <c r="Z489" t="s">
        <v>200</v>
      </c>
      <c r="AA489" t="s">
        <v>200</v>
      </c>
      <c r="AB489" t="s">
        <v>1586</v>
      </c>
      <c r="AC489" t="s">
        <v>1587</v>
      </c>
      <c r="AD489" t="s">
        <v>922</v>
      </c>
      <c r="AE489" t="s">
        <v>922</v>
      </c>
      <c r="AF489" t="s">
        <v>1559</v>
      </c>
      <c r="AG489" t="s">
        <v>1559</v>
      </c>
      <c r="AH489" t="s">
        <v>158</v>
      </c>
      <c r="AI489" t="s">
        <v>232</v>
      </c>
      <c r="AK489" t="s">
        <v>166</v>
      </c>
      <c r="AL489" t="s">
        <v>1597</v>
      </c>
      <c r="AM489" t="s">
        <v>1598</v>
      </c>
      <c r="AN489" t="s">
        <v>163</v>
      </c>
      <c r="AO489" t="s">
        <v>164</v>
      </c>
      <c r="AP489" t="s">
        <v>164</v>
      </c>
      <c r="AQ489" t="s">
        <v>166</v>
      </c>
      <c r="AR489">
        <v>7</v>
      </c>
      <c r="AS489" t="s">
        <v>167</v>
      </c>
      <c r="AT489" t="s">
        <v>189</v>
      </c>
      <c r="AU489" t="s">
        <v>1591</v>
      </c>
      <c r="AV489" t="s">
        <v>1559</v>
      </c>
      <c r="AW489" t="s">
        <v>166</v>
      </c>
      <c r="AX489">
        <v>3</v>
      </c>
      <c r="AY489" t="s">
        <v>171</v>
      </c>
      <c r="AZ489" t="s">
        <v>166</v>
      </c>
      <c r="BA489" t="s">
        <v>166</v>
      </c>
      <c r="BB489" t="s">
        <v>454</v>
      </c>
      <c r="BC489" t="s">
        <v>166</v>
      </c>
      <c r="BD489" t="s">
        <v>327</v>
      </c>
      <c r="BE489">
        <v>96</v>
      </c>
      <c r="BF489" t="s">
        <v>166</v>
      </c>
      <c r="BG489" t="s">
        <v>166</v>
      </c>
      <c r="BH489" t="s">
        <v>166</v>
      </c>
      <c r="BI489" t="s">
        <v>163</v>
      </c>
      <c r="BJ489" t="s">
        <v>310</v>
      </c>
      <c r="BK489" t="s">
        <v>166</v>
      </c>
      <c r="BL489" t="s">
        <v>310</v>
      </c>
      <c r="BM489" t="s">
        <v>166</v>
      </c>
      <c r="BN489" t="s">
        <v>1592</v>
      </c>
      <c r="BO489" t="s">
        <v>166</v>
      </c>
      <c r="BP489" t="s">
        <v>173</v>
      </c>
      <c r="BQ489" t="s">
        <v>163</v>
      </c>
      <c r="BR489" t="s">
        <v>168</v>
      </c>
      <c r="BS489" t="s">
        <v>176</v>
      </c>
      <c r="BT489" t="s">
        <v>166</v>
      </c>
      <c r="BU489" s="1">
        <v>5.6</v>
      </c>
      <c r="BV489" t="s">
        <v>166</v>
      </c>
      <c r="BW489" t="s">
        <v>177</v>
      </c>
      <c r="BX489" t="s">
        <v>166</v>
      </c>
      <c r="BY489" t="s">
        <v>383</v>
      </c>
      <c r="CA489" t="s">
        <v>166</v>
      </c>
      <c r="CB489" t="s">
        <v>166</v>
      </c>
      <c r="CG489" t="s">
        <v>166</v>
      </c>
      <c r="CK489" t="s">
        <v>166</v>
      </c>
      <c r="CN489" t="s">
        <v>166</v>
      </c>
      <c r="CO489" t="s">
        <v>166</v>
      </c>
      <c r="CP489" t="s">
        <v>355</v>
      </c>
      <c r="CQ489" t="s">
        <v>1545</v>
      </c>
      <c r="CR489" t="s">
        <v>1602</v>
      </c>
      <c r="CS489" t="s">
        <v>166</v>
      </c>
      <c r="CT489" t="s">
        <v>166</v>
      </c>
      <c r="CU489" t="s">
        <v>166</v>
      </c>
      <c r="CV489" t="s">
        <v>166</v>
      </c>
      <c r="CW489">
        <v>6</v>
      </c>
      <c r="CX489" t="s">
        <v>720</v>
      </c>
      <c r="CY489" t="s">
        <v>571</v>
      </c>
      <c r="DB489" t="s">
        <v>257</v>
      </c>
      <c r="DC489" t="s">
        <v>166</v>
      </c>
      <c r="DD489" t="s">
        <v>166</v>
      </c>
      <c r="DH489" t="s">
        <v>216</v>
      </c>
      <c r="DI489" t="s">
        <v>328</v>
      </c>
      <c r="DK489" t="s">
        <v>166</v>
      </c>
      <c r="DL489" t="s">
        <v>500</v>
      </c>
      <c r="DM489" t="s">
        <v>166</v>
      </c>
      <c r="DN489" t="s">
        <v>166</v>
      </c>
      <c r="DO489" t="s">
        <v>166</v>
      </c>
      <c r="DP489" t="s">
        <v>345</v>
      </c>
      <c r="DQ489" t="s">
        <v>166</v>
      </c>
      <c r="DR489" t="s">
        <v>166</v>
      </c>
      <c r="DS489" t="s">
        <v>166</v>
      </c>
      <c r="DV489" t="s">
        <v>166</v>
      </c>
      <c r="DX489" t="s">
        <v>166</v>
      </c>
      <c r="DZ489" t="s">
        <v>166</v>
      </c>
      <c r="EA489" t="s">
        <v>166</v>
      </c>
      <c r="EC489" t="s">
        <v>166</v>
      </c>
      <c r="ED489" t="s">
        <v>166</v>
      </c>
    </row>
    <row r="490" spans="1:134" hidden="1" x14ac:dyDescent="0.25">
      <c r="A490">
        <v>489</v>
      </c>
      <c r="B490" t="s">
        <v>784</v>
      </c>
      <c r="C490" t="s">
        <v>1583</v>
      </c>
      <c r="D490" t="s">
        <v>1603</v>
      </c>
      <c r="E490" s="1">
        <v>2179</v>
      </c>
      <c r="F490">
        <v>4</v>
      </c>
      <c r="G490">
        <v>4</v>
      </c>
      <c r="H490" t="s">
        <v>195</v>
      </c>
      <c r="I490" t="s">
        <v>142</v>
      </c>
      <c r="J490" t="s">
        <v>196</v>
      </c>
      <c r="K490" t="s">
        <v>144</v>
      </c>
      <c r="L490">
        <v>70</v>
      </c>
      <c r="M490" t="s">
        <v>459</v>
      </c>
      <c r="N490">
        <v>1785</v>
      </c>
      <c r="O490">
        <v>4585</v>
      </c>
      <c r="P490">
        <v>1890</v>
      </c>
      <c r="Q490" t="s">
        <v>832</v>
      </c>
      <c r="R490">
        <v>5</v>
      </c>
      <c r="S490">
        <v>16</v>
      </c>
      <c r="T490" s="2" t="s">
        <v>147</v>
      </c>
      <c r="U490" t="s">
        <v>1601</v>
      </c>
      <c r="W490" t="s">
        <v>901</v>
      </c>
      <c r="X490">
        <v>6</v>
      </c>
      <c r="Y490" t="s">
        <v>1180</v>
      </c>
      <c r="Z490" t="s">
        <v>200</v>
      </c>
      <c r="AA490" t="s">
        <v>200</v>
      </c>
      <c r="AB490" t="s">
        <v>1586</v>
      </c>
      <c r="AC490" t="s">
        <v>1587</v>
      </c>
      <c r="AD490" t="s">
        <v>922</v>
      </c>
      <c r="AE490" t="s">
        <v>922</v>
      </c>
      <c r="AF490" t="s">
        <v>1604</v>
      </c>
      <c r="AG490" t="s">
        <v>1604</v>
      </c>
      <c r="AH490" t="s">
        <v>158</v>
      </c>
      <c r="AI490" t="s">
        <v>232</v>
      </c>
      <c r="AK490" t="s">
        <v>441</v>
      </c>
      <c r="AL490" t="s">
        <v>1597</v>
      </c>
      <c r="AM490" t="s">
        <v>1598</v>
      </c>
      <c r="AN490" t="s">
        <v>163</v>
      </c>
      <c r="AO490" t="s">
        <v>164</v>
      </c>
      <c r="AP490" t="s">
        <v>164</v>
      </c>
      <c r="AQ490" t="s">
        <v>166</v>
      </c>
      <c r="AR490">
        <v>7</v>
      </c>
      <c r="AS490" t="s">
        <v>597</v>
      </c>
      <c r="AT490" t="s">
        <v>168</v>
      </c>
      <c r="AU490" t="s">
        <v>1591</v>
      </c>
      <c r="AV490" t="s">
        <v>1604</v>
      </c>
      <c r="AW490" t="s">
        <v>166</v>
      </c>
      <c r="AX490" t="s">
        <v>166</v>
      </c>
      <c r="AY490" t="s">
        <v>226</v>
      </c>
      <c r="AZ490" t="s">
        <v>166</v>
      </c>
      <c r="BA490" t="s">
        <v>166</v>
      </c>
      <c r="BB490" t="s">
        <v>454</v>
      </c>
      <c r="BC490" t="s">
        <v>166</v>
      </c>
      <c r="BD490" t="s">
        <v>327</v>
      </c>
      <c r="BE490">
        <v>96</v>
      </c>
      <c r="BF490" t="s">
        <v>166</v>
      </c>
      <c r="BG490" t="s">
        <v>166</v>
      </c>
      <c r="BH490" t="s">
        <v>166</v>
      </c>
      <c r="BI490" t="s">
        <v>163</v>
      </c>
      <c r="BJ490" t="s">
        <v>310</v>
      </c>
      <c r="BK490" t="s">
        <v>166</v>
      </c>
      <c r="BL490" t="s">
        <v>310</v>
      </c>
      <c r="BM490" t="s">
        <v>166</v>
      </c>
      <c r="BN490" t="s">
        <v>1592</v>
      </c>
      <c r="BO490" t="s">
        <v>166</v>
      </c>
      <c r="BP490" t="s">
        <v>173</v>
      </c>
      <c r="BQ490" t="s">
        <v>163</v>
      </c>
      <c r="BR490" t="s">
        <v>168</v>
      </c>
      <c r="BS490" t="s">
        <v>176</v>
      </c>
      <c r="BT490" t="s">
        <v>166</v>
      </c>
      <c r="BU490" s="1">
        <v>5.6</v>
      </c>
      <c r="BV490" t="s">
        <v>166</v>
      </c>
      <c r="BW490" t="s">
        <v>177</v>
      </c>
      <c r="BX490" t="s">
        <v>166</v>
      </c>
      <c r="BY490" t="s">
        <v>383</v>
      </c>
      <c r="CA490" t="s">
        <v>166</v>
      </c>
      <c r="CB490" t="s">
        <v>166</v>
      </c>
      <c r="CG490" t="s">
        <v>166</v>
      </c>
      <c r="CK490" t="s">
        <v>166</v>
      </c>
      <c r="CN490" t="s">
        <v>166</v>
      </c>
      <c r="CO490" t="s">
        <v>166</v>
      </c>
      <c r="CP490" t="s">
        <v>355</v>
      </c>
      <c r="CQ490" t="s">
        <v>1545</v>
      </c>
      <c r="CR490" t="s">
        <v>229</v>
      </c>
      <c r="CS490" t="s">
        <v>166</v>
      </c>
      <c r="CT490" t="s">
        <v>166</v>
      </c>
      <c r="CU490" t="s">
        <v>166</v>
      </c>
      <c r="CV490" t="s">
        <v>166</v>
      </c>
      <c r="CW490">
        <v>2</v>
      </c>
      <c r="CX490" t="s">
        <v>720</v>
      </c>
      <c r="CY490" t="s">
        <v>722</v>
      </c>
      <c r="DB490" t="s">
        <v>221</v>
      </c>
      <c r="DC490" t="s">
        <v>166</v>
      </c>
      <c r="DD490" t="s">
        <v>166</v>
      </c>
      <c r="DH490" t="s">
        <v>216</v>
      </c>
      <c r="DI490" t="s">
        <v>166</v>
      </c>
      <c r="DJ490" t="s">
        <v>166</v>
      </c>
      <c r="DK490" t="s">
        <v>166</v>
      </c>
      <c r="DL490" t="s">
        <v>500</v>
      </c>
      <c r="DM490" t="s">
        <v>166</v>
      </c>
      <c r="DN490" t="s">
        <v>166</v>
      </c>
      <c r="DO490" t="s">
        <v>166</v>
      </c>
      <c r="DP490" t="s">
        <v>166</v>
      </c>
      <c r="DQ490" t="s">
        <v>166</v>
      </c>
      <c r="DR490" t="s">
        <v>166</v>
      </c>
      <c r="DS490" t="s">
        <v>166</v>
      </c>
      <c r="DV490" t="s">
        <v>166</v>
      </c>
      <c r="DX490" t="s">
        <v>166</v>
      </c>
      <c r="DY490" t="s">
        <v>166</v>
      </c>
      <c r="DZ490" t="s">
        <v>166</v>
      </c>
      <c r="EA490" t="s">
        <v>166</v>
      </c>
      <c r="EC490" t="s">
        <v>166</v>
      </c>
      <c r="ED490" t="s">
        <v>166</v>
      </c>
    </row>
    <row r="491" spans="1:134" hidden="1" x14ac:dyDescent="0.25">
      <c r="A491">
        <v>490</v>
      </c>
      <c r="B491" t="s">
        <v>784</v>
      </c>
      <c r="C491" t="s">
        <v>1583</v>
      </c>
      <c r="D491" t="s">
        <v>1605</v>
      </c>
      <c r="E491" s="1">
        <v>2179</v>
      </c>
      <c r="F491">
        <v>4</v>
      </c>
      <c r="G491">
        <v>4</v>
      </c>
      <c r="H491" t="s">
        <v>195</v>
      </c>
      <c r="I491" t="s">
        <v>142</v>
      </c>
      <c r="J491" t="s">
        <v>196</v>
      </c>
      <c r="K491" t="s">
        <v>144</v>
      </c>
      <c r="L491">
        <v>70</v>
      </c>
      <c r="M491" t="s">
        <v>459</v>
      </c>
      <c r="N491">
        <v>1785</v>
      </c>
      <c r="O491">
        <v>4585</v>
      </c>
      <c r="P491">
        <v>1890</v>
      </c>
      <c r="Q491" t="s">
        <v>832</v>
      </c>
      <c r="R491">
        <v>5</v>
      </c>
      <c r="S491">
        <v>16</v>
      </c>
      <c r="T491" s="2" t="s">
        <v>147</v>
      </c>
      <c r="U491" t="s">
        <v>1601</v>
      </c>
      <c r="W491" t="s">
        <v>901</v>
      </c>
      <c r="X491">
        <v>6</v>
      </c>
      <c r="Y491" t="s">
        <v>1180</v>
      </c>
      <c r="Z491" t="s">
        <v>200</v>
      </c>
      <c r="AA491" t="s">
        <v>200</v>
      </c>
      <c r="AB491" t="s">
        <v>1586</v>
      </c>
      <c r="AC491" t="s">
        <v>1587</v>
      </c>
      <c r="AD491" t="s">
        <v>922</v>
      </c>
      <c r="AE491" t="s">
        <v>922</v>
      </c>
      <c r="AF491" t="s">
        <v>1559</v>
      </c>
      <c r="AG491" t="s">
        <v>1559</v>
      </c>
      <c r="AH491" t="s">
        <v>158</v>
      </c>
      <c r="AI491" t="s">
        <v>232</v>
      </c>
      <c r="AK491" t="s">
        <v>441</v>
      </c>
      <c r="AL491" t="s">
        <v>1597</v>
      </c>
      <c r="AM491" t="s">
        <v>1598</v>
      </c>
      <c r="AN491" t="s">
        <v>163</v>
      </c>
      <c r="AO491" t="s">
        <v>164</v>
      </c>
      <c r="AP491" t="s">
        <v>164</v>
      </c>
      <c r="AQ491" t="s">
        <v>166</v>
      </c>
      <c r="AR491">
        <v>7</v>
      </c>
      <c r="AS491" t="s">
        <v>597</v>
      </c>
      <c r="AT491" t="s">
        <v>189</v>
      </c>
      <c r="AU491" t="s">
        <v>1591</v>
      </c>
      <c r="AV491" t="s">
        <v>1559</v>
      </c>
      <c r="AW491" t="s">
        <v>166</v>
      </c>
      <c r="AX491">
        <v>3</v>
      </c>
      <c r="AY491" t="s">
        <v>171</v>
      </c>
      <c r="AZ491" t="s">
        <v>166</v>
      </c>
      <c r="BA491" t="s">
        <v>166</v>
      </c>
      <c r="BB491" t="s">
        <v>454</v>
      </c>
      <c r="BC491" t="s">
        <v>166</v>
      </c>
      <c r="BD491" t="s">
        <v>327</v>
      </c>
      <c r="BE491">
        <v>96</v>
      </c>
      <c r="BF491" t="s">
        <v>166</v>
      </c>
      <c r="BG491" t="s">
        <v>166</v>
      </c>
      <c r="BH491" t="s">
        <v>166</v>
      </c>
      <c r="BI491" t="s">
        <v>163</v>
      </c>
      <c r="BJ491" t="s">
        <v>310</v>
      </c>
      <c r="BK491" t="s">
        <v>166</v>
      </c>
      <c r="BL491" t="s">
        <v>310</v>
      </c>
      <c r="BM491" t="s">
        <v>166</v>
      </c>
      <c r="BN491" t="s">
        <v>1592</v>
      </c>
      <c r="BO491" t="s">
        <v>166</v>
      </c>
      <c r="BP491" t="s">
        <v>173</v>
      </c>
      <c r="BQ491" t="s">
        <v>163</v>
      </c>
      <c r="BR491" t="s">
        <v>168</v>
      </c>
      <c r="BS491" t="s">
        <v>176</v>
      </c>
      <c r="BT491" t="s">
        <v>166</v>
      </c>
      <c r="BU491" s="1">
        <v>5.6</v>
      </c>
      <c r="BV491" t="s">
        <v>166</v>
      </c>
      <c r="BW491" t="s">
        <v>177</v>
      </c>
      <c r="BX491" t="s">
        <v>166</v>
      </c>
      <c r="BY491" t="s">
        <v>383</v>
      </c>
      <c r="CA491" t="s">
        <v>166</v>
      </c>
      <c r="CB491" t="s">
        <v>166</v>
      </c>
      <c r="CG491" t="s">
        <v>166</v>
      </c>
      <c r="CK491" t="s">
        <v>166</v>
      </c>
      <c r="CN491" t="s">
        <v>166</v>
      </c>
      <c r="CO491" t="s">
        <v>166</v>
      </c>
      <c r="CP491" t="s">
        <v>355</v>
      </c>
      <c r="CQ491" t="s">
        <v>1545</v>
      </c>
      <c r="CR491" t="s">
        <v>1606</v>
      </c>
      <c r="CS491" t="s">
        <v>166</v>
      </c>
      <c r="CT491" t="s">
        <v>166</v>
      </c>
      <c r="CU491" t="s">
        <v>166</v>
      </c>
      <c r="CV491" t="s">
        <v>166</v>
      </c>
      <c r="CW491">
        <v>2</v>
      </c>
      <c r="CX491" t="s">
        <v>720</v>
      </c>
      <c r="CY491" t="s">
        <v>722</v>
      </c>
      <c r="DB491" t="s">
        <v>221</v>
      </c>
      <c r="DC491" t="s">
        <v>166</v>
      </c>
      <c r="DD491" t="s">
        <v>166</v>
      </c>
      <c r="DH491" t="s">
        <v>216</v>
      </c>
      <c r="DI491" t="s">
        <v>328</v>
      </c>
      <c r="DK491" t="s">
        <v>166</v>
      </c>
      <c r="DL491" t="s">
        <v>500</v>
      </c>
      <c r="DM491" t="s">
        <v>166</v>
      </c>
      <c r="DN491" t="s">
        <v>166</v>
      </c>
      <c r="DO491" t="s">
        <v>166</v>
      </c>
      <c r="DP491" t="s">
        <v>345</v>
      </c>
      <c r="DQ491" t="s">
        <v>166</v>
      </c>
      <c r="DR491" t="s">
        <v>166</v>
      </c>
      <c r="DS491" t="s">
        <v>166</v>
      </c>
      <c r="DV491" t="s">
        <v>166</v>
      </c>
      <c r="DX491" t="s">
        <v>166</v>
      </c>
      <c r="DZ491" t="s">
        <v>166</v>
      </c>
      <c r="EA491" t="s">
        <v>166</v>
      </c>
      <c r="EC491" t="s">
        <v>166</v>
      </c>
      <c r="ED491" t="s">
        <v>166</v>
      </c>
    </row>
    <row r="492" spans="1:134" hidden="1" x14ac:dyDescent="0.25">
      <c r="A492">
        <v>491</v>
      </c>
      <c r="B492" t="s">
        <v>784</v>
      </c>
      <c r="C492" t="s">
        <v>1583</v>
      </c>
      <c r="D492" t="s">
        <v>1607</v>
      </c>
      <c r="E492" s="1">
        <v>2179</v>
      </c>
      <c r="F492">
        <v>4</v>
      </c>
      <c r="G492">
        <v>4</v>
      </c>
      <c r="H492" t="s">
        <v>195</v>
      </c>
      <c r="I492" t="s">
        <v>142</v>
      </c>
      <c r="J492" t="s">
        <v>196</v>
      </c>
      <c r="K492" t="s">
        <v>144</v>
      </c>
      <c r="L492">
        <v>70</v>
      </c>
      <c r="M492" t="s">
        <v>459</v>
      </c>
      <c r="N492">
        <v>1785</v>
      </c>
      <c r="O492">
        <v>4585</v>
      </c>
      <c r="P492">
        <v>1890</v>
      </c>
      <c r="Q492" t="s">
        <v>832</v>
      </c>
      <c r="R492">
        <v>5</v>
      </c>
      <c r="S492">
        <v>16</v>
      </c>
      <c r="T492" s="2" t="s">
        <v>147</v>
      </c>
      <c r="U492" t="s">
        <v>1601</v>
      </c>
      <c r="W492" t="s">
        <v>901</v>
      </c>
      <c r="X492">
        <v>6</v>
      </c>
      <c r="Y492" t="s">
        <v>1180</v>
      </c>
      <c r="Z492" t="s">
        <v>200</v>
      </c>
      <c r="AA492" t="s">
        <v>200</v>
      </c>
      <c r="AB492" t="s">
        <v>1586</v>
      </c>
      <c r="AC492" t="s">
        <v>1587</v>
      </c>
      <c r="AD492" t="s">
        <v>922</v>
      </c>
      <c r="AE492" t="s">
        <v>922</v>
      </c>
      <c r="AF492" t="s">
        <v>1604</v>
      </c>
      <c r="AG492" t="s">
        <v>1604</v>
      </c>
      <c r="AH492" t="s">
        <v>158</v>
      </c>
      <c r="AI492" t="s">
        <v>232</v>
      </c>
      <c r="AK492" t="s">
        <v>441</v>
      </c>
      <c r="AL492" t="s">
        <v>1597</v>
      </c>
      <c r="AM492" t="s">
        <v>1598</v>
      </c>
      <c r="AN492" t="s">
        <v>163</v>
      </c>
      <c r="AO492" t="s">
        <v>164</v>
      </c>
      <c r="AP492" t="s">
        <v>164</v>
      </c>
      <c r="AQ492" t="s">
        <v>166</v>
      </c>
      <c r="AR492">
        <v>7</v>
      </c>
      <c r="AS492" t="s">
        <v>597</v>
      </c>
      <c r="AT492" t="s">
        <v>168</v>
      </c>
      <c r="AU492" t="s">
        <v>1591</v>
      </c>
      <c r="AV492" t="s">
        <v>1604</v>
      </c>
      <c r="AX492" t="s">
        <v>166</v>
      </c>
      <c r="AY492" t="s">
        <v>226</v>
      </c>
      <c r="AZ492" t="s">
        <v>166</v>
      </c>
      <c r="BA492" t="s">
        <v>166</v>
      </c>
      <c r="BB492" t="s">
        <v>454</v>
      </c>
      <c r="BC492" t="s">
        <v>166</v>
      </c>
      <c r="BD492" t="s">
        <v>327</v>
      </c>
      <c r="BE492">
        <v>96</v>
      </c>
      <c r="BF492" t="s">
        <v>166</v>
      </c>
      <c r="BG492" t="s">
        <v>166</v>
      </c>
      <c r="BH492" t="s">
        <v>166</v>
      </c>
      <c r="BI492" t="s">
        <v>163</v>
      </c>
      <c r="BJ492" t="s">
        <v>310</v>
      </c>
      <c r="BK492" t="s">
        <v>166</v>
      </c>
      <c r="BL492" t="s">
        <v>310</v>
      </c>
      <c r="BM492" t="s">
        <v>166</v>
      </c>
      <c r="BN492" t="s">
        <v>1592</v>
      </c>
      <c r="BO492" t="s">
        <v>166</v>
      </c>
      <c r="BP492" t="s">
        <v>173</v>
      </c>
      <c r="BQ492" t="s">
        <v>163</v>
      </c>
      <c r="BR492" t="s">
        <v>168</v>
      </c>
      <c r="BS492" t="s">
        <v>176</v>
      </c>
      <c r="BT492" t="s">
        <v>166</v>
      </c>
      <c r="BU492" s="1">
        <v>5.6</v>
      </c>
      <c r="BV492" t="s">
        <v>166</v>
      </c>
      <c r="BW492" t="s">
        <v>177</v>
      </c>
      <c r="BX492" t="s">
        <v>166</v>
      </c>
      <c r="BY492" t="s">
        <v>383</v>
      </c>
      <c r="BZ492" t="s">
        <v>166</v>
      </c>
      <c r="CA492" t="s">
        <v>166</v>
      </c>
      <c r="CB492" t="s">
        <v>166</v>
      </c>
      <c r="CG492" t="s">
        <v>166</v>
      </c>
      <c r="CK492" t="s">
        <v>166</v>
      </c>
      <c r="CN492" t="s">
        <v>166</v>
      </c>
      <c r="CO492" t="s">
        <v>166</v>
      </c>
      <c r="CP492" t="s">
        <v>355</v>
      </c>
      <c r="CQ492" t="s">
        <v>1545</v>
      </c>
      <c r="CR492" t="s">
        <v>1608</v>
      </c>
      <c r="CS492" t="s">
        <v>166</v>
      </c>
      <c r="CT492" t="s">
        <v>166</v>
      </c>
      <c r="CU492" t="s">
        <v>166</v>
      </c>
      <c r="CV492" t="s">
        <v>166</v>
      </c>
      <c r="CW492">
        <v>6</v>
      </c>
      <c r="CX492" t="s">
        <v>720</v>
      </c>
      <c r="CY492" t="s">
        <v>722</v>
      </c>
      <c r="DB492" t="s">
        <v>221</v>
      </c>
      <c r="DC492" t="s">
        <v>166</v>
      </c>
      <c r="DD492" t="s">
        <v>166</v>
      </c>
      <c r="DE492" t="s">
        <v>166</v>
      </c>
      <c r="DF492" t="s">
        <v>166</v>
      </c>
      <c r="DH492" t="s">
        <v>216</v>
      </c>
      <c r="DI492" t="s">
        <v>166</v>
      </c>
      <c r="DJ492" t="s">
        <v>166</v>
      </c>
      <c r="DK492" t="s">
        <v>166</v>
      </c>
      <c r="DL492" t="s">
        <v>500</v>
      </c>
      <c r="DM492" t="s">
        <v>166</v>
      </c>
      <c r="DN492" t="s">
        <v>166</v>
      </c>
      <c r="DO492" t="s">
        <v>166</v>
      </c>
      <c r="DP492" t="s">
        <v>166</v>
      </c>
      <c r="DQ492" t="s">
        <v>166</v>
      </c>
      <c r="DR492" t="s">
        <v>166</v>
      </c>
      <c r="DS492" t="s">
        <v>166</v>
      </c>
      <c r="DV492" t="s">
        <v>166</v>
      </c>
      <c r="DX492" t="s">
        <v>166</v>
      </c>
      <c r="DY492" t="s">
        <v>166</v>
      </c>
      <c r="DZ492" t="s">
        <v>166</v>
      </c>
      <c r="EA492" t="s">
        <v>166</v>
      </c>
      <c r="EC492" t="s">
        <v>166</v>
      </c>
      <c r="ED492" t="s">
        <v>166</v>
      </c>
    </row>
    <row r="493" spans="1:134" hidden="1" x14ac:dyDescent="0.25">
      <c r="A493">
        <v>492</v>
      </c>
      <c r="B493" t="s">
        <v>784</v>
      </c>
      <c r="C493" t="s">
        <v>1583</v>
      </c>
      <c r="D493" t="s">
        <v>1609</v>
      </c>
      <c r="E493" s="1">
        <v>2179</v>
      </c>
      <c r="F493">
        <v>4</v>
      </c>
      <c r="G493">
        <v>4</v>
      </c>
      <c r="H493" t="s">
        <v>195</v>
      </c>
      <c r="I493" t="s">
        <v>142</v>
      </c>
      <c r="J493" t="s">
        <v>196</v>
      </c>
      <c r="K493" t="s">
        <v>144</v>
      </c>
      <c r="L493">
        <v>70</v>
      </c>
      <c r="M493" t="s">
        <v>459</v>
      </c>
      <c r="N493">
        <v>1785</v>
      </c>
      <c r="O493">
        <v>4585</v>
      </c>
      <c r="P493">
        <v>1890</v>
      </c>
      <c r="Q493" t="s">
        <v>832</v>
      </c>
      <c r="R493">
        <v>5</v>
      </c>
      <c r="S493">
        <v>16</v>
      </c>
      <c r="T493" s="2" t="s">
        <v>147</v>
      </c>
      <c r="U493" t="s">
        <v>1601</v>
      </c>
      <c r="W493" t="s">
        <v>901</v>
      </c>
      <c r="X493">
        <v>6</v>
      </c>
      <c r="Y493" t="s">
        <v>1180</v>
      </c>
      <c r="Z493" t="s">
        <v>200</v>
      </c>
      <c r="AA493" t="s">
        <v>200</v>
      </c>
      <c r="AB493" t="s">
        <v>1586</v>
      </c>
      <c r="AC493" t="s">
        <v>1587</v>
      </c>
      <c r="AD493" t="s">
        <v>922</v>
      </c>
      <c r="AE493" t="s">
        <v>922</v>
      </c>
      <c r="AF493" t="s">
        <v>1559</v>
      </c>
      <c r="AG493" t="s">
        <v>1559</v>
      </c>
      <c r="AH493" t="s">
        <v>158</v>
      </c>
      <c r="AI493" t="s">
        <v>232</v>
      </c>
      <c r="AK493" t="s">
        <v>441</v>
      </c>
      <c r="AL493" t="s">
        <v>1597</v>
      </c>
      <c r="AM493" t="s">
        <v>1598</v>
      </c>
      <c r="AN493" t="s">
        <v>163</v>
      </c>
      <c r="AO493" t="s">
        <v>164</v>
      </c>
      <c r="AP493" t="s">
        <v>164</v>
      </c>
      <c r="AQ493" t="s">
        <v>166</v>
      </c>
      <c r="AR493">
        <v>7</v>
      </c>
      <c r="AS493" t="s">
        <v>597</v>
      </c>
      <c r="AT493" t="s">
        <v>189</v>
      </c>
      <c r="AU493" t="s">
        <v>1591</v>
      </c>
      <c r="AV493" t="s">
        <v>1559</v>
      </c>
      <c r="AW493" t="s">
        <v>166</v>
      </c>
      <c r="AX493">
        <v>3</v>
      </c>
      <c r="AY493" t="s">
        <v>171</v>
      </c>
      <c r="AZ493" t="s">
        <v>166</v>
      </c>
      <c r="BA493" t="s">
        <v>166</v>
      </c>
      <c r="BB493" t="s">
        <v>454</v>
      </c>
      <c r="BC493" t="s">
        <v>166</v>
      </c>
      <c r="BD493" t="s">
        <v>327</v>
      </c>
      <c r="BE493">
        <v>96</v>
      </c>
      <c r="BF493" t="s">
        <v>166</v>
      </c>
      <c r="BG493" t="s">
        <v>166</v>
      </c>
      <c r="BH493" t="s">
        <v>166</v>
      </c>
      <c r="BI493" t="s">
        <v>163</v>
      </c>
      <c r="BJ493" t="s">
        <v>310</v>
      </c>
      <c r="BK493" t="s">
        <v>166</v>
      </c>
      <c r="BL493" t="s">
        <v>310</v>
      </c>
      <c r="BM493" t="s">
        <v>166</v>
      </c>
      <c r="BN493" t="s">
        <v>1592</v>
      </c>
      <c r="BO493" t="s">
        <v>166</v>
      </c>
      <c r="BP493" t="s">
        <v>173</v>
      </c>
      <c r="BQ493" t="s">
        <v>163</v>
      </c>
      <c r="BR493" t="s">
        <v>168</v>
      </c>
      <c r="BS493" t="s">
        <v>176</v>
      </c>
      <c r="BT493" t="s">
        <v>166</v>
      </c>
      <c r="BU493" s="1">
        <v>5.6</v>
      </c>
      <c r="BV493" t="s">
        <v>166</v>
      </c>
      <c r="BW493" t="s">
        <v>177</v>
      </c>
      <c r="BX493" t="s">
        <v>166</v>
      </c>
      <c r="BY493" t="s">
        <v>383</v>
      </c>
      <c r="BZ493" t="s">
        <v>166</v>
      </c>
      <c r="CA493" t="s">
        <v>166</v>
      </c>
      <c r="CB493" t="s">
        <v>166</v>
      </c>
      <c r="CG493" t="s">
        <v>166</v>
      </c>
      <c r="CK493" t="s">
        <v>166</v>
      </c>
      <c r="CN493" t="s">
        <v>166</v>
      </c>
      <c r="CO493" t="s">
        <v>166</v>
      </c>
      <c r="CP493" t="s">
        <v>355</v>
      </c>
      <c r="CQ493" t="s">
        <v>1545</v>
      </c>
      <c r="CR493" t="s">
        <v>911</v>
      </c>
      <c r="CS493" t="s">
        <v>166</v>
      </c>
      <c r="CT493" t="s">
        <v>166</v>
      </c>
      <c r="CU493" t="s">
        <v>166</v>
      </c>
      <c r="CV493" t="s">
        <v>166</v>
      </c>
      <c r="CW493">
        <v>6</v>
      </c>
      <c r="CX493" t="s">
        <v>720</v>
      </c>
      <c r="CY493" t="s">
        <v>722</v>
      </c>
      <c r="DB493" t="s">
        <v>221</v>
      </c>
      <c r="DC493" t="s">
        <v>166</v>
      </c>
      <c r="DD493" t="s">
        <v>166</v>
      </c>
      <c r="DE493" t="s">
        <v>166</v>
      </c>
      <c r="DF493" t="s">
        <v>166</v>
      </c>
      <c r="DH493" t="s">
        <v>216</v>
      </c>
      <c r="DI493" t="s">
        <v>328</v>
      </c>
      <c r="DK493" t="s">
        <v>166</v>
      </c>
      <c r="DL493" t="s">
        <v>500</v>
      </c>
      <c r="DM493" t="s">
        <v>166</v>
      </c>
      <c r="DN493" t="s">
        <v>166</v>
      </c>
      <c r="DO493" t="s">
        <v>166</v>
      </c>
      <c r="DP493" t="s">
        <v>345</v>
      </c>
      <c r="DQ493" t="s">
        <v>166</v>
      </c>
      <c r="DR493" t="s">
        <v>166</v>
      </c>
      <c r="DS493" t="s">
        <v>166</v>
      </c>
      <c r="DV493" t="s">
        <v>166</v>
      </c>
      <c r="DX493" t="s">
        <v>166</v>
      </c>
      <c r="DZ493" t="s">
        <v>166</v>
      </c>
      <c r="EA493" t="s">
        <v>166</v>
      </c>
      <c r="EC493" t="s">
        <v>166</v>
      </c>
      <c r="ED493" t="s">
        <v>166</v>
      </c>
    </row>
    <row r="494" spans="1:134" hidden="1" x14ac:dyDescent="0.25">
      <c r="A494">
        <v>493</v>
      </c>
      <c r="B494" t="s">
        <v>784</v>
      </c>
      <c r="C494" t="s">
        <v>1583</v>
      </c>
      <c r="D494" t="s">
        <v>1610</v>
      </c>
      <c r="E494" s="1">
        <v>2179</v>
      </c>
      <c r="F494">
        <v>4</v>
      </c>
      <c r="G494">
        <v>4</v>
      </c>
      <c r="H494" t="s">
        <v>195</v>
      </c>
      <c r="I494" t="s">
        <v>142</v>
      </c>
      <c r="J494" t="s">
        <v>196</v>
      </c>
      <c r="K494" t="s">
        <v>144</v>
      </c>
      <c r="L494">
        <v>70</v>
      </c>
      <c r="M494" t="s">
        <v>459</v>
      </c>
      <c r="N494">
        <v>1785</v>
      </c>
      <c r="O494">
        <v>4585</v>
      </c>
      <c r="P494">
        <v>1890</v>
      </c>
      <c r="Q494" t="s">
        <v>832</v>
      </c>
      <c r="R494">
        <v>5</v>
      </c>
      <c r="S494">
        <v>16</v>
      </c>
      <c r="T494" s="2" t="s">
        <v>147</v>
      </c>
      <c r="U494" t="s">
        <v>1601</v>
      </c>
      <c r="W494" t="s">
        <v>901</v>
      </c>
      <c r="X494">
        <v>6</v>
      </c>
      <c r="Y494" t="s">
        <v>1180</v>
      </c>
      <c r="Z494" t="s">
        <v>200</v>
      </c>
      <c r="AA494" t="s">
        <v>200</v>
      </c>
      <c r="AB494" t="s">
        <v>1586</v>
      </c>
      <c r="AC494" t="s">
        <v>1587</v>
      </c>
      <c r="AD494" t="s">
        <v>922</v>
      </c>
      <c r="AE494" t="s">
        <v>922</v>
      </c>
      <c r="AF494" t="s">
        <v>1611</v>
      </c>
      <c r="AG494" t="s">
        <v>1611</v>
      </c>
      <c r="AH494" t="s">
        <v>158</v>
      </c>
      <c r="AI494" t="s">
        <v>232</v>
      </c>
      <c r="AK494" t="s">
        <v>441</v>
      </c>
      <c r="AL494" t="s">
        <v>1597</v>
      </c>
      <c r="AM494" t="s">
        <v>1598</v>
      </c>
      <c r="AN494" t="s">
        <v>163</v>
      </c>
      <c r="AO494" t="s">
        <v>164</v>
      </c>
      <c r="AP494" t="s">
        <v>164</v>
      </c>
      <c r="AQ494" t="s">
        <v>166</v>
      </c>
      <c r="AR494">
        <v>7</v>
      </c>
      <c r="AS494" t="s">
        <v>597</v>
      </c>
      <c r="AT494" t="s">
        <v>168</v>
      </c>
      <c r="AU494" t="s">
        <v>1591</v>
      </c>
      <c r="AV494" t="s">
        <v>1611</v>
      </c>
      <c r="AX494" t="s">
        <v>166</v>
      </c>
      <c r="AY494" t="s">
        <v>226</v>
      </c>
      <c r="AZ494" t="s">
        <v>166</v>
      </c>
      <c r="BA494" t="s">
        <v>166</v>
      </c>
      <c r="BB494" t="s">
        <v>454</v>
      </c>
      <c r="BC494" t="s">
        <v>166</v>
      </c>
      <c r="BD494" t="s">
        <v>327</v>
      </c>
      <c r="BE494">
        <v>96</v>
      </c>
      <c r="BF494" t="s">
        <v>166</v>
      </c>
      <c r="BG494" t="s">
        <v>166</v>
      </c>
      <c r="BH494" t="s">
        <v>166</v>
      </c>
      <c r="BI494" t="s">
        <v>163</v>
      </c>
      <c r="BJ494" t="s">
        <v>310</v>
      </c>
      <c r="BK494" t="s">
        <v>166</v>
      </c>
      <c r="BL494" t="s">
        <v>310</v>
      </c>
      <c r="BM494" t="s">
        <v>166</v>
      </c>
      <c r="BN494" t="s">
        <v>1592</v>
      </c>
      <c r="BO494" t="s">
        <v>166</v>
      </c>
      <c r="BP494" t="s">
        <v>173</v>
      </c>
      <c r="BQ494" t="s">
        <v>163</v>
      </c>
      <c r="BR494" t="s">
        <v>168</v>
      </c>
      <c r="BS494" t="s">
        <v>176</v>
      </c>
      <c r="BT494" t="s">
        <v>166</v>
      </c>
      <c r="BU494" s="1">
        <v>5.6</v>
      </c>
      <c r="BV494" t="s">
        <v>166</v>
      </c>
      <c r="BW494" t="s">
        <v>177</v>
      </c>
      <c r="BX494" t="s">
        <v>166</v>
      </c>
      <c r="BY494" t="s">
        <v>383</v>
      </c>
      <c r="BZ494" t="s">
        <v>166</v>
      </c>
      <c r="CA494" t="s">
        <v>166</v>
      </c>
      <c r="CB494" t="s">
        <v>166</v>
      </c>
      <c r="CG494" t="s">
        <v>166</v>
      </c>
      <c r="CK494" t="s">
        <v>166</v>
      </c>
      <c r="CN494" t="s">
        <v>166</v>
      </c>
      <c r="CO494" t="s">
        <v>166</v>
      </c>
      <c r="CP494" t="s">
        <v>355</v>
      </c>
      <c r="CQ494" t="s">
        <v>1545</v>
      </c>
      <c r="CR494" t="s">
        <v>1608</v>
      </c>
      <c r="CS494" t="s">
        <v>166</v>
      </c>
      <c r="CT494" t="s">
        <v>166</v>
      </c>
      <c r="CU494" t="s">
        <v>166</v>
      </c>
      <c r="CV494" t="s">
        <v>166</v>
      </c>
      <c r="CW494">
        <v>6</v>
      </c>
      <c r="CX494" t="s">
        <v>720</v>
      </c>
      <c r="CY494" t="s">
        <v>722</v>
      </c>
      <c r="DB494" t="s">
        <v>221</v>
      </c>
      <c r="DC494" t="s">
        <v>166</v>
      </c>
      <c r="DD494" t="s">
        <v>166</v>
      </c>
      <c r="DE494" t="s">
        <v>166</v>
      </c>
      <c r="DF494" t="s">
        <v>166</v>
      </c>
      <c r="DH494" t="s">
        <v>216</v>
      </c>
      <c r="DI494" t="s">
        <v>166</v>
      </c>
      <c r="DJ494" t="s">
        <v>166</v>
      </c>
      <c r="DK494" t="s">
        <v>166</v>
      </c>
      <c r="DL494" t="s">
        <v>500</v>
      </c>
      <c r="DM494" t="s">
        <v>166</v>
      </c>
      <c r="DN494" t="s">
        <v>166</v>
      </c>
      <c r="DO494" t="s">
        <v>166</v>
      </c>
      <c r="DP494" t="s">
        <v>166</v>
      </c>
      <c r="DQ494" t="s">
        <v>166</v>
      </c>
      <c r="DR494" t="s">
        <v>166</v>
      </c>
      <c r="DS494" t="s">
        <v>166</v>
      </c>
      <c r="DV494" t="s">
        <v>166</v>
      </c>
      <c r="DX494" t="s">
        <v>166</v>
      </c>
      <c r="DY494" t="s">
        <v>166</v>
      </c>
      <c r="DZ494" t="s">
        <v>166</v>
      </c>
      <c r="EA494" t="s">
        <v>166</v>
      </c>
      <c r="EC494" t="s">
        <v>166</v>
      </c>
      <c r="ED494" t="s">
        <v>166</v>
      </c>
    </row>
    <row r="495" spans="1:134" hidden="1" x14ac:dyDescent="0.25">
      <c r="A495">
        <v>494</v>
      </c>
      <c r="B495" t="s">
        <v>784</v>
      </c>
      <c r="C495" t="s">
        <v>1583</v>
      </c>
      <c r="D495" t="s">
        <v>1612</v>
      </c>
      <c r="E495" s="1">
        <v>2179</v>
      </c>
      <c r="F495">
        <v>4</v>
      </c>
      <c r="G495">
        <v>4</v>
      </c>
      <c r="H495" t="s">
        <v>195</v>
      </c>
      <c r="I495" t="s">
        <v>142</v>
      </c>
      <c r="J495" t="s">
        <v>196</v>
      </c>
      <c r="K495" t="s">
        <v>144</v>
      </c>
      <c r="L495">
        <v>70</v>
      </c>
      <c r="M495" t="s">
        <v>459</v>
      </c>
      <c r="N495">
        <v>1785</v>
      </c>
      <c r="O495">
        <v>4585</v>
      </c>
      <c r="P495">
        <v>1890</v>
      </c>
      <c r="Q495" t="s">
        <v>832</v>
      </c>
      <c r="R495">
        <v>5</v>
      </c>
      <c r="S495">
        <v>16</v>
      </c>
      <c r="T495" s="2" t="s">
        <v>147</v>
      </c>
      <c r="U495" t="s">
        <v>1601</v>
      </c>
      <c r="W495" t="s">
        <v>901</v>
      </c>
      <c r="X495">
        <v>6</v>
      </c>
      <c r="Y495" t="s">
        <v>1180</v>
      </c>
      <c r="Z495" t="s">
        <v>200</v>
      </c>
      <c r="AA495" t="s">
        <v>200</v>
      </c>
      <c r="AB495" t="s">
        <v>1586</v>
      </c>
      <c r="AC495" t="s">
        <v>1587</v>
      </c>
      <c r="AD495" t="s">
        <v>922</v>
      </c>
      <c r="AE495" t="s">
        <v>922</v>
      </c>
      <c r="AF495" t="s">
        <v>1611</v>
      </c>
      <c r="AG495" t="s">
        <v>1611</v>
      </c>
      <c r="AH495" t="s">
        <v>158</v>
      </c>
      <c r="AI495" t="s">
        <v>232</v>
      </c>
      <c r="AK495" t="s">
        <v>441</v>
      </c>
      <c r="AL495" t="s">
        <v>1597</v>
      </c>
      <c r="AM495" t="s">
        <v>1598</v>
      </c>
      <c r="AN495" t="s">
        <v>163</v>
      </c>
      <c r="AO495" t="s">
        <v>164</v>
      </c>
      <c r="AP495" t="s">
        <v>164</v>
      </c>
      <c r="AQ495" t="s">
        <v>166</v>
      </c>
      <c r="AR495">
        <v>7</v>
      </c>
      <c r="AS495" t="s">
        <v>597</v>
      </c>
      <c r="AT495" t="s">
        <v>189</v>
      </c>
      <c r="AU495" t="s">
        <v>1591</v>
      </c>
      <c r="AV495" t="s">
        <v>1611</v>
      </c>
      <c r="AW495" t="s">
        <v>166</v>
      </c>
      <c r="AX495">
        <v>3</v>
      </c>
      <c r="AY495" t="s">
        <v>171</v>
      </c>
      <c r="AZ495" t="s">
        <v>166</v>
      </c>
      <c r="BA495" t="s">
        <v>166</v>
      </c>
      <c r="BB495" t="s">
        <v>454</v>
      </c>
      <c r="BC495" t="s">
        <v>166</v>
      </c>
      <c r="BD495" t="s">
        <v>327</v>
      </c>
      <c r="BE495">
        <v>96</v>
      </c>
      <c r="BF495" t="s">
        <v>166</v>
      </c>
      <c r="BG495" t="s">
        <v>166</v>
      </c>
      <c r="BH495" t="s">
        <v>166</v>
      </c>
      <c r="BI495" t="s">
        <v>163</v>
      </c>
      <c r="BJ495" t="s">
        <v>310</v>
      </c>
      <c r="BK495" t="s">
        <v>166</v>
      </c>
      <c r="BL495" t="s">
        <v>310</v>
      </c>
      <c r="BM495" t="s">
        <v>166</v>
      </c>
      <c r="BN495" t="s">
        <v>1592</v>
      </c>
      <c r="BO495" t="s">
        <v>166</v>
      </c>
      <c r="BP495" t="s">
        <v>173</v>
      </c>
      <c r="BQ495" t="s">
        <v>163</v>
      </c>
      <c r="BR495" t="s">
        <v>168</v>
      </c>
      <c r="BS495" t="s">
        <v>176</v>
      </c>
      <c r="BT495" t="s">
        <v>166</v>
      </c>
      <c r="BU495" s="1">
        <v>5.6</v>
      </c>
      <c r="BV495" t="s">
        <v>166</v>
      </c>
      <c r="BW495" t="s">
        <v>177</v>
      </c>
      <c r="BX495" t="s">
        <v>166</v>
      </c>
      <c r="BY495" t="s">
        <v>383</v>
      </c>
      <c r="BZ495" t="s">
        <v>166</v>
      </c>
      <c r="CA495" t="s">
        <v>166</v>
      </c>
      <c r="CB495" t="s">
        <v>166</v>
      </c>
      <c r="CG495" t="s">
        <v>166</v>
      </c>
      <c r="CK495" t="s">
        <v>166</v>
      </c>
      <c r="CN495" t="s">
        <v>166</v>
      </c>
      <c r="CO495" t="s">
        <v>166</v>
      </c>
      <c r="CP495" t="s">
        <v>355</v>
      </c>
      <c r="CQ495" t="s">
        <v>1545</v>
      </c>
      <c r="CR495" t="s">
        <v>911</v>
      </c>
      <c r="CS495" t="s">
        <v>166</v>
      </c>
      <c r="CT495" t="s">
        <v>166</v>
      </c>
      <c r="CU495" t="s">
        <v>166</v>
      </c>
      <c r="CV495" t="s">
        <v>166</v>
      </c>
      <c r="CW495">
        <v>6</v>
      </c>
      <c r="CX495" t="s">
        <v>720</v>
      </c>
      <c r="CY495" t="s">
        <v>722</v>
      </c>
      <c r="DB495" t="s">
        <v>221</v>
      </c>
      <c r="DC495" t="s">
        <v>166</v>
      </c>
      <c r="DD495" t="s">
        <v>166</v>
      </c>
      <c r="DE495" t="s">
        <v>166</v>
      </c>
      <c r="DF495" t="s">
        <v>166</v>
      </c>
      <c r="DH495" t="s">
        <v>216</v>
      </c>
      <c r="DI495" t="s">
        <v>328</v>
      </c>
      <c r="DK495" t="s">
        <v>166</v>
      </c>
      <c r="DL495" t="s">
        <v>500</v>
      </c>
      <c r="DM495" t="s">
        <v>166</v>
      </c>
      <c r="DN495" t="s">
        <v>166</v>
      </c>
      <c r="DO495" t="s">
        <v>166</v>
      </c>
      <c r="DP495" t="s">
        <v>345</v>
      </c>
      <c r="DQ495" t="s">
        <v>166</v>
      </c>
      <c r="DR495" t="s">
        <v>166</v>
      </c>
      <c r="DS495" t="s">
        <v>166</v>
      </c>
      <c r="DV495" t="s">
        <v>166</v>
      </c>
      <c r="DX495" t="s">
        <v>166</v>
      </c>
      <c r="DZ495" t="s">
        <v>166</v>
      </c>
      <c r="EA495" t="s">
        <v>166</v>
      </c>
      <c r="EC495" t="s">
        <v>166</v>
      </c>
      <c r="ED495" t="s">
        <v>166</v>
      </c>
    </row>
    <row r="496" spans="1:134" hidden="1" x14ac:dyDescent="0.25">
      <c r="A496">
        <v>495</v>
      </c>
      <c r="B496" t="s">
        <v>784</v>
      </c>
      <c r="C496" t="s">
        <v>1583</v>
      </c>
      <c r="D496" t="s">
        <v>1613</v>
      </c>
      <c r="E496" s="1">
        <v>2179</v>
      </c>
      <c r="F496">
        <v>4</v>
      </c>
      <c r="G496">
        <v>4</v>
      </c>
      <c r="H496" t="s">
        <v>845</v>
      </c>
      <c r="I496" t="s">
        <v>142</v>
      </c>
      <c r="J496" t="s">
        <v>196</v>
      </c>
      <c r="K496" t="s">
        <v>144</v>
      </c>
      <c r="L496">
        <v>70</v>
      </c>
      <c r="M496" t="s">
        <v>459</v>
      </c>
      <c r="N496">
        <v>1785</v>
      </c>
      <c r="O496">
        <v>4585</v>
      </c>
      <c r="P496">
        <v>1890</v>
      </c>
      <c r="Q496" t="s">
        <v>832</v>
      </c>
      <c r="R496">
        <v>5</v>
      </c>
      <c r="S496">
        <v>16</v>
      </c>
      <c r="T496" s="2" t="s">
        <v>147</v>
      </c>
      <c r="U496" t="s">
        <v>1601</v>
      </c>
      <c r="W496" t="s">
        <v>901</v>
      </c>
      <c r="X496">
        <v>6</v>
      </c>
      <c r="Y496" t="s">
        <v>1180</v>
      </c>
      <c r="Z496" t="s">
        <v>200</v>
      </c>
      <c r="AA496" t="s">
        <v>200</v>
      </c>
      <c r="AB496" t="s">
        <v>1586</v>
      </c>
      <c r="AC496" t="s">
        <v>1587</v>
      </c>
      <c r="AD496" t="s">
        <v>922</v>
      </c>
      <c r="AE496" t="s">
        <v>922</v>
      </c>
      <c r="AF496" t="s">
        <v>1611</v>
      </c>
      <c r="AG496" t="s">
        <v>1611</v>
      </c>
      <c r="AH496" t="s">
        <v>158</v>
      </c>
      <c r="AI496" t="s">
        <v>232</v>
      </c>
      <c r="AK496" t="s">
        <v>441</v>
      </c>
      <c r="AL496" t="s">
        <v>1597</v>
      </c>
      <c r="AM496" t="s">
        <v>1598</v>
      </c>
      <c r="AN496" t="s">
        <v>163</v>
      </c>
      <c r="AO496" t="s">
        <v>164</v>
      </c>
      <c r="AP496" t="s">
        <v>164</v>
      </c>
      <c r="AQ496" t="s">
        <v>166</v>
      </c>
      <c r="AR496">
        <v>7</v>
      </c>
      <c r="AS496" t="s">
        <v>597</v>
      </c>
      <c r="AT496" t="s">
        <v>168</v>
      </c>
      <c r="AU496" t="s">
        <v>1591</v>
      </c>
      <c r="AV496" t="s">
        <v>1611</v>
      </c>
      <c r="AX496" t="s">
        <v>166</v>
      </c>
      <c r="AY496" t="s">
        <v>226</v>
      </c>
      <c r="AZ496" t="s">
        <v>166</v>
      </c>
      <c r="BA496" t="s">
        <v>166</v>
      </c>
      <c r="BB496" t="s">
        <v>454</v>
      </c>
      <c r="BC496" t="s">
        <v>166</v>
      </c>
      <c r="BD496" t="s">
        <v>327</v>
      </c>
      <c r="BE496">
        <v>96</v>
      </c>
      <c r="BF496" t="s">
        <v>166</v>
      </c>
      <c r="BG496" t="s">
        <v>166</v>
      </c>
      <c r="BH496" t="s">
        <v>166</v>
      </c>
      <c r="BI496" t="s">
        <v>163</v>
      </c>
      <c r="BJ496" t="s">
        <v>310</v>
      </c>
      <c r="BK496" t="s">
        <v>166</v>
      </c>
      <c r="BL496" t="s">
        <v>310</v>
      </c>
      <c r="BM496" t="s">
        <v>166</v>
      </c>
      <c r="BN496" t="s">
        <v>1592</v>
      </c>
      <c r="BO496" t="s">
        <v>166</v>
      </c>
      <c r="BP496" t="s">
        <v>173</v>
      </c>
      <c r="BQ496" t="s">
        <v>163</v>
      </c>
      <c r="BR496" t="s">
        <v>168</v>
      </c>
      <c r="BS496" t="s">
        <v>176</v>
      </c>
      <c r="BT496" t="s">
        <v>166</v>
      </c>
      <c r="BU496" s="1">
        <v>5.6</v>
      </c>
      <c r="BV496" t="s">
        <v>166</v>
      </c>
      <c r="BW496" t="s">
        <v>177</v>
      </c>
      <c r="BX496" t="s">
        <v>166</v>
      </c>
      <c r="BY496" t="s">
        <v>383</v>
      </c>
      <c r="BZ496" t="s">
        <v>166</v>
      </c>
      <c r="CA496" t="s">
        <v>166</v>
      </c>
      <c r="CB496" t="s">
        <v>166</v>
      </c>
      <c r="CG496" t="s">
        <v>166</v>
      </c>
      <c r="CK496" t="s">
        <v>166</v>
      </c>
      <c r="CN496" t="s">
        <v>166</v>
      </c>
      <c r="CO496" t="s">
        <v>166</v>
      </c>
      <c r="CP496" t="s">
        <v>355</v>
      </c>
      <c r="CQ496" t="s">
        <v>1545</v>
      </c>
      <c r="CR496" t="s">
        <v>1608</v>
      </c>
      <c r="CS496" t="s">
        <v>166</v>
      </c>
      <c r="CT496" t="s">
        <v>166</v>
      </c>
      <c r="CU496" t="s">
        <v>166</v>
      </c>
      <c r="CV496" t="s">
        <v>166</v>
      </c>
      <c r="CW496">
        <v>6</v>
      </c>
      <c r="CX496" t="s">
        <v>720</v>
      </c>
      <c r="CY496" t="s">
        <v>722</v>
      </c>
      <c r="DB496" t="s">
        <v>221</v>
      </c>
      <c r="DC496" t="s">
        <v>166</v>
      </c>
      <c r="DD496" t="s">
        <v>166</v>
      </c>
      <c r="DE496" t="s">
        <v>166</v>
      </c>
      <c r="DF496" t="s">
        <v>166</v>
      </c>
      <c r="DH496" t="s">
        <v>216</v>
      </c>
      <c r="DI496" t="s">
        <v>166</v>
      </c>
      <c r="DJ496" t="s">
        <v>166</v>
      </c>
      <c r="DK496" t="s">
        <v>166</v>
      </c>
      <c r="DL496" t="s">
        <v>500</v>
      </c>
      <c r="DM496" t="s">
        <v>166</v>
      </c>
      <c r="DN496" t="s">
        <v>166</v>
      </c>
      <c r="DO496" t="s">
        <v>166</v>
      </c>
      <c r="DP496" t="s">
        <v>166</v>
      </c>
      <c r="DQ496" t="s">
        <v>166</v>
      </c>
      <c r="DR496" t="s">
        <v>166</v>
      </c>
      <c r="DS496" t="s">
        <v>166</v>
      </c>
      <c r="DV496" t="s">
        <v>166</v>
      </c>
      <c r="DX496" t="s">
        <v>166</v>
      </c>
      <c r="DY496" t="s">
        <v>166</v>
      </c>
      <c r="DZ496" t="s">
        <v>166</v>
      </c>
      <c r="EA496" t="s">
        <v>166</v>
      </c>
      <c r="EC496" t="s">
        <v>166</v>
      </c>
      <c r="ED496" t="s">
        <v>166</v>
      </c>
    </row>
    <row r="497" spans="1:139" hidden="1" x14ac:dyDescent="0.25">
      <c r="A497">
        <v>496</v>
      </c>
      <c r="B497" t="s">
        <v>784</v>
      </c>
      <c r="C497" t="s">
        <v>1583</v>
      </c>
      <c r="D497" t="s">
        <v>1614</v>
      </c>
      <c r="E497" s="1">
        <v>2179</v>
      </c>
      <c r="F497">
        <v>4</v>
      </c>
      <c r="G497">
        <v>4</v>
      </c>
      <c r="H497" t="s">
        <v>845</v>
      </c>
      <c r="I497" t="s">
        <v>142</v>
      </c>
      <c r="J497" t="s">
        <v>196</v>
      </c>
      <c r="K497" t="s">
        <v>144</v>
      </c>
      <c r="L497">
        <v>70</v>
      </c>
      <c r="M497" t="s">
        <v>459</v>
      </c>
      <c r="N497">
        <v>1785</v>
      </c>
      <c r="O497">
        <v>4585</v>
      </c>
      <c r="P497">
        <v>1890</v>
      </c>
      <c r="Q497" t="s">
        <v>832</v>
      </c>
      <c r="R497">
        <v>5</v>
      </c>
      <c r="S497">
        <v>16</v>
      </c>
      <c r="T497" s="2" t="s">
        <v>147</v>
      </c>
      <c r="U497" t="s">
        <v>1601</v>
      </c>
      <c r="W497" t="s">
        <v>901</v>
      </c>
      <c r="X497">
        <v>6</v>
      </c>
      <c r="Y497" t="s">
        <v>1180</v>
      </c>
      <c r="Z497" t="s">
        <v>200</v>
      </c>
      <c r="AA497" t="s">
        <v>200</v>
      </c>
      <c r="AB497" t="s">
        <v>1586</v>
      </c>
      <c r="AC497" t="s">
        <v>1587</v>
      </c>
      <c r="AD497" t="s">
        <v>922</v>
      </c>
      <c r="AE497" t="s">
        <v>922</v>
      </c>
      <c r="AF497" t="s">
        <v>1611</v>
      </c>
      <c r="AG497" t="s">
        <v>1611</v>
      </c>
      <c r="AH497" t="s">
        <v>158</v>
      </c>
      <c r="AI497" t="s">
        <v>232</v>
      </c>
      <c r="AK497" t="s">
        <v>441</v>
      </c>
      <c r="AL497" t="s">
        <v>1597</v>
      </c>
      <c r="AM497" t="s">
        <v>1598</v>
      </c>
      <c r="AN497" t="s">
        <v>163</v>
      </c>
      <c r="AO497" t="s">
        <v>164</v>
      </c>
      <c r="AP497" t="s">
        <v>164</v>
      </c>
      <c r="AQ497" t="s">
        <v>166</v>
      </c>
      <c r="AR497">
        <v>7</v>
      </c>
      <c r="AS497" t="s">
        <v>597</v>
      </c>
      <c r="AT497" t="s">
        <v>189</v>
      </c>
      <c r="AU497" t="s">
        <v>1591</v>
      </c>
      <c r="AV497" t="s">
        <v>1611</v>
      </c>
      <c r="AW497" t="s">
        <v>166</v>
      </c>
      <c r="AX497">
        <v>3</v>
      </c>
      <c r="AY497" t="s">
        <v>171</v>
      </c>
      <c r="AZ497" t="s">
        <v>166</v>
      </c>
      <c r="BA497" t="s">
        <v>166</v>
      </c>
      <c r="BB497" t="s">
        <v>454</v>
      </c>
      <c r="BC497" t="s">
        <v>166</v>
      </c>
      <c r="BD497" t="s">
        <v>327</v>
      </c>
      <c r="BE497">
        <v>96</v>
      </c>
      <c r="BF497" t="s">
        <v>166</v>
      </c>
      <c r="BG497" t="s">
        <v>166</v>
      </c>
      <c r="BH497" t="s">
        <v>166</v>
      </c>
      <c r="BI497" t="s">
        <v>163</v>
      </c>
      <c r="BJ497" t="s">
        <v>310</v>
      </c>
      <c r="BK497" t="s">
        <v>166</v>
      </c>
      <c r="BL497" t="s">
        <v>310</v>
      </c>
      <c r="BM497" t="s">
        <v>166</v>
      </c>
      <c r="BN497" t="s">
        <v>1592</v>
      </c>
      <c r="BO497" t="s">
        <v>166</v>
      </c>
      <c r="BP497" t="s">
        <v>173</v>
      </c>
      <c r="BQ497" t="s">
        <v>163</v>
      </c>
      <c r="BR497" t="s">
        <v>168</v>
      </c>
      <c r="BS497" t="s">
        <v>176</v>
      </c>
      <c r="BT497" t="s">
        <v>166</v>
      </c>
      <c r="BU497" s="1">
        <v>5.6</v>
      </c>
      <c r="BV497" t="s">
        <v>166</v>
      </c>
      <c r="BW497" t="s">
        <v>177</v>
      </c>
      <c r="BX497" t="s">
        <v>166</v>
      </c>
      <c r="BY497" t="s">
        <v>383</v>
      </c>
      <c r="BZ497" t="s">
        <v>166</v>
      </c>
      <c r="CA497" t="s">
        <v>166</v>
      </c>
      <c r="CB497" t="s">
        <v>166</v>
      </c>
      <c r="CG497" t="s">
        <v>166</v>
      </c>
      <c r="CK497" t="s">
        <v>166</v>
      </c>
      <c r="CN497" t="s">
        <v>166</v>
      </c>
      <c r="CO497" t="s">
        <v>166</v>
      </c>
      <c r="CP497" t="s">
        <v>355</v>
      </c>
      <c r="CQ497" t="s">
        <v>1545</v>
      </c>
      <c r="CR497" t="s">
        <v>911</v>
      </c>
      <c r="CS497" t="s">
        <v>166</v>
      </c>
      <c r="CT497" t="s">
        <v>166</v>
      </c>
      <c r="CU497" t="s">
        <v>166</v>
      </c>
      <c r="CV497" t="s">
        <v>166</v>
      </c>
      <c r="CW497">
        <v>6</v>
      </c>
      <c r="CX497" t="s">
        <v>720</v>
      </c>
      <c r="CY497" t="s">
        <v>722</v>
      </c>
      <c r="DB497" t="s">
        <v>221</v>
      </c>
      <c r="DC497" t="s">
        <v>166</v>
      </c>
      <c r="DD497" t="s">
        <v>166</v>
      </c>
      <c r="DE497" t="s">
        <v>166</v>
      </c>
      <c r="DF497" t="s">
        <v>166</v>
      </c>
      <c r="DH497" t="s">
        <v>216</v>
      </c>
      <c r="DI497" t="s">
        <v>328</v>
      </c>
      <c r="DK497" t="s">
        <v>166</v>
      </c>
      <c r="DL497" t="s">
        <v>500</v>
      </c>
      <c r="DM497" t="s">
        <v>166</v>
      </c>
      <c r="DN497" t="s">
        <v>166</v>
      </c>
      <c r="DO497" t="s">
        <v>166</v>
      </c>
      <c r="DP497" t="s">
        <v>345</v>
      </c>
      <c r="DQ497" t="s">
        <v>166</v>
      </c>
      <c r="DR497" t="s">
        <v>166</v>
      </c>
      <c r="DS497" t="s">
        <v>166</v>
      </c>
      <c r="DV497" t="s">
        <v>166</v>
      </c>
      <c r="DX497" t="s">
        <v>166</v>
      </c>
      <c r="DZ497" t="s">
        <v>166</v>
      </c>
      <c r="EA497" t="s">
        <v>166</v>
      </c>
      <c r="EC497" t="s">
        <v>166</v>
      </c>
      <c r="ED497" t="s">
        <v>166</v>
      </c>
    </row>
    <row r="498" spans="1:139" hidden="1" x14ac:dyDescent="0.25">
      <c r="A498">
        <v>497</v>
      </c>
      <c r="B498" t="s">
        <v>784</v>
      </c>
      <c r="C498" t="s">
        <v>1583</v>
      </c>
      <c r="D498" t="s">
        <v>1615</v>
      </c>
      <c r="E498" s="1">
        <v>2179</v>
      </c>
      <c r="F498">
        <v>4</v>
      </c>
      <c r="G498">
        <v>4</v>
      </c>
      <c r="H498" t="s">
        <v>195</v>
      </c>
      <c r="I498" t="s">
        <v>142</v>
      </c>
      <c r="J498" t="s">
        <v>196</v>
      </c>
      <c r="K498" t="s">
        <v>144</v>
      </c>
      <c r="L498">
        <v>70</v>
      </c>
      <c r="M498" t="s">
        <v>459</v>
      </c>
      <c r="N498">
        <v>1785</v>
      </c>
      <c r="O498">
        <v>4585</v>
      </c>
      <c r="P498">
        <v>1890</v>
      </c>
      <c r="Q498" t="s">
        <v>832</v>
      </c>
      <c r="R498">
        <v>5</v>
      </c>
      <c r="S498">
        <v>16</v>
      </c>
      <c r="T498" s="2" t="s">
        <v>147</v>
      </c>
      <c r="U498" t="s">
        <v>1601</v>
      </c>
      <c r="W498" t="s">
        <v>901</v>
      </c>
      <c r="X498">
        <v>6</v>
      </c>
      <c r="Y498" t="s">
        <v>1180</v>
      </c>
      <c r="Z498" t="s">
        <v>200</v>
      </c>
      <c r="AA498" t="s">
        <v>200</v>
      </c>
      <c r="AB498" t="s">
        <v>1586</v>
      </c>
      <c r="AC498" t="s">
        <v>1595</v>
      </c>
      <c r="AD498" t="s">
        <v>922</v>
      </c>
      <c r="AE498" t="s">
        <v>922</v>
      </c>
      <c r="AF498" t="s">
        <v>1596</v>
      </c>
      <c r="AG498" t="s">
        <v>1596</v>
      </c>
      <c r="AH498" t="s">
        <v>158</v>
      </c>
      <c r="AI498" t="s">
        <v>232</v>
      </c>
      <c r="AL498" t="s">
        <v>1597</v>
      </c>
      <c r="AM498" t="s">
        <v>1616</v>
      </c>
      <c r="AN498" t="s">
        <v>163</v>
      </c>
      <c r="AO498" t="s">
        <v>164</v>
      </c>
      <c r="AP498" t="s">
        <v>164</v>
      </c>
      <c r="AQ498" t="s">
        <v>166</v>
      </c>
      <c r="AR498">
        <v>7</v>
      </c>
      <c r="AS498" t="s">
        <v>167</v>
      </c>
      <c r="AT498" t="s">
        <v>168</v>
      </c>
      <c r="AU498" t="s">
        <v>1591</v>
      </c>
      <c r="AV498" t="s">
        <v>1596</v>
      </c>
      <c r="AX498" t="s">
        <v>166</v>
      </c>
      <c r="AY498" t="s">
        <v>165</v>
      </c>
      <c r="BB498" t="s">
        <v>454</v>
      </c>
      <c r="BD498" t="s">
        <v>173</v>
      </c>
      <c r="BE498">
        <v>96</v>
      </c>
      <c r="BG498" t="s">
        <v>166</v>
      </c>
      <c r="BH498" t="s">
        <v>166</v>
      </c>
      <c r="BI498" t="s">
        <v>163</v>
      </c>
      <c r="BJ498" t="s">
        <v>174</v>
      </c>
      <c r="BK498" t="s">
        <v>166</v>
      </c>
      <c r="BL498" t="s">
        <v>310</v>
      </c>
      <c r="BM498" t="s">
        <v>166</v>
      </c>
      <c r="BN498" t="s">
        <v>1592</v>
      </c>
      <c r="BP498" t="s">
        <v>173</v>
      </c>
      <c r="BQ498" t="s">
        <v>163</v>
      </c>
      <c r="BR498" t="s">
        <v>168</v>
      </c>
      <c r="BS498" t="s">
        <v>176</v>
      </c>
      <c r="BT498" t="s">
        <v>166</v>
      </c>
      <c r="BU498" s="1">
        <v>5.6</v>
      </c>
      <c r="BV498" t="s">
        <v>166</v>
      </c>
      <c r="BW498" t="s">
        <v>177</v>
      </c>
      <c r="BY498" t="s">
        <v>179</v>
      </c>
      <c r="BZ498" t="s">
        <v>166</v>
      </c>
      <c r="CB498" t="s">
        <v>166</v>
      </c>
      <c r="CG498" t="s">
        <v>166</v>
      </c>
      <c r="CK498" t="s">
        <v>166</v>
      </c>
      <c r="CN498" t="s">
        <v>166</v>
      </c>
      <c r="CO498" t="s">
        <v>166</v>
      </c>
      <c r="CP498" t="s">
        <v>355</v>
      </c>
      <c r="CQ498" t="s">
        <v>1545</v>
      </c>
      <c r="CR498" t="s">
        <v>229</v>
      </c>
      <c r="CT498" t="s">
        <v>166</v>
      </c>
      <c r="CU498" t="s">
        <v>166</v>
      </c>
      <c r="CW498">
        <v>2</v>
      </c>
      <c r="CX498" t="s">
        <v>720</v>
      </c>
      <c r="CY498" t="s">
        <v>254</v>
      </c>
      <c r="DC498" t="s">
        <v>166</v>
      </c>
      <c r="DL498" t="s">
        <v>329</v>
      </c>
      <c r="DN498" t="s">
        <v>166</v>
      </c>
      <c r="DP498" t="s">
        <v>166</v>
      </c>
      <c r="DV498" t="s">
        <v>166</v>
      </c>
    </row>
    <row r="499" spans="1:139" hidden="1" x14ac:dyDescent="0.25">
      <c r="A499">
        <v>498</v>
      </c>
      <c r="B499" t="s">
        <v>784</v>
      </c>
      <c r="C499" t="s">
        <v>1617</v>
      </c>
      <c r="D499" t="s">
        <v>797</v>
      </c>
      <c r="E499" s="1">
        <v>72</v>
      </c>
      <c r="H499" t="s">
        <v>195</v>
      </c>
      <c r="M499" t="s">
        <v>1459</v>
      </c>
      <c r="N499">
        <v>1540</v>
      </c>
      <c r="O499">
        <v>4247</v>
      </c>
      <c r="P499">
        <v>1740</v>
      </c>
      <c r="Q499" t="s">
        <v>508</v>
      </c>
      <c r="R499">
        <v>4</v>
      </c>
      <c r="S499">
        <v>11</v>
      </c>
      <c r="T499" s="2" t="s">
        <v>147</v>
      </c>
      <c r="Z499" t="s">
        <v>200</v>
      </c>
      <c r="AA499" t="s">
        <v>151</v>
      </c>
      <c r="AB499" t="s">
        <v>790</v>
      </c>
      <c r="AC499" t="s">
        <v>798</v>
      </c>
      <c r="AF499" t="s">
        <v>554</v>
      </c>
      <c r="AG499" t="s">
        <v>554</v>
      </c>
      <c r="AH499" t="s">
        <v>872</v>
      </c>
      <c r="AI499" t="s">
        <v>232</v>
      </c>
      <c r="AK499" t="s">
        <v>160</v>
      </c>
      <c r="AL499" t="s">
        <v>1618</v>
      </c>
      <c r="AM499" t="s">
        <v>1619</v>
      </c>
      <c r="AN499" t="s">
        <v>163</v>
      </c>
      <c r="AO499" t="s">
        <v>166</v>
      </c>
      <c r="AP499" t="s">
        <v>164</v>
      </c>
      <c r="AQ499" t="s">
        <v>166</v>
      </c>
      <c r="AR499">
        <v>5</v>
      </c>
      <c r="AS499" t="s">
        <v>167</v>
      </c>
      <c r="AT499" t="s">
        <v>189</v>
      </c>
      <c r="AU499" t="s">
        <v>794</v>
      </c>
      <c r="AV499" t="s">
        <v>554</v>
      </c>
      <c r="AX499" t="s">
        <v>166</v>
      </c>
      <c r="AY499" t="s">
        <v>226</v>
      </c>
      <c r="AZ499" t="s">
        <v>166</v>
      </c>
      <c r="BB499" t="s">
        <v>1071</v>
      </c>
      <c r="BD499" t="s">
        <v>173</v>
      </c>
      <c r="BE499">
        <v>510</v>
      </c>
      <c r="BF499" t="s">
        <v>166</v>
      </c>
      <c r="BH499" t="s">
        <v>166</v>
      </c>
      <c r="BI499" t="s">
        <v>163</v>
      </c>
      <c r="BJ499" t="s">
        <v>1137</v>
      </c>
      <c r="BK499" t="s">
        <v>166</v>
      </c>
      <c r="BL499" t="s">
        <v>414</v>
      </c>
      <c r="BM499" t="s">
        <v>166</v>
      </c>
      <c r="BO499" t="s">
        <v>166</v>
      </c>
      <c r="BP499" t="s">
        <v>173</v>
      </c>
      <c r="BQ499" t="s">
        <v>163</v>
      </c>
      <c r="BR499" t="s">
        <v>168</v>
      </c>
      <c r="BS499" t="s">
        <v>176</v>
      </c>
      <c r="BT499" t="s">
        <v>166</v>
      </c>
      <c r="BU499" s="1">
        <v>5.25</v>
      </c>
      <c r="BV499" t="s">
        <v>166</v>
      </c>
      <c r="BW499" t="s">
        <v>177</v>
      </c>
      <c r="BY499" t="s">
        <v>179</v>
      </c>
      <c r="CA499" t="s">
        <v>166</v>
      </c>
      <c r="CG499" t="s">
        <v>166</v>
      </c>
      <c r="CK499" t="s">
        <v>166</v>
      </c>
      <c r="CO499" t="s">
        <v>166</v>
      </c>
      <c r="CP499" t="s">
        <v>355</v>
      </c>
      <c r="CQ499" t="s">
        <v>1620</v>
      </c>
      <c r="DD499" t="s">
        <v>166</v>
      </c>
      <c r="DG499" t="s">
        <v>166</v>
      </c>
      <c r="EH499" t="s">
        <v>1621</v>
      </c>
      <c r="EI499" t="s">
        <v>1471</v>
      </c>
    </row>
    <row r="500" spans="1:139" hidden="1" x14ac:dyDescent="0.25">
      <c r="A500">
        <v>499</v>
      </c>
      <c r="B500" t="s">
        <v>784</v>
      </c>
      <c r="C500" t="s">
        <v>1617</v>
      </c>
      <c r="D500" t="s">
        <v>786</v>
      </c>
      <c r="E500" s="1">
        <v>72</v>
      </c>
      <c r="H500" t="s">
        <v>195</v>
      </c>
      <c r="M500" t="s">
        <v>1459</v>
      </c>
      <c r="N500">
        <v>1540</v>
      </c>
      <c r="O500">
        <v>4247</v>
      </c>
      <c r="P500">
        <v>1740</v>
      </c>
      <c r="Q500" t="s">
        <v>508</v>
      </c>
      <c r="R500">
        <v>4</v>
      </c>
      <c r="S500">
        <v>11</v>
      </c>
      <c r="T500" s="2" t="s">
        <v>147</v>
      </c>
      <c r="Z500" t="s">
        <v>200</v>
      </c>
      <c r="AA500" t="s">
        <v>151</v>
      </c>
      <c r="AB500" t="s">
        <v>790</v>
      </c>
      <c r="AC500" t="s">
        <v>798</v>
      </c>
      <c r="AF500" t="s">
        <v>554</v>
      </c>
      <c r="AG500" t="s">
        <v>554</v>
      </c>
      <c r="AH500" t="s">
        <v>872</v>
      </c>
      <c r="AI500" t="s">
        <v>232</v>
      </c>
      <c r="AL500" t="s">
        <v>1618</v>
      </c>
      <c r="AM500" t="s">
        <v>1619</v>
      </c>
      <c r="AN500" t="s">
        <v>163</v>
      </c>
      <c r="AO500" t="s">
        <v>164</v>
      </c>
      <c r="AP500" t="s">
        <v>164</v>
      </c>
      <c r="AQ500" t="s">
        <v>166</v>
      </c>
      <c r="AR500">
        <v>5</v>
      </c>
      <c r="AS500" t="s">
        <v>167</v>
      </c>
      <c r="AT500" t="s">
        <v>189</v>
      </c>
      <c r="AU500" t="s">
        <v>794</v>
      </c>
      <c r="AV500" t="s">
        <v>554</v>
      </c>
      <c r="AX500">
        <v>1</v>
      </c>
      <c r="AY500" t="s">
        <v>165</v>
      </c>
      <c r="BB500" t="s">
        <v>207</v>
      </c>
      <c r="BD500" t="s">
        <v>173</v>
      </c>
      <c r="BE500">
        <v>510</v>
      </c>
      <c r="BH500" t="s">
        <v>166</v>
      </c>
      <c r="BJ500" t="s">
        <v>1137</v>
      </c>
      <c r="BK500" t="s">
        <v>166</v>
      </c>
      <c r="BN500" t="s">
        <v>795</v>
      </c>
      <c r="BP500" t="s">
        <v>173</v>
      </c>
      <c r="BQ500" t="s">
        <v>163</v>
      </c>
      <c r="BR500" t="s">
        <v>168</v>
      </c>
      <c r="BS500" t="s">
        <v>164</v>
      </c>
      <c r="BT500" t="s">
        <v>166</v>
      </c>
      <c r="BU500" s="1">
        <v>5.25</v>
      </c>
      <c r="BV500" t="s">
        <v>166</v>
      </c>
      <c r="BW500" t="s">
        <v>177</v>
      </c>
      <c r="BX500" t="s">
        <v>178</v>
      </c>
      <c r="BY500" t="s">
        <v>179</v>
      </c>
      <c r="CA500" t="s">
        <v>166</v>
      </c>
      <c r="CG500" t="s">
        <v>166</v>
      </c>
      <c r="CK500" t="s">
        <v>166</v>
      </c>
      <c r="CP500" t="s">
        <v>355</v>
      </c>
      <c r="CQ500" t="s">
        <v>1620</v>
      </c>
      <c r="DG500" t="s">
        <v>166</v>
      </c>
      <c r="EH500" t="s">
        <v>1621</v>
      </c>
      <c r="EI500" t="s">
        <v>1471</v>
      </c>
    </row>
    <row r="501" spans="1:139" hidden="1" x14ac:dyDescent="0.25">
      <c r="A501">
        <v>500</v>
      </c>
      <c r="B501" t="s">
        <v>784</v>
      </c>
      <c r="C501" t="s">
        <v>1617</v>
      </c>
      <c r="D501" t="s">
        <v>799</v>
      </c>
      <c r="E501" s="1">
        <v>72</v>
      </c>
      <c r="H501" t="s">
        <v>195</v>
      </c>
      <c r="M501" t="s">
        <v>1459</v>
      </c>
      <c r="N501">
        <v>1540</v>
      </c>
      <c r="O501">
        <v>4247</v>
      </c>
      <c r="P501">
        <v>1740</v>
      </c>
      <c r="Q501" t="s">
        <v>508</v>
      </c>
      <c r="R501">
        <v>4</v>
      </c>
      <c r="S501">
        <v>11</v>
      </c>
      <c r="T501" s="2" t="s">
        <v>147</v>
      </c>
      <c r="Z501" t="s">
        <v>200</v>
      </c>
      <c r="AA501" t="s">
        <v>151</v>
      </c>
      <c r="AB501" t="s">
        <v>790</v>
      </c>
      <c r="AC501" t="s">
        <v>798</v>
      </c>
      <c r="AF501" t="s">
        <v>554</v>
      </c>
      <c r="AG501" t="s">
        <v>554</v>
      </c>
      <c r="AH501" t="s">
        <v>872</v>
      </c>
      <c r="AI501" t="s">
        <v>232</v>
      </c>
      <c r="AK501" t="s">
        <v>160</v>
      </c>
      <c r="AL501" t="s">
        <v>1618</v>
      </c>
      <c r="AM501" t="s">
        <v>1619</v>
      </c>
      <c r="AN501" t="s">
        <v>163</v>
      </c>
      <c r="AO501" t="s">
        <v>164</v>
      </c>
      <c r="AP501" t="s">
        <v>164</v>
      </c>
      <c r="AQ501" t="s">
        <v>166</v>
      </c>
      <c r="AR501">
        <v>5</v>
      </c>
      <c r="AS501" t="s">
        <v>167</v>
      </c>
      <c r="AT501" t="s">
        <v>189</v>
      </c>
      <c r="AU501" t="s">
        <v>794</v>
      </c>
      <c r="AV501" t="s">
        <v>554</v>
      </c>
      <c r="AX501" t="s">
        <v>166</v>
      </c>
      <c r="AY501" t="s">
        <v>171</v>
      </c>
      <c r="AZ501" t="s">
        <v>166</v>
      </c>
      <c r="BB501" t="s">
        <v>1071</v>
      </c>
      <c r="BD501" t="s">
        <v>173</v>
      </c>
      <c r="BE501">
        <v>510</v>
      </c>
      <c r="BF501" t="s">
        <v>166</v>
      </c>
      <c r="BG501" t="s">
        <v>166</v>
      </c>
      <c r="BH501" t="s">
        <v>166</v>
      </c>
      <c r="BI501" t="s">
        <v>163</v>
      </c>
      <c r="BJ501" t="s">
        <v>174</v>
      </c>
      <c r="BK501" t="s">
        <v>166</v>
      </c>
      <c r="BL501" t="s">
        <v>174</v>
      </c>
      <c r="BM501" t="s">
        <v>166</v>
      </c>
      <c r="BO501" t="s">
        <v>166</v>
      </c>
      <c r="BP501" t="s">
        <v>173</v>
      </c>
      <c r="BQ501" t="s">
        <v>163</v>
      </c>
      <c r="BR501" t="s">
        <v>168</v>
      </c>
      <c r="BS501" t="s">
        <v>176</v>
      </c>
      <c r="BT501" t="s">
        <v>166</v>
      </c>
      <c r="BU501" s="1">
        <v>5.25</v>
      </c>
      <c r="BV501" t="s">
        <v>166</v>
      </c>
      <c r="BW501" t="s">
        <v>177</v>
      </c>
      <c r="BX501" t="s">
        <v>178</v>
      </c>
      <c r="BY501" t="s">
        <v>179</v>
      </c>
      <c r="CA501" t="s">
        <v>166</v>
      </c>
      <c r="CG501" t="s">
        <v>166</v>
      </c>
      <c r="CK501" t="s">
        <v>166</v>
      </c>
      <c r="CO501" t="s">
        <v>166</v>
      </c>
      <c r="CP501" t="s">
        <v>355</v>
      </c>
      <c r="CQ501" t="s">
        <v>1620</v>
      </c>
      <c r="CS501" t="s">
        <v>166</v>
      </c>
      <c r="DC501" t="s">
        <v>166</v>
      </c>
      <c r="DD501" t="s">
        <v>166</v>
      </c>
      <c r="DG501" t="s">
        <v>166</v>
      </c>
      <c r="DL501" t="s">
        <v>329</v>
      </c>
      <c r="EH501" t="s">
        <v>1621</v>
      </c>
      <c r="EI501" t="s">
        <v>1471</v>
      </c>
    </row>
    <row r="502" spans="1:139" hidden="1" x14ac:dyDescent="0.25">
      <c r="A502">
        <v>501</v>
      </c>
      <c r="B502" t="s">
        <v>138</v>
      </c>
      <c r="C502" t="s">
        <v>1622</v>
      </c>
      <c r="D502" t="s">
        <v>1623</v>
      </c>
      <c r="E502" s="1">
        <v>2179</v>
      </c>
      <c r="F502">
        <v>4</v>
      </c>
      <c r="G502">
        <v>4</v>
      </c>
      <c r="H502" t="s">
        <v>141</v>
      </c>
      <c r="I502" t="s">
        <v>142</v>
      </c>
      <c r="J502" t="s">
        <v>196</v>
      </c>
      <c r="K502" t="s">
        <v>144</v>
      </c>
      <c r="L502">
        <v>60</v>
      </c>
      <c r="M502" t="s">
        <v>459</v>
      </c>
      <c r="N502">
        <v>1791</v>
      </c>
      <c r="O502">
        <v>4788</v>
      </c>
      <c r="P502">
        <v>1903</v>
      </c>
      <c r="Q502" t="s">
        <v>832</v>
      </c>
      <c r="R502">
        <v>5</v>
      </c>
      <c r="S502">
        <v>14</v>
      </c>
      <c r="T502" s="1">
        <v>17.600000000000001</v>
      </c>
      <c r="U502" t="s">
        <v>1143</v>
      </c>
      <c r="W502" t="s">
        <v>1624</v>
      </c>
      <c r="X502">
        <v>6</v>
      </c>
      <c r="Y502" t="s">
        <v>1180</v>
      </c>
      <c r="Z502" t="s">
        <v>200</v>
      </c>
      <c r="AA502" t="s">
        <v>200</v>
      </c>
      <c r="AB502" t="s">
        <v>1625</v>
      </c>
      <c r="AC502" t="s">
        <v>1626</v>
      </c>
      <c r="AF502" t="s">
        <v>1627</v>
      </c>
      <c r="AG502" t="s">
        <v>1627</v>
      </c>
      <c r="AH502" t="s">
        <v>158</v>
      </c>
      <c r="AI502" t="s">
        <v>232</v>
      </c>
      <c r="AK502" t="s">
        <v>160</v>
      </c>
      <c r="AL502" t="s">
        <v>1628</v>
      </c>
      <c r="AM502" t="s">
        <v>1629</v>
      </c>
      <c r="AN502" t="s">
        <v>163</v>
      </c>
      <c r="AO502" t="s">
        <v>164</v>
      </c>
      <c r="AP502" t="s">
        <v>164</v>
      </c>
      <c r="AQ502" t="s">
        <v>166</v>
      </c>
      <c r="AR502">
        <v>7</v>
      </c>
      <c r="AS502" t="s">
        <v>167</v>
      </c>
      <c r="AT502" t="s">
        <v>168</v>
      </c>
      <c r="AU502" t="s">
        <v>1630</v>
      </c>
      <c r="AV502" t="s">
        <v>1627</v>
      </c>
      <c r="AX502" t="s">
        <v>166</v>
      </c>
      <c r="AY502" t="s">
        <v>171</v>
      </c>
      <c r="AZ502" t="s">
        <v>166</v>
      </c>
      <c r="BA502" t="s">
        <v>166</v>
      </c>
      <c r="BC502" t="s">
        <v>166</v>
      </c>
      <c r="BD502" t="s">
        <v>173</v>
      </c>
      <c r="BE502">
        <v>128</v>
      </c>
      <c r="BF502" t="s">
        <v>166</v>
      </c>
      <c r="BG502" t="s">
        <v>166</v>
      </c>
      <c r="BH502" t="s">
        <v>166</v>
      </c>
      <c r="BI502" t="s">
        <v>163</v>
      </c>
      <c r="BJ502" t="s">
        <v>174</v>
      </c>
      <c r="BK502" t="s">
        <v>166</v>
      </c>
      <c r="BL502" t="s">
        <v>310</v>
      </c>
      <c r="BM502" t="s">
        <v>166</v>
      </c>
      <c r="BO502" t="s">
        <v>166</v>
      </c>
      <c r="BP502" t="s">
        <v>173</v>
      </c>
      <c r="BQ502" t="s">
        <v>163</v>
      </c>
      <c r="BR502" t="s">
        <v>168</v>
      </c>
      <c r="BS502" t="s">
        <v>176</v>
      </c>
      <c r="BT502" t="s">
        <v>166</v>
      </c>
      <c r="BU502" s="1">
        <v>5.75</v>
      </c>
      <c r="BV502" t="s">
        <v>166</v>
      </c>
      <c r="BW502" t="s">
        <v>177</v>
      </c>
      <c r="BX502" t="s">
        <v>166</v>
      </c>
      <c r="BY502" t="s">
        <v>179</v>
      </c>
      <c r="BZ502" t="s">
        <v>166</v>
      </c>
      <c r="CB502" t="s">
        <v>166</v>
      </c>
      <c r="CK502" t="s">
        <v>166</v>
      </c>
      <c r="CN502" t="s">
        <v>166</v>
      </c>
      <c r="CO502" t="s">
        <v>166</v>
      </c>
      <c r="CP502" t="s">
        <v>223</v>
      </c>
      <c r="CR502" t="s">
        <v>229</v>
      </c>
      <c r="CS502" t="s">
        <v>166</v>
      </c>
      <c r="CT502" t="s">
        <v>166</v>
      </c>
      <c r="CU502" t="s">
        <v>166</v>
      </c>
      <c r="CV502" t="s">
        <v>166</v>
      </c>
      <c r="CW502">
        <v>2</v>
      </c>
      <c r="CX502" t="s">
        <v>1631</v>
      </c>
      <c r="CY502" t="s">
        <v>254</v>
      </c>
      <c r="DB502" t="s">
        <v>221</v>
      </c>
      <c r="DC502" t="s">
        <v>166</v>
      </c>
      <c r="DD502" t="s">
        <v>166</v>
      </c>
      <c r="DG502" t="s">
        <v>166</v>
      </c>
      <c r="DH502" t="s">
        <v>216</v>
      </c>
      <c r="DI502" t="s">
        <v>328</v>
      </c>
      <c r="DJ502" t="s">
        <v>166</v>
      </c>
      <c r="DK502" t="s">
        <v>166</v>
      </c>
      <c r="DL502" t="s">
        <v>329</v>
      </c>
      <c r="DM502" t="s">
        <v>166</v>
      </c>
      <c r="DN502" t="s">
        <v>166</v>
      </c>
      <c r="DS502" t="s">
        <v>166</v>
      </c>
      <c r="DV502" t="s">
        <v>166</v>
      </c>
      <c r="DZ502" t="s">
        <v>166</v>
      </c>
    </row>
    <row r="503" spans="1:139" hidden="1" x14ac:dyDescent="0.25">
      <c r="A503">
        <v>502</v>
      </c>
      <c r="B503" t="s">
        <v>138</v>
      </c>
      <c r="C503" t="s">
        <v>1622</v>
      </c>
      <c r="D503" t="s">
        <v>1632</v>
      </c>
      <c r="E503" s="1">
        <v>2179</v>
      </c>
      <c r="H503" t="s">
        <v>141</v>
      </c>
      <c r="I503" t="s">
        <v>142</v>
      </c>
      <c r="J503" t="s">
        <v>196</v>
      </c>
      <c r="K503" t="s">
        <v>144</v>
      </c>
      <c r="L503">
        <v>60</v>
      </c>
      <c r="M503" t="s">
        <v>459</v>
      </c>
      <c r="N503">
        <v>1791</v>
      </c>
      <c r="O503">
        <v>4788</v>
      </c>
      <c r="P503">
        <v>1903</v>
      </c>
      <c r="Q503" t="s">
        <v>832</v>
      </c>
      <c r="R503">
        <v>5</v>
      </c>
      <c r="S503">
        <v>14</v>
      </c>
      <c r="T503" s="1">
        <v>17.600000000000001</v>
      </c>
      <c r="U503" t="s">
        <v>1143</v>
      </c>
      <c r="W503" t="s">
        <v>1624</v>
      </c>
      <c r="X503">
        <v>6</v>
      </c>
      <c r="Y503" t="s">
        <v>1180</v>
      </c>
      <c r="Z503" t="s">
        <v>200</v>
      </c>
      <c r="AA503" t="s">
        <v>200</v>
      </c>
      <c r="AB503" t="s">
        <v>1625</v>
      </c>
      <c r="AC503" t="s">
        <v>1626</v>
      </c>
      <c r="AF503" t="s">
        <v>1633</v>
      </c>
      <c r="AG503" t="s">
        <v>1633</v>
      </c>
      <c r="AH503" t="s">
        <v>158</v>
      </c>
      <c r="AI503" t="s">
        <v>232</v>
      </c>
      <c r="AK503" t="s">
        <v>160</v>
      </c>
      <c r="AL503" t="s">
        <v>1628</v>
      </c>
      <c r="AM503" t="s">
        <v>1634</v>
      </c>
      <c r="AN503" t="s">
        <v>163</v>
      </c>
      <c r="AO503" t="s">
        <v>164</v>
      </c>
      <c r="AP503" t="s">
        <v>164</v>
      </c>
      <c r="AQ503" t="s">
        <v>166</v>
      </c>
      <c r="AR503">
        <v>6</v>
      </c>
      <c r="AS503" t="s">
        <v>167</v>
      </c>
      <c r="AT503" t="s">
        <v>168</v>
      </c>
      <c r="AU503" t="s">
        <v>1630</v>
      </c>
      <c r="AV503" t="s">
        <v>1633</v>
      </c>
      <c r="AX503" t="s">
        <v>166</v>
      </c>
      <c r="AY503" t="s">
        <v>226</v>
      </c>
      <c r="AZ503" t="s">
        <v>166</v>
      </c>
      <c r="BA503" t="s">
        <v>166</v>
      </c>
      <c r="BC503" t="s">
        <v>166</v>
      </c>
      <c r="BD503" t="s">
        <v>173</v>
      </c>
      <c r="BE503">
        <v>128</v>
      </c>
      <c r="BF503" t="s">
        <v>166</v>
      </c>
      <c r="BG503" t="s">
        <v>166</v>
      </c>
      <c r="BH503" t="s">
        <v>166</v>
      </c>
      <c r="BI503" t="s">
        <v>163</v>
      </c>
      <c r="BJ503" t="s">
        <v>310</v>
      </c>
      <c r="BL503" t="s">
        <v>310</v>
      </c>
      <c r="BM503" t="s">
        <v>166</v>
      </c>
      <c r="BO503" t="s">
        <v>166</v>
      </c>
      <c r="BP503" t="s">
        <v>173</v>
      </c>
      <c r="BQ503" t="s">
        <v>163</v>
      </c>
      <c r="BR503" t="s">
        <v>168</v>
      </c>
      <c r="BS503" t="s">
        <v>176</v>
      </c>
      <c r="BT503" t="s">
        <v>166</v>
      </c>
      <c r="BU503" s="1">
        <v>5.75</v>
      </c>
      <c r="BV503" t="s">
        <v>166</v>
      </c>
      <c r="BW503" t="s">
        <v>177</v>
      </c>
      <c r="BX503" t="s">
        <v>166</v>
      </c>
      <c r="BY503" t="s">
        <v>383</v>
      </c>
      <c r="BZ503" t="s">
        <v>166</v>
      </c>
      <c r="CA503" t="s">
        <v>166</v>
      </c>
      <c r="CB503" t="s">
        <v>166</v>
      </c>
      <c r="CG503" t="s">
        <v>166</v>
      </c>
      <c r="CK503" t="s">
        <v>166</v>
      </c>
      <c r="CN503" t="s">
        <v>166</v>
      </c>
      <c r="CO503" t="s">
        <v>166</v>
      </c>
      <c r="CP503" t="s">
        <v>166</v>
      </c>
      <c r="CR503" t="s">
        <v>911</v>
      </c>
      <c r="CS503" t="s">
        <v>166</v>
      </c>
      <c r="CT503" t="s">
        <v>166</v>
      </c>
      <c r="CU503" t="s">
        <v>166</v>
      </c>
      <c r="CV503" t="s">
        <v>166</v>
      </c>
      <c r="CW503">
        <v>6</v>
      </c>
      <c r="CX503" t="s">
        <v>1631</v>
      </c>
      <c r="CY503" t="s">
        <v>254</v>
      </c>
      <c r="DB503" t="s">
        <v>221</v>
      </c>
      <c r="DC503" t="s">
        <v>166</v>
      </c>
      <c r="DD503" t="s">
        <v>166</v>
      </c>
      <c r="DG503" t="s">
        <v>166</v>
      </c>
      <c r="DH503" t="s">
        <v>216</v>
      </c>
      <c r="DI503" t="s">
        <v>328</v>
      </c>
      <c r="DJ503" t="s">
        <v>166</v>
      </c>
      <c r="DK503" t="s">
        <v>166</v>
      </c>
      <c r="DL503" t="s">
        <v>329</v>
      </c>
      <c r="DM503" t="s">
        <v>166</v>
      </c>
      <c r="DN503" t="s">
        <v>166</v>
      </c>
      <c r="DP503" t="s">
        <v>345</v>
      </c>
      <c r="DQ503" t="s">
        <v>166</v>
      </c>
      <c r="DR503" t="s">
        <v>166</v>
      </c>
      <c r="DS503" t="s">
        <v>166</v>
      </c>
      <c r="DV503" t="s">
        <v>166</v>
      </c>
      <c r="DX503" t="s">
        <v>166</v>
      </c>
      <c r="DZ503" t="s">
        <v>166</v>
      </c>
      <c r="EA503" t="s">
        <v>166</v>
      </c>
      <c r="EC503" t="s">
        <v>166</v>
      </c>
      <c r="ED503" t="s">
        <v>166</v>
      </c>
    </row>
    <row r="504" spans="1:139" hidden="1" x14ac:dyDescent="0.25">
      <c r="A504">
        <v>503</v>
      </c>
      <c r="B504" t="s">
        <v>138</v>
      </c>
      <c r="C504" t="s">
        <v>1622</v>
      </c>
      <c r="D504" t="s">
        <v>1635</v>
      </c>
      <c r="E504" s="1">
        <v>2179</v>
      </c>
      <c r="F504">
        <v>4</v>
      </c>
      <c r="G504">
        <v>4</v>
      </c>
      <c r="H504" t="s">
        <v>845</v>
      </c>
      <c r="I504" t="s">
        <v>142</v>
      </c>
      <c r="J504" t="s">
        <v>196</v>
      </c>
      <c r="K504" t="s">
        <v>144</v>
      </c>
      <c r="L504">
        <v>60</v>
      </c>
      <c r="M504" t="s">
        <v>459</v>
      </c>
      <c r="N504">
        <v>1791</v>
      </c>
      <c r="O504">
        <v>4788</v>
      </c>
      <c r="P504">
        <v>1903</v>
      </c>
      <c r="Q504" t="s">
        <v>832</v>
      </c>
      <c r="R504">
        <v>5</v>
      </c>
      <c r="S504">
        <v>14</v>
      </c>
      <c r="T504" s="1">
        <v>17.600000000000001</v>
      </c>
      <c r="U504" t="s">
        <v>1143</v>
      </c>
      <c r="W504" t="s">
        <v>1624</v>
      </c>
      <c r="X504">
        <v>6</v>
      </c>
      <c r="Y504" t="s">
        <v>1180</v>
      </c>
      <c r="Z504" t="s">
        <v>200</v>
      </c>
      <c r="AA504" t="s">
        <v>200</v>
      </c>
      <c r="AB504" t="s">
        <v>1625</v>
      </c>
      <c r="AC504" t="s">
        <v>1626</v>
      </c>
      <c r="AF504" t="s">
        <v>1633</v>
      </c>
      <c r="AG504" t="s">
        <v>1633</v>
      </c>
      <c r="AH504" t="s">
        <v>158</v>
      </c>
      <c r="AI504" t="s">
        <v>232</v>
      </c>
      <c r="AK504" t="s">
        <v>160</v>
      </c>
      <c r="AL504" t="s">
        <v>1628</v>
      </c>
      <c r="AM504" t="s">
        <v>1629</v>
      </c>
      <c r="AN504" t="s">
        <v>163</v>
      </c>
      <c r="AO504" t="s">
        <v>164</v>
      </c>
      <c r="AP504" t="s">
        <v>164</v>
      </c>
      <c r="AQ504" t="s">
        <v>166</v>
      </c>
      <c r="AR504">
        <v>6</v>
      </c>
      <c r="AS504" t="s">
        <v>167</v>
      </c>
      <c r="AT504" t="s">
        <v>189</v>
      </c>
      <c r="AU504" t="s">
        <v>1630</v>
      </c>
      <c r="AV504" t="s">
        <v>1633</v>
      </c>
      <c r="AX504" t="s">
        <v>166</v>
      </c>
      <c r="AY504" t="s">
        <v>226</v>
      </c>
      <c r="AZ504" t="s">
        <v>166</v>
      </c>
      <c r="BA504" t="s">
        <v>166</v>
      </c>
      <c r="BC504" t="s">
        <v>166</v>
      </c>
      <c r="BD504" t="s">
        <v>173</v>
      </c>
      <c r="BE504">
        <v>128</v>
      </c>
      <c r="BF504" t="s">
        <v>166</v>
      </c>
      <c r="BG504" t="s">
        <v>166</v>
      </c>
      <c r="BH504" t="s">
        <v>166</v>
      </c>
      <c r="BI504" t="s">
        <v>166</v>
      </c>
      <c r="BJ504" t="s">
        <v>310</v>
      </c>
      <c r="BK504" t="s">
        <v>166</v>
      </c>
      <c r="BL504" t="s">
        <v>310</v>
      </c>
      <c r="BM504" t="s">
        <v>166</v>
      </c>
      <c r="BO504" t="s">
        <v>166</v>
      </c>
      <c r="BP504" t="s">
        <v>173</v>
      </c>
      <c r="BQ504" t="s">
        <v>163</v>
      </c>
      <c r="BR504" t="s">
        <v>168</v>
      </c>
      <c r="BS504" t="s">
        <v>176</v>
      </c>
      <c r="BT504" t="s">
        <v>166</v>
      </c>
      <c r="BU504" s="1">
        <v>5.75</v>
      </c>
      <c r="BV504" t="s">
        <v>166</v>
      </c>
      <c r="BW504" t="s">
        <v>177</v>
      </c>
      <c r="BX504" t="s">
        <v>166</v>
      </c>
      <c r="BY504" t="s">
        <v>383</v>
      </c>
      <c r="BZ504" t="s">
        <v>166</v>
      </c>
      <c r="CA504" t="s">
        <v>166</v>
      </c>
      <c r="CB504" t="s">
        <v>166</v>
      </c>
      <c r="CG504" t="s">
        <v>166</v>
      </c>
      <c r="CK504" t="s">
        <v>166</v>
      </c>
      <c r="CN504" t="s">
        <v>166</v>
      </c>
      <c r="CO504" t="s">
        <v>166</v>
      </c>
      <c r="CP504" t="s">
        <v>166</v>
      </c>
      <c r="CR504" t="s">
        <v>911</v>
      </c>
      <c r="CS504" t="s">
        <v>166</v>
      </c>
      <c r="CT504" t="s">
        <v>166</v>
      </c>
      <c r="CU504" t="s">
        <v>166</v>
      </c>
      <c r="CV504" t="s">
        <v>166</v>
      </c>
      <c r="CW504">
        <v>6</v>
      </c>
      <c r="CX504" t="s">
        <v>1631</v>
      </c>
      <c r="CY504" t="s">
        <v>254</v>
      </c>
      <c r="DB504" t="s">
        <v>221</v>
      </c>
      <c r="DC504" t="s">
        <v>166</v>
      </c>
      <c r="DD504" t="s">
        <v>166</v>
      </c>
      <c r="DG504" t="s">
        <v>166</v>
      </c>
      <c r="DH504" t="s">
        <v>216</v>
      </c>
      <c r="DI504" t="s">
        <v>328</v>
      </c>
      <c r="DJ504" t="s">
        <v>166</v>
      </c>
      <c r="DK504" t="s">
        <v>166</v>
      </c>
      <c r="DL504" t="s">
        <v>329</v>
      </c>
      <c r="DM504" t="s">
        <v>166</v>
      </c>
      <c r="DN504" t="s">
        <v>166</v>
      </c>
      <c r="DP504" t="s">
        <v>345</v>
      </c>
      <c r="DQ504" t="s">
        <v>166</v>
      </c>
      <c r="DR504" t="s">
        <v>166</v>
      </c>
      <c r="DS504" t="s">
        <v>166</v>
      </c>
      <c r="DV504" t="s">
        <v>166</v>
      </c>
      <c r="DX504" t="s">
        <v>166</v>
      </c>
      <c r="DZ504" t="s">
        <v>166</v>
      </c>
      <c r="EA504" t="s">
        <v>166</v>
      </c>
      <c r="EC504" t="s">
        <v>166</v>
      </c>
      <c r="ED504" t="s">
        <v>166</v>
      </c>
    </row>
    <row r="505" spans="1:139" hidden="1" x14ac:dyDescent="0.25">
      <c r="A505">
        <v>504</v>
      </c>
      <c r="B505" t="s">
        <v>138</v>
      </c>
      <c r="C505" t="s">
        <v>1622</v>
      </c>
      <c r="D505" t="s">
        <v>1636</v>
      </c>
      <c r="E505" s="1">
        <v>2179</v>
      </c>
      <c r="F505">
        <v>4</v>
      </c>
      <c r="G505">
        <v>4</v>
      </c>
      <c r="H505" t="s">
        <v>141</v>
      </c>
      <c r="I505" t="s">
        <v>142</v>
      </c>
      <c r="J505" t="s">
        <v>196</v>
      </c>
      <c r="K505" t="s">
        <v>144</v>
      </c>
      <c r="M505" t="s">
        <v>459</v>
      </c>
      <c r="N505">
        <v>1791</v>
      </c>
      <c r="O505">
        <v>4788</v>
      </c>
      <c r="P505">
        <v>1903</v>
      </c>
      <c r="Q505" t="s">
        <v>832</v>
      </c>
      <c r="R505">
        <v>5</v>
      </c>
      <c r="S505">
        <v>14</v>
      </c>
      <c r="T505" s="1">
        <v>17.600000000000001</v>
      </c>
      <c r="U505" t="s">
        <v>1143</v>
      </c>
      <c r="W505" t="s">
        <v>1624</v>
      </c>
      <c r="X505">
        <v>6</v>
      </c>
      <c r="Y505" t="s">
        <v>1180</v>
      </c>
      <c r="Z505" t="s">
        <v>200</v>
      </c>
      <c r="AA505" t="s">
        <v>200</v>
      </c>
      <c r="AB505" t="s">
        <v>1625</v>
      </c>
      <c r="AC505" t="s">
        <v>1626</v>
      </c>
      <c r="AF505" t="s">
        <v>1633</v>
      </c>
      <c r="AG505" t="s">
        <v>1633</v>
      </c>
      <c r="AH505" t="s">
        <v>158</v>
      </c>
      <c r="AI505" t="s">
        <v>232</v>
      </c>
      <c r="AJ505" t="s">
        <v>836</v>
      </c>
      <c r="AK505" t="s">
        <v>160</v>
      </c>
      <c r="AL505" t="s">
        <v>1628</v>
      </c>
      <c r="AM505" t="s">
        <v>1629</v>
      </c>
      <c r="AN505" t="s">
        <v>163</v>
      </c>
      <c r="AO505" t="s">
        <v>164</v>
      </c>
      <c r="AP505" t="s">
        <v>164</v>
      </c>
      <c r="AQ505" t="s">
        <v>166</v>
      </c>
      <c r="AR505">
        <v>6</v>
      </c>
      <c r="AS505" t="s">
        <v>167</v>
      </c>
      <c r="AT505" t="s">
        <v>168</v>
      </c>
      <c r="AU505" t="s">
        <v>1630</v>
      </c>
      <c r="AV505" t="s">
        <v>1633</v>
      </c>
      <c r="AX505" t="s">
        <v>166</v>
      </c>
      <c r="AY505" t="s">
        <v>226</v>
      </c>
      <c r="AZ505" t="s">
        <v>166</v>
      </c>
      <c r="BA505" t="s">
        <v>166</v>
      </c>
      <c r="BC505" t="s">
        <v>166</v>
      </c>
      <c r="BD505" t="s">
        <v>173</v>
      </c>
      <c r="BE505">
        <v>128</v>
      </c>
      <c r="BF505" t="s">
        <v>166</v>
      </c>
      <c r="BG505" t="s">
        <v>166</v>
      </c>
      <c r="BH505" t="s">
        <v>166</v>
      </c>
      <c r="BI505" t="s">
        <v>166</v>
      </c>
      <c r="BJ505" t="s">
        <v>310</v>
      </c>
      <c r="BK505" t="s">
        <v>166</v>
      </c>
      <c r="BL505" t="s">
        <v>310</v>
      </c>
      <c r="BM505" t="s">
        <v>166</v>
      </c>
      <c r="BO505" t="s">
        <v>166</v>
      </c>
      <c r="BP505" t="s">
        <v>173</v>
      </c>
      <c r="BQ505" t="s">
        <v>163</v>
      </c>
      <c r="BR505" t="s">
        <v>168</v>
      </c>
      <c r="BS505" t="s">
        <v>176</v>
      </c>
      <c r="BT505" t="s">
        <v>166</v>
      </c>
      <c r="BU505" t="s">
        <v>147</v>
      </c>
      <c r="BV505" t="s">
        <v>166</v>
      </c>
      <c r="BW505" t="s">
        <v>177</v>
      </c>
      <c r="BX505" t="s">
        <v>166</v>
      </c>
      <c r="BY505" t="s">
        <v>383</v>
      </c>
      <c r="BZ505" t="s">
        <v>166</v>
      </c>
      <c r="CA505" t="s">
        <v>166</v>
      </c>
      <c r="CB505" t="s">
        <v>166</v>
      </c>
      <c r="CK505" t="s">
        <v>166</v>
      </c>
      <c r="CN505" t="s">
        <v>166</v>
      </c>
      <c r="CO505" t="s">
        <v>166</v>
      </c>
      <c r="CP505" t="s">
        <v>166</v>
      </c>
      <c r="CR505" t="s">
        <v>911</v>
      </c>
      <c r="CS505" t="s">
        <v>166</v>
      </c>
      <c r="CT505" t="s">
        <v>166</v>
      </c>
      <c r="CU505" t="s">
        <v>166</v>
      </c>
      <c r="CV505" t="s">
        <v>166</v>
      </c>
      <c r="CW505">
        <v>6</v>
      </c>
      <c r="CX505" t="s">
        <v>1631</v>
      </c>
      <c r="CY505" t="s">
        <v>254</v>
      </c>
      <c r="DB505" t="s">
        <v>221</v>
      </c>
      <c r="DC505" t="s">
        <v>166</v>
      </c>
      <c r="DD505" t="s">
        <v>166</v>
      </c>
      <c r="DG505" t="s">
        <v>166</v>
      </c>
      <c r="DH505" t="s">
        <v>216</v>
      </c>
      <c r="DI505" t="s">
        <v>328</v>
      </c>
      <c r="DJ505" t="s">
        <v>166</v>
      </c>
      <c r="DK505" t="s">
        <v>166</v>
      </c>
      <c r="DL505" t="s">
        <v>329</v>
      </c>
      <c r="DM505" t="s">
        <v>166</v>
      </c>
      <c r="DN505" t="s">
        <v>166</v>
      </c>
      <c r="DP505" t="s">
        <v>345</v>
      </c>
      <c r="DQ505" t="s">
        <v>166</v>
      </c>
      <c r="DR505" t="s">
        <v>166</v>
      </c>
      <c r="DS505" t="s">
        <v>166</v>
      </c>
      <c r="DV505" t="s">
        <v>166</v>
      </c>
      <c r="DX505" t="s">
        <v>166</v>
      </c>
      <c r="DZ505" t="s">
        <v>166</v>
      </c>
      <c r="EA505" t="s">
        <v>166</v>
      </c>
      <c r="EC505" t="s">
        <v>166</v>
      </c>
      <c r="ED505" t="s">
        <v>166</v>
      </c>
    </row>
    <row r="506" spans="1:139" hidden="1" x14ac:dyDescent="0.25">
      <c r="A506">
        <v>505</v>
      </c>
      <c r="B506" t="s">
        <v>138</v>
      </c>
      <c r="C506" t="s">
        <v>1622</v>
      </c>
      <c r="D506" t="s">
        <v>1637</v>
      </c>
      <c r="E506" s="1">
        <v>2179</v>
      </c>
      <c r="F506">
        <v>4</v>
      </c>
      <c r="G506">
        <v>4</v>
      </c>
      <c r="H506" t="s">
        <v>141</v>
      </c>
      <c r="I506" t="s">
        <v>142</v>
      </c>
      <c r="J506" t="s">
        <v>196</v>
      </c>
      <c r="K506" t="s">
        <v>144</v>
      </c>
      <c r="L506">
        <v>60</v>
      </c>
      <c r="M506" t="s">
        <v>459</v>
      </c>
      <c r="N506">
        <v>1791</v>
      </c>
      <c r="O506">
        <v>4788</v>
      </c>
      <c r="P506">
        <v>1903</v>
      </c>
      <c r="Q506" t="s">
        <v>832</v>
      </c>
      <c r="R506">
        <v>5</v>
      </c>
      <c r="S506">
        <v>14</v>
      </c>
      <c r="T506" s="1">
        <v>17.600000000000001</v>
      </c>
      <c r="U506" t="s">
        <v>1143</v>
      </c>
      <c r="W506" t="s">
        <v>1624</v>
      </c>
      <c r="X506">
        <v>5</v>
      </c>
      <c r="Y506" t="s">
        <v>1180</v>
      </c>
      <c r="Z506" t="s">
        <v>200</v>
      </c>
      <c r="AA506" t="s">
        <v>200</v>
      </c>
      <c r="AB506" t="s">
        <v>1625</v>
      </c>
      <c r="AC506" t="s">
        <v>1626</v>
      </c>
      <c r="AF506" t="s">
        <v>1627</v>
      </c>
      <c r="AG506" t="s">
        <v>1627</v>
      </c>
      <c r="AH506" t="s">
        <v>158</v>
      </c>
      <c r="AI506" t="s">
        <v>232</v>
      </c>
      <c r="AK506" t="s">
        <v>160</v>
      </c>
      <c r="AL506" t="s">
        <v>1638</v>
      </c>
      <c r="AM506" t="s">
        <v>1634</v>
      </c>
      <c r="AN506" t="s">
        <v>163</v>
      </c>
      <c r="AO506" t="s">
        <v>164</v>
      </c>
      <c r="AP506" t="s">
        <v>164</v>
      </c>
      <c r="AQ506" t="s">
        <v>166</v>
      </c>
      <c r="AR506">
        <v>7</v>
      </c>
      <c r="AS506" t="s">
        <v>167</v>
      </c>
      <c r="AT506" t="s">
        <v>168</v>
      </c>
      <c r="AU506" t="s">
        <v>1630</v>
      </c>
      <c r="AV506" t="s">
        <v>1627</v>
      </c>
      <c r="AX506" t="s">
        <v>166</v>
      </c>
      <c r="AY506" t="s">
        <v>171</v>
      </c>
      <c r="AZ506" t="s">
        <v>166</v>
      </c>
      <c r="BA506" t="s">
        <v>166</v>
      </c>
      <c r="BC506" t="s">
        <v>166</v>
      </c>
      <c r="BD506" t="s">
        <v>173</v>
      </c>
      <c r="BE506">
        <v>128</v>
      </c>
      <c r="BF506" t="s">
        <v>166</v>
      </c>
      <c r="BG506" t="s">
        <v>166</v>
      </c>
      <c r="BH506" t="s">
        <v>166</v>
      </c>
      <c r="BI506" t="s">
        <v>163</v>
      </c>
      <c r="BJ506" t="s">
        <v>174</v>
      </c>
      <c r="BK506" t="s">
        <v>166</v>
      </c>
      <c r="BL506" t="s">
        <v>310</v>
      </c>
      <c r="BM506" t="s">
        <v>166</v>
      </c>
      <c r="BO506" t="s">
        <v>166</v>
      </c>
      <c r="BP506" t="s">
        <v>168</v>
      </c>
      <c r="BQ506" t="s">
        <v>163</v>
      </c>
      <c r="BR506" t="s">
        <v>168</v>
      </c>
      <c r="BS506" t="s">
        <v>176</v>
      </c>
      <c r="BT506" t="s">
        <v>166</v>
      </c>
      <c r="BU506" s="1">
        <v>5.75</v>
      </c>
      <c r="BV506" t="s">
        <v>166</v>
      </c>
      <c r="BW506" t="s">
        <v>177</v>
      </c>
      <c r="BX506" t="s">
        <v>166</v>
      </c>
      <c r="BY506" t="s">
        <v>179</v>
      </c>
      <c r="BZ506" t="s">
        <v>166</v>
      </c>
      <c r="CK506" t="s">
        <v>166</v>
      </c>
      <c r="CN506" t="s">
        <v>166</v>
      </c>
      <c r="CO506" t="s">
        <v>166</v>
      </c>
      <c r="CP506" t="s">
        <v>355</v>
      </c>
      <c r="CR506" t="s">
        <v>229</v>
      </c>
      <c r="CS506" t="s">
        <v>166</v>
      </c>
      <c r="CT506" t="s">
        <v>166</v>
      </c>
      <c r="CU506" t="s">
        <v>166</v>
      </c>
      <c r="CW506">
        <v>2</v>
      </c>
      <c r="CX506" t="s">
        <v>1631</v>
      </c>
      <c r="CY506" t="s">
        <v>254</v>
      </c>
      <c r="DB506" t="s">
        <v>257</v>
      </c>
      <c r="DC506" t="s">
        <v>166</v>
      </c>
      <c r="DD506" t="s">
        <v>166</v>
      </c>
      <c r="DG506" t="s">
        <v>166</v>
      </c>
      <c r="DH506" t="s">
        <v>216</v>
      </c>
      <c r="DI506" t="s">
        <v>328</v>
      </c>
      <c r="DJ506" t="s">
        <v>166</v>
      </c>
      <c r="DK506" t="s">
        <v>166</v>
      </c>
      <c r="DL506" t="s">
        <v>329</v>
      </c>
      <c r="DM506" t="s">
        <v>166</v>
      </c>
      <c r="DN506" t="s">
        <v>166</v>
      </c>
      <c r="DV506" t="s">
        <v>166</v>
      </c>
      <c r="DZ506" t="s">
        <v>166</v>
      </c>
    </row>
    <row r="507" spans="1:139" hidden="1" x14ac:dyDescent="0.25">
      <c r="A507">
        <v>506</v>
      </c>
      <c r="B507" t="s">
        <v>138</v>
      </c>
      <c r="C507" t="s">
        <v>1622</v>
      </c>
      <c r="D507" t="s">
        <v>1639</v>
      </c>
      <c r="E507" s="1">
        <v>2179</v>
      </c>
      <c r="F507">
        <v>4</v>
      </c>
      <c r="G507">
        <v>4</v>
      </c>
      <c r="H507" t="s">
        <v>141</v>
      </c>
      <c r="I507" t="s">
        <v>142</v>
      </c>
      <c r="J507" t="s">
        <v>196</v>
      </c>
      <c r="K507" t="s">
        <v>144</v>
      </c>
      <c r="L507">
        <v>60</v>
      </c>
      <c r="M507" t="s">
        <v>459</v>
      </c>
      <c r="N507">
        <v>1791</v>
      </c>
      <c r="O507">
        <v>4788</v>
      </c>
      <c r="P507">
        <v>1903</v>
      </c>
      <c r="Q507" t="s">
        <v>832</v>
      </c>
      <c r="R507">
        <v>5</v>
      </c>
      <c r="S507">
        <v>14</v>
      </c>
      <c r="T507" s="1">
        <v>17.600000000000001</v>
      </c>
      <c r="U507" t="s">
        <v>1143</v>
      </c>
      <c r="W507" t="s">
        <v>1624</v>
      </c>
      <c r="X507">
        <v>6</v>
      </c>
      <c r="Y507" t="s">
        <v>1180</v>
      </c>
      <c r="Z507" t="s">
        <v>200</v>
      </c>
      <c r="AA507" t="s">
        <v>200</v>
      </c>
      <c r="AB507" t="s">
        <v>1625</v>
      </c>
      <c r="AC507" t="s">
        <v>1626</v>
      </c>
      <c r="AF507" t="s">
        <v>1627</v>
      </c>
      <c r="AG507" t="s">
        <v>1627</v>
      </c>
      <c r="AH507" t="s">
        <v>158</v>
      </c>
      <c r="AI507" t="s">
        <v>232</v>
      </c>
      <c r="AK507" t="s">
        <v>160</v>
      </c>
      <c r="AL507" t="s">
        <v>1628</v>
      </c>
      <c r="AM507" t="s">
        <v>1629</v>
      </c>
      <c r="AN507" t="s">
        <v>163</v>
      </c>
      <c r="AO507" t="s">
        <v>164</v>
      </c>
      <c r="AP507" t="s">
        <v>164</v>
      </c>
      <c r="AQ507" t="s">
        <v>166</v>
      </c>
      <c r="AR507">
        <v>7</v>
      </c>
      <c r="AS507" t="s">
        <v>167</v>
      </c>
      <c r="AT507" t="s">
        <v>168</v>
      </c>
      <c r="AU507" t="s">
        <v>1630</v>
      </c>
      <c r="AV507" t="s">
        <v>1627</v>
      </c>
      <c r="AX507" t="s">
        <v>166</v>
      </c>
      <c r="AY507" t="s">
        <v>171</v>
      </c>
      <c r="AZ507" t="s">
        <v>166</v>
      </c>
      <c r="BA507" t="s">
        <v>166</v>
      </c>
      <c r="BC507" t="s">
        <v>166</v>
      </c>
      <c r="BD507" t="s">
        <v>173</v>
      </c>
      <c r="BE507">
        <v>128</v>
      </c>
      <c r="BF507" t="s">
        <v>166</v>
      </c>
      <c r="BG507" t="s">
        <v>166</v>
      </c>
      <c r="BH507" t="s">
        <v>166</v>
      </c>
      <c r="BI507" t="s">
        <v>163</v>
      </c>
      <c r="BJ507" t="s">
        <v>174</v>
      </c>
      <c r="BK507" t="s">
        <v>166</v>
      </c>
      <c r="BL507" t="s">
        <v>310</v>
      </c>
      <c r="BM507" t="s">
        <v>166</v>
      </c>
      <c r="BO507" t="s">
        <v>166</v>
      </c>
      <c r="BP507" t="s">
        <v>173</v>
      </c>
      <c r="BQ507" t="s">
        <v>163</v>
      </c>
      <c r="BR507" t="s">
        <v>168</v>
      </c>
      <c r="BS507" t="s">
        <v>176</v>
      </c>
      <c r="BT507" t="s">
        <v>166</v>
      </c>
      <c r="BU507" s="1">
        <v>5.75</v>
      </c>
      <c r="BV507" t="s">
        <v>166</v>
      </c>
      <c r="BW507" t="s">
        <v>177</v>
      </c>
      <c r="BX507" t="s">
        <v>166</v>
      </c>
      <c r="BY507" t="s">
        <v>179</v>
      </c>
      <c r="BZ507" t="s">
        <v>166</v>
      </c>
      <c r="CB507" t="s">
        <v>166</v>
      </c>
      <c r="CK507" t="s">
        <v>166</v>
      </c>
      <c r="CN507" t="s">
        <v>166</v>
      </c>
      <c r="CO507" t="s">
        <v>166</v>
      </c>
      <c r="CP507" t="s">
        <v>223</v>
      </c>
      <c r="CR507" t="s">
        <v>229</v>
      </c>
      <c r="CS507" t="s">
        <v>166</v>
      </c>
      <c r="CT507" t="s">
        <v>166</v>
      </c>
      <c r="CU507" t="s">
        <v>166</v>
      </c>
      <c r="CV507" t="s">
        <v>166</v>
      </c>
      <c r="CW507">
        <v>2</v>
      </c>
      <c r="CX507" t="s">
        <v>1631</v>
      </c>
      <c r="CY507" t="s">
        <v>254</v>
      </c>
      <c r="DB507" t="s">
        <v>221</v>
      </c>
      <c r="DC507" t="s">
        <v>166</v>
      </c>
      <c r="DD507" t="s">
        <v>166</v>
      </c>
      <c r="DG507" t="s">
        <v>166</v>
      </c>
      <c r="DH507" t="s">
        <v>216</v>
      </c>
      <c r="DI507" t="s">
        <v>328</v>
      </c>
      <c r="DJ507" t="s">
        <v>166</v>
      </c>
      <c r="DK507" t="s">
        <v>166</v>
      </c>
      <c r="DL507" t="s">
        <v>329</v>
      </c>
      <c r="DM507" t="s">
        <v>166</v>
      </c>
      <c r="DN507" t="s">
        <v>166</v>
      </c>
      <c r="DS507" t="s">
        <v>166</v>
      </c>
      <c r="DV507" t="s">
        <v>166</v>
      </c>
      <c r="DZ507" t="s">
        <v>166</v>
      </c>
    </row>
    <row r="508" spans="1:139" hidden="1" x14ac:dyDescent="0.25">
      <c r="A508">
        <v>507</v>
      </c>
      <c r="B508" t="s">
        <v>138</v>
      </c>
      <c r="C508" t="s">
        <v>1622</v>
      </c>
      <c r="D508" t="s">
        <v>1640</v>
      </c>
      <c r="E508" s="1">
        <v>2179</v>
      </c>
      <c r="F508">
        <v>4</v>
      </c>
      <c r="G508">
        <v>4</v>
      </c>
      <c r="H508" t="s">
        <v>141</v>
      </c>
      <c r="I508" t="s">
        <v>142</v>
      </c>
      <c r="J508" t="s">
        <v>196</v>
      </c>
      <c r="K508" t="s">
        <v>144</v>
      </c>
      <c r="M508" t="s">
        <v>459</v>
      </c>
      <c r="N508">
        <v>1791</v>
      </c>
      <c r="O508">
        <v>4788</v>
      </c>
      <c r="P508">
        <v>1903</v>
      </c>
      <c r="Q508" t="s">
        <v>832</v>
      </c>
      <c r="R508">
        <v>5</v>
      </c>
      <c r="S508">
        <v>14</v>
      </c>
      <c r="T508" s="1">
        <v>17.600000000000001</v>
      </c>
      <c r="U508" t="s">
        <v>1143</v>
      </c>
      <c r="W508" t="s">
        <v>1624</v>
      </c>
      <c r="X508">
        <v>6</v>
      </c>
      <c r="Y508" t="s">
        <v>1180</v>
      </c>
      <c r="Z508" t="s">
        <v>200</v>
      </c>
      <c r="AA508" t="s">
        <v>200</v>
      </c>
      <c r="AB508" t="s">
        <v>1625</v>
      </c>
      <c r="AC508" t="s">
        <v>1626</v>
      </c>
      <c r="AF508" t="s">
        <v>1627</v>
      </c>
      <c r="AG508" t="s">
        <v>1627</v>
      </c>
      <c r="AH508" t="s">
        <v>158</v>
      </c>
      <c r="AI508" t="s">
        <v>232</v>
      </c>
      <c r="AK508" t="s">
        <v>160</v>
      </c>
      <c r="AL508" t="s">
        <v>1628</v>
      </c>
      <c r="AM508" t="s">
        <v>1629</v>
      </c>
      <c r="AN508" t="s">
        <v>163</v>
      </c>
      <c r="AO508" t="s">
        <v>164</v>
      </c>
      <c r="AP508" t="s">
        <v>164</v>
      </c>
      <c r="AQ508" t="s">
        <v>166</v>
      </c>
      <c r="AR508">
        <v>7</v>
      </c>
      <c r="AS508" t="s">
        <v>167</v>
      </c>
      <c r="AT508" t="s">
        <v>189</v>
      </c>
      <c r="AU508" t="s">
        <v>1630</v>
      </c>
      <c r="AV508" t="s">
        <v>1627</v>
      </c>
      <c r="AX508" t="s">
        <v>166</v>
      </c>
      <c r="AY508" t="s">
        <v>226</v>
      </c>
      <c r="AZ508" t="s">
        <v>166</v>
      </c>
      <c r="BA508" t="s">
        <v>166</v>
      </c>
      <c r="BC508" t="s">
        <v>166</v>
      </c>
      <c r="BD508" t="s">
        <v>173</v>
      </c>
      <c r="BE508">
        <v>128</v>
      </c>
      <c r="BF508" t="s">
        <v>166</v>
      </c>
      <c r="BG508" t="s">
        <v>166</v>
      </c>
      <c r="BH508" t="s">
        <v>166</v>
      </c>
      <c r="BI508" t="s">
        <v>163</v>
      </c>
      <c r="BJ508" t="s">
        <v>310</v>
      </c>
      <c r="BK508" t="s">
        <v>166</v>
      </c>
      <c r="BL508" t="s">
        <v>310</v>
      </c>
      <c r="BO508" t="s">
        <v>166</v>
      </c>
      <c r="BP508" t="s">
        <v>173</v>
      </c>
      <c r="BQ508" t="s">
        <v>163</v>
      </c>
      <c r="BR508" t="s">
        <v>168</v>
      </c>
      <c r="BS508" t="s">
        <v>176</v>
      </c>
      <c r="BT508" t="s">
        <v>166</v>
      </c>
      <c r="BU508" t="s">
        <v>147</v>
      </c>
      <c r="BV508" t="s">
        <v>166</v>
      </c>
      <c r="BW508" t="s">
        <v>177</v>
      </c>
      <c r="BX508" t="s">
        <v>166</v>
      </c>
      <c r="BY508" t="s">
        <v>179</v>
      </c>
      <c r="BZ508" t="s">
        <v>166</v>
      </c>
      <c r="CA508" t="s">
        <v>166</v>
      </c>
      <c r="CB508" t="s">
        <v>166</v>
      </c>
      <c r="CK508" t="s">
        <v>166</v>
      </c>
      <c r="CN508" t="s">
        <v>166</v>
      </c>
      <c r="CO508" t="s">
        <v>166</v>
      </c>
      <c r="CP508" t="s">
        <v>355</v>
      </c>
      <c r="CR508" t="s">
        <v>229</v>
      </c>
      <c r="CS508" t="s">
        <v>166</v>
      </c>
      <c r="CT508" t="s">
        <v>166</v>
      </c>
      <c r="CU508" t="s">
        <v>166</v>
      </c>
      <c r="CV508" t="s">
        <v>166</v>
      </c>
      <c r="CW508">
        <v>2</v>
      </c>
      <c r="CX508" t="s">
        <v>1631</v>
      </c>
      <c r="CY508" t="s">
        <v>722</v>
      </c>
      <c r="DB508" t="s">
        <v>257</v>
      </c>
      <c r="DC508" t="s">
        <v>166</v>
      </c>
      <c r="DD508" t="s">
        <v>166</v>
      </c>
      <c r="DG508" t="s">
        <v>166</v>
      </c>
      <c r="DH508" t="s">
        <v>216</v>
      </c>
      <c r="DI508" t="s">
        <v>328</v>
      </c>
      <c r="DJ508" t="s">
        <v>166</v>
      </c>
      <c r="DK508" t="s">
        <v>166</v>
      </c>
      <c r="DL508" t="s">
        <v>329</v>
      </c>
      <c r="DM508" t="s">
        <v>166</v>
      </c>
      <c r="DN508" t="s">
        <v>166</v>
      </c>
      <c r="DP508" t="s">
        <v>345</v>
      </c>
      <c r="DS508" t="s">
        <v>166</v>
      </c>
      <c r="DV508" t="s">
        <v>166</v>
      </c>
      <c r="DZ508" t="s">
        <v>166</v>
      </c>
    </row>
    <row r="509" spans="1:139" x14ac:dyDescent="0.25">
      <c r="A509" s="33">
        <v>508</v>
      </c>
      <c r="B509" s="33" t="s">
        <v>443</v>
      </c>
      <c r="C509" s="33" t="s">
        <v>1641</v>
      </c>
      <c r="D509" s="33" t="s">
        <v>1642</v>
      </c>
      <c r="E509" s="35">
        <v>2393</v>
      </c>
      <c r="F509" s="33">
        <v>4</v>
      </c>
      <c r="G509" s="33">
        <v>4</v>
      </c>
      <c r="H509" s="33" t="s">
        <v>141</v>
      </c>
      <c r="I509" s="33" t="s">
        <v>142</v>
      </c>
      <c r="J509" s="33" t="s">
        <v>237</v>
      </c>
      <c r="K509" s="33" t="s">
        <v>144</v>
      </c>
      <c r="L509" s="33">
        <v>55</v>
      </c>
      <c r="M509" s="33" t="s">
        <v>459</v>
      </c>
      <c r="N509" s="33">
        <v>1795</v>
      </c>
      <c r="O509" s="33">
        <v>4735</v>
      </c>
      <c r="P509" s="33">
        <v>1830</v>
      </c>
      <c r="Q509" s="33" t="s">
        <v>422</v>
      </c>
      <c r="R509" s="33">
        <v>5</v>
      </c>
      <c r="S509" s="33">
        <v>12</v>
      </c>
      <c r="T509" s="87" t="s">
        <v>147</v>
      </c>
      <c r="U509" s="33" t="s">
        <v>1539</v>
      </c>
      <c r="V509" s="33"/>
      <c r="W509" s="33" t="s">
        <v>1643</v>
      </c>
      <c r="X509" s="33">
        <v>5</v>
      </c>
      <c r="Y509" s="33" t="s">
        <v>1644</v>
      </c>
      <c r="Z509" s="33" t="s">
        <v>200</v>
      </c>
      <c r="AA509" s="33" t="s">
        <v>151</v>
      </c>
      <c r="AB509" s="33" t="s">
        <v>823</v>
      </c>
      <c r="AC509" s="33" t="s">
        <v>1645</v>
      </c>
      <c r="AD509" s="33" t="s">
        <v>1646</v>
      </c>
      <c r="AE509" s="33" t="s">
        <v>1646</v>
      </c>
      <c r="AF509" s="33" t="s">
        <v>1647</v>
      </c>
      <c r="AG509" s="33" t="s">
        <v>1647</v>
      </c>
      <c r="AH509" s="33" t="s">
        <v>158</v>
      </c>
      <c r="AI509" s="33" t="s">
        <v>232</v>
      </c>
      <c r="AJ509" s="33"/>
      <c r="AK509" s="33" t="s">
        <v>160</v>
      </c>
      <c r="AL509" s="33" t="s">
        <v>1648</v>
      </c>
      <c r="AM509" s="33" t="s">
        <v>1649</v>
      </c>
      <c r="AN509" s="33" t="s">
        <v>163</v>
      </c>
      <c r="AO509" s="33" t="s">
        <v>164</v>
      </c>
      <c r="AP509" s="33" t="s">
        <v>164</v>
      </c>
      <c r="AQ509" s="33" t="s">
        <v>166</v>
      </c>
      <c r="AR509" s="33">
        <v>7</v>
      </c>
      <c r="AS509" s="33" t="s">
        <v>167</v>
      </c>
      <c r="AT509" s="33" t="s">
        <v>168</v>
      </c>
      <c r="AU509" s="33" t="s">
        <v>1650</v>
      </c>
      <c r="AV509" s="33" t="s">
        <v>1647</v>
      </c>
      <c r="AW509" s="33"/>
      <c r="AX509" s="33"/>
      <c r="AY509" s="33" t="s">
        <v>165</v>
      </c>
      <c r="AZ509" s="33"/>
      <c r="BA509" s="33" t="s">
        <v>166</v>
      </c>
      <c r="BB509" s="33" t="s">
        <v>1651</v>
      </c>
      <c r="BC509" s="33"/>
      <c r="BD509" s="33" t="s">
        <v>173</v>
      </c>
      <c r="BE509" s="33"/>
      <c r="BF509" s="33"/>
      <c r="BG509" s="33" t="s">
        <v>166</v>
      </c>
      <c r="BH509" s="33" t="s">
        <v>166</v>
      </c>
      <c r="BI509" s="33" t="s">
        <v>163</v>
      </c>
      <c r="BJ509" s="33" t="s">
        <v>310</v>
      </c>
      <c r="BK509" s="33" t="s">
        <v>166</v>
      </c>
      <c r="BL509" s="33" t="s">
        <v>310</v>
      </c>
      <c r="BM509" s="33" t="s">
        <v>166</v>
      </c>
      <c r="BN509" s="33"/>
      <c r="BO509" s="33"/>
      <c r="BP509" s="33" t="s">
        <v>173</v>
      </c>
      <c r="BQ509" s="33" t="s">
        <v>163</v>
      </c>
      <c r="BR509" s="33" t="s">
        <v>168</v>
      </c>
      <c r="BS509" s="33" t="s">
        <v>176</v>
      </c>
      <c r="BT509" s="33" t="s">
        <v>166</v>
      </c>
      <c r="BU509" s="35">
        <v>5.4</v>
      </c>
      <c r="BV509" s="33" t="s">
        <v>166</v>
      </c>
      <c r="BW509" s="33" t="s">
        <v>177</v>
      </c>
      <c r="BX509" s="33" t="s">
        <v>166</v>
      </c>
      <c r="BY509" s="33" t="s">
        <v>179</v>
      </c>
      <c r="BZ509" s="33" t="s">
        <v>166</v>
      </c>
      <c r="CA509" s="33"/>
      <c r="CB509" s="33"/>
      <c r="CC509" s="33"/>
      <c r="CD509" s="33"/>
      <c r="CE509" s="33"/>
      <c r="CF509" s="33"/>
      <c r="CG509" s="33" t="s">
        <v>166</v>
      </c>
      <c r="CH509" s="33"/>
      <c r="CI509" s="33"/>
      <c r="CJ509" s="33"/>
      <c r="CK509" s="33" t="s">
        <v>166</v>
      </c>
      <c r="CL509" s="33"/>
      <c r="CM509" s="33"/>
      <c r="CN509" s="33" t="s">
        <v>166</v>
      </c>
      <c r="CO509" s="33" t="s">
        <v>166</v>
      </c>
      <c r="CP509" s="33" t="s">
        <v>355</v>
      </c>
      <c r="CQ509" s="33" t="s">
        <v>1652</v>
      </c>
      <c r="CR509" s="33" t="s">
        <v>1653</v>
      </c>
      <c r="CS509" s="33" t="s">
        <v>166</v>
      </c>
      <c r="CT509" s="33" t="s">
        <v>166</v>
      </c>
      <c r="CU509" s="33" t="s">
        <v>166</v>
      </c>
      <c r="CV509" s="33"/>
      <c r="CW509" s="33">
        <v>3</v>
      </c>
      <c r="CX509" s="33"/>
      <c r="CY509" s="33" t="s">
        <v>722</v>
      </c>
      <c r="CZ509" s="33"/>
      <c r="DA509" s="33"/>
      <c r="DB509" s="33"/>
      <c r="DC509" s="33" t="s">
        <v>166</v>
      </c>
      <c r="DD509" s="33"/>
      <c r="DE509" s="33"/>
      <c r="DF509" s="33"/>
      <c r="DG509" s="33"/>
      <c r="DH509" s="33"/>
      <c r="DI509" s="33"/>
      <c r="DJ509" s="33"/>
      <c r="DK509" s="33" t="s">
        <v>166</v>
      </c>
      <c r="DL509" s="33"/>
      <c r="DM509" s="33"/>
      <c r="DN509" s="33" t="s">
        <v>166</v>
      </c>
      <c r="DO509" s="33"/>
      <c r="DP509" s="33"/>
      <c r="DQ509" s="33"/>
      <c r="DR509" s="33"/>
      <c r="DS509" s="33" t="s">
        <v>166</v>
      </c>
      <c r="DT509" s="33"/>
      <c r="DU509" s="33"/>
      <c r="DV509" s="33" t="s">
        <v>166</v>
      </c>
      <c r="DW509" s="33" t="s">
        <v>166</v>
      </c>
      <c r="DX509" s="33"/>
      <c r="DY509" s="33"/>
      <c r="DZ509" s="33"/>
      <c r="EA509" s="33"/>
      <c r="EB509" s="33"/>
      <c r="EC509" s="33"/>
      <c r="ED509" s="33"/>
      <c r="EE509" s="33"/>
      <c r="EF509" s="33"/>
      <c r="EG509" s="33"/>
      <c r="EH509" s="33"/>
      <c r="EI509" s="33"/>
    </row>
    <row r="510" spans="1:139" x14ac:dyDescent="0.25">
      <c r="A510" s="33">
        <v>509</v>
      </c>
      <c r="B510" s="33" t="s">
        <v>443</v>
      </c>
      <c r="C510" s="33" t="s">
        <v>1641</v>
      </c>
      <c r="D510" s="33" t="s">
        <v>1654</v>
      </c>
      <c r="E510" s="35">
        <v>2393</v>
      </c>
      <c r="F510" s="33">
        <v>4</v>
      </c>
      <c r="G510" s="33">
        <v>4</v>
      </c>
      <c r="H510" s="33" t="s">
        <v>141</v>
      </c>
      <c r="I510" s="33" t="s">
        <v>142</v>
      </c>
      <c r="J510" s="33" t="s">
        <v>237</v>
      </c>
      <c r="K510" s="33" t="s">
        <v>144</v>
      </c>
      <c r="L510" s="33">
        <v>55</v>
      </c>
      <c r="M510" s="33" t="s">
        <v>459</v>
      </c>
      <c r="N510" s="33">
        <v>1795</v>
      </c>
      <c r="O510" s="33">
        <v>4735</v>
      </c>
      <c r="P510" s="33">
        <v>1830</v>
      </c>
      <c r="Q510" s="33" t="s">
        <v>422</v>
      </c>
      <c r="R510" s="33">
        <v>5</v>
      </c>
      <c r="S510" s="33">
        <v>12</v>
      </c>
      <c r="T510" s="87" t="s">
        <v>147</v>
      </c>
      <c r="U510" s="33" t="s">
        <v>239</v>
      </c>
      <c r="V510" s="33"/>
      <c r="W510" s="33" t="s">
        <v>1655</v>
      </c>
      <c r="X510" s="33">
        <v>5</v>
      </c>
      <c r="Y510" s="33" t="s">
        <v>1644</v>
      </c>
      <c r="Z510" s="33" t="s">
        <v>200</v>
      </c>
      <c r="AA510" s="33" t="s">
        <v>151</v>
      </c>
      <c r="AB510" s="33" t="s">
        <v>823</v>
      </c>
      <c r="AC510" s="33" t="s">
        <v>1645</v>
      </c>
      <c r="AD510" s="33" t="s">
        <v>1646</v>
      </c>
      <c r="AE510" s="33" t="s">
        <v>1646</v>
      </c>
      <c r="AF510" s="33" t="s">
        <v>1647</v>
      </c>
      <c r="AG510" s="33" t="s">
        <v>1647</v>
      </c>
      <c r="AH510" s="33" t="s">
        <v>158</v>
      </c>
      <c r="AI510" s="33" t="s">
        <v>232</v>
      </c>
      <c r="AJ510" s="33"/>
      <c r="AK510" s="33" t="s">
        <v>441</v>
      </c>
      <c r="AL510" s="33" t="s">
        <v>1648</v>
      </c>
      <c r="AM510" s="33" t="s">
        <v>1649</v>
      </c>
      <c r="AN510" s="33" t="s">
        <v>163</v>
      </c>
      <c r="AO510" s="33" t="s">
        <v>164</v>
      </c>
      <c r="AP510" s="33" t="s">
        <v>164</v>
      </c>
      <c r="AQ510" s="33" t="s">
        <v>166</v>
      </c>
      <c r="AR510" s="33">
        <v>7</v>
      </c>
      <c r="AS510" s="33" t="s">
        <v>167</v>
      </c>
      <c r="AT510" s="33" t="s">
        <v>168</v>
      </c>
      <c r="AU510" s="33" t="s">
        <v>1650</v>
      </c>
      <c r="AV510" s="33" t="s">
        <v>1647</v>
      </c>
      <c r="AW510" s="33" t="s">
        <v>166</v>
      </c>
      <c r="AX510" s="33">
        <v>2</v>
      </c>
      <c r="AY510" s="33" t="s">
        <v>171</v>
      </c>
      <c r="AZ510" s="33" t="s">
        <v>166</v>
      </c>
      <c r="BA510" s="33" t="s">
        <v>166</v>
      </c>
      <c r="BB510" s="33" t="s">
        <v>1651</v>
      </c>
      <c r="BC510" s="33" t="s">
        <v>166</v>
      </c>
      <c r="BD510" s="33" t="s">
        <v>337</v>
      </c>
      <c r="BE510" s="33"/>
      <c r="BF510" s="33" t="s">
        <v>166</v>
      </c>
      <c r="BG510" s="33" t="s">
        <v>166</v>
      </c>
      <c r="BH510" s="33" t="s">
        <v>166</v>
      </c>
      <c r="BI510" s="33" t="s">
        <v>163</v>
      </c>
      <c r="BJ510" s="33" t="s">
        <v>310</v>
      </c>
      <c r="BK510" s="33" t="s">
        <v>166</v>
      </c>
      <c r="BL510" s="33" t="s">
        <v>310</v>
      </c>
      <c r="BM510" s="33" t="s">
        <v>166</v>
      </c>
      <c r="BN510" s="33"/>
      <c r="BO510" s="33" t="s">
        <v>166</v>
      </c>
      <c r="BP510" s="33" t="s">
        <v>168</v>
      </c>
      <c r="BQ510" s="33" t="s">
        <v>163</v>
      </c>
      <c r="BR510" s="33" t="s">
        <v>168</v>
      </c>
      <c r="BS510" s="33" t="s">
        <v>176</v>
      </c>
      <c r="BT510" s="33" t="s">
        <v>166</v>
      </c>
      <c r="BU510" s="35">
        <v>5.4</v>
      </c>
      <c r="BV510" s="33" t="s">
        <v>166</v>
      </c>
      <c r="BW510" s="33" t="s">
        <v>177</v>
      </c>
      <c r="BX510" s="33" t="s">
        <v>166</v>
      </c>
      <c r="BY510" s="33" t="s">
        <v>383</v>
      </c>
      <c r="BZ510" s="33" t="s">
        <v>166</v>
      </c>
      <c r="CA510" s="33"/>
      <c r="CB510" s="33"/>
      <c r="CC510" s="33"/>
      <c r="CD510" s="33"/>
      <c r="CE510" s="33"/>
      <c r="CF510" s="33"/>
      <c r="CG510" s="33"/>
      <c r="CH510" s="33"/>
      <c r="CI510" s="33"/>
      <c r="CJ510" s="33"/>
      <c r="CK510" s="33" t="s">
        <v>166</v>
      </c>
      <c r="CL510" s="33"/>
      <c r="CM510" s="33"/>
      <c r="CN510" s="33" t="s">
        <v>166</v>
      </c>
      <c r="CO510" s="33" t="s">
        <v>166</v>
      </c>
      <c r="CP510" s="33" t="s">
        <v>355</v>
      </c>
      <c r="CQ510" s="33" t="s">
        <v>1652</v>
      </c>
      <c r="CR510" s="33" t="s">
        <v>1653</v>
      </c>
      <c r="CS510" s="33" t="s">
        <v>166</v>
      </c>
      <c r="CT510" s="33" t="s">
        <v>166</v>
      </c>
      <c r="CU510" s="33" t="s">
        <v>166</v>
      </c>
      <c r="CV510" s="33"/>
      <c r="CW510" s="33">
        <v>3</v>
      </c>
      <c r="CX510" s="33"/>
      <c r="CY510" s="33" t="s">
        <v>571</v>
      </c>
      <c r="CZ510" s="33"/>
      <c r="DA510" s="33"/>
      <c r="DB510" s="33" t="s">
        <v>221</v>
      </c>
      <c r="DC510" s="33" t="s">
        <v>166</v>
      </c>
      <c r="DD510" s="33" t="s">
        <v>166</v>
      </c>
      <c r="DE510" s="33"/>
      <c r="DF510" s="33"/>
      <c r="DG510" s="33" t="s">
        <v>166</v>
      </c>
      <c r="DH510" s="33" t="s">
        <v>216</v>
      </c>
      <c r="DI510" s="33" t="s">
        <v>328</v>
      </c>
      <c r="DJ510" s="33" t="s">
        <v>166</v>
      </c>
      <c r="DK510" s="33" t="s">
        <v>166</v>
      </c>
      <c r="DL510" s="33" t="s">
        <v>329</v>
      </c>
      <c r="DM510" s="33" t="s">
        <v>166</v>
      </c>
      <c r="DN510" s="33" t="s">
        <v>166</v>
      </c>
      <c r="DO510" s="33"/>
      <c r="DP510" s="33" t="s">
        <v>345</v>
      </c>
      <c r="DQ510" s="33" t="s">
        <v>166</v>
      </c>
      <c r="DR510" s="33"/>
      <c r="DS510" s="33" t="s">
        <v>166</v>
      </c>
      <c r="DT510" s="33"/>
      <c r="DU510" s="33"/>
      <c r="DV510" s="33" t="s">
        <v>166</v>
      </c>
      <c r="DW510" s="33" t="s">
        <v>166</v>
      </c>
      <c r="DX510" s="33" t="s">
        <v>166</v>
      </c>
      <c r="DY510" s="33"/>
      <c r="DZ510" s="33" t="s">
        <v>166</v>
      </c>
      <c r="EA510" s="33" t="s">
        <v>166</v>
      </c>
      <c r="EB510" s="33"/>
      <c r="EC510" s="33"/>
      <c r="ED510" s="33"/>
      <c r="EE510" s="33"/>
      <c r="EF510" s="33"/>
      <c r="EG510" s="33"/>
      <c r="EH510" s="33"/>
      <c r="EI510" s="33"/>
    </row>
    <row r="511" spans="1:139" x14ac:dyDescent="0.25">
      <c r="A511" s="33">
        <v>510</v>
      </c>
      <c r="B511" s="33" t="s">
        <v>443</v>
      </c>
      <c r="C511" s="33" t="s">
        <v>1641</v>
      </c>
      <c r="D511" s="33" t="s">
        <v>1656</v>
      </c>
      <c r="E511" s="35">
        <v>2393</v>
      </c>
      <c r="F511" s="33">
        <v>4</v>
      </c>
      <c r="G511" s="33">
        <v>4</v>
      </c>
      <c r="H511" s="33" t="s">
        <v>141</v>
      </c>
      <c r="I511" s="33" t="s">
        <v>142</v>
      </c>
      <c r="J511" s="33" t="s">
        <v>237</v>
      </c>
      <c r="K511" s="33" t="s">
        <v>144</v>
      </c>
      <c r="L511" s="33">
        <v>55</v>
      </c>
      <c r="M511" s="33" t="s">
        <v>459</v>
      </c>
      <c r="N511" s="33">
        <v>1795</v>
      </c>
      <c r="O511" s="33">
        <v>4735</v>
      </c>
      <c r="P511" s="33">
        <v>1830</v>
      </c>
      <c r="Q511" s="33" t="s">
        <v>422</v>
      </c>
      <c r="R511" s="33">
        <v>5</v>
      </c>
      <c r="S511" s="33">
        <v>12</v>
      </c>
      <c r="T511" s="87" t="s">
        <v>147</v>
      </c>
      <c r="U511" s="33" t="s">
        <v>1539</v>
      </c>
      <c r="V511" s="33"/>
      <c r="W511" s="33" t="s">
        <v>1657</v>
      </c>
      <c r="X511" s="33">
        <v>5</v>
      </c>
      <c r="Y511" s="33" t="s">
        <v>1644</v>
      </c>
      <c r="Z511" s="33" t="s">
        <v>200</v>
      </c>
      <c r="AA511" s="33" t="s">
        <v>151</v>
      </c>
      <c r="AB511" s="33" t="s">
        <v>823</v>
      </c>
      <c r="AC511" s="33" t="s">
        <v>1645</v>
      </c>
      <c r="AD511" s="33" t="s">
        <v>1646</v>
      </c>
      <c r="AE511" s="33" t="s">
        <v>1646</v>
      </c>
      <c r="AF511" s="33" t="s">
        <v>1647</v>
      </c>
      <c r="AG511" s="33" t="s">
        <v>1647</v>
      </c>
      <c r="AH511" s="33" t="s">
        <v>158</v>
      </c>
      <c r="AI511" s="33" t="s">
        <v>232</v>
      </c>
      <c r="AJ511" s="33"/>
      <c r="AK511" s="33" t="s">
        <v>160</v>
      </c>
      <c r="AL511" s="33" t="s">
        <v>1648</v>
      </c>
      <c r="AM511" s="33" t="s">
        <v>1649</v>
      </c>
      <c r="AN511" s="33" t="s">
        <v>163</v>
      </c>
      <c r="AO511" s="33" t="s">
        <v>164</v>
      </c>
      <c r="AP511" s="33" t="s">
        <v>164</v>
      </c>
      <c r="AQ511" s="33" t="s">
        <v>166</v>
      </c>
      <c r="AR511" s="33">
        <v>8</v>
      </c>
      <c r="AS511" s="33" t="s">
        <v>167</v>
      </c>
      <c r="AT511" s="33" t="s">
        <v>168</v>
      </c>
      <c r="AU511" s="33" t="s">
        <v>1650</v>
      </c>
      <c r="AV511" s="33" t="s">
        <v>1647</v>
      </c>
      <c r="AW511" s="33"/>
      <c r="AX511" s="33"/>
      <c r="AY511" s="33" t="s">
        <v>165</v>
      </c>
      <c r="AZ511" s="33"/>
      <c r="BA511" s="33" t="s">
        <v>166</v>
      </c>
      <c r="BB511" s="33" t="s">
        <v>1651</v>
      </c>
      <c r="BC511" s="33"/>
      <c r="BD511" s="33" t="s">
        <v>173</v>
      </c>
      <c r="BE511" s="33"/>
      <c r="BF511" s="33"/>
      <c r="BG511" s="33" t="s">
        <v>166</v>
      </c>
      <c r="BH511" s="33" t="s">
        <v>166</v>
      </c>
      <c r="BI511" s="33" t="s">
        <v>163</v>
      </c>
      <c r="BJ511" s="33" t="s">
        <v>310</v>
      </c>
      <c r="BK511" s="33"/>
      <c r="BL511" s="33" t="s">
        <v>310</v>
      </c>
      <c r="BM511" s="33" t="s">
        <v>166</v>
      </c>
      <c r="BN511" s="33"/>
      <c r="BO511" s="33"/>
      <c r="BP511" s="33" t="s">
        <v>173</v>
      </c>
      <c r="BQ511" s="33" t="s">
        <v>164</v>
      </c>
      <c r="BR511" s="33" t="s">
        <v>168</v>
      </c>
      <c r="BS511" s="33" t="s">
        <v>176</v>
      </c>
      <c r="BT511" s="33" t="s">
        <v>166</v>
      </c>
      <c r="BU511" s="35">
        <v>5.4</v>
      </c>
      <c r="BV511" s="33" t="s">
        <v>166</v>
      </c>
      <c r="BW511" s="33" t="s">
        <v>177</v>
      </c>
      <c r="BX511" s="33" t="s">
        <v>166</v>
      </c>
      <c r="BY511" s="33" t="s">
        <v>179</v>
      </c>
      <c r="BZ511" s="33" t="s">
        <v>166</v>
      </c>
      <c r="CA511" s="33"/>
      <c r="CB511" s="33"/>
      <c r="CC511" s="33"/>
      <c r="CD511" s="33"/>
      <c r="CE511" s="33"/>
      <c r="CF511" s="33"/>
      <c r="CG511" s="33" t="s">
        <v>166</v>
      </c>
      <c r="CH511" s="33"/>
      <c r="CI511" s="33"/>
      <c r="CJ511" s="33"/>
      <c r="CK511" s="33" t="s">
        <v>166</v>
      </c>
      <c r="CL511" s="33"/>
      <c r="CM511" s="33"/>
      <c r="CN511" s="33" t="s">
        <v>166</v>
      </c>
      <c r="CO511" s="33"/>
      <c r="CP511" s="33" t="s">
        <v>355</v>
      </c>
      <c r="CQ511" s="33" t="s">
        <v>1658</v>
      </c>
      <c r="CR511" s="33" t="s">
        <v>1653</v>
      </c>
      <c r="CS511" s="33" t="s">
        <v>166</v>
      </c>
      <c r="CT511" s="33" t="s">
        <v>166</v>
      </c>
      <c r="CU511" s="33" t="s">
        <v>166</v>
      </c>
      <c r="CV511" s="33"/>
      <c r="CW511" s="33">
        <v>3</v>
      </c>
      <c r="CX511" s="33"/>
      <c r="CY511" s="33" t="s">
        <v>722</v>
      </c>
      <c r="CZ511" s="33"/>
      <c r="DA511" s="33"/>
      <c r="DB511" s="33"/>
      <c r="DC511" s="33" t="s">
        <v>166</v>
      </c>
      <c r="DD511" s="33"/>
      <c r="DE511" s="33"/>
      <c r="DF511" s="33"/>
      <c r="DG511" s="33"/>
      <c r="DH511" s="33"/>
      <c r="DI511" s="33"/>
      <c r="DJ511" s="33"/>
      <c r="DK511" s="33" t="s">
        <v>166</v>
      </c>
      <c r="DL511" s="33" t="s">
        <v>329</v>
      </c>
      <c r="DM511" s="33"/>
      <c r="DN511" s="33" t="s">
        <v>166</v>
      </c>
      <c r="DO511" s="33"/>
      <c r="DP511" s="33"/>
      <c r="DQ511" s="33"/>
      <c r="DR511" s="33"/>
      <c r="DS511" s="33" t="s">
        <v>166</v>
      </c>
      <c r="DT511" s="33"/>
      <c r="DU511" s="33"/>
      <c r="DV511" s="33" t="s">
        <v>166</v>
      </c>
      <c r="DW511" s="33" t="s">
        <v>166</v>
      </c>
      <c r="DX511" s="33"/>
      <c r="DY511" s="33"/>
      <c r="DZ511" s="33"/>
      <c r="EA511" s="33"/>
      <c r="EB511" s="33"/>
      <c r="EC511" s="33"/>
      <c r="ED511" s="33"/>
      <c r="EE511" s="33"/>
      <c r="EF511" s="33"/>
      <c r="EG511" s="33"/>
      <c r="EH511" s="33"/>
      <c r="EI511" s="33"/>
    </row>
    <row r="512" spans="1:139" x14ac:dyDescent="0.25">
      <c r="A512" s="33">
        <v>511</v>
      </c>
      <c r="B512" s="33" t="s">
        <v>443</v>
      </c>
      <c r="C512" s="33" t="s">
        <v>1641</v>
      </c>
      <c r="D512" s="33" t="s">
        <v>1659</v>
      </c>
      <c r="E512" s="35">
        <v>2393</v>
      </c>
      <c r="F512" s="33">
        <v>4</v>
      </c>
      <c r="G512" s="33">
        <v>4</v>
      </c>
      <c r="H512" s="33" t="s">
        <v>141</v>
      </c>
      <c r="I512" s="33" t="s">
        <v>142</v>
      </c>
      <c r="J512" s="33" t="s">
        <v>237</v>
      </c>
      <c r="K512" s="33" t="s">
        <v>144</v>
      </c>
      <c r="L512" s="33">
        <v>55</v>
      </c>
      <c r="M512" s="33" t="s">
        <v>459</v>
      </c>
      <c r="N512" s="33">
        <v>1795</v>
      </c>
      <c r="O512" s="33">
        <v>4735</v>
      </c>
      <c r="P512" s="33">
        <v>1830</v>
      </c>
      <c r="Q512" s="33" t="s">
        <v>422</v>
      </c>
      <c r="R512" s="33">
        <v>5</v>
      </c>
      <c r="S512" s="33">
        <v>12</v>
      </c>
      <c r="T512" s="87" t="s">
        <v>147</v>
      </c>
      <c r="U512" s="33" t="s">
        <v>1539</v>
      </c>
      <c r="V512" s="33"/>
      <c r="W512" s="33" t="s">
        <v>1660</v>
      </c>
      <c r="X512" s="33">
        <v>5</v>
      </c>
      <c r="Y512" s="33" t="s">
        <v>1644</v>
      </c>
      <c r="Z512" s="33" t="s">
        <v>200</v>
      </c>
      <c r="AA512" s="33" t="s">
        <v>151</v>
      </c>
      <c r="AB512" s="33" t="s">
        <v>823</v>
      </c>
      <c r="AC512" s="33" t="s">
        <v>1645</v>
      </c>
      <c r="AD512" s="33" t="s">
        <v>1646</v>
      </c>
      <c r="AE512" s="33" t="s">
        <v>1646</v>
      </c>
      <c r="AF512" s="33" t="s">
        <v>1661</v>
      </c>
      <c r="AG512" s="33" t="s">
        <v>1661</v>
      </c>
      <c r="AH512" s="33" t="s">
        <v>158</v>
      </c>
      <c r="AI512" s="33" t="s">
        <v>232</v>
      </c>
      <c r="AJ512" s="33"/>
      <c r="AK512" s="33" t="s">
        <v>441</v>
      </c>
      <c r="AL512" s="33" t="s">
        <v>1648</v>
      </c>
      <c r="AM512" s="33" t="s">
        <v>1649</v>
      </c>
      <c r="AN512" s="33" t="s">
        <v>163</v>
      </c>
      <c r="AO512" s="33" t="s">
        <v>164</v>
      </c>
      <c r="AP512" s="33" t="s">
        <v>164</v>
      </c>
      <c r="AQ512" s="33" t="s">
        <v>166</v>
      </c>
      <c r="AR512" s="33">
        <v>8</v>
      </c>
      <c r="AS512" s="33" t="s">
        <v>167</v>
      </c>
      <c r="AT512" s="33" t="s">
        <v>168</v>
      </c>
      <c r="AU512" s="33" t="s">
        <v>1650</v>
      </c>
      <c r="AV512" s="33" t="s">
        <v>1661</v>
      </c>
      <c r="AW512" s="33" t="s">
        <v>166</v>
      </c>
      <c r="AX512" s="33" t="s">
        <v>166</v>
      </c>
      <c r="AY512" s="33" t="s">
        <v>171</v>
      </c>
      <c r="AZ512" s="33" t="s">
        <v>166</v>
      </c>
      <c r="BA512" s="33" t="s">
        <v>166</v>
      </c>
      <c r="BB512" s="33" t="s">
        <v>1651</v>
      </c>
      <c r="BC512" s="33" t="s">
        <v>166</v>
      </c>
      <c r="BD512" s="33" t="s">
        <v>594</v>
      </c>
      <c r="BE512" s="33"/>
      <c r="BF512" s="33" t="s">
        <v>166</v>
      </c>
      <c r="BG512" s="33" t="s">
        <v>166</v>
      </c>
      <c r="BH512" s="33" t="s">
        <v>166</v>
      </c>
      <c r="BI512" s="33" t="s">
        <v>163</v>
      </c>
      <c r="BJ512" s="33" t="s">
        <v>310</v>
      </c>
      <c r="BK512" s="33" t="s">
        <v>166</v>
      </c>
      <c r="BL512" s="33" t="s">
        <v>310</v>
      </c>
      <c r="BM512" s="33" t="s">
        <v>166</v>
      </c>
      <c r="BN512" s="33"/>
      <c r="BO512" s="33" t="s">
        <v>166</v>
      </c>
      <c r="BP512" s="33" t="s">
        <v>173</v>
      </c>
      <c r="BQ512" s="33" t="s">
        <v>163</v>
      </c>
      <c r="BR512" s="33" t="s">
        <v>168</v>
      </c>
      <c r="BS512" s="33" t="s">
        <v>176</v>
      </c>
      <c r="BT512" s="33" t="s">
        <v>166</v>
      </c>
      <c r="BU512" s="35">
        <v>5.4</v>
      </c>
      <c r="BV512" s="33"/>
      <c r="BW512" s="33" t="s">
        <v>177</v>
      </c>
      <c r="BX512" s="33" t="s">
        <v>166</v>
      </c>
      <c r="BY512" s="33" t="s">
        <v>383</v>
      </c>
      <c r="BZ512" s="33" t="s">
        <v>166</v>
      </c>
      <c r="CA512" s="33"/>
      <c r="CB512" s="33"/>
      <c r="CC512" s="33"/>
      <c r="CD512" s="33"/>
      <c r="CE512" s="33"/>
      <c r="CF512" s="33"/>
      <c r="CG512" s="33" t="s">
        <v>166</v>
      </c>
      <c r="CH512" s="33"/>
      <c r="CI512" s="33"/>
      <c r="CJ512" s="33"/>
      <c r="CK512" s="33" t="s">
        <v>166</v>
      </c>
      <c r="CL512" s="33"/>
      <c r="CM512" s="33"/>
      <c r="CN512" s="33" t="s">
        <v>166</v>
      </c>
      <c r="CO512" s="33" t="s">
        <v>166</v>
      </c>
      <c r="CP512" s="33" t="s">
        <v>355</v>
      </c>
      <c r="CQ512" s="33" t="s">
        <v>1662</v>
      </c>
      <c r="CR512" s="33" t="s">
        <v>1653</v>
      </c>
      <c r="CS512" s="33" t="s">
        <v>166</v>
      </c>
      <c r="CT512" s="33" t="s">
        <v>166</v>
      </c>
      <c r="CU512" s="33" t="s">
        <v>166</v>
      </c>
      <c r="CV512" s="33"/>
      <c r="CW512" s="33">
        <v>3</v>
      </c>
      <c r="CX512" s="33"/>
      <c r="CY512" s="33" t="s">
        <v>571</v>
      </c>
      <c r="CZ512" s="33"/>
      <c r="DA512" s="33"/>
      <c r="DB512" s="33" t="s">
        <v>221</v>
      </c>
      <c r="DC512" s="33"/>
      <c r="DD512" s="33" t="s">
        <v>166</v>
      </c>
      <c r="DE512" s="33"/>
      <c r="DF512" s="33"/>
      <c r="DG512" s="33" t="s">
        <v>166</v>
      </c>
      <c r="DH512" s="33" t="s">
        <v>216</v>
      </c>
      <c r="DI512" s="33" t="s">
        <v>328</v>
      </c>
      <c r="DJ512" s="33" t="s">
        <v>166</v>
      </c>
      <c r="DK512" s="33" t="s">
        <v>166</v>
      </c>
      <c r="DL512" s="33" t="s">
        <v>329</v>
      </c>
      <c r="DM512" s="33" t="s">
        <v>166</v>
      </c>
      <c r="DN512" s="33" t="s">
        <v>166</v>
      </c>
      <c r="DO512" s="33"/>
      <c r="DP512" s="33" t="s">
        <v>345</v>
      </c>
      <c r="DQ512" s="33" t="s">
        <v>166</v>
      </c>
      <c r="DR512" s="33"/>
      <c r="DS512" s="33" t="s">
        <v>166</v>
      </c>
      <c r="DT512" s="33"/>
      <c r="DU512" s="33"/>
      <c r="DV512" s="33" t="s">
        <v>166</v>
      </c>
      <c r="DW512" s="33" t="s">
        <v>166</v>
      </c>
      <c r="DX512" s="33" t="s">
        <v>166</v>
      </c>
      <c r="DY512" s="33"/>
      <c r="DZ512" s="33" t="s">
        <v>166</v>
      </c>
      <c r="EA512" s="33" t="s">
        <v>166</v>
      </c>
      <c r="EB512" s="33"/>
      <c r="EC512" s="33"/>
      <c r="ED512" s="33"/>
      <c r="EE512" s="33"/>
      <c r="EF512" s="33"/>
      <c r="EG512" s="33"/>
      <c r="EH512" s="33"/>
      <c r="EI512" s="33"/>
    </row>
    <row r="513" spans="1:139" x14ac:dyDescent="0.25">
      <c r="A513" s="33">
        <v>512</v>
      </c>
      <c r="B513" s="33" t="s">
        <v>443</v>
      </c>
      <c r="C513" s="33" t="s">
        <v>1641</v>
      </c>
      <c r="D513" s="33" t="s">
        <v>1663</v>
      </c>
      <c r="E513" s="35">
        <v>2393</v>
      </c>
      <c r="F513" s="33">
        <v>4</v>
      </c>
      <c r="G513" s="33">
        <v>4</v>
      </c>
      <c r="H513" s="33" t="s">
        <v>141</v>
      </c>
      <c r="I513" s="33" t="s">
        <v>142</v>
      </c>
      <c r="J513" s="33" t="s">
        <v>237</v>
      </c>
      <c r="K513" s="33" t="s">
        <v>144</v>
      </c>
      <c r="L513" s="33">
        <v>55</v>
      </c>
      <c r="M513" s="33" t="s">
        <v>459</v>
      </c>
      <c r="N513" s="33">
        <v>1795</v>
      </c>
      <c r="O513" s="33">
        <v>4735</v>
      </c>
      <c r="P513" s="33">
        <v>1830</v>
      </c>
      <c r="Q513" s="33" t="s">
        <v>422</v>
      </c>
      <c r="R513" s="33">
        <v>5</v>
      </c>
      <c r="S513" s="33">
        <v>12</v>
      </c>
      <c r="T513" s="87" t="s">
        <v>147</v>
      </c>
      <c r="U513" s="33" t="s">
        <v>1594</v>
      </c>
      <c r="V513" s="33"/>
      <c r="W513" s="33" t="s">
        <v>1664</v>
      </c>
      <c r="X513" s="33">
        <v>5</v>
      </c>
      <c r="Y513" s="33" t="s">
        <v>1644</v>
      </c>
      <c r="Z513" s="33" t="s">
        <v>200</v>
      </c>
      <c r="AA513" s="33" t="s">
        <v>151</v>
      </c>
      <c r="AB513" s="33" t="s">
        <v>823</v>
      </c>
      <c r="AC513" s="33" t="s">
        <v>1645</v>
      </c>
      <c r="AD513" s="33" t="s">
        <v>1646</v>
      </c>
      <c r="AE513" s="33" t="s">
        <v>1646</v>
      </c>
      <c r="AF513" s="33" t="s">
        <v>1661</v>
      </c>
      <c r="AG513" s="33" t="s">
        <v>1661</v>
      </c>
      <c r="AH513" s="33" t="s">
        <v>158</v>
      </c>
      <c r="AI513" s="33" t="s">
        <v>232</v>
      </c>
      <c r="AJ513" s="33"/>
      <c r="AK513" s="33" t="s">
        <v>441</v>
      </c>
      <c r="AL513" s="33" t="s">
        <v>1648</v>
      </c>
      <c r="AM513" s="33" t="s">
        <v>1649</v>
      </c>
      <c r="AN513" s="33" t="s">
        <v>163</v>
      </c>
      <c r="AO513" s="33" t="s">
        <v>164</v>
      </c>
      <c r="AP513" s="33" t="s">
        <v>164</v>
      </c>
      <c r="AQ513" s="33" t="s">
        <v>166</v>
      </c>
      <c r="AR513" s="33">
        <v>7</v>
      </c>
      <c r="AS513" s="33" t="s">
        <v>167</v>
      </c>
      <c r="AT513" s="33" t="s">
        <v>168</v>
      </c>
      <c r="AU513" s="33" t="s">
        <v>1650</v>
      </c>
      <c r="AV513" s="33" t="s">
        <v>1661</v>
      </c>
      <c r="AW513" s="33" t="s">
        <v>166</v>
      </c>
      <c r="AX513" s="33" t="s">
        <v>166</v>
      </c>
      <c r="AY513" s="33" t="s">
        <v>171</v>
      </c>
      <c r="AZ513" s="33" t="s">
        <v>166</v>
      </c>
      <c r="BA513" s="33" t="s">
        <v>166</v>
      </c>
      <c r="BB513" s="33" t="s">
        <v>1651</v>
      </c>
      <c r="BC513" s="33" t="s">
        <v>166</v>
      </c>
      <c r="BD513" s="33" t="s">
        <v>327</v>
      </c>
      <c r="BE513" s="33"/>
      <c r="BF513" s="33" t="s">
        <v>166</v>
      </c>
      <c r="BG513" s="33" t="s">
        <v>166</v>
      </c>
      <c r="BH513" s="33" t="s">
        <v>166</v>
      </c>
      <c r="BI513" s="33" t="s">
        <v>163</v>
      </c>
      <c r="BJ513" s="33" t="s">
        <v>310</v>
      </c>
      <c r="BK513" s="33" t="s">
        <v>166</v>
      </c>
      <c r="BL513" s="33" t="s">
        <v>310</v>
      </c>
      <c r="BM513" s="33" t="s">
        <v>166</v>
      </c>
      <c r="BN513" s="33"/>
      <c r="BO513" s="33" t="s">
        <v>166</v>
      </c>
      <c r="BP513" s="33" t="s">
        <v>173</v>
      </c>
      <c r="BQ513" s="33" t="s">
        <v>163</v>
      </c>
      <c r="BR513" s="33" t="s">
        <v>168</v>
      </c>
      <c r="BS513" s="33" t="s">
        <v>176</v>
      </c>
      <c r="BT513" s="33" t="s">
        <v>166</v>
      </c>
      <c r="BU513" s="35">
        <v>5.4</v>
      </c>
      <c r="BV513" s="33" t="s">
        <v>166</v>
      </c>
      <c r="BW513" s="33" t="s">
        <v>177</v>
      </c>
      <c r="BX513" s="33" t="s">
        <v>166</v>
      </c>
      <c r="BY513" s="33" t="s">
        <v>383</v>
      </c>
      <c r="BZ513" s="33" t="s">
        <v>166</v>
      </c>
      <c r="CA513" s="33" t="s">
        <v>166</v>
      </c>
      <c r="CB513" s="33"/>
      <c r="CC513" s="33"/>
      <c r="CD513" s="33"/>
      <c r="CE513" s="33"/>
      <c r="CF513" s="33"/>
      <c r="CG513" s="33" t="s">
        <v>166</v>
      </c>
      <c r="CH513" s="33"/>
      <c r="CI513" s="33"/>
      <c r="CJ513" s="33"/>
      <c r="CK513" s="33" t="s">
        <v>166</v>
      </c>
      <c r="CL513" s="33"/>
      <c r="CM513" s="33"/>
      <c r="CN513" s="33" t="s">
        <v>166</v>
      </c>
      <c r="CO513" s="33" t="s">
        <v>166</v>
      </c>
      <c r="CP513" s="33" t="s">
        <v>355</v>
      </c>
      <c r="CQ513" s="33" t="s">
        <v>1599</v>
      </c>
      <c r="CR513" s="33" t="s">
        <v>1665</v>
      </c>
      <c r="CS513" s="33" t="s">
        <v>166</v>
      </c>
      <c r="CT513" s="33" t="s">
        <v>166</v>
      </c>
      <c r="CU513" s="33" t="s">
        <v>166</v>
      </c>
      <c r="CV513" s="33"/>
      <c r="CW513" s="33">
        <v>7</v>
      </c>
      <c r="CX513" s="33"/>
      <c r="CY513" s="33" t="s">
        <v>571</v>
      </c>
      <c r="CZ513" s="33"/>
      <c r="DA513" s="33"/>
      <c r="DB513" s="33" t="s">
        <v>374</v>
      </c>
      <c r="DC513" s="33" t="s">
        <v>166</v>
      </c>
      <c r="DD513" s="33" t="s">
        <v>166</v>
      </c>
      <c r="DE513" s="33"/>
      <c r="DF513" s="33"/>
      <c r="DG513" s="33" t="s">
        <v>166</v>
      </c>
      <c r="DH513" s="33" t="s">
        <v>216</v>
      </c>
      <c r="DI513" s="33" t="s">
        <v>328</v>
      </c>
      <c r="DJ513" s="33" t="s">
        <v>166</v>
      </c>
      <c r="DK513" s="33" t="s">
        <v>166</v>
      </c>
      <c r="DL513" s="33" t="s">
        <v>500</v>
      </c>
      <c r="DM513" s="33" t="s">
        <v>166</v>
      </c>
      <c r="DN513" s="33" t="s">
        <v>166</v>
      </c>
      <c r="DO513" s="33"/>
      <c r="DP513" s="33" t="s">
        <v>345</v>
      </c>
      <c r="DQ513" s="33" t="s">
        <v>166</v>
      </c>
      <c r="DR513" s="33" t="s">
        <v>166</v>
      </c>
      <c r="DS513" s="33" t="s">
        <v>166</v>
      </c>
      <c r="DT513" s="33"/>
      <c r="DU513" s="33"/>
      <c r="DV513" s="33" t="s">
        <v>166</v>
      </c>
      <c r="DW513" s="33" t="s">
        <v>166</v>
      </c>
      <c r="DX513" s="33" t="s">
        <v>166</v>
      </c>
      <c r="DY513" s="33"/>
      <c r="DZ513" s="33" t="s">
        <v>166</v>
      </c>
      <c r="EA513" s="33" t="s">
        <v>166</v>
      </c>
      <c r="EB513" s="33"/>
      <c r="EC513" s="33" t="s">
        <v>166</v>
      </c>
      <c r="ED513" s="33" t="s">
        <v>166</v>
      </c>
      <c r="EE513" s="33"/>
      <c r="EF513" s="33"/>
      <c r="EG513" s="33"/>
      <c r="EH513" s="33"/>
      <c r="EI513" s="33"/>
    </row>
    <row r="514" spans="1:139" x14ac:dyDescent="0.25">
      <c r="A514" s="33">
        <v>513</v>
      </c>
      <c r="B514" s="33" t="s">
        <v>443</v>
      </c>
      <c r="C514" s="33" t="s">
        <v>1641</v>
      </c>
      <c r="D514" s="33" t="s">
        <v>1666</v>
      </c>
      <c r="E514" s="35">
        <v>2694</v>
      </c>
      <c r="F514" s="33">
        <v>4</v>
      </c>
      <c r="G514" s="33">
        <v>4</v>
      </c>
      <c r="H514" s="33" t="s">
        <v>141</v>
      </c>
      <c r="I514" s="33" t="s">
        <v>142</v>
      </c>
      <c r="J514" s="33" t="s">
        <v>237</v>
      </c>
      <c r="K514" s="33" t="s">
        <v>144</v>
      </c>
      <c r="L514" s="33">
        <v>55</v>
      </c>
      <c r="M514" s="33" t="s">
        <v>145</v>
      </c>
      <c r="N514" s="33">
        <v>1795</v>
      </c>
      <c r="O514" s="33">
        <v>4735</v>
      </c>
      <c r="P514" s="33">
        <v>1830</v>
      </c>
      <c r="Q514" s="33" t="s">
        <v>422</v>
      </c>
      <c r="R514" s="33">
        <v>5</v>
      </c>
      <c r="S514" s="33">
        <v>11.2</v>
      </c>
      <c r="T514" s="87" t="s">
        <v>147</v>
      </c>
      <c r="U514" s="33" t="s">
        <v>1667</v>
      </c>
      <c r="V514" s="33"/>
      <c r="W514" s="33" t="s">
        <v>1657</v>
      </c>
      <c r="X514" s="33">
        <v>6</v>
      </c>
      <c r="Y514" s="33" t="s">
        <v>1644</v>
      </c>
      <c r="Z514" s="33" t="s">
        <v>200</v>
      </c>
      <c r="AA514" s="33" t="s">
        <v>151</v>
      </c>
      <c r="AB514" s="33" t="s">
        <v>823</v>
      </c>
      <c r="AC514" s="33" t="s">
        <v>1645</v>
      </c>
      <c r="AD514" s="33" t="s">
        <v>1646</v>
      </c>
      <c r="AE514" s="33" t="s">
        <v>1646</v>
      </c>
      <c r="AF514" s="33" t="s">
        <v>1647</v>
      </c>
      <c r="AG514" s="33" t="s">
        <v>1647</v>
      </c>
      <c r="AH514" s="33" t="s">
        <v>158</v>
      </c>
      <c r="AI514" s="33" t="s">
        <v>232</v>
      </c>
      <c r="AJ514" s="33"/>
      <c r="AK514" s="33" t="s">
        <v>160</v>
      </c>
      <c r="AL514" s="33" t="s">
        <v>1668</v>
      </c>
      <c r="AM514" s="33" t="s">
        <v>1669</v>
      </c>
      <c r="AN514" s="33" t="s">
        <v>163</v>
      </c>
      <c r="AO514" s="33" t="s">
        <v>164</v>
      </c>
      <c r="AP514" s="33" t="s">
        <v>164</v>
      </c>
      <c r="AQ514" s="33" t="s">
        <v>166</v>
      </c>
      <c r="AR514" s="33">
        <v>8</v>
      </c>
      <c r="AS514" s="33" t="s">
        <v>167</v>
      </c>
      <c r="AT514" s="33" t="s">
        <v>189</v>
      </c>
      <c r="AU514" s="33" t="s">
        <v>1650</v>
      </c>
      <c r="AV514" s="33" t="s">
        <v>1647</v>
      </c>
      <c r="AW514" s="33"/>
      <c r="AX514" s="33" t="s">
        <v>166</v>
      </c>
      <c r="AY514" s="33" t="s">
        <v>171</v>
      </c>
      <c r="AZ514" s="33" t="s">
        <v>166</v>
      </c>
      <c r="BA514" s="33"/>
      <c r="BB514" s="33" t="s">
        <v>1651</v>
      </c>
      <c r="BC514" s="33" t="s">
        <v>166</v>
      </c>
      <c r="BD514" s="33" t="s">
        <v>173</v>
      </c>
      <c r="BE514" s="33"/>
      <c r="BF514" s="33" t="s">
        <v>166</v>
      </c>
      <c r="BG514" s="33" t="s">
        <v>166</v>
      </c>
      <c r="BH514" s="33" t="s">
        <v>166</v>
      </c>
      <c r="BI514" s="33" t="s">
        <v>163</v>
      </c>
      <c r="BJ514" s="33" t="s">
        <v>310</v>
      </c>
      <c r="BK514" s="33"/>
      <c r="BL514" s="33" t="s">
        <v>310</v>
      </c>
      <c r="BM514" s="33" t="s">
        <v>166</v>
      </c>
      <c r="BN514" s="33"/>
      <c r="BO514" s="33" t="s">
        <v>166</v>
      </c>
      <c r="BP514" s="33" t="s">
        <v>173</v>
      </c>
      <c r="BQ514" s="33" t="s">
        <v>163</v>
      </c>
      <c r="BR514" s="33" t="s">
        <v>168</v>
      </c>
      <c r="BS514" s="33" t="s">
        <v>176</v>
      </c>
      <c r="BT514" s="33" t="s">
        <v>166</v>
      </c>
      <c r="BU514" s="35">
        <v>5.4</v>
      </c>
      <c r="BV514" s="33" t="s">
        <v>166</v>
      </c>
      <c r="BW514" s="33" t="s">
        <v>177</v>
      </c>
      <c r="BX514" s="33" t="s">
        <v>166</v>
      </c>
      <c r="BY514" s="33" t="s">
        <v>186</v>
      </c>
      <c r="BZ514" s="33" t="s">
        <v>166</v>
      </c>
      <c r="CA514" s="33" t="s">
        <v>166</v>
      </c>
      <c r="CB514" s="33"/>
      <c r="CC514" s="33"/>
      <c r="CD514" s="33"/>
      <c r="CE514" s="33"/>
      <c r="CF514" s="33"/>
      <c r="CG514" s="33" t="s">
        <v>166</v>
      </c>
      <c r="CH514" s="33"/>
      <c r="CI514" s="33"/>
      <c r="CJ514" s="33"/>
      <c r="CK514" s="33" t="s">
        <v>166</v>
      </c>
      <c r="CL514" s="33"/>
      <c r="CM514" s="33"/>
      <c r="CN514" s="33" t="s">
        <v>166</v>
      </c>
      <c r="CO514" s="33"/>
      <c r="CP514" s="33" t="s">
        <v>355</v>
      </c>
      <c r="CQ514" s="33" t="s">
        <v>1658</v>
      </c>
      <c r="CR514" s="33" t="s">
        <v>1670</v>
      </c>
      <c r="CS514" s="33" t="s">
        <v>166</v>
      </c>
      <c r="CT514" s="33" t="s">
        <v>166</v>
      </c>
      <c r="CU514" s="33" t="s">
        <v>166</v>
      </c>
      <c r="CV514" s="33"/>
      <c r="CW514" s="33">
        <v>7</v>
      </c>
      <c r="CX514" s="33"/>
      <c r="CY514" s="33" t="s">
        <v>571</v>
      </c>
      <c r="CZ514" s="33"/>
      <c r="DA514" s="33"/>
      <c r="DB514" s="33"/>
      <c r="DC514" s="33" t="s">
        <v>166</v>
      </c>
      <c r="DD514" s="33" t="s">
        <v>166</v>
      </c>
      <c r="DE514" s="33"/>
      <c r="DF514" s="33"/>
      <c r="DG514" s="33" t="s">
        <v>166</v>
      </c>
      <c r="DH514" s="33" t="s">
        <v>216</v>
      </c>
      <c r="DI514" s="33" t="s">
        <v>328</v>
      </c>
      <c r="DJ514" s="33"/>
      <c r="DK514" s="33" t="s">
        <v>166</v>
      </c>
      <c r="DL514" s="33" t="s">
        <v>329</v>
      </c>
      <c r="DM514" s="33"/>
      <c r="DN514" s="33" t="s">
        <v>166</v>
      </c>
      <c r="DO514" s="33"/>
      <c r="DP514" s="33"/>
      <c r="DQ514" s="33"/>
      <c r="DR514" s="33"/>
      <c r="DS514" s="33" t="s">
        <v>166</v>
      </c>
      <c r="DT514" s="33"/>
      <c r="DU514" s="33"/>
      <c r="DV514" s="33" t="s">
        <v>166</v>
      </c>
      <c r="DW514" s="33" t="s">
        <v>166</v>
      </c>
      <c r="DX514" s="33"/>
      <c r="DY514" s="33"/>
      <c r="DZ514" s="33"/>
      <c r="EA514" s="33"/>
      <c r="EB514" s="33"/>
      <c r="EC514" s="33"/>
      <c r="ED514" s="33"/>
      <c r="EE514" s="33"/>
      <c r="EF514" s="33"/>
      <c r="EG514" s="33"/>
      <c r="EH514" s="33"/>
      <c r="EI514" s="33"/>
    </row>
    <row r="515" spans="1:139" x14ac:dyDescent="0.25">
      <c r="A515" s="33">
        <v>514</v>
      </c>
      <c r="B515" s="33" t="s">
        <v>443</v>
      </c>
      <c r="C515" s="33" t="s">
        <v>1641</v>
      </c>
      <c r="D515" s="33" t="s">
        <v>1671</v>
      </c>
      <c r="E515" s="35">
        <v>2694</v>
      </c>
      <c r="F515" s="33">
        <v>4</v>
      </c>
      <c r="G515" s="33">
        <v>4</v>
      </c>
      <c r="H515" s="33" t="s">
        <v>141</v>
      </c>
      <c r="I515" s="33" t="s">
        <v>142</v>
      </c>
      <c r="J515" s="33" t="s">
        <v>237</v>
      </c>
      <c r="K515" s="33" t="s">
        <v>144</v>
      </c>
      <c r="L515" s="33">
        <v>55</v>
      </c>
      <c r="M515" s="33" t="s">
        <v>145</v>
      </c>
      <c r="N515" s="33">
        <v>1795</v>
      </c>
      <c r="O515" s="33">
        <v>4735</v>
      </c>
      <c r="P515" s="33">
        <v>1830</v>
      </c>
      <c r="Q515" s="33" t="s">
        <v>422</v>
      </c>
      <c r="R515" s="33">
        <v>5</v>
      </c>
      <c r="S515" s="33">
        <v>11.2</v>
      </c>
      <c r="T515" s="87" t="s">
        <v>147</v>
      </c>
      <c r="U515" s="33" t="s">
        <v>1667</v>
      </c>
      <c r="V515" s="33"/>
      <c r="W515" s="33" t="s">
        <v>1657</v>
      </c>
      <c r="X515" s="33">
        <v>6</v>
      </c>
      <c r="Y515" s="33" t="s">
        <v>1644</v>
      </c>
      <c r="Z515" s="33" t="s">
        <v>200</v>
      </c>
      <c r="AA515" s="33" t="s">
        <v>151</v>
      </c>
      <c r="AB515" s="33" t="s">
        <v>823</v>
      </c>
      <c r="AC515" s="33" t="s">
        <v>1645</v>
      </c>
      <c r="AD515" s="33" t="s">
        <v>1646</v>
      </c>
      <c r="AE515" s="33" t="s">
        <v>1646</v>
      </c>
      <c r="AF515" s="33" t="s">
        <v>1647</v>
      </c>
      <c r="AG515" s="33" t="s">
        <v>1647</v>
      </c>
      <c r="AH515" s="33" t="s">
        <v>158</v>
      </c>
      <c r="AI515" s="33" t="s">
        <v>232</v>
      </c>
      <c r="AJ515" s="33"/>
      <c r="AK515" s="33" t="s">
        <v>160</v>
      </c>
      <c r="AL515" s="33" t="s">
        <v>1672</v>
      </c>
      <c r="AM515" s="33" t="s">
        <v>1673</v>
      </c>
      <c r="AN515" s="33" t="s">
        <v>163</v>
      </c>
      <c r="AO515" s="33" t="s">
        <v>164</v>
      </c>
      <c r="AP515" s="33" t="s">
        <v>164</v>
      </c>
      <c r="AQ515" s="33" t="s">
        <v>166</v>
      </c>
      <c r="AR515" s="33">
        <v>7</v>
      </c>
      <c r="AS515" s="33" t="s">
        <v>167</v>
      </c>
      <c r="AT515" s="33" t="s">
        <v>189</v>
      </c>
      <c r="AU515" s="33" t="s">
        <v>1650</v>
      </c>
      <c r="AV515" s="33" t="s">
        <v>1647</v>
      </c>
      <c r="AW515" s="33"/>
      <c r="AX515" s="33" t="s">
        <v>166</v>
      </c>
      <c r="AY515" s="33" t="s">
        <v>171</v>
      </c>
      <c r="AZ515" s="33" t="s">
        <v>166</v>
      </c>
      <c r="BA515" s="33" t="s">
        <v>166</v>
      </c>
      <c r="BB515" s="33" t="s">
        <v>1651</v>
      </c>
      <c r="BC515" s="33" t="s">
        <v>166</v>
      </c>
      <c r="BD515" s="33" t="s">
        <v>173</v>
      </c>
      <c r="BE515" s="33"/>
      <c r="BF515" s="33" t="s">
        <v>166</v>
      </c>
      <c r="BG515" s="33" t="s">
        <v>166</v>
      </c>
      <c r="BH515" s="33" t="s">
        <v>166</v>
      </c>
      <c r="BI515" s="33" t="s">
        <v>163</v>
      </c>
      <c r="BJ515" s="33" t="s">
        <v>310</v>
      </c>
      <c r="BK515" s="33"/>
      <c r="BL515" s="33" t="s">
        <v>310</v>
      </c>
      <c r="BM515" s="33" t="s">
        <v>166</v>
      </c>
      <c r="BN515" s="33"/>
      <c r="BO515" s="33" t="s">
        <v>166</v>
      </c>
      <c r="BP515" s="33" t="s">
        <v>173</v>
      </c>
      <c r="BQ515" s="33" t="s">
        <v>163</v>
      </c>
      <c r="BR515" s="33" t="s">
        <v>168</v>
      </c>
      <c r="BS515" s="33" t="s">
        <v>176</v>
      </c>
      <c r="BT515" s="33" t="s">
        <v>166</v>
      </c>
      <c r="BU515" s="35">
        <v>5.4</v>
      </c>
      <c r="BV515" s="33" t="s">
        <v>166</v>
      </c>
      <c r="BW515" s="33" t="s">
        <v>177</v>
      </c>
      <c r="BX515" s="33" t="s">
        <v>166</v>
      </c>
      <c r="BY515" s="33" t="s">
        <v>383</v>
      </c>
      <c r="BZ515" s="33" t="s">
        <v>166</v>
      </c>
      <c r="CA515" s="33" t="s">
        <v>166</v>
      </c>
      <c r="CB515" s="33"/>
      <c r="CC515" s="33"/>
      <c r="CD515" s="33"/>
      <c r="CE515" s="33"/>
      <c r="CF515" s="33"/>
      <c r="CG515" s="33" t="s">
        <v>166</v>
      </c>
      <c r="CH515" s="33"/>
      <c r="CI515" s="33"/>
      <c r="CJ515" s="33"/>
      <c r="CK515" s="33" t="s">
        <v>166</v>
      </c>
      <c r="CL515" s="33"/>
      <c r="CM515" s="33"/>
      <c r="CN515" s="33" t="s">
        <v>166</v>
      </c>
      <c r="CO515" s="33" t="s">
        <v>166</v>
      </c>
      <c r="CP515" s="33" t="s">
        <v>355</v>
      </c>
      <c r="CQ515" s="33" t="s">
        <v>1658</v>
      </c>
      <c r="CR515" s="33" t="s">
        <v>1674</v>
      </c>
      <c r="CS515" s="33" t="s">
        <v>166</v>
      </c>
      <c r="CT515" s="33" t="s">
        <v>166</v>
      </c>
      <c r="CU515" s="33" t="s">
        <v>166</v>
      </c>
      <c r="CV515" s="33"/>
      <c r="CW515" s="33">
        <v>7</v>
      </c>
      <c r="CX515" s="33"/>
      <c r="CY515" s="33" t="s">
        <v>571</v>
      </c>
      <c r="CZ515" s="33"/>
      <c r="DA515" s="33"/>
      <c r="DB515" s="33"/>
      <c r="DC515" s="33" t="s">
        <v>166</v>
      </c>
      <c r="DD515" s="33" t="s">
        <v>166</v>
      </c>
      <c r="DE515" s="33"/>
      <c r="DF515" s="33"/>
      <c r="DG515" s="33" t="s">
        <v>166</v>
      </c>
      <c r="DH515" s="33" t="s">
        <v>216</v>
      </c>
      <c r="DI515" s="33" t="s">
        <v>328</v>
      </c>
      <c r="DJ515" s="33"/>
      <c r="DK515" s="33" t="s">
        <v>166</v>
      </c>
      <c r="DL515" s="33" t="s">
        <v>329</v>
      </c>
      <c r="DM515" s="33"/>
      <c r="DN515" s="33" t="s">
        <v>166</v>
      </c>
      <c r="DO515" s="33"/>
      <c r="DP515" s="33"/>
      <c r="DQ515" s="33"/>
      <c r="DR515" s="33"/>
      <c r="DS515" s="33" t="s">
        <v>166</v>
      </c>
      <c r="DT515" s="33"/>
      <c r="DU515" s="33"/>
      <c r="DV515" s="33" t="s">
        <v>166</v>
      </c>
      <c r="DW515" s="33" t="s">
        <v>166</v>
      </c>
      <c r="DX515" s="33"/>
      <c r="DY515" s="33"/>
      <c r="DZ515" s="33"/>
      <c r="EA515" s="33"/>
      <c r="EB515" s="33"/>
      <c r="EC515" s="33"/>
      <c r="ED515" s="33"/>
      <c r="EE515" s="33"/>
      <c r="EF515" s="33"/>
      <c r="EG515" s="33"/>
      <c r="EH515" s="33"/>
      <c r="EI515" s="33"/>
    </row>
    <row r="516" spans="1:139" x14ac:dyDescent="0.25">
      <c r="A516" s="33">
        <v>515</v>
      </c>
      <c r="B516" s="33" t="s">
        <v>443</v>
      </c>
      <c r="C516" s="33" t="s">
        <v>1641</v>
      </c>
      <c r="D516" s="33" t="s">
        <v>1675</v>
      </c>
      <c r="E516" s="35">
        <v>2393</v>
      </c>
      <c r="F516" s="33">
        <v>4</v>
      </c>
      <c r="G516" s="33">
        <v>4</v>
      </c>
      <c r="H516" s="33" t="s">
        <v>141</v>
      </c>
      <c r="I516" s="33" t="s">
        <v>142</v>
      </c>
      <c r="J516" s="33" t="s">
        <v>237</v>
      </c>
      <c r="K516" s="33" t="s">
        <v>144</v>
      </c>
      <c r="L516" s="33">
        <v>55</v>
      </c>
      <c r="M516" s="33" t="s">
        <v>145</v>
      </c>
      <c r="N516" s="33">
        <v>1795</v>
      </c>
      <c r="O516" s="33">
        <v>4735</v>
      </c>
      <c r="P516" s="33">
        <v>1830</v>
      </c>
      <c r="Q516" s="33" t="s">
        <v>422</v>
      </c>
      <c r="R516" s="33">
        <v>5</v>
      </c>
      <c r="S516" s="33">
        <v>11.2</v>
      </c>
      <c r="T516" s="87" t="s">
        <v>147</v>
      </c>
      <c r="U516" s="33" t="s">
        <v>1676</v>
      </c>
      <c r="V516" s="33"/>
      <c r="W516" s="33" t="s">
        <v>1664</v>
      </c>
      <c r="X516" s="33">
        <v>6</v>
      </c>
      <c r="Y516" s="33" t="s">
        <v>1644</v>
      </c>
      <c r="Z516" s="33" t="s">
        <v>200</v>
      </c>
      <c r="AA516" s="33" t="s">
        <v>151</v>
      </c>
      <c r="AB516" s="33" t="s">
        <v>823</v>
      </c>
      <c r="AC516" s="33" t="s">
        <v>1645</v>
      </c>
      <c r="AD516" s="33" t="s">
        <v>1646</v>
      </c>
      <c r="AE516" s="33" t="s">
        <v>1646</v>
      </c>
      <c r="AF516" s="33" t="s">
        <v>1661</v>
      </c>
      <c r="AG516" s="33" t="s">
        <v>1661</v>
      </c>
      <c r="AH516" s="33" t="s">
        <v>158</v>
      </c>
      <c r="AI516" s="33" t="s">
        <v>232</v>
      </c>
      <c r="AJ516" s="33"/>
      <c r="AK516" s="33" t="s">
        <v>441</v>
      </c>
      <c r="AL516" s="33" t="s">
        <v>1677</v>
      </c>
      <c r="AM516" s="33" t="s">
        <v>1678</v>
      </c>
      <c r="AN516" s="33" t="s">
        <v>163</v>
      </c>
      <c r="AO516" s="33" t="s">
        <v>164</v>
      </c>
      <c r="AP516" s="33" t="s">
        <v>164</v>
      </c>
      <c r="AQ516" s="33" t="s">
        <v>166</v>
      </c>
      <c r="AR516" s="33">
        <v>7</v>
      </c>
      <c r="AS516" s="33" t="s">
        <v>167</v>
      </c>
      <c r="AT516" s="33" t="s">
        <v>189</v>
      </c>
      <c r="AU516" s="33" t="s">
        <v>1650</v>
      </c>
      <c r="AV516" s="33" t="s">
        <v>1661</v>
      </c>
      <c r="AW516" s="33" t="s">
        <v>166</v>
      </c>
      <c r="AX516" s="33" t="s">
        <v>166</v>
      </c>
      <c r="AY516" s="33" t="s">
        <v>171</v>
      </c>
      <c r="AZ516" s="33" t="s">
        <v>166</v>
      </c>
      <c r="BA516" s="33" t="s">
        <v>166</v>
      </c>
      <c r="BB516" s="33" t="s">
        <v>1651</v>
      </c>
      <c r="BC516" s="33" t="s">
        <v>166</v>
      </c>
      <c r="BD516" s="33" t="s">
        <v>327</v>
      </c>
      <c r="BE516" s="33"/>
      <c r="BF516" s="33" t="s">
        <v>166</v>
      </c>
      <c r="BG516" s="33" t="s">
        <v>166</v>
      </c>
      <c r="BH516" s="33" t="s">
        <v>166</v>
      </c>
      <c r="BI516" s="33" t="s">
        <v>163</v>
      </c>
      <c r="BJ516" s="33" t="s">
        <v>310</v>
      </c>
      <c r="BK516" s="33" t="s">
        <v>166</v>
      </c>
      <c r="BL516" s="33" t="s">
        <v>310</v>
      </c>
      <c r="BM516" s="33" t="s">
        <v>166</v>
      </c>
      <c r="BN516" s="33"/>
      <c r="BO516" s="33" t="s">
        <v>166</v>
      </c>
      <c r="BP516" s="33" t="s">
        <v>173</v>
      </c>
      <c r="BQ516" s="33" t="s">
        <v>163</v>
      </c>
      <c r="BR516" s="33" t="s">
        <v>168</v>
      </c>
      <c r="BS516" s="33" t="s">
        <v>176</v>
      </c>
      <c r="BT516" s="33" t="s">
        <v>166</v>
      </c>
      <c r="BU516" s="35">
        <v>5.4</v>
      </c>
      <c r="BV516" s="33" t="s">
        <v>166</v>
      </c>
      <c r="BW516" s="33" t="s">
        <v>177</v>
      </c>
      <c r="BX516" s="33" t="s">
        <v>166</v>
      </c>
      <c r="BY516" s="33" t="s">
        <v>383</v>
      </c>
      <c r="BZ516" s="33" t="s">
        <v>166</v>
      </c>
      <c r="CA516" s="33" t="s">
        <v>166</v>
      </c>
      <c r="CB516" s="33"/>
      <c r="CC516" s="33"/>
      <c r="CD516" s="33"/>
      <c r="CE516" s="33"/>
      <c r="CF516" s="33"/>
      <c r="CG516" s="33" t="s">
        <v>166</v>
      </c>
      <c r="CH516" s="33"/>
      <c r="CI516" s="33"/>
      <c r="CJ516" s="33"/>
      <c r="CK516" s="33" t="s">
        <v>166</v>
      </c>
      <c r="CL516" s="33"/>
      <c r="CM516" s="33"/>
      <c r="CN516" s="33" t="s">
        <v>166</v>
      </c>
      <c r="CO516" s="33" t="s">
        <v>166</v>
      </c>
      <c r="CP516" s="33" t="s">
        <v>355</v>
      </c>
      <c r="CQ516" s="33" t="s">
        <v>1599</v>
      </c>
      <c r="CR516" s="33" t="s">
        <v>1665</v>
      </c>
      <c r="CS516" s="33" t="s">
        <v>166</v>
      </c>
      <c r="CT516" s="33" t="s">
        <v>166</v>
      </c>
      <c r="CU516" s="33" t="s">
        <v>166</v>
      </c>
      <c r="CV516" s="33"/>
      <c r="CW516" s="33">
        <v>7</v>
      </c>
      <c r="CX516" s="33"/>
      <c r="CY516" s="33" t="s">
        <v>571</v>
      </c>
      <c r="CZ516" s="33"/>
      <c r="DA516" s="33"/>
      <c r="DB516" s="33" t="s">
        <v>374</v>
      </c>
      <c r="DC516" s="33" t="s">
        <v>166</v>
      </c>
      <c r="DD516" s="33" t="s">
        <v>166</v>
      </c>
      <c r="DE516" s="33"/>
      <c r="DF516" s="33"/>
      <c r="DG516" s="33" t="s">
        <v>166</v>
      </c>
      <c r="DH516" s="33" t="s">
        <v>216</v>
      </c>
      <c r="DI516" s="33" t="s">
        <v>328</v>
      </c>
      <c r="DJ516" s="33" t="s">
        <v>166</v>
      </c>
      <c r="DK516" s="33" t="s">
        <v>166</v>
      </c>
      <c r="DL516" s="33" t="s">
        <v>500</v>
      </c>
      <c r="DM516" s="33" t="s">
        <v>166</v>
      </c>
      <c r="DN516" s="33" t="s">
        <v>166</v>
      </c>
      <c r="DO516" s="33"/>
      <c r="DP516" s="33" t="s">
        <v>345</v>
      </c>
      <c r="DQ516" s="33" t="s">
        <v>166</v>
      </c>
      <c r="DR516" s="33" t="s">
        <v>166</v>
      </c>
      <c r="DS516" s="33" t="s">
        <v>166</v>
      </c>
      <c r="DT516" s="33"/>
      <c r="DU516" s="33"/>
      <c r="DV516" s="33" t="s">
        <v>166</v>
      </c>
      <c r="DW516" s="33" t="s">
        <v>166</v>
      </c>
      <c r="DX516" s="33" t="s">
        <v>166</v>
      </c>
      <c r="DY516" s="33"/>
      <c r="DZ516" s="33" t="s">
        <v>166</v>
      </c>
      <c r="EA516" s="33" t="s">
        <v>166</v>
      </c>
      <c r="EB516" s="33"/>
      <c r="EC516" s="33" t="s">
        <v>166</v>
      </c>
      <c r="ED516" s="33" t="s">
        <v>166</v>
      </c>
      <c r="EE516" s="33"/>
      <c r="EF516" s="33"/>
      <c r="EG516" s="33"/>
      <c r="EH516" s="33"/>
      <c r="EI516" s="33"/>
    </row>
    <row r="517" spans="1:139" x14ac:dyDescent="0.25">
      <c r="A517" s="33">
        <v>516</v>
      </c>
      <c r="B517" s="33" t="s">
        <v>443</v>
      </c>
      <c r="C517" s="33" t="s">
        <v>1641</v>
      </c>
      <c r="D517" s="33" t="s">
        <v>1679</v>
      </c>
      <c r="E517" s="35">
        <v>2393</v>
      </c>
      <c r="F517" s="33">
        <v>4</v>
      </c>
      <c r="G517" s="33">
        <v>4</v>
      </c>
      <c r="H517" s="33" t="s">
        <v>141</v>
      </c>
      <c r="I517" s="33" t="s">
        <v>142</v>
      </c>
      <c r="J517" s="33" t="s">
        <v>237</v>
      </c>
      <c r="K517" s="33" t="s">
        <v>144</v>
      </c>
      <c r="L517" s="33">
        <v>55</v>
      </c>
      <c r="M517" s="33" t="s">
        <v>145</v>
      </c>
      <c r="N517" s="33">
        <v>1795</v>
      </c>
      <c r="O517" s="33">
        <v>4735</v>
      </c>
      <c r="P517" s="33">
        <v>1830</v>
      </c>
      <c r="Q517" s="33" t="s">
        <v>422</v>
      </c>
      <c r="R517" s="33">
        <v>5</v>
      </c>
      <c r="S517" s="33">
        <v>11.2</v>
      </c>
      <c r="T517" s="87" t="s">
        <v>147</v>
      </c>
      <c r="U517" s="33" t="s">
        <v>1680</v>
      </c>
      <c r="V517" s="33"/>
      <c r="W517" s="33" t="s">
        <v>1655</v>
      </c>
      <c r="X517" s="33">
        <v>5</v>
      </c>
      <c r="Y517" s="33" t="s">
        <v>1644</v>
      </c>
      <c r="Z517" s="33" t="s">
        <v>200</v>
      </c>
      <c r="AA517" s="33" t="s">
        <v>151</v>
      </c>
      <c r="AB517" s="33" t="s">
        <v>823</v>
      </c>
      <c r="AC517" s="33" t="s">
        <v>1645</v>
      </c>
      <c r="AD517" s="33" t="s">
        <v>1646</v>
      </c>
      <c r="AE517" s="33" t="s">
        <v>1646</v>
      </c>
      <c r="AF517" s="33" t="s">
        <v>1647</v>
      </c>
      <c r="AG517" s="33" t="s">
        <v>1647</v>
      </c>
      <c r="AH517" s="33" t="s">
        <v>158</v>
      </c>
      <c r="AI517" s="33" t="s">
        <v>232</v>
      </c>
      <c r="AJ517" s="33"/>
      <c r="AK517" s="33" t="s">
        <v>441</v>
      </c>
      <c r="AL517" s="33" t="s">
        <v>1648</v>
      </c>
      <c r="AM517" s="33" t="s">
        <v>1649</v>
      </c>
      <c r="AN517" s="33" t="s">
        <v>163</v>
      </c>
      <c r="AO517" s="33" t="s">
        <v>164</v>
      </c>
      <c r="AP517" s="33" t="s">
        <v>164</v>
      </c>
      <c r="AQ517" s="33" t="s">
        <v>166</v>
      </c>
      <c r="AR517" s="33">
        <v>7</v>
      </c>
      <c r="AS517" s="33" t="s">
        <v>167</v>
      </c>
      <c r="AT517" s="33" t="s">
        <v>168</v>
      </c>
      <c r="AU517" s="33" t="s">
        <v>1650</v>
      </c>
      <c r="AV517" s="33" t="s">
        <v>1647</v>
      </c>
      <c r="AW517" s="33" t="s">
        <v>166</v>
      </c>
      <c r="AX517" s="33">
        <v>2</v>
      </c>
      <c r="AY517" s="33" t="s">
        <v>171</v>
      </c>
      <c r="AZ517" s="33" t="s">
        <v>166</v>
      </c>
      <c r="BA517" s="33" t="s">
        <v>166</v>
      </c>
      <c r="BB517" s="33" t="s">
        <v>1651</v>
      </c>
      <c r="BC517" s="33" t="s">
        <v>166</v>
      </c>
      <c r="BD517" s="33" t="s">
        <v>337</v>
      </c>
      <c r="BE517" s="33"/>
      <c r="BF517" s="33" t="s">
        <v>166</v>
      </c>
      <c r="BG517" s="33" t="s">
        <v>166</v>
      </c>
      <c r="BH517" s="33" t="s">
        <v>166</v>
      </c>
      <c r="BI517" s="33" t="s">
        <v>163</v>
      </c>
      <c r="BJ517" s="33" t="s">
        <v>310</v>
      </c>
      <c r="BK517" s="33" t="s">
        <v>166</v>
      </c>
      <c r="BL517" s="33" t="s">
        <v>310</v>
      </c>
      <c r="BM517" s="33" t="s">
        <v>166</v>
      </c>
      <c r="BN517" s="33"/>
      <c r="BO517" s="33" t="s">
        <v>166</v>
      </c>
      <c r="BP517" s="33" t="s">
        <v>168</v>
      </c>
      <c r="BQ517" s="33" t="s">
        <v>163</v>
      </c>
      <c r="BR517" s="33" t="s">
        <v>168</v>
      </c>
      <c r="BS517" s="33" t="s">
        <v>176</v>
      </c>
      <c r="BT517" s="33" t="s">
        <v>166</v>
      </c>
      <c r="BU517" s="35">
        <v>5.4</v>
      </c>
      <c r="BV517" s="33" t="s">
        <v>166</v>
      </c>
      <c r="BW517" s="33" t="s">
        <v>177</v>
      </c>
      <c r="BX517" s="33" t="s">
        <v>166</v>
      </c>
      <c r="BY517" s="33" t="s">
        <v>383</v>
      </c>
      <c r="BZ517" s="33" t="s">
        <v>166</v>
      </c>
      <c r="CA517" s="33"/>
      <c r="CB517" s="33"/>
      <c r="CC517" s="33"/>
      <c r="CD517" s="33"/>
      <c r="CE517" s="33"/>
      <c r="CF517" s="33"/>
      <c r="CG517" s="33"/>
      <c r="CH517" s="33"/>
      <c r="CI517" s="33"/>
      <c r="CJ517" s="33"/>
      <c r="CK517" s="33" t="s">
        <v>166</v>
      </c>
      <c r="CL517" s="33"/>
      <c r="CM517" s="33"/>
      <c r="CN517" s="33" t="s">
        <v>166</v>
      </c>
      <c r="CO517" s="33" t="s">
        <v>166</v>
      </c>
      <c r="CP517" s="33" t="s">
        <v>355</v>
      </c>
      <c r="CQ517" s="33" t="s">
        <v>1652</v>
      </c>
      <c r="CR517" s="33" t="s">
        <v>1653</v>
      </c>
      <c r="CS517" s="33" t="s">
        <v>166</v>
      </c>
      <c r="CT517" s="33" t="s">
        <v>166</v>
      </c>
      <c r="CU517" s="33" t="s">
        <v>166</v>
      </c>
      <c r="CV517" s="33"/>
      <c r="CW517" s="33">
        <v>3</v>
      </c>
      <c r="CX517" s="33"/>
      <c r="CY517" s="33" t="s">
        <v>571</v>
      </c>
      <c r="CZ517" s="33"/>
      <c r="DA517" s="33"/>
      <c r="DB517" s="33" t="s">
        <v>221</v>
      </c>
      <c r="DC517" s="33" t="s">
        <v>166</v>
      </c>
      <c r="DD517" s="33" t="s">
        <v>166</v>
      </c>
      <c r="DE517" s="33"/>
      <c r="DF517" s="33"/>
      <c r="DG517" s="33" t="s">
        <v>166</v>
      </c>
      <c r="DH517" s="33" t="s">
        <v>216</v>
      </c>
      <c r="DI517" s="33" t="s">
        <v>328</v>
      </c>
      <c r="DJ517" s="33" t="s">
        <v>166</v>
      </c>
      <c r="DK517" s="33" t="s">
        <v>166</v>
      </c>
      <c r="DL517" s="33" t="s">
        <v>329</v>
      </c>
      <c r="DM517" s="33" t="s">
        <v>166</v>
      </c>
      <c r="DN517" s="33" t="s">
        <v>166</v>
      </c>
      <c r="DO517" s="33"/>
      <c r="DP517" s="33" t="s">
        <v>345</v>
      </c>
      <c r="DQ517" s="33" t="s">
        <v>166</v>
      </c>
      <c r="DR517" s="33"/>
      <c r="DS517" s="33" t="s">
        <v>166</v>
      </c>
      <c r="DT517" s="33"/>
      <c r="DU517" s="33"/>
      <c r="DV517" s="33" t="s">
        <v>166</v>
      </c>
      <c r="DW517" s="33" t="s">
        <v>166</v>
      </c>
      <c r="DX517" s="33" t="s">
        <v>166</v>
      </c>
      <c r="DY517" s="33"/>
      <c r="DZ517" s="33" t="s">
        <v>166</v>
      </c>
      <c r="EA517" s="33" t="s">
        <v>166</v>
      </c>
      <c r="EB517" s="33"/>
      <c r="EC517" s="33"/>
      <c r="ED517" s="33"/>
      <c r="EE517" s="33"/>
      <c r="EF517" s="33"/>
      <c r="EG517" s="33"/>
      <c r="EH517" s="33"/>
      <c r="EI517" s="33"/>
    </row>
    <row r="518" spans="1:139" x14ac:dyDescent="0.25">
      <c r="A518" s="33">
        <v>517</v>
      </c>
      <c r="B518" s="33" t="s">
        <v>443</v>
      </c>
      <c r="C518" s="33" t="s">
        <v>1641</v>
      </c>
      <c r="D518" s="33" t="s">
        <v>1681</v>
      </c>
      <c r="E518" s="35">
        <v>2755</v>
      </c>
      <c r="F518" s="33">
        <v>4</v>
      </c>
      <c r="G518" s="33">
        <v>4</v>
      </c>
      <c r="H518" s="33" t="s">
        <v>141</v>
      </c>
      <c r="I518" s="33" t="s">
        <v>142</v>
      </c>
      <c r="J518" s="33" t="s">
        <v>237</v>
      </c>
      <c r="K518" s="33" t="s">
        <v>144</v>
      </c>
      <c r="L518" s="33">
        <v>55</v>
      </c>
      <c r="M518" s="33" t="s">
        <v>145</v>
      </c>
      <c r="N518" s="33">
        <v>1795</v>
      </c>
      <c r="O518" s="33">
        <v>4735</v>
      </c>
      <c r="P518" s="33">
        <v>1830</v>
      </c>
      <c r="Q518" s="33" t="s">
        <v>422</v>
      </c>
      <c r="R518" s="33">
        <v>5</v>
      </c>
      <c r="S518" s="33">
        <v>11.2</v>
      </c>
      <c r="T518" s="87" t="s">
        <v>147</v>
      </c>
      <c r="U518" s="33" t="s">
        <v>1680</v>
      </c>
      <c r="V518" s="33"/>
      <c r="W518" s="33" t="s">
        <v>1657</v>
      </c>
      <c r="X518" s="33">
        <v>6</v>
      </c>
      <c r="Y518" s="33" t="s">
        <v>1644</v>
      </c>
      <c r="Z518" s="33" t="s">
        <v>200</v>
      </c>
      <c r="AA518" s="33" t="s">
        <v>151</v>
      </c>
      <c r="AB518" s="33" t="s">
        <v>823</v>
      </c>
      <c r="AC518" s="33" t="s">
        <v>1645</v>
      </c>
      <c r="AD518" s="33" t="s">
        <v>1646</v>
      </c>
      <c r="AE518" s="33" t="s">
        <v>1646</v>
      </c>
      <c r="AF518" s="33" t="s">
        <v>1647</v>
      </c>
      <c r="AG518" s="33" t="s">
        <v>1647</v>
      </c>
      <c r="AH518" s="33" t="s">
        <v>158</v>
      </c>
      <c r="AI518" s="33" t="s">
        <v>232</v>
      </c>
      <c r="AJ518" s="33"/>
      <c r="AK518" s="33" t="s">
        <v>160</v>
      </c>
      <c r="AL518" s="33" t="s">
        <v>1682</v>
      </c>
      <c r="AM518" s="33" t="s">
        <v>1683</v>
      </c>
      <c r="AN518" s="33" t="s">
        <v>163</v>
      </c>
      <c r="AO518" s="33" t="s">
        <v>164</v>
      </c>
      <c r="AP518" s="33" t="s">
        <v>164</v>
      </c>
      <c r="AQ518" s="33" t="s">
        <v>166</v>
      </c>
      <c r="AR518" s="33">
        <v>7</v>
      </c>
      <c r="AS518" s="33" t="s">
        <v>167</v>
      </c>
      <c r="AT518" s="33" t="s">
        <v>168</v>
      </c>
      <c r="AU518" s="33" t="s">
        <v>1650</v>
      </c>
      <c r="AV518" s="33" t="s">
        <v>1647</v>
      </c>
      <c r="AW518" s="33"/>
      <c r="AX518" s="33"/>
      <c r="AY518" s="33" t="s">
        <v>165</v>
      </c>
      <c r="AZ518" s="33"/>
      <c r="BA518" s="33" t="s">
        <v>166</v>
      </c>
      <c r="BB518" s="33" t="s">
        <v>1651</v>
      </c>
      <c r="BC518" s="33"/>
      <c r="BD518" s="33" t="s">
        <v>173</v>
      </c>
      <c r="BE518" s="33"/>
      <c r="BF518" s="33"/>
      <c r="BG518" s="33" t="s">
        <v>166</v>
      </c>
      <c r="BH518" s="33" t="s">
        <v>166</v>
      </c>
      <c r="BI518" s="33" t="s">
        <v>163</v>
      </c>
      <c r="BJ518" s="33" t="s">
        <v>310</v>
      </c>
      <c r="BK518" s="33"/>
      <c r="BL518" s="33" t="s">
        <v>310</v>
      </c>
      <c r="BM518" s="33" t="s">
        <v>166</v>
      </c>
      <c r="BN518" s="33"/>
      <c r="BO518" s="33"/>
      <c r="BP518" s="33" t="s">
        <v>173</v>
      </c>
      <c r="BQ518" s="33" t="s">
        <v>163</v>
      </c>
      <c r="BR518" s="33" t="s">
        <v>168</v>
      </c>
      <c r="BS518" s="33" t="s">
        <v>176</v>
      </c>
      <c r="BT518" s="33" t="s">
        <v>166</v>
      </c>
      <c r="BU518" s="35">
        <v>5.4</v>
      </c>
      <c r="BV518" s="33" t="s">
        <v>166</v>
      </c>
      <c r="BW518" s="33" t="s">
        <v>177</v>
      </c>
      <c r="BX518" s="33" t="s">
        <v>166</v>
      </c>
      <c r="BY518" s="33" t="s">
        <v>179</v>
      </c>
      <c r="BZ518" s="33" t="s">
        <v>166</v>
      </c>
      <c r="CA518" s="33" t="s">
        <v>166</v>
      </c>
      <c r="CB518" s="33"/>
      <c r="CC518" s="33"/>
      <c r="CD518" s="33"/>
      <c r="CE518" s="33"/>
      <c r="CF518" s="33"/>
      <c r="CG518" s="33" t="s">
        <v>166</v>
      </c>
      <c r="CH518" s="33"/>
      <c r="CI518" s="33"/>
      <c r="CJ518" s="33"/>
      <c r="CK518" s="33" t="s">
        <v>166</v>
      </c>
      <c r="CL518" s="33"/>
      <c r="CM518" s="33"/>
      <c r="CN518" s="33" t="s">
        <v>166</v>
      </c>
      <c r="CO518" s="33" t="s">
        <v>166</v>
      </c>
      <c r="CP518" s="33"/>
      <c r="CQ518" s="33" t="s">
        <v>1658</v>
      </c>
      <c r="CR518" s="33" t="s">
        <v>1684</v>
      </c>
      <c r="CS518" s="33" t="s">
        <v>166</v>
      </c>
      <c r="CT518" s="33" t="s">
        <v>166</v>
      </c>
      <c r="CU518" s="33" t="s">
        <v>166</v>
      </c>
      <c r="CV518" s="33"/>
      <c r="CW518" s="33">
        <v>7</v>
      </c>
      <c r="CX518" s="33"/>
      <c r="CY518" s="33" t="s">
        <v>571</v>
      </c>
      <c r="CZ518" s="33"/>
      <c r="DA518" s="33"/>
      <c r="DB518" s="33"/>
      <c r="DC518" s="33" t="s">
        <v>166</v>
      </c>
      <c r="DD518" s="33"/>
      <c r="DE518" s="33"/>
      <c r="DF518" s="33"/>
      <c r="DG518" s="33"/>
      <c r="DH518" s="33"/>
      <c r="DI518" s="33"/>
      <c r="DJ518" s="33"/>
      <c r="DK518" s="33" t="s">
        <v>166</v>
      </c>
      <c r="DL518" s="33"/>
      <c r="DM518" s="33"/>
      <c r="DN518" s="33" t="s">
        <v>166</v>
      </c>
      <c r="DO518" s="33"/>
      <c r="DP518" s="33"/>
      <c r="DQ518" s="33"/>
      <c r="DR518" s="33"/>
      <c r="DS518" s="33" t="s">
        <v>166</v>
      </c>
      <c r="DT518" s="33"/>
      <c r="DU518" s="33"/>
      <c r="DV518" s="33" t="s">
        <v>166</v>
      </c>
      <c r="DW518" s="33"/>
      <c r="DX518" s="33"/>
      <c r="DY518" s="33"/>
      <c r="DZ518" s="33"/>
      <c r="EA518" s="33"/>
      <c r="EB518" s="33"/>
      <c r="EC518" s="33"/>
      <c r="ED518" s="33"/>
      <c r="EE518" s="33"/>
      <c r="EF518" s="33"/>
      <c r="EG518" s="33"/>
      <c r="EH518" s="33"/>
      <c r="EI518" s="33"/>
    </row>
    <row r="519" spans="1:139" x14ac:dyDescent="0.25">
      <c r="A519" s="33">
        <v>518</v>
      </c>
      <c r="B519" s="33" t="s">
        <v>443</v>
      </c>
      <c r="C519" s="33" t="s">
        <v>1641</v>
      </c>
      <c r="D519" s="33" t="s">
        <v>1685</v>
      </c>
      <c r="E519" s="35">
        <v>2755</v>
      </c>
      <c r="F519" s="33">
        <v>4</v>
      </c>
      <c r="G519" s="33">
        <v>4</v>
      </c>
      <c r="H519" s="33" t="s">
        <v>141</v>
      </c>
      <c r="I519" s="33" t="s">
        <v>142</v>
      </c>
      <c r="J519" s="33" t="s">
        <v>237</v>
      </c>
      <c r="K519" s="33" t="s">
        <v>144</v>
      </c>
      <c r="L519" s="33">
        <v>55</v>
      </c>
      <c r="M519" s="33" t="s">
        <v>145</v>
      </c>
      <c r="N519" s="33">
        <v>1795</v>
      </c>
      <c r="O519" s="33">
        <v>4735</v>
      </c>
      <c r="P519" s="33">
        <v>1830</v>
      </c>
      <c r="Q519" s="33" t="s">
        <v>422</v>
      </c>
      <c r="R519" s="33">
        <v>5</v>
      </c>
      <c r="S519" s="33">
        <v>11.2</v>
      </c>
      <c r="T519" s="87" t="s">
        <v>147</v>
      </c>
      <c r="U519" s="33" t="s">
        <v>1680</v>
      </c>
      <c r="V519" s="33"/>
      <c r="W519" s="33" t="s">
        <v>1657</v>
      </c>
      <c r="X519" s="33">
        <v>6</v>
      </c>
      <c r="Y519" s="33" t="s">
        <v>1644</v>
      </c>
      <c r="Z519" s="33" t="s">
        <v>200</v>
      </c>
      <c r="AA519" s="33" t="s">
        <v>151</v>
      </c>
      <c r="AB519" s="33" t="s">
        <v>823</v>
      </c>
      <c r="AC519" s="33" t="s">
        <v>1645</v>
      </c>
      <c r="AD519" s="33" t="s">
        <v>1646</v>
      </c>
      <c r="AE519" s="33" t="s">
        <v>1646</v>
      </c>
      <c r="AF519" s="33" t="s">
        <v>1647</v>
      </c>
      <c r="AG519" s="33" t="s">
        <v>1647</v>
      </c>
      <c r="AH519" s="33" t="s">
        <v>158</v>
      </c>
      <c r="AI519" s="33" t="s">
        <v>232</v>
      </c>
      <c r="AJ519" s="33"/>
      <c r="AK519" s="33" t="s">
        <v>160</v>
      </c>
      <c r="AL519" s="33" t="s">
        <v>1682</v>
      </c>
      <c r="AM519" s="33" t="s">
        <v>1683</v>
      </c>
      <c r="AN519" s="33" t="s">
        <v>163</v>
      </c>
      <c r="AO519" s="33" t="s">
        <v>164</v>
      </c>
      <c r="AP519" s="33" t="s">
        <v>164</v>
      </c>
      <c r="AQ519" s="33" t="s">
        <v>166</v>
      </c>
      <c r="AR519" s="33">
        <v>8</v>
      </c>
      <c r="AS519" s="33" t="s">
        <v>167</v>
      </c>
      <c r="AT519" s="33" t="s">
        <v>168</v>
      </c>
      <c r="AU519" s="33" t="s">
        <v>1650</v>
      </c>
      <c r="AV519" s="33" t="s">
        <v>1647</v>
      </c>
      <c r="AW519" s="33"/>
      <c r="AX519" s="33"/>
      <c r="AY519" s="33" t="s">
        <v>165</v>
      </c>
      <c r="AZ519" s="33"/>
      <c r="BA519" s="33"/>
      <c r="BB519" s="33" t="s">
        <v>1651</v>
      </c>
      <c r="BC519" s="33"/>
      <c r="BD519" s="33" t="s">
        <v>173</v>
      </c>
      <c r="BE519" s="33"/>
      <c r="BF519" s="33"/>
      <c r="BG519" s="33" t="s">
        <v>166</v>
      </c>
      <c r="BH519" s="33" t="s">
        <v>166</v>
      </c>
      <c r="BI519" s="33" t="s">
        <v>163</v>
      </c>
      <c r="BJ519" s="33" t="s">
        <v>310</v>
      </c>
      <c r="BK519" s="33"/>
      <c r="BL519" s="33" t="s">
        <v>310</v>
      </c>
      <c r="BM519" s="33" t="s">
        <v>166</v>
      </c>
      <c r="BN519" s="33"/>
      <c r="BO519" s="33"/>
      <c r="BP519" s="33" t="s">
        <v>173</v>
      </c>
      <c r="BQ519" s="33" t="s">
        <v>163</v>
      </c>
      <c r="BR519" s="33" t="s">
        <v>168</v>
      </c>
      <c r="BS519" s="33" t="s">
        <v>176</v>
      </c>
      <c r="BT519" s="33" t="s">
        <v>166</v>
      </c>
      <c r="BU519" s="35">
        <v>5.4</v>
      </c>
      <c r="BV519" s="33" t="s">
        <v>166</v>
      </c>
      <c r="BW519" s="33" t="s">
        <v>177</v>
      </c>
      <c r="BX519" s="33" t="s">
        <v>166</v>
      </c>
      <c r="BY519" s="33" t="s">
        <v>186</v>
      </c>
      <c r="BZ519" s="33" t="s">
        <v>166</v>
      </c>
      <c r="CA519" s="33" t="s">
        <v>166</v>
      </c>
      <c r="CB519" s="33"/>
      <c r="CC519" s="33"/>
      <c r="CD519" s="33"/>
      <c r="CE519" s="33"/>
      <c r="CF519" s="33"/>
      <c r="CG519" s="33" t="s">
        <v>166</v>
      </c>
      <c r="CH519" s="33"/>
      <c r="CI519" s="33"/>
      <c r="CJ519" s="33"/>
      <c r="CK519" s="33" t="s">
        <v>166</v>
      </c>
      <c r="CL519" s="33"/>
      <c r="CM519" s="33"/>
      <c r="CN519" s="33" t="s">
        <v>166</v>
      </c>
      <c r="CO519" s="33"/>
      <c r="CP519" s="33" t="s">
        <v>355</v>
      </c>
      <c r="CQ519" s="33" t="s">
        <v>1658</v>
      </c>
      <c r="CR519" s="33" t="s">
        <v>1665</v>
      </c>
      <c r="CS519" s="33" t="s">
        <v>166</v>
      </c>
      <c r="CT519" s="33" t="s">
        <v>166</v>
      </c>
      <c r="CU519" s="33" t="s">
        <v>166</v>
      </c>
      <c r="CV519" s="33"/>
      <c r="CW519" s="33">
        <v>7</v>
      </c>
      <c r="CX519" s="33"/>
      <c r="CY519" s="33" t="s">
        <v>571</v>
      </c>
      <c r="CZ519" s="33"/>
      <c r="DA519" s="33"/>
      <c r="DB519" s="33"/>
      <c r="DC519" s="33" t="s">
        <v>166</v>
      </c>
      <c r="DD519" s="33"/>
      <c r="DE519" s="33"/>
      <c r="DF519" s="33"/>
      <c r="DG519" s="33"/>
      <c r="DH519" s="33"/>
      <c r="DI519" s="33"/>
      <c r="DJ519" s="33"/>
      <c r="DK519" s="33" t="s">
        <v>166</v>
      </c>
      <c r="DL519" s="33" t="s">
        <v>329</v>
      </c>
      <c r="DM519" s="33"/>
      <c r="DN519" s="33" t="s">
        <v>166</v>
      </c>
      <c r="DO519" s="33"/>
      <c r="DP519" s="33"/>
      <c r="DQ519" s="33"/>
      <c r="DR519" s="33"/>
      <c r="DS519" s="33" t="s">
        <v>166</v>
      </c>
      <c r="DT519" s="33"/>
      <c r="DU519" s="33"/>
      <c r="DV519" s="33" t="s">
        <v>166</v>
      </c>
      <c r="DW519" s="33" t="s">
        <v>166</v>
      </c>
      <c r="DX519" s="33"/>
      <c r="DY519" s="33"/>
      <c r="DZ519" s="33"/>
      <c r="EA519" s="33"/>
      <c r="EB519" s="33"/>
      <c r="EC519" s="33"/>
      <c r="ED519" s="33"/>
      <c r="EE519" s="33"/>
      <c r="EF519" s="33"/>
      <c r="EG519" s="33"/>
      <c r="EH519" s="33"/>
      <c r="EI519" s="33"/>
    </row>
    <row r="520" spans="1:139" x14ac:dyDescent="0.25">
      <c r="A520" s="33">
        <v>519</v>
      </c>
      <c r="B520" s="33" t="s">
        <v>443</v>
      </c>
      <c r="C520" s="33" t="s">
        <v>1641</v>
      </c>
      <c r="D520" s="33" t="s">
        <v>1686</v>
      </c>
      <c r="E520" s="35">
        <v>2393</v>
      </c>
      <c r="F520" s="33">
        <v>4</v>
      </c>
      <c r="G520" s="33">
        <v>4</v>
      </c>
      <c r="H520" s="33" t="s">
        <v>141</v>
      </c>
      <c r="I520" s="33" t="s">
        <v>142</v>
      </c>
      <c r="J520" s="33" t="s">
        <v>237</v>
      </c>
      <c r="K520" s="33" t="s">
        <v>144</v>
      </c>
      <c r="L520" s="33">
        <v>55</v>
      </c>
      <c r="M520" s="33" t="s">
        <v>459</v>
      </c>
      <c r="N520" s="33">
        <v>1795</v>
      </c>
      <c r="O520" s="33">
        <v>4735</v>
      </c>
      <c r="P520" s="33">
        <v>1830</v>
      </c>
      <c r="Q520" s="33" t="s">
        <v>422</v>
      </c>
      <c r="R520" s="33">
        <v>5</v>
      </c>
      <c r="S520" s="33">
        <v>12</v>
      </c>
      <c r="T520" s="87" t="s">
        <v>147</v>
      </c>
      <c r="U520" s="33" t="s">
        <v>239</v>
      </c>
      <c r="V520" s="33"/>
      <c r="W520" s="33" t="s">
        <v>1687</v>
      </c>
      <c r="X520" s="33">
        <v>5</v>
      </c>
      <c r="Y520" s="33" t="s">
        <v>1644</v>
      </c>
      <c r="Z520" s="33" t="s">
        <v>200</v>
      </c>
      <c r="AA520" s="33" t="s">
        <v>151</v>
      </c>
      <c r="AB520" s="33" t="s">
        <v>823</v>
      </c>
      <c r="AC520" s="33" t="s">
        <v>1645</v>
      </c>
      <c r="AD520" s="33" t="s">
        <v>1646</v>
      </c>
      <c r="AE520" s="33" t="s">
        <v>1646</v>
      </c>
      <c r="AF520" s="33" t="s">
        <v>1647</v>
      </c>
      <c r="AG520" s="33" t="s">
        <v>1647</v>
      </c>
      <c r="AH520" s="33" t="s">
        <v>158</v>
      </c>
      <c r="AI520" s="33" t="s">
        <v>232</v>
      </c>
      <c r="AJ520" s="33"/>
      <c r="AK520" s="33" t="s">
        <v>441</v>
      </c>
      <c r="AL520" s="33" t="s">
        <v>1648</v>
      </c>
      <c r="AM520" s="33" t="s">
        <v>1649</v>
      </c>
      <c r="AN520" s="33" t="s">
        <v>163</v>
      </c>
      <c r="AO520" s="33" t="s">
        <v>164</v>
      </c>
      <c r="AP520" s="33" t="s">
        <v>164</v>
      </c>
      <c r="AQ520" s="33" t="s">
        <v>166</v>
      </c>
      <c r="AR520" s="33">
        <v>7</v>
      </c>
      <c r="AS520" s="33" t="s">
        <v>167</v>
      </c>
      <c r="AT520" s="33" t="s">
        <v>168</v>
      </c>
      <c r="AU520" s="33" t="s">
        <v>1650</v>
      </c>
      <c r="AV520" s="33" t="s">
        <v>1647</v>
      </c>
      <c r="AW520" s="33" t="s">
        <v>166</v>
      </c>
      <c r="AX520" s="33">
        <v>2</v>
      </c>
      <c r="AY520" s="33" t="s">
        <v>171</v>
      </c>
      <c r="AZ520" s="33" t="s">
        <v>166</v>
      </c>
      <c r="BA520" s="33" t="s">
        <v>166</v>
      </c>
      <c r="BB520" s="33" t="s">
        <v>1651</v>
      </c>
      <c r="BC520" s="33" t="s">
        <v>166</v>
      </c>
      <c r="BD520" s="33" t="s">
        <v>327</v>
      </c>
      <c r="BE520" s="33"/>
      <c r="BF520" s="33" t="s">
        <v>166</v>
      </c>
      <c r="BG520" s="33" t="s">
        <v>166</v>
      </c>
      <c r="BH520" s="33" t="s">
        <v>166</v>
      </c>
      <c r="BI520" s="33" t="s">
        <v>163</v>
      </c>
      <c r="BJ520" s="33" t="s">
        <v>310</v>
      </c>
      <c r="BK520" s="33" t="s">
        <v>166</v>
      </c>
      <c r="BL520" s="33" t="s">
        <v>310</v>
      </c>
      <c r="BM520" s="33" t="s">
        <v>166</v>
      </c>
      <c r="BN520" s="33"/>
      <c r="BO520" s="33" t="s">
        <v>166</v>
      </c>
      <c r="BP520" s="33" t="s">
        <v>168</v>
      </c>
      <c r="BQ520" s="33" t="s">
        <v>163</v>
      </c>
      <c r="BR520" s="33" t="s">
        <v>168</v>
      </c>
      <c r="BS520" s="33" t="s">
        <v>176</v>
      </c>
      <c r="BT520" s="33" t="s">
        <v>166</v>
      </c>
      <c r="BU520" s="35">
        <v>5.4</v>
      </c>
      <c r="BV520" s="33" t="s">
        <v>166</v>
      </c>
      <c r="BW520" s="33" t="s">
        <v>177</v>
      </c>
      <c r="BX520" s="33" t="s">
        <v>166</v>
      </c>
      <c r="BY520" s="33" t="s">
        <v>383</v>
      </c>
      <c r="BZ520" s="33" t="s">
        <v>166</v>
      </c>
      <c r="CA520" s="33"/>
      <c r="CB520" s="33"/>
      <c r="CC520" s="33"/>
      <c r="CD520" s="33"/>
      <c r="CE520" s="33"/>
      <c r="CF520" s="33"/>
      <c r="CG520" s="33"/>
      <c r="CH520" s="33"/>
      <c r="CI520" s="33"/>
      <c r="CJ520" s="33"/>
      <c r="CK520" s="33" t="s">
        <v>166</v>
      </c>
      <c r="CL520" s="33"/>
      <c r="CM520" s="33"/>
      <c r="CN520" s="33" t="s">
        <v>166</v>
      </c>
      <c r="CO520" s="33" t="s">
        <v>166</v>
      </c>
      <c r="CP520" s="33" t="s">
        <v>355</v>
      </c>
      <c r="CQ520" s="33" t="s">
        <v>1652</v>
      </c>
      <c r="CR520" s="33" t="s">
        <v>1653</v>
      </c>
      <c r="CS520" s="33" t="s">
        <v>166</v>
      </c>
      <c r="CT520" s="33" t="s">
        <v>166</v>
      </c>
      <c r="CU520" s="33" t="s">
        <v>166</v>
      </c>
      <c r="CV520" s="33"/>
      <c r="CW520" s="33">
        <v>3</v>
      </c>
      <c r="CX520" s="33"/>
      <c r="CY520" s="33" t="s">
        <v>571</v>
      </c>
      <c r="CZ520" s="33"/>
      <c r="DA520" s="33"/>
      <c r="DB520" s="33" t="s">
        <v>221</v>
      </c>
      <c r="DC520" s="33" t="s">
        <v>166</v>
      </c>
      <c r="DD520" s="33" t="s">
        <v>166</v>
      </c>
      <c r="DE520" s="33"/>
      <c r="DF520" s="33"/>
      <c r="DG520" s="33" t="s">
        <v>166</v>
      </c>
      <c r="DH520" s="33" t="s">
        <v>216</v>
      </c>
      <c r="DI520" s="33" t="s">
        <v>328</v>
      </c>
      <c r="DJ520" s="33" t="s">
        <v>166</v>
      </c>
      <c r="DK520" s="33" t="s">
        <v>166</v>
      </c>
      <c r="DL520" s="33" t="s">
        <v>329</v>
      </c>
      <c r="DM520" s="33" t="s">
        <v>166</v>
      </c>
      <c r="DN520" s="33" t="s">
        <v>166</v>
      </c>
      <c r="DO520" s="33"/>
      <c r="DP520" s="33" t="s">
        <v>345</v>
      </c>
      <c r="DQ520" s="33" t="s">
        <v>166</v>
      </c>
      <c r="DR520" s="33"/>
      <c r="DS520" s="33" t="s">
        <v>166</v>
      </c>
      <c r="DT520" s="33"/>
      <c r="DU520" s="33"/>
      <c r="DV520" s="33" t="s">
        <v>166</v>
      </c>
      <c r="DW520" s="33" t="s">
        <v>166</v>
      </c>
      <c r="DX520" s="33" t="s">
        <v>166</v>
      </c>
      <c r="DY520" s="33"/>
      <c r="DZ520" s="33" t="s">
        <v>166</v>
      </c>
      <c r="EA520" s="33" t="s">
        <v>166</v>
      </c>
      <c r="EB520" s="33"/>
      <c r="EC520" s="33"/>
      <c r="ED520" s="33"/>
      <c r="EE520" s="33"/>
      <c r="EF520" s="33"/>
      <c r="EG520" s="33"/>
      <c r="EH520" s="33"/>
      <c r="EI520" s="33"/>
    </row>
    <row r="521" spans="1:139" x14ac:dyDescent="0.25">
      <c r="A521" s="33">
        <v>520</v>
      </c>
      <c r="B521" s="33" t="s">
        <v>443</v>
      </c>
      <c r="C521" s="33" t="s">
        <v>1641</v>
      </c>
      <c r="D521" s="33" t="s">
        <v>1688</v>
      </c>
      <c r="E521" s="35">
        <v>2393</v>
      </c>
      <c r="F521" s="33">
        <v>4</v>
      </c>
      <c r="G521" s="33">
        <v>4</v>
      </c>
      <c r="H521" s="33" t="s">
        <v>141</v>
      </c>
      <c r="I521" s="33" t="s">
        <v>142</v>
      </c>
      <c r="J521" s="33" t="s">
        <v>237</v>
      </c>
      <c r="K521" s="33" t="s">
        <v>144</v>
      </c>
      <c r="L521" s="33">
        <v>55</v>
      </c>
      <c r="M521" s="33" t="s">
        <v>145</v>
      </c>
      <c r="N521" s="33">
        <v>1795</v>
      </c>
      <c r="O521" s="33">
        <v>4735</v>
      </c>
      <c r="P521" s="33">
        <v>1830</v>
      </c>
      <c r="Q521" s="33" t="s">
        <v>422</v>
      </c>
      <c r="R521" s="33">
        <v>5</v>
      </c>
      <c r="S521" s="33">
        <v>11.2</v>
      </c>
      <c r="T521" s="87" t="s">
        <v>147</v>
      </c>
      <c r="U521" s="33" t="s">
        <v>1680</v>
      </c>
      <c r="V521" s="33"/>
      <c r="W521" s="33" t="s">
        <v>1655</v>
      </c>
      <c r="X521" s="33">
        <v>5</v>
      </c>
      <c r="Y521" s="33" t="s">
        <v>1644</v>
      </c>
      <c r="Z521" s="33" t="s">
        <v>200</v>
      </c>
      <c r="AA521" s="33" t="s">
        <v>151</v>
      </c>
      <c r="AB521" s="33" t="s">
        <v>823</v>
      </c>
      <c r="AC521" s="33" t="s">
        <v>1645</v>
      </c>
      <c r="AD521" s="33" t="s">
        <v>1646</v>
      </c>
      <c r="AE521" s="33" t="s">
        <v>1646</v>
      </c>
      <c r="AF521" s="33" t="s">
        <v>1647</v>
      </c>
      <c r="AG521" s="33" t="s">
        <v>1647</v>
      </c>
      <c r="AH521" s="33" t="s">
        <v>158</v>
      </c>
      <c r="AI521" s="33" t="s">
        <v>232</v>
      </c>
      <c r="AJ521" s="33"/>
      <c r="AK521" s="33" t="s">
        <v>441</v>
      </c>
      <c r="AL521" s="33" t="s">
        <v>1668</v>
      </c>
      <c r="AM521" s="33" t="s">
        <v>1669</v>
      </c>
      <c r="AN521" s="33" t="s">
        <v>163</v>
      </c>
      <c r="AO521" s="33" t="s">
        <v>164</v>
      </c>
      <c r="AP521" s="33" t="s">
        <v>164</v>
      </c>
      <c r="AQ521" s="33">
        <v>2</v>
      </c>
      <c r="AR521" s="33">
        <v>7</v>
      </c>
      <c r="AS521" s="33" t="s">
        <v>167</v>
      </c>
      <c r="AT521" s="33" t="s">
        <v>168</v>
      </c>
      <c r="AU521" s="33" t="s">
        <v>1650</v>
      </c>
      <c r="AV521" s="33" t="s">
        <v>1647</v>
      </c>
      <c r="AW521" s="33" t="s">
        <v>166</v>
      </c>
      <c r="AX521" s="33">
        <v>2</v>
      </c>
      <c r="AY521" s="33" t="s">
        <v>171</v>
      </c>
      <c r="AZ521" s="33" t="s">
        <v>166</v>
      </c>
      <c r="BA521" s="33" t="s">
        <v>166</v>
      </c>
      <c r="BB521" s="33" t="s">
        <v>1651</v>
      </c>
      <c r="BC521" s="33" t="s">
        <v>166</v>
      </c>
      <c r="BD521" s="33" t="s">
        <v>337</v>
      </c>
      <c r="BE521" s="33"/>
      <c r="BF521" s="33" t="s">
        <v>166</v>
      </c>
      <c r="BG521" s="33" t="s">
        <v>166</v>
      </c>
      <c r="BH521" s="33" t="s">
        <v>166</v>
      </c>
      <c r="BI521" s="33" t="s">
        <v>163</v>
      </c>
      <c r="BJ521" s="33" t="s">
        <v>310</v>
      </c>
      <c r="BK521" s="33" t="s">
        <v>166</v>
      </c>
      <c r="BL521" s="33" t="s">
        <v>310</v>
      </c>
      <c r="BM521" s="33" t="s">
        <v>166</v>
      </c>
      <c r="BN521" s="33"/>
      <c r="BO521" s="33" t="s">
        <v>166</v>
      </c>
      <c r="BP521" s="33" t="s">
        <v>168</v>
      </c>
      <c r="BQ521" s="33" t="s">
        <v>163</v>
      </c>
      <c r="BR521" s="33" t="s">
        <v>168</v>
      </c>
      <c r="BS521" s="33" t="s">
        <v>176</v>
      </c>
      <c r="BT521" s="33" t="s">
        <v>166</v>
      </c>
      <c r="BU521" s="35">
        <v>5.4</v>
      </c>
      <c r="BV521" s="33" t="s">
        <v>166</v>
      </c>
      <c r="BW521" s="33" t="s">
        <v>177</v>
      </c>
      <c r="BX521" s="33" t="s">
        <v>166</v>
      </c>
      <c r="BY521" s="33" t="s">
        <v>383</v>
      </c>
      <c r="BZ521" s="33" t="s">
        <v>166</v>
      </c>
      <c r="CA521" s="33"/>
      <c r="CB521" s="33" t="s">
        <v>166</v>
      </c>
      <c r="CC521" s="33"/>
      <c r="CD521" s="33"/>
      <c r="CE521" s="33"/>
      <c r="CF521" s="33"/>
      <c r="CG521" s="33" t="s">
        <v>166</v>
      </c>
      <c r="CH521" s="33"/>
      <c r="CI521" s="33"/>
      <c r="CJ521" s="33"/>
      <c r="CK521" s="33" t="s">
        <v>166</v>
      </c>
      <c r="CL521" s="33"/>
      <c r="CM521" s="33"/>
      <c r="CN521" s="33" t="s">
        <v>166</v>
      </c>
      <c r="CO521" s="33" t="s">
        <v>166</v>
      </c>
      <c r="CP521" s="33" t="s">
        <v>355</v>
      </c>
      <c r="CQ521" s="33" t="s">
        <v>1652</v>
      </c>
      <c r="CR521" s="33" t="s">
        <v>1653</v>
      </c>
      <c r="CS521" s="33" t="s">
        <v>166</v>
      </c>
      <c r="CT521" s="33" t="s">
        <v>166</v>
      </c>
      <c r="CU521" s="33" t="s">
        <v>166</v>
      </c>
      <c r="CV521" s="33" t="s">
        <v>166</v>
      </c>
      <c r="CW521" s="33">
        <v>3</v>
      </c>
      <c r="CX521" s="33"/>
      <c r="CY521" s="33" t="s">
        <v>571</v>
      </c>
      <c r="CZ521" s="33"/>
      <c r="DA521" s="33"/>
      <c r="DB521" s="33" t="s">
        <v>221</v>
      </c>
      <c r="DC521" s="33" t="s">
        <v>166</v>
      </c>
      <c r="DD521" s="33" t="s">
        <v>166</v>
      </c>
      <c r="DE521" s="33"/>
      <c r="DF521" s="33"/>
      <c r="DG521" s="33" t="s">
        <v>166</v>
      </c>
      <c r="DH521" s="33" t="s">
        <v>216</v>
      </c>
      <c r="DI521" s="33" t="s">
        <v>328</v>
      </c>
      <c r="DJ521" s="33" t="s">
        <v>166</v>
      </c>
      <c r="DK521" s="33" t="s">
        <v>166</v>
      </c>
      <c r="DL521" s="33" t="s">
        <v>329</v>
      </c>
      <c r="DM521" s="33"/>
      <c r="DN521" s="33" t="s">
        <v>166</v>
      </c>
      <c r="DO521" s="33"/>
      <c r="DP521" s="33" t="s">
        <v>345</v>
      </c>
      <c r="DQ521" s="33" t="s">
        <v>166</v>
      </c>
      <c r="DR521" s="33"/>
      <c r="DS521" s="33" t="s">
        <v>166</v>
      </c>
      <c r="DT521" s="33"/>
      <c r="DU521" s="33"/>
      <c r="DV521" s="33" t="s">
        <v>166</v>
      </c>
      <c r="DW521" s="33" t="s">
        <v>166</v>
      </c>
      <c r="DX521" s="33" t="s">
        <v>166</v>
      </c>
      <c r="DY521" s="33"/>
      <c r="DZ521" s="33" t="s">
        <v>166</v>
      </c>
      <c r="EA521" s="33" t="s">
        <v>166</v>
      </c>
      <c r="EB521" s="33"/>
      <c r="EC521" s="33"/>
      <c r="ED521" s="33"/>
      <c r="EE521" s="33"/>
      <c r="EF521" s="33"/>
      <c r="EG521" s="33"/>
      <c r="EH521" s="33"/>
      <c r="EI521" s="33"/>
    </row>
    <row r="522" spans="1:139" x14ac:dyDescent="0.25">
      <c r="A522" s="33">
        <v>521</v>
      </c>
      <c r="B522" s="33" t="s">
        <v>443</v>
      </c>
      <c r="C522" s="33" t="s">
        <v>1641</v>
      </c>
      <c r="D522" s="33" t="s">
        <v>1689</v>
      </c>
      <c r="E522" s="35">
        <v>2694</v>
      </c>
      <c r="F522" s="33">
        <v>4</v>
      </c>
      <c r="G522" s="33">
        <v>4</v>
      </c>
      <c r="H522" s="33" t="s">
        <v>141</v>
      </c>
      <c r="I522" s="33" t="s">
        <v>142</v>
      </c>
      <c r="J522" s="33" t="s">
        <v>237</v>
      </c>
      <c r="K522" s="33" t="s">
        <v>144</v>
      </c>
      <c r="L522" s="33">
        <v>55</v>
      </c>
      <c r="M522" s="33" t="s">
        <v>145</v>
      </c>
      <c r="N522" s="33">
        <v>1795</v>
      </c>
      <c r="O522" s="33">
        <v>4735</v>
      </c>
      <c r="P522" s="33">
        <v>1830</v>
      </c>
      <c r="Q522" s="33" t="s">
        <v>422</v>
      </c>
      <c r="R522" s="33">
        <v>5</v>
      </c>
      <c r="S522" s="33">
        <v>11.2</v>
      </c>
      <c r="T522" s="87" t="s">
        <v>147</v>
      </c>
      <c r="U522" s="33" t="s">
        <v>1676</v>
      </c>
      <c r="V522" s="33"/>
      <c r="W522" s="33" t="s">
        <v>1664</v>
      </c>
      <c r="X522" s="33">
        <v>6</v>
      </c>
      <c r="Y522" s="33" t="s">
        <v>1644</v>
      </c>
      <c r="Z522" s="33" t="s">
        <v>200</v>
      </c>
      <c r="AA522" s="33" t="s">
        <v>151</v>
      </c>
      <c r="AB522" s="33" t="s">
        <v>823</v>
      </c>
      <c r="AC522" s="33" t="s">
        <v>1645</v>
      </c>
      <c r="AD522" s="33" t="s">
        <v>1646</v>
      </c>
      <c r="AE522" s="33" t="s">
        <v>1646</v>
      </c>
      <c r="AF522" s="33" t="s">
        <v>1661</v>
      </c>
      <c r="AG522" s="33" t="s">
        <v>1661</v>
      </c>
      <c r="AH522" s="33" t="s">
        <v>158</v>
      </c>
      <c r="AI522" s="33" t="s">
        <v>232</v>
      </c>
      <c r="AJ522" s="33"/>
      <c r="AK522" s="33" t="s">
        <v>441</v>
      </c>
      <c r="AL522" s="33" t="s">
        <v>1668</v>
      </c>
      <c r="AM522" s="33" t="s">
        <v>1669</v>
      </c>
      <c r="AN522" s="33" t="s">
        <v>163</v>
      </c>
      <c r="AO522" s="33" t="s">
        <v>164</v>
      </c>
      <c r="AP522" s="33" t="s">
        <v>164</v>
      </c>
      <c r="AQ522" s="33">
        <v>2</v>
      </c>
      <c r="AR522" s="33">
        <v>7</v>
      </c>
      <c r="AS522" s="33" t="s">
        <v>597</v>
      </c>
      <c r="AT522" s="33" t="s">
        <v>189</v>
      </c>
      <c r="AU522" s="33" t="s">
        <v>1650</v>
      </c>
      <c r="AV522" s="33" t="s">
        <v>1661</v>
      </c>
      <c r="AW522" s="33" t="s">
        <v>166</v>
      </c>
      <c r="AX522" s="33" t="s">
        <v>166</v>
      </c>
      <c r="AY522" s="33" t="s">
        <v>171</v>
      </c>
      <c r="AZ522" s="33" t="s">
        <v>166</v>
      </c>
      <c r="BA522" s="33" t="s">
        <v>166</v>
      </c>
      <c r="BB522" s="33" t="s">
        <v>1651</v>
      </c>
      <c r="BC522" s="33" t="s">
        <v>166</v>
      </c>
      <c r="BD522" s="33" t="s">
        <v>327</v>
      </c>
      <c r="BE522" s="33"/>
      <c r="BF522" s="33" t="s">
        <v>166</v>
      </c>
      <c r="BG522" s="33" t="s">
        <v>166</v>
      </c>
      <c r="BH522" s="33" t="s">
        <v>166</v>
      </c>
      <c r="BI522" s="33" t="s">
        <v>163</v>
      </c>
      <c r="BJ522" s="33" t="s">
        <v>310</v>
      </c>
      <c r="BK522" s="33" t="s">
        <v>166</v>
      </c>
      <c r="BL522" s="33" t="s">
        <v>310</v>
      </c>
      <c r="BM522" s="33" t="s">
        <v>166</v>
      </c>
      <c r="BN522" s="33"/>
      <c r="BO522" s="33" t="s">
        <v>166</v>
      </c>
      <c r="BP522" s="33" t="s">
        <v>173</v>
      </c>
      <c r="BQ522" s="33" t="s">
        <v>163</v>
      </c>
      <c r="BR522" s="33" t="s">
        <v>168</v>
      </c>
      <c r="BS522" s="33" t="s">
        <v>176</v>
      </c>
      <c r="BT522" s="33" t="s">
        <v>166</v>
      </c>
      <c r="BU522" s="35">
        <v>5.4</v>
      </c>
      <c r="BV522" s="33" t="s">
        <v>166</v>
      </c>
      <c r="BW522" s="33" t="s">
        <v>177</v>
      </c>
      <c r="BX522" s="33" t="s">
        <v>166</v>
      </c>
      <c r="BY522" s="33" t="s">
        <v>383</v>
      </c>
      <c r="BZ522" s="33" t="s">
        <v>166</v>
      </c>
      <c r="CA522" s="33" t="s">
        <v>166</v>
      </c>
      <c r="CB522" s="33" t="s">
        <v>166</v>
      </c>
      <c r="CC522" s="33"/>
      <c r="CD522" s="33"/>
      <c r="CE522" s="33"/>
      <c r="CF522" s="33"/>
      <c r="CG522" s="33" t="s">
        <v>166</v>
      </c>
      <c r="CH522" s="33"/>
      <c r="CI522" s="33"/>
      <c r="CJ522" s="33"/>
      <c r="CK522" s="33" t="s">
        <v>166</v>
      </c>
      <c r="CL522" s="33"/>
      <c r="CM522" s="33"/>
      <c r="CN522" s="33" t="s">
        <v>166</v>
      </c>
      <c r="CO522" s="33" t="s">
        <v>166</v>
      </c>
      <c r="CP522" s="33" t="s">
        <v>355</v>
      </c>
      <c r="CQ522" s="33" t="s">
        <v>1599</v>
      </c>
      <c r="CR522" s="33" t="s">
        <v>1690</v>
      </c>
      <c r="CS522" s="33" t="s">
        <v>166</v>
      </c>
      <c r="CT522" s="33" t="s">
        <v>166</v>
      </c>
      <c r="CU522" s="33" t="s">
        <v>166</v>
      </c>
      <c r="CV522" s="33" t="s">
        <v>166</v>
      </c>
      <c r="CW522" s="33">
        <v>7</v>
      </c>
      <c r="CX522" s="33"/>
      <c r="CY522" s="33" t="s">
        <v>571</v>
      </c>
      <c r="CZ522" s="33"/>
      <c r="DA522" s="33"/>
      <c r="DB522" s="33" t="s">
        <v>374</v>
      </c>
      <c r="DC522" s="33" t="s">
        <v>166</v>
      </c>
      <c r="DD522" s="33" t="s">
        <v>166</v>
      </c>
      <c r="DE522" s="33"/>
      <c r="DF522" s="33"/>
      <c r="DG522" s="33" t="s">
        <v>166</v>
      </c>
      <c r="DH522" s="33" t="s">
        <v>216</v>
      </c>
      <c r="DI522" s="33" t="s">
        <v>328</v>
      </c>
      <c r="DJ522" s="33" t="s">
        <v>166</v>
      </c>
      <c r="DK522" s="33" t="s">
        <v>166</v>
      </c>
      <c r="DL522" s="33" t="s">
        <v>500</v>
      </c>
      <c r="DM522" s="33" t="s">
        <v>166</v>
      </c>
      <c r="DN522" s="33" t="s">
        <v>166</v>
      </c>
      <c r="DO522" s="33"/>
      <c r="DP522" s="33" t="s">
        <v>345</v>
      </c>
      <c r="DQ522" s="33" t="s">
        <v>166</v>
      </c>
      <c r="DR522" s="33" t="s">
        <v>166</v>
      </c>
      <c r="DS522" s="33" t="s">
        <v>166</v>
      </c>
      <c r="DT522" s="33"/>
      <c r="DU522" s="33"/>
      <c r="DV522" s="33" t="s">
        <v>166</v>
      </c>
      <c r="DW522" s="33" t="s">
        <v>166</v>
      </c>
      <c r="DX522" s="33" t="s">
        <v>166</v>
      </c>
      <c r="DY522" s="33"/>
      <c r="DZ522" s="33" t="s">
        <v>166</v>
      </c>
      <c r="EA522" s="33" t="s">
        <v>166</v>
      </c>
      <c r="EB522" s="33"/>
      <c r="EC522" s="33" t="s">
        <v>166</v>
      </c>
      <c r="ED522" s="33"/>
      <c r="EE522" s="33"/>
      <c r="EF522" s="33"/>
      <c r="EG522" s="33"/>
      <c r="EH522" s="33"/>
      <c r="EI522" s="33"/>
    </row>
    <row r="523" spans="1:139" x14ac:dyDescent="0.25">
      <c r="A523" s="33">
        <v>522</v>
      </c>
      <c r="B523" s="33" t="s">
        <v>443</v>
      </c>
      <c r="C523" s="33" t="s">
        <v>1641</v>
      </c>
      <c r="D523" s="33" t="s">
        <v>1691</v>
      </c>
      <c r="E523" s="35">
        <v>2393</v>
      </c>
      <c r="F523" s="33">
        <v>4</v>
      </c>
      <c r="G523" s="33">
        <v>4</v>
      </c>
      <c r="H523" s="33" t="s">
        <v>141</v>
      </c>
      <c r="I523" s="33" t="s">
        <v>142</v>
      </c>
      <c r="J523" s="33" t="s">
        <v>237</v>
      </c>
      <c r="K523" s="33" t="s">
        <v>144</v>
      </c>
      <c r="L523" s="33">
        <v>55</v>
      </c>
      <c r="M523" s="33" t="s">
        <v>459</v>
      </c>
      <c r="N523" s="33">
        <v>1795</v>
      </c>
      <c r="O523" s="33">
        <v>4735</v>
      </c>
      <c r="P523" s="33">
        <v>1830</v>
      </c>
      <c r="Q523" s="33" t="s">
        <v>422</v>
      </c>
      <c r="R523" s="33">
        <v>5</v>
      </c>
      <c r="S523" s="33">
        <v>12</v>
      </c>
      <c r="T523" s="87" t="s">
        <v>147</v>
      </c>
      <c r="U523" s="33" t="s">
        <v>1539</v>
      </c>
      <c r="V523" s="33"/>
      <c r="W523" s="33" t="s">
        <v>1643</v>
      </c>
      <c r="X523" s="33">
        <v>5</v>
      </c>
      <c r="Y523" s="33" t="s">
        <v>1644</v>
      </c>
      <c r="Z523" s="33" t="s">
        <v>200</v>
      </c>
      <c r="AA523" s="33" t="s">
        <v>151</v>
      </c>
      <c r="AB523" s="33" t="s">
        <v>823</v>
      </c>
      <c r="AC523" s="33" t="s">
        <v>1645</v>
      </c>
      <c r="AD523" s="33" t="s">
        <v>1646</v>
      </c>
      <c r="AE523" s="33" t="s">
        <v>1646</v>
      </c>
      <c r="AF523" s="33" t="s">
        <v>1647</v>
      </c>
      <c r="AG523" s="33" t="s">
        <v>1647</v>
      </c>
      <c r="AH523" s="33" t="s">
        <v>158</v>
      </c>
      <c r="AI523" s="33" t="s">
        <v>232</v>
      </c>
      <c r="AJ523" s="33"/>
      <c r="AK523" s="33" t="s">
        <v>160</v>
      </c>
      <c r="AL523" s="33" t="s">
        <v>1648</v>
      </c>
      <c r="AM523" s="33" t="s">
        <v>1649</v>
      </c>
      <c r="AN523" s="33" t="s">
        <v>163</v>
      </c>
      <c r="AO523" s="33" t="s">
        <v>164</v>
      </c>
      <c r="AP523" s="33" t="s">
        <v>164</v>
      </c>
      <c r="AQ523" s="33" t="s">
        <v>166</v>
      </c>
      <c r="AR523" s="33">
        <v>7</v>
      </c>
      <c r="AS523" s="33" t="s">
        <v>167</v>
      </c>
      <c r="AT523" s="33" t="s">
        <v>168</v>
      </c>
      <c r="AU523" s="33" t="s">
        <v>1650</v>
      </c>
      <c r="AV523" s="33" t="s">
        <v>1647</v>
      </c>
      <c r="AW523" s="33"/>
      <c r="AX523" s="33"/>
      <c r="AY523" s="33" t="s">
        <v>165</v>
      </c>
      <c r="AZ523" s="33"/>
      <c r="BA523" s="33" t="s">
        <v>166</v>
      </c>
      <c r="BB523" s="33" t="s">
        <v>1651</v>
      </c>
      <c r="BC523" s="33"/>
      <c r="BD523" s="33" t="s">
        <v>173</v>
      </c>
      <c r="BE523" s="33"/>
      <c r="BF523" s="33"/>
      <c r="BG523" s="33" t="s">
        <v>166</v>
      </c>
      <c r="BH523" s="33" t="s">
        <v>166</v>
      </c>
      <c r="BI523" s="33" t="s">
        <v>163</v>
      </c>
      <c r="BJ523" s="33" t="s">
        <v>310</v>
      </c>
      <c r="BK523" s="33" t="s">
        <v>166</v>
      </c>
      <c r="BL523" s="33" t="s">
        <v>310</v>
      </c>
      <c r="BM523" s="33" t="s">
        <v>166</v>
      </c>
      <c r="BN523" s="33"/>
      <c r="BO523" s="33"/>
      <c r="BP523" s="33" t="s">
        <v>173</v>
      </c>
      <c r="BQ523" s="33" t="s">
        <v>163</v>
      </c>
      <c r="BR523" s="33" t="s">
        <v>168</v>
      </c>
      <c r="BS523" s="33" t="s">
        <v>176</v>
      </c>
      <c r="BT523" s="33" t="s">
        <v>166</v>
      </c>
      <c r="BU523" s="35">
        <v>5.4</v>
      </c>
      <c r="BV523" s="33" t="s">
        <v>166</v>
      </c>
      <c r="BW523" s="33" t="s">
        <v>177</v>
      </c>
      <c r="BX523" s="33" t="s">
        <v>166</v>
      </c>
      <c r="BY523" s="33" t="s">
        <v>179</v>
      </c>
      <c r="BZ523" s="33" t="s">
        <v>166</v>
      </c>
      <c r="CA523" s="33"/>
      <c r="CB523" s="33"/>
      <c r="CC523" s="33"/>
      <c r="CD523" s="33"/>
      <c r="CE523" s="33"/>
      <c r="CF523" s="33"/>
      <c r="CG523" s="33" t="s">
        <v>166</v>
      </c>
      <c r="CH523" s="33"/>
      <c r="CI523" s="33"/>
      <c r="CJ523" s="33"/>
      <c r="CK523" s="33" t="s">
        <v>166</v>
      </c>
      <c r="CL523" s="33"/>
      <c r="CM523" s="33"/>
      <c r="CN523" s="33" t="s">
        <v>166</v>
      </c>
      <c r="CO523" s="33" t="s">
        <v>166</v>
      </c>
      <c r="CP523" s="33" t="s">
        <v>355</v>
      </c>
      <c r="CQ523" s="33" t="s">
        <v>1652</v>
      </c>
      <c r="CR523" s="33" t="s">
        <v>1653</v>
      </c>
      <c r="CS523" s="33" t="s">
        <v>166</v>
      </c>
      <c r="CT523" s="33" t="s">
        <v>166</v>
      </c>
      <c r="CU523" s="33" t="s">
        <v>166</v>
      </c>
      <c r="CV523" s="33"/>
      <c r="CW523" s="33">
        <v>3</v>
      </c>
      <c r="CX523" s="33"/>
      <c r="CY523" s="33" t="s">
        <v>571</v>
      </c>
      <c r="CZ523" s="33"/>
      <c r="DA523" s="33"/>
      <c r="DB523" s="33"/>
      <c r="DC523" s="33" t="s">
        <v>166</v>
      </c>
      <c r="DD523" s="33"/>
      <c r="DE523" s="33"/>
      <c r="DF523" s="33"/>
      <c r="DG523" s="33"/>
      <c r="DH523" s="33"/>
      <c r="DI523" s="33"/>
      <c r="DJ523" s="33"/>
      <c r="DK523" s="33" t="s">
        <v>166</v>
      </c>
      <c r="DL523" s="33"/>
      <c r="DM523" s="33"/>
      <c r="DN523" s="33" t="s">
        <v>166</v>
      </c>
      <c r="DO523" s="33"/>
      <c r="DP523" s="33"/>
      <c r="DQ523" s="33"/>
      <c r="DR523" s="33"/>
      <c r="DS523" s="33" t="s">
        <v>166</v>
      </c>
      <c r="DT523" s="33"/>
      <c r="DU523" s="33"/>
      <c r="DV523" s="33" t="s">
        <v>166</v>
      </c>
      <c r="DW523" s="33" t="s">
        <v>166</v>
      </c>
      <c r="DX523" s="33"/>
      <c r="DY523" s="33"/>
      <c r="DZ523" s="33"/>
      <c r="EA523" s="33"/>
      <c r="EB523" s="33"/>
      <c r="EC523" s="33"/>
      <c r="ED523" s="33"/>
      <c r="EE523" s="33"/>
      <c r="EF523" s="33"/>
      <c r="EG523" s="33"/>
      <c r="EH523" s="33"/>
      <c r="EI523" s="33"/>
    </row>
    <row r="524" spans="1:139" x14ac:dyDescent="0.25">
      <c r="A524" s="33">
        <v>523</v>
      </c>
      <c r="B524" s="33" t="s">
        <v>443</v>
      </c>
      <c r="C524" s="33" t="s">
        <v>1641</v>
      </c>
      <c r="D524" s="33" t="s">
        <v>1692</v>
      </c>
      <c r="E524" s="35">
        <v>2393</v>
      </c>
      <c r="F524" s="33">
        <v>4</v>
      </c>
      <c r="G524" s="33">
        <v>4</v>
      </c>
      <c r="H524" s="33" t="s">
        <v>141</v>
      </c>
      <c r="I524" s="33" t="s">
        <v>142</v>
      </c>
      <c r="J524" s="33" t="s">
        <v>237</v>
      </c>
      <c r="K524" s="33" t="s">
        <v>144</v>
      </c>
      <c r="L524" s="33">
        <v>55</v>
      </c>
      <c r="M524" s="33" t="s">
        <v>459</v>
      </c>
      <c r="N524" s="33">
        <v>1795</v>
      </c>
      <c r="O524" s="33">
        <v>4735</v>
      </c>
      <c r="P524" s="33">
        <v>1830</v>
      </c>
      <c r="Q524" s="33" t="s">
        <v>422</v>
      </c>
      <c r="R524" s="33">
        <v>5</v>
      </c>
      <c r="S524" s="33">
        <v>12</v>
      </c>
      <c r="T524" s="87" t="s">
        <v>147</v>
      </c>
      <c r="U524" s="33" t="s">
        <v>1594</v>
      </c>
      <c r="V524" s="33"/>
      <c r="W524" s="33" t="s">
        <v>1657</v>
      </c>
      <c r="X524" s="33">
        <v>5</v>
      </c>
      <c r="Y524" s="33" t="s">
        <v>1644</v>
      </c>
      <c r="Z524" s="33" t="s">
        <v>200</v>
      </c>
      <c r="AA524" s="33" t="s">
        <v>151</v>
      </c>
      <c r="AB524" s="33" t="s">
        <v>823</v>
      </c>
      <c r="AC524" s="33" t="s">
        <v>1645</v>
      </c>
      <c r="AD524" s="33" t="s">
        <v>1646</v>
      </c>
      <c r="AE524" s="33" t="s">
        <v>1646</v>
      </c>
      <c r="AF524" s="33" t="s">
        <v>1647</v>
      </c>
      <c r="AG524" s="33" t="s">
        <v>1647</v>
      </c>
      <c r="AH524" s="33" t="s">
        <v>158</v>
      </c>
      <c r="AI524" s="33" t="s">
        <v>232</v>
      </c>
      <c r="AJ524" s="33"/>
      <c r="AK524" s="33" t="s">
        <v>160</v>
      </c>
      <c r="AL524" s="33" t="s">
        <v>1648</v>
      </c>
      <c r="AM524" s="33" t="s">
        <v>1649</v>
      </c>
      <c r="AN524" s="33" t="s">
        <v>163</v>
      </c>
      <c r="AO524" s="33" t="s">
        <v>164</v>
      </c>
      <c r="AP524" s="33" t="s">
        <v>164</v>
      </c>
      <c r="AQ524" s="33" t="s">
        <v>166</v>
      </c>
      <c r="AR524" s="33">
        <v>8</v>
      </c>
      <c r="AS524" s="33" t="s">
        <v>167</v>
      </c>
      <c r="AT524" s="33" t="s">
        <v>168</v>
      </c>
      <c r="AU524" s="33" t="s">
        <v>1650</v>
      </c>
      <c r="AV524" s="33" t="s">
        <v>1647</v>
      </c>
      <c r="AW524" s="33"/>
      <c r="AX524" s="33"/>
      <c r="AY524" s="33" t="s">
        <v>165</v>
      </c>
      <c r="AZ524" s="33"/>
      <c r="BA524" s="33" t="s">
        <v>166</v>
      </c>
      <c r="BB524" s="33" t="s">
        <v>1651</v>
      </c>
      <c r="BC524" s="33"/>
      <c r="BD524" s="33" t="s">
        <v>173</v>
      </c>
      <c r="BE524" s="33"/>
      <c r="BF524" s="33"/>
      <c r="BG524" s="33" t="s">
        <v>166</v>
      </c>
      <c r="BH524" s="33" t="s">
        <v>166</v>
      </c>
      <c r="BI524" s="33" t="s">
        <v>163</v>
      </c>
      <c r="BJ524" s="33" t="s">
        <v>310</v>
      </c>
      <c r="BK524" s="33"/>
      <c r="BL524" s="33" t="s">
        <v>310</v>
      </c>
      <c r="BM524" s="33" t="s">
        <v>166</v>
      </c>
      <c r="BN524" s="33"/>
      <c r="BO524" s="33"/>
      <c r="BP524" s="33" t="s">
        <v>173</v>
      </c>
      <c r="BQ524" s="33" t="s">
        <v>164</v>
      </c>
      <c r="BR524" s="33" t="s">
        <v>168</v>
      </c>
      <c r="BS524" s="33" t="s">
        <v>176</v>
      </c>
      <c r="BT524" s="33" t="s">
        <v>166</v>
      </c>
      <c r="BU524" s="35">
        <v>5.4</v>
      </c>
      <c r="BV524" s="33" t="s">
        <v>166</v>
      </c>
      <c r="BW524" s="33" t="s">
        <v>177</v>
      </c>
      <c r="BX524" s="33" t="s">
        <v>166</v>
      </c>
      <c r="BY524" s="33" t="s">
        <v>179</v>
      </c>
      <c r="BZ524" s="33" t="s">
        <v>166</v>
      </c>
      <c r="CA524" s="33"/>
      <c r="CB524" s="33"/>
      <c r="CC524" s="33"/>
      <c r="CD524" s="33"/>
      <c r="CE524" s="33"/>
      <c r="CF524" s="33"/>
      <c r="CG524" s="33" t="s">
        <v>166</v>
      </c>
      <c r="CH524" s="33"/>
      <c r="CI524" s="33"/>
      <c r="CJ524" s="33"/>
      <c r="CK524" s="33" t="s">
        <v>166</v>
      </c>
      <c r="CL524" s="33"/>
      <c r="CM524" s="33"/>
      <c r="CN524" s="33" t="s">
        <v>166</v>
      </c>
      <c r="CO524" s="33"/>
      <c r="CP524" s="33" t="s">
        <v>355</v>
      </c>
      <c r="CQ524" s="33" t="s">
        <v>1658</v>
      </c>
      <c r="CR524" s="33" t="s">
        <v>1653</v>
      </c>
      <c r="CS524" s="33" t="s">
        <v>166</v>
      </c>
      <c r="CT524" s="33" t="s">
        <v>166</v>
      </c>
      <c r="CU524" s="33" t="s">
        <v>166</v>
      </c>
      <c r="CV524" s="33"/>
      <c r="CW524" s="33">
        <v>3</v>
      </c>
      <c r="CX524" s="33"/>
      <c r="CY524" s="33" t="s">
        <v>571</v>
      </c>
      <c r="CZ524" s="33"/>
      <c r="DA524" s="33"/>
      <c r="DB524" s="33"/>
      <c r="DC524" s="33" t="s">
        <v>166</v>
      </c>
      <c r="DD524" s="33"/>
      <c r="DE524" s="33"/>
      <c r="DF524" s="33"/>
      <c r="DG524" s="33"/>
      <c r="DH524" s="33"/>
      <c r="DI524" s="33"/>
      <c r="DJ524" s="33"/>
      <c r="DK524" s="33" t="s">
        <v>166</v>
      </c>
      <c r="DL524" s="33" t="s">
        <v>329</v>
      </c>
      <c r="DM524" s="33"/>
      <c r="DN524" s="33" t="s">
        <v>166</v>
      </c>
      <c r="DO524" s="33"/>
      <c r="DP524" s="33"/>
      <c r="DQ524" s="33"/>
      <c r="DR524" s="33"/>
      <c r="DS524" s="33" t="s">
        <v>166</v>
      </c>
      <c r="DT524" s="33"/>
      <c r="DU524" s="33"/>
      <c r="DV524" s="33" t="s">
        <v>166</v>
      </c>
      <c r="DW524" s="33" t="s">
        <v>166</v>
      </c>
      <c r="DX524" s="33"/>
      <c r="DY524" s="33"/>
      <c r="DZ524" s="33"/>
      <c r="EA524" s="33"/>
      <c r="EB524" s="33"/>
      <c r="EC524" s="33"/>
      <c r="ED524" s="33"/>
      <c r="EE524" s="33"/>
      <c r="EF524" s="33"/>
      <c r="EG524" s="33"/>
      <c r="EH524" s="33"/>
      <c r="EI524" s="33"/>
    </row>
    <row r="525" spans="1:139" x14ac:dyDescent="0.25">
      <c r="A525" s="33">
        <v>524</v>
      </c>
      <c r="B525" s="33" t="s">
        <v>443</v>
      </c>
      <c r="C525" s="33" t="s">
        <v>1693</v>
      </c>
      <c r="D525" s="33" t="s">
        <v>1694</v>
      </c>
      <c r="E525" s="35">
        <v>1798</v>
      </c>
      <c r="F525" s="33">
        <v>4</v>
      </c>
      <c r="G525" s="33">
        <v>4</v>
      </c>
      <c r="H525" s="33" t="s">
        <v>195</v>
      </c>
      <c r="I525" s="33" t="s">
        <v>142</v>
      </c>
      <c r="J525" s="33" t="s">
        <v>196</v>
      </c>
      <c r="K525" s="33" t="s">
        <v>144</v>
      </c>
      <c r="L525" s="33">
        <v>55</v>
      </c>
      <c r="M525" s="33" t="s">
        <v>145</v>
      </c>
      <c r="N525" s="33">
        <v>1475</v>
      </c>
      <c r="O525" s="33">
        <v>4620</v>
      </c>
      <c r="P525" s="33">
        <v>1775</v>
      </c>
      <c r="Q525" s="33" t="s">
        <v>508</v>
      </c>
      <c r="R525" s="33">
        <v>4</v>
      </c>
      <c r="S525" s="33">
        <v>9.5</v>
      </c>
      <c r="T525" s="87" t="s">
        <v>147</v>
      </c>
      <c r="U525" s="33" t="s">
        <v>1695</v>
      </c>
      <c r="V525" s="33"/>
      <c r="W525" s="33" t="s">
        <v>1297</v>
      </c>
      <c r="X525" s="33">
        <v>6</v>
      </c>
      <c r="Y525" s="33" t="s">
        <v>1145</v>
      </c>
      <c r="Z525" s="33" t="s">
        <v>200</v>
      </c>
      <c r="AA525" s="33" t="s">
        <v>339</v>
      </c>
      <c r="AB525" s="33" t="s">
        <v>347</v>
      </c>
      <c r="AC525" s="33" t="s">
        <v>401</v>
      </c>
      <c r="AD525" s="33" t="s">
        <v>1109</v>
      </c>
      <c r="AE525" s="33" t="s">
        <v>1696</v>
      </c>
      <c r="AF525" s="33" t="s">
        <v>1298</v>
      </c>
      <c r="AG525" s="33" t="s">
        <v>1298</v>
      </c>
      <c r="AH525" s="33" t="s">
        <v>158</v>
      </c>
      <c r="AI525" s="33" t="s">
        <v>232</v>
      </c>
      <c r="AJ525" s="33"/>
      <c r="AK525" s="33" t="s">
        <v>160</v>
      </c>
      <c r="AL525" s="33" t="s">
        <v>1697</v>
      </c>
      <c r="AM525" s="33" t="s">
        <v>1698</v>
      </c>
      <c r="AN525" s="33" t="s">
        <v>163</v>
      </c>
      <c r="AO525" s="33" t="s">
        <v>164</v>
      </c>
      <c r="AP525" s="33" t="s">
        <v>164</v>
      </c>
      <c r="AQ525" s="33" t="s">
        <v>166</v>
      </c>
      <c r="AR525" s="33">
        <v>5</v>
      </c>
      <c r="AS525" s="33" t="s">
        <v>167</v>
      </c>
      <c r="AT525" s="33" t="s">
        <v>168</v>
      </c>
      <c r="AU525" s="33" t="s">
        <v>1591</v>
      </c>
      <c r="AV525" s="33" t="s">
        <v>1298</v>
      </c>
      <c r="AW525" s="33"/>
      <c r="AX525" s="33">
        <v>2</v>
      </c>
      <c r="AY525" s="33" t="s">
        <v>466</v>
      </c>
      <c r="AZ525" s="33" t="s">
        <v>166</v>
      </c>
      <c r="BA525" s="33" t="s">
        <v>166</v>
      </c>
      <c r="BB525" s="33" t="s">
        <v>454</v>
      </c>
      <c r="BC525" s="33" t="s">
        <v>166</v>
      </c>
      <c r="BD525" s="33" t="s">
        <v>173</v>
      </c>
      <c r="BE525" s="33">
        <v>470</v>
      </c>
      <c r="BF525" s="33" t="s">
        <v>166</v>
      </c>
      <c r="BG525" s="33" t="s">
        <v>166</v>
      </c>
      <c r="BH525" s="33" t="s">
        <v>166</v>
      </c>
      <c r="BI525" s="33" t="s">
        <v>163</v>
      </c>
      <c r="BJ525" s="33" t="s">
        <v>310</v>
      </c>
      <c r="BK525" s="33" t="s">
        <v>166</v>
      </c>
      <c r="BL525" s="33" t="s">
        <v>310</v>
      </c>
      <c r="BM525" s="33" t="s">
        <v>166</v>
      </c>
      <c r="BN525" s="33"/>
      <c r="BO525" s="33" t="s">
        <v>166</v>
      </c>
      <c r="BP525" s="33" t="s">
        <v>173</v>
      </c>
      <c r="BQ525" s="33" t="s">
        <v>164</v>
      </c>
      <c r="BR525" s="33" t="s">
        <v>168</v>
      </c>
      <c r="BS525" s="33" t="s">
        <v>176</v>
      </c>
      <c r="BT525" s="33" t="s">
        <v>166</v>
      </c>
      <c r="BU525" s="35">
        <v>5.4</v>
      </c>
      <c r="BV525" s="33" t="s">
        <v>166</v>
      </c>
      <c r="BW525" s="33" t="s">
        <v>177</v>
      </c>
      <c r="BX525" s="33" t="s">
        <v>178</v>
      </c>
      <c r="BY525" s="33" t="s">
        <v>383</v>
      </c>
      <c r="BZ525" s="33"/>
      <c r="CA525" s="33"/>
      <c r="CB525" s="33"/>
      <c r="CC525" s="33"/>
      <c r="CD525" s="33"/>
      <c r="CE525" s="33"/>
      <c r="CF525" s="33"/>
      <c r="CG525" s="33" t="s">
        <v>166</v>
      </c>
      <c r="CH525" s="33"/>
      <c r="CI525" s="33"/>
      <c r="CJ525" s="33"/>
      <c r="CK525" s="33"/>
      <c r="CL525" s="33"/>
      <c r="CM525" s="33"/>
      <c r="CN525" s="33" t="s">
        <v>166</v>
      </c>
      <c r="CO525" s="33"/>
      <c r="CP525" s="33" t="s">
        <v>223</v>
      </c>
      <c r="CQ525" s="33" t="s">
        <v>1302</v>
      </c>
      <c r="CR525" s="33" t="s">
        <v>1653</v>
      </c>
      <c r="CS525" s="33" t="s">
        <v>166</v>
      </c>
      <c r="CT525" s="33" t="s">
        <v>166</v>
      </c>
      <c r="CU525" s="33" t="s">
        <v>166</v>
      </c>
      <c r="CV525" s="33"/>
      <c r="CW525" s="33">
        <v>3</v>
      </c>
      <c r="CX525" s="33" t="s">
        <v>1699</v>
      </c>
      <c r="CY525" s="33" t="s">
        <v>571</v>
      </c>
      <c r="CZ525" s="33"/>
      <c r="DA525" s="33"/>
      <c r="DB525" s="33" t="s">
        <v>257</v>
      </c>
      <c r="DC525" s="33" t="s">
        <v>166</v>
      </c>
      <c r="DD525" s="33" t="s">
        <v>166</v>
      </c>
      <c r="DE525" s="33"/>
      <c r="DF525" s="33"/>
      <c r="DG525" s="33"/>
      <c r="DH525" s="33" t="s">
        <v>216</v>
      </c>
      <c r="DI525" s="33" t="s">
        <v>328</v>
      </c>
      <c r="DJ525" s="33"/>
      <c r="DK525" s="33" t="s">
        <v>166</v>
      </c>
      <c r="DL525" s="33" t="s">
        <v>329</v>
      </c>
      <c r="DM525" s="33"/>
      <c r="DN525" s="33"/>
      <c r="DO525" s="33"/>
      <c r="DP525" s="33" t="s">
        <v>345</v>
      </c>
      <c r="DQ525" s="33"/>
      <c r="DR525" s="33"/>
      <c r="DS525" s="33"/>
      <c r="DT525" s="33"/>
      <c r="DU525" s="33"/>
      <c r="DV525" s="33"/>
      <c r="DW525" s="33" t="s">
        <v>166</v>
      </c>
      <c r="DX525" s="33"/>
      <c r="DY525" s="33"/>
      <c r="DZ525" s="33" t="s">
        <v>166</v>
      </c>
      <c r="EA525" s="33" t="s">
        <v>166</v>
      </c>
      <c r="EB525" s="33"/>
      <c r="EC525" s="33"/>
      <c r="ED525" s="33"/>
      <c r="EE525" s="33"/>
      <c r="EF525" s="33"/>
      <c r="EG525" s="33"/>
      <c r="EH525" s="33"/>
      <c r="EI525" s="33"/>
    </row>
    <row r="526" spans="1:139" x14ac:dyDescent="0.25">
      <c r="A526" s="33">
        <v>525</v>
      </c>
      <c r="B526" s="33" t="s">
        <v>443</v>
      </c>
      <c r="C526" s="33" t="s">
        <v>1693</v>
      </c>
      <c r="D526" s="33" t="s">
        <v>1700</v>
      </c>
      <c r="E526" s="35">
        <v>1798</v>
      </c>
      <c r="F526" s="33">
        <v>4</v>
      </c>
      <c r="G526" s="33">
        <v>4</v>
      </c>
      <c r="H526" s="33" t="s">
        <v>195</v>
      </c>
      <c r="I526" s="33" t="s">
        <v>142</v>
      </c>
      <c r="J526" s="33" t="s">
        <v>196</v>
      </c>
      <c r="K526" s="33" t="s">
        <v>144</v>
      </c>
      <c r="L526" s="33">
        <v>55</v>
      </c>
      <c r="M526" s="33" t="s">
        <v>145</v>
      </c>
      <c r="N526" s="33">
        <v>1475</v>
      </c>
      <c r="O526" s="33">
        <v>4620</v>
      </c>
      <c r="P526" s="33">
        <v>1775</v>
      </c>
      <c r="Q526" s="33" t="s">
        <v>508</v>
      </c>
      <c r="R526" s="33">
        <v>4</v>
      </c>
      <c r="S526" s="33">
        <v>9.5</v>
      </c>
      <c r="T526" s="87" t="s">
        <v>147</v>
      </c>
      <c r="U526" s="33" t="s">
        <v>1695</v>
      </c>
      <c r="V526" s="33"/>
      <c r="W526" s="33" t="s">
        <v>1701</v>
      </c>
      <c r="X526" s="33">
        <v>7</v>
      </c>
      <c r="Y526" s="33" t="s">
        <v>1145</v>
      </c>
      <c r="Z526" s="33" t="s">
        <v>200</v>
      </c>
      <c r="AA526" s="33" t="s">
        <v>339</v>
      </c>
      <c r="AB526" s="33" t="s">
        <v>347</v>
      </c>
      <c r="AC526" s="33" t="s">
        <v>401</v>
      </c>
      <c r="AD526" s="33" t="s">
        <v>1109</v>
      </c>
      <c r="AE526" s="33" t="s">
        <v>1696</v>
      </c>
      <c r="AF526" s="33" t="s">
        <v>1298</v>
      </c>
      <c r="AG526" s="33" t="s">
        <v>1298</v>
      </c>
      <c r="AH526" s="33" t="s">
        <v>158</v>
      </c>
      <c r="AI526" s="33" t="s">
        <v>232</v>
      </c>
      <c r="AJ526" s="33"/>
      <c r="AK526" s="33" t="s">
        <v>160</v>
      </c>
      <c r="AL526" s="33" t="s">
        <v>1697</v>
      </c>
      <c r="AM526" s="33" t="s">
        <v>1698</v>
      </c>
      <c r="AN526" s="33" t="s">
        <v>163</v>
      </c>
      <c r="AO526" s="33" t="s">
        <v>164</v>
      </c>
      <c r="AP526" s="33" t="s">
        <v>164</v>
      </c>
      <c r="AQ526" s="33" t="s">
        <v>166</v>
      </c>
      <c r="AR526" s="33">
        <v>5</v>
      </c>
      <c r="AS526" s="33" t="s">
        <v>167</v>
      </c>
      <c r="AT526" s="33" t="s">
        <v>189</v>
      </c>
      <c r="AU526" s="33" t="s">
        <v>1591</v>
      </c>
      <c r="AV526" s="33" t="s">
        <v>1298</v>
      </c>
      <c r="AW526" s="33"/>
      <c r="AX526" s="33">
        <v>2</v>
      </c>
      <c r="AY526" s="33" t="s">
        <v>466</v>
      </c>
      <c r="AZ526" s="33" t="s">
        <v>166</v>
      </c>
      <c r="BA526" s="33" t="s">
        <v>166</v>
      </c>
      <c r="BB526" s="33" t="s">
        <v>454</v>
      </c>
      <c r="BC526" s="33" t="s">
        <v>166</v>
      </c>
      <c r="BD526" s="33" t="s">
        <v>173</v>
      </c>
      <c r="BE526" s="33">
        <v>470</v>
      </c>
      <c r="BF526" s="33" t="s">
        <v>166</v>
      </c>
      <c r="BG526" s="33" t="s">
        <v>166</v>
      </c>
      <c r="BH526" s="33" t="s">
        <v>166</v>
      </c>
      <c r="BI526" s="33" t="s">
        <v>163</v>
      </c>
      <c r="BJ526" s="33" t="s">
        <v>310</v>
      </c>
      <c r="BK526" s="33" t="s">
        <v>166</v>
      </c>
      <c r="BL526" s="33" t="s">
        <v>310</v>
      </c>
      <c r="BM526" s="33" t="s">
        <v>166</v>
      </c>
      <c r="BN526" s="33"/>
      <c r="BO526" s="33" t="s">
        <v>166</v>
      </c>
      <c r="BP526" s="33" t="s">
        <v>168</v>
      </c>
      <c r="BQ526" s="33" t="s">
        <v>164</v>
      </c>
      <c r="BR526" s="33" t="s">
        <v>168</v>
      </c>
      <c r="BS526" s="33" t="s">
        <v>176</v>
      </c>
      <c r="BT526" s="33" t="s">
        <v>166</v>
      </c>
      <c r="BU526" s="35">
        <v>5.4</v>
      </c>
      <c r="BV526" s="33" t="s">
        <v>166</v>
      </c>
      <c r="BW526" s="33" t="s">
        <v>177</v>
      </c>
      <c r="BX526" s="33" t="s">
        <v>178</v>
      </c>
      <c r="BY526" s="33" t="s">
        <v>383</v>
      </c>
      <c r="BZ526" s="33"/>
      <c r="CA526" s="33" t="s">
        <v>166</v>
      </c>
      <c r="CB526" s="33" t="s">
        <v>166</v>
      </c>
      <c r="CC526" s="33"/>
      <c r="CD526" s="33"/>
      <c r="CE526" s="33"/>
      <c r="CF526" s="33"/>
      <c r="CG526" s="33" t="s">
        <v>166</v>
      </c>
      <c r="CH526" s="33"/>
      <c r="CI526" s="33"/>
      <c r="CJ526" s="33"/>
      <c r="CK526" s="33"/>
      <c r="CL526" s="33"/>
      <c r="CM526" s="33"/>
      <c r="CN526" s="33" t="s">
        <v>166</v>
      </c>
      <c r="CO526" s="33"/>
      <c r="CP526" s="33" t="s">
        <v>223</v>
      </c>
      <c r="CQ526" s="33" t="s">
        <v>1276</v>
      </c>
      <c r="CR526" s="33" t="s">
        <v>1653</v>
      </c>
      <c r="CS526" s="33" t="s">
        <v>166</v>
      </c>
      <c r="CT526" s="33" t="s">
        <v>166</v>
      </c>
      <c r="CU526" s="33" t="s">
        <v>166</v>
      </c>
      <c r="CV526" s="33" t="s">
        <v>166</v>
      </c>
      <c r="CW526" s="33">
        <v>3</v>
      </c>
      <c r="CX526" s="33" t="s">
        <v>1699</v>
      </c>
      <c r="CY526" s="33" t="s">
        <v>571</v>
      </c>
      <c r="CZ526" s="33"/>
      <c r="DA526" s="33"/>
      <c r="DB526" s="33" t="s">
        <v>257</v>
      </c>
      <c r="DC526" s="33" t="s">
        <v>166</v>
      </c>
      <c r="DD526" s="33" t="s">
        <v>166</v>
      </c>
      <c r="DE526" s="33"/>
      <c r="DF526" s="33"/>
      <c r="DG526" s="33"/>
      <c r="DH526" s="33" t="s">
        <v>216</v>
      </c>
      <c r="DI526" s="33" t="s">
        <v>328</v>
      </c>
      <c r="DJ526" s="33"/>
      <c r="DK526" s="33" t="s">
        <v>166</v>
      </c>
      <c r="DL526" s="33" t="s">
        <v>329</v>
      </c>
      <c r="DM526" s="33"/>
      <c r="DN526" s="33"/>
      <c r="DO526" s="33"/>
      <c r="DP526" s="33" t="s">
        <v>345</v>
      </c>
      <c r="DQ526" s="33"/>
      <c r="DR526" s="33" t="s">
        <v>166</v>
      </c>
      <c r="DS526" s="33"/>
      <c r="DT526" s="33"/>
      <c r="DU526" s="33"/>
      <c r="DV526" s="33"/>
      <c r="DW526" s="33" t="s">
        <v>166</v>
      </c>
      <c r="DX526" s="33"/>
      <c r="DY526" s="33" t="s">
        <v>166</v>
      </c>
      <c r="DZ526" s="33" t="s">
        <v>166</v>
      </c>
      <c r="EA526" s="33" t="s">
        <v>166</v>
      </c>
      <c r="EB526" s="33"/>
      <c r="EC526" s="33"/>
      <c r="ED526" s="33"/>
      <c r="EE526" s="33"/>
      <c r="EF526" s="33"/>
      <c r="EG526" s="33"/>
      <c r="EH526" s="33"/>
      <c r="EI526" s="33"/>
    </row>
    <row r="527" spans="1:139" x14ac:dyDescent="0.25">
      <c r="A527" s="33">
        <v>526</v>
      </c>
      <c r="B527" s="33" t="s">
        <v>443</v>
      </c>
      <c r="C527" s="33" t="s">
        <v>1693</v>
      </c>
      <c r="D527" s="33" t="s">
        <v>1702</v>
      </c>
      <c r="E527" s="35">
        <v>1798</v>
      </c>
      <c r="F527" s="33">
        <v>4</v>
      </c>
      <c r="G527" s="33">
        <v>4</v>
      </c>
      <c r="H527" s="33" t="s">
        <v>195</v>
      </c>
      <c r="I527" s="33" t="s">
        <v>142</v>
      </c>
      <c r="J527" s="33" t="s">
        <v>196</v>
      </c>
      <c r="K527" s="33" t="s">
        <v>144</v>
      </c>
      <c r="L527" s="33">
        <v>55</v>
      </c>
      <c r="M527" s="33" t="s">
        <v>145</v>
      </c>
      <c r="N527" s="33">
        <v>1475</v>
      </c>
      <c r="O527" s="33">
        <v>4620</v>
      </c>
      <c r="P527" s="33">
        <v>1775</v>
      </c>
      <c r="Q527" s="33" t="s">
        <v>508</v>
      </c>
      <c r="R527" s="33">
        <v>4</v>
      </c>
      <c r="S527" s="33">
        <v>9.5</v>
      </c>
      <c r="T527" s="87" t="s">
        <v>147</v>
      </c>
      <c r="U527" s="33" t="s">
        <v>1695</v>
      </c>
      <c r="V527" s="33"/>
      <c r="W527" s="33" t="s">
        <v>1703</v>
      </c>
      <c r="X527" s="33">
        <v>6</v>
      </c>
      <c r="Y527" s="33" t="s">
        <v>1145</v>
      </c>
      <c r="Z527" s="33" t="s">
        <v>200</v>
      </c>
      <c r="AA527" s="33" t="s">
        <v>339</v>
      </c>
      <c r="AB527" s="33" t="s">
        <v>347</v>
      </c>
      <c r="AC527" s="33" t="s">
        <v>401</v>
      </c>
      <c r="AD527" s="33" t="s">
        <v>1704</v>
      </c>
      <c r="AE527" s="33" t="s">
        <v>1113</v>
      </c>
      <c r="AF527" s="33" t="s">
        <v>1705</v>
      </c>
      <c r="AG527" s="33" t="s">
        <v>1705</v>
      </c>
      <c r="AH527" s="33" t="s">
        <v>158</v>
      </c>
      <c r="AI527" s="33" t="s">
        <v>232</v>
      </c>
      <c r="AJ527" s="33" t="s">
        <v>166</v>
      </c>
      <c r="AK527" s="33" t="s">
        <v>441</v>
      </c>
      <c r="AL527" s="33" t="s">
        <v>1697</v>
      </c>
      <c r="AM527" s="33" t="s">
        <v>1698</v>
      </c>
      <c r="AN527" s="33" t="s">
        <v>163</v>
      </c>
      <c r="AO527" s="33" t="s">
        <v>164</v>
      </c>
      <c r="AP527" s="33" t="s">
        <v>164</v>
      </c>
      <c r="AQ527" s="33" t="s">
        <v>166</v>
      </c>
      <c r="AR527" s="33">
        <v>5</v>
      </c>
      <c r="AS527" s="33" t="s">
        <v>597</v>
      </c>
      <c r="AT527" s="33" t="s">
        <v>168</v>
      </c>
      <c r="AU527" s="33" t="s">
        <v>1591</v>
      </c>
      <c r="AV527" s="33" t="s">
        <v>1705</v>
      </c>
      <c r="AW527" s="33" t="s">
        <v>166</v>
      </c>
      <c r="AX527" s="33">
        <v>2</v>
      </c>
      <c r="AY527" s="33" t="s">
        <v>466</v>
      </c>
      <c r="AZ527" s="33" t="s">
        <v>166</v>
      </c>
      <c r="BA527" s="33" t="s">
        <v>166</v>
      </c>
      <c r="BB527" s="33" t="s">
        <v>454</v>
      </c>
      <c r="BC527" s="33" t="s">
        <v>166</v>
      </c>
      <c r="BD527" s="33" t="s">
        <v>337</v>
      </c>
      <c r="BE527" s="33">
        <v>470</v>
      </c>
      <c r="BF527" s="33" t="s">
        <v>166</v>
      </c>
      <c r="BG527" s="33" t="s">
        <v>166</v>
      </c>
      <c r="BH527" s="33" t="s">
        <v>166</v>
      </c>
      <c r="BI527" s="33" t="s">
        <v>163</v>
      </c>
      <c r="BJ527" s="33" t="s">
        <v>310</v>
      </c>
      <c r="BK527" s="33" t="s">
        <v>166</v>
      </c>
      <c r="BL527" s="33" t="s">
        <v>310</v>
      </c>
      <c r="BM527" s="33" t="s">
        <v>166</v>
      </c>
      <c r="BN527" s="33"/>
      <c r="BO527" s="33" t="s">
        <v>166</v>
      </c>
      <c r="BP527" s="33" t="s">
        <v>173</v>
      </c>
      <c r="BQ527" s="33" t="s">
        <v>164</v>
      </c>
      <c r="BR527" s="33" t="s">
        <v>168</v>
      </c>
      <c r="BS527" s="33" t="s">
        <v>176</v>
      </c>
      <c r="BT527" s="33" t="s">
        <v>166</v>
      </c>
      <c r="BU527" s="35">
        <v>5.4</v>
      </c>
      <c r="BV527" s="33" t="s">
        <v>166</v>
      </c>
      <c r="BW527" s="33" t="s">
        <v>177</v>
      </c>
      <c r="BX527" s="33" t="s">
        <v>178</v>
      </c>
      <c r="BY527" s="33" t="s">
        <v>383</v>
      </c>
      <c r="BZ527" s="33"/>
      <c r="CA527" s="33" t="s">
        <v>166</v>
      </c>
      <c r="CB527" s="33"/>
      <c r="CC527" s="33"/>
      <c r="CD527" s="33"/>
      <c r="CE527" s="33"/>
      <c r="CF527" s="33"/>
      <c r="CG527" s="33" t="s">
        <v>166</v>
      </c>
      <c r="CH527" s="33"/>
      <c r="CI527" s="33"/>
      <c r="CJ527" s="33"/>
      <c r="CK527" s="33" t="s">
        <v>166</v>
      </c>
      <c r="CL527" s="33"/>
      <c r="CM527" s="33"/>
      <c r="CN527" s="33" t="s">
        <v>166</v>
      </c>
      <c r="CO527" s="33" t="s">
        <v>189</v>
      </c>
      <c r="CP527" s="33" t="s">
        <v>355</v>
      </c>
      <c r="CQ527" s="33" t="s">
        <v>1706</v>
      </c>
      <c r="CR527" s="33" t="s">
        <v>1707</v>
      </c>
      <c r="CS527" s="33" t="s">
        <v>166</v>
      </c>
      <c r="CT527" s="33" t="s">
        <v>166</v>
      </c>
      <c r="CU527" s="33" t="s">
        <v>166</v>
      </c>
      <c r="CV527" s="33"/>
      <c r="CW527" s="33">
        <v>7</v>
      </c>
      <c r="CX527" s="33"/>
      <c r="CY527" s="33" t="s">
        <v>571</v>
      </c>
      <c r="CZ527" s="33"/>
      <c r="DA527" s="33"/>
      <c r="DB527" s="33" t="s">
        <v>221</v>
      </c>
      <c r="DC527" s="33"/>
      <c r="DD527" s="33" t="s">
        <v>166</v>
      </c>
      <c r="DE527" s="33"/>
      <c r="DF527" s="33"/>
      <c r="DG527" s="33"/>
      <c r="DH527" s="33" t="s">
        <v>216</v>
      </c>
      <c r="DI527" s="33" t="s">
        <v>328</v>
      </c>
      <c r="DJ527" s="33"/>
      <c r="DK527" s="33" t="s">
        <v>166</v>
      </c>
      <c r="DL527" s="33" t="s">
        <v>500</v>
      </c>
      <c r="DM527" s="33" t="s">
        <v>166</v>
      </c>
      <c r="DN527" s="33"/>
      <c r="DO527" s="33"/>
      <c r="DP527" s="33" t="s">
        <v>345</v>
      </c>
      <c r="DQ527" s="33" t="s">
        <v>166</v>
      </c>
      <c r="DR527" s="33" t="s">
        <v>166</v>
      </c>
      <c r="DS527" s="33"/>
      <c r="DT527" s="33"/>
      <c r="DU527" s="33"/>
      <c r="DV527" s="33"/>
      <c r="DW527" s="33" t="s">
        <v>166</v>
      </c>
      <c r="DX527" s="33" t="s">
        <v>166</v>
      </c>
      <c r="DY527" s="33"/>
      <c r="DZ527" s="33" t="s">
        <v>166</v>
      </c>
      <c r="EA527" s="33" t="s">
        <v>166</v>
      </c>
      <c r="EB527" s="33"/>
      <c r="EC527" s="33"/>
      <c r="ED527" s="33"/>
      <c r="EE527" s="33"/>
      <c r="EF527" s="33"/>
      <c r="EG527" s="33"/>
      <c r="EH527" s="33"/>
      <c r="EI527" s="33"/>
    </row>
    <row r="528" spans="1:139" x14ac:dyDescent="0.25">
      <c r="A528" s="33">
        <v>527</v>
      </c>
      <c r="B528" s="33" t="s">
        <v>443</v>
      </c>
      <c r="C528" s="33" t="s">
        <v>1693</v>
      </c>
      <c r="D528" s="33" t="s">
        <v>1708</v>
      </c>
      <c r="E528" s="35">
        <v>1364</v>
      </c>
      <c r="F528" s="33">
        <v>4</v>
      </c>
      <c r="G528" s="33">
        <v>4</v>
      </c>
      <c r="H528" s="33" t="s">
        <v>195</v>
      </c>
      <c r="I528" s="33" t="s">
        <v>142</v>
      </c>
      <c r="J528" s="33" t="s">
        <v>196</v>
      </c>
      <c r="K528" s="33" t="s">
        <v>144</v>
      </c>
      <c r="L528" s="33">
        <v>43</v>
      </c>
      <c r="M528" s="33" t="s">
        <v>459</v>
      </c>
      <c r="N528" s="33">
        <v>1475</v>
      </c>
      <c r="O528" s="33">
        <v>4620</v>
      </c>
      <c r="P528" s="33">
        <v>1775</v>
      </c>
      <c r="Q528" s="33" t="s">
        <v>508</v>
      </c>
      <c r="R528" s="33">
        <v>4</v>
      </c>
      <c r="S528" s="33">
        <v>18.2</v>
      </c>
      <c r="T528" s="35">
        <v>21</v>
      </c>
      <c r="U528" s="33" t="s">
        <v>1709</v>
      </c>
      <c r="V528" s="33"/>
      <c r="W528" s="33" t="s">
        <v>1710</v>
      </c>
      <c r="X528" s="33">
        <v>6</v>
      </c>
      <c r="Y528" s="33" t="s">
        <v>1145</v>
      </c>
      <c r="Z528" s="33" t="s">
        <v>200</v>
      </c>
      <c r="AA528" s="33" t="s">
        <v>339</v>
      </c>
      <c r="AB528" s="33" t="s">
        <v>347</v>
      </c>
      <c r="AC528" s="33" t="s">
        <v>401</v>
      </c>
      <c r="AD528" s="33" t="s">
        <v>1109</v>
      </c>
      <c r="AE528" s="33" t="s">
        <v>1696</v>
      </c>
      <c r="AF528" s="33" t="s">
        <v>1711</v>
      </c>
      <c r="AG528" s="33" t="s">
        <v>1711</v>
      </c>
      <c r="AH528" s="33" t="s">
        <v>158</v>
      </c>
      <c r="AI528" s="33" t="s">
        <v>232</v>
      </c>
      <c r="AJ528" s="33" t="s">
        <v>1712</v>
      </c>
      <c r="AK528" s="33" t="s">
        <v>441</v>
      </c>
      <c r="AL528" s="33" t="s">
        <v>1713</v>
      </c>
      <c r="AM528" s="33" t="s">
        <v>1714</v>
      </c>
      <c r="AN528" s="33" t="s">
        <v>163</v>
      </c>
      <c r="AO528" s="33" t="s">
        <v>164</v>
      </c>
      <c r="AP528" s="33" t="s">
        <v>164</v>
      </c>
      <c r="AQ528" s="33" t="s">
        <v>166</v>
      </c>
      <c r="AR528" s="33">
        <v>5</v>
      </c>
      <c r="AS528" s="33" t="s">
        <v>597</v>
      </c>
      <c r="AT528" s="33" t="s">
        <v>168</v>
      </c>
      <c r="AU528" s="33" t="s">
        <v>1591</v>
      </c>
      <c r="AV528" s="33" t="s">
        <v>1181</v>
      </c>
      <c r="AW528" s="33" t="s">
        <v>166</v>
      </c>
      <c r="AX528" s="33">
        <v>2</v>
      </c>
      <c r="AY528" s="33" t="s">
        <v>466</v>
      </c>
      <c r="AZ528" s="33" t="s">
        <v>166</v>
      </c>
      <c r="BA528" s="33" t="s">
        <v>166</v>
      </c>
      <c r="BB528" s="33" t="s">
        <v>454</v>
      </c>
      <c r="BC528" s="33" t="s">
        <v>166</v>
      </c>
      <c r="BD528" s="33" t="s">
        <v>337</v>
      </c>
      <c r="BE528" s="33">
        <v>470</v>
      </c>
      <c r="BF528" s="33" t="s">
        <v>166</v>
      </c>
      <c r="BG528" s="33" t="s">
        <v>166</v>
      </c>
      <c r="BH528" s="33" t="s">
        <v>166</v>
      </c>
      <c r="BI528" s="33" t="s">
        <v>163</v>
      </c>
      <c r="BJ528" s="33" t="s">
        <v>310</v>
      </c>
      <c r="BK528" s="33" t="s">
        <v>166</v>
      </c>
      <c r="BL528" s="33" t="s">
        <v>310</v>
      </c>
      <c r="BM528" s="33" t="s">
        <v>166</v>
      </c>
      <c r="BN528" s="33"/>
      <c r="BO528" s="33" t="s">
        <v>166</v>
      </c>
      <c r="BP528" s="33" t="s">
        <v>173</v>
      </c>
      <c r="BQ528" s="33" t="s">
        <v>164</v>
      </c>
      <c r="BR528" s="33" t="s">
        <v>168</v>
      </c>
      <c r="BS528" s="33" t="s">
        <v>176</v>
      </c>
      <c r="BT528" s="33" t="s">
        <v>166</v>
      </c>
      <c r="BU528" s="35">
        <v>5.4</v>
      </c>
      <c r="BV528" s="33" t="s">
        <v>166</v>
      </c>
      <c r="BW528" s="33" t="s">
        <v>177</v>
      </c>
      <c r="BX528" s="33" t="s">
        <v>178</v>
      </c>
      <c r="BY528" s="33" t="s">
        <v>383</v>
      </c>
      <c r="BZ528" s="33"/>
      <c r="CA528" s="33"/>
      <c r="CB528" s="33"/>
      <c r="CC528" s="33"/>
      <c r="CD528" s="33"/>
      <c r="CE528" s="33"/>
      <c r="CF528" s="33"/>
      <c r="CG528" s="33" t="s">
        <v>166</v>
      </c>
      <c r="CH528" s="33"/>
      <c r="CI528" s="33"/>
      <c r="CJ528" s="33"/>
      <c r="CK528" s="33"/>
      <c r="CL528" s="33"/>
      <c r="CM528" s="33"/>
      <c r="CN528" s="33" t="s">
        <v>166</v>
      </c>
      <c r="CO528" s="33" t="s">
        <v>166</v>
      </c>
      <c r="CP528" s="33" t="s">
        <v>223</v>
      </c>
      <c r="CQ528" s="33" t="s">
        <v>1715</v>
      </c>
      <c r="CR528" s="33" t="s">
        <v>1716</v>
      </c>
      <c r="CS528" s="33" t="s">
        <v>166</v>
      </c>
      <c r="CT528" s="33" t="s">
        <v>166</v>
      </c>
      <c r="CU528" s="33" t="s">
        <v>166</v>
      </c>
      <c r="CV528" s="33"/>
      <c r="CW528" s="33">
        <v>3</v>
      </c>
      <c r="CX528" s="33"/>
      <c r="CY528" s="33" t="s">
        <v>571</v>
      </c>
      <c r="CZ528" s="33"/>
      <c r="DA528" s="33"/>
      <c r="DB528" s="33" t="s">
        <v>257</v>
      </c>
      <c r="DC528" s="33"/>
      <c r="DD528" s="33" t="s">
        <v>166</v>
      </c>
      <c r="DE528" s="33"/>
      <c r="DF528" s="33"/>
      <c r="DG528" s="33"/>
      <c r="DH528" s="33"/>
      <c r="DI528" s="33" t="s">
        <v>328</v>
      </c>
      <c r="DJ528" s="33"/>
      <c r="DK528" s="33" t="s">
        <v>166</v>
      </c>
      <c r="DL528" s="33" t="s">
        <v>500</v>
      </c>
      <c r="DM528" s="33"/>
      <c r="DN528" s="33"/>
      <c r="DO528" s="33"/>
      <c r="DP528" s="33" t="s">
        <v>345</v>
      </c>
      <c r="DQ528" s="33"/>
      <c r="DR528" s="33"/>
      <c r="DS528" s="33"/>
      <c r="DT528" s="33"/>
      <c r="DU528" s="33"/>
      <c r="DV528" s="33" t="s">
        <v>166</v>
      </c>
      <c r="DW528" s="33" t="s">
        <v>166</v>
      </c>
      <c r="DX528" s="33" t="s">
        <v>166</v>
      </c>
      <c r="DY528" s="33"/>
      <c r="DZ528" s="33" t="s">
        <v>166</v>
      </c>
      <c r="EA528" s="33" t="s">
        <v>166</v>
      </c>
      <c r="EB528" s="33"/>
      <c r="EC528" s="33"/>
      <c r="ED528" s="33" t="s">
        <v>166</v>
      </c>
      <c r="EE528" s="33"/>
      <c r="EF528" s="33"/>
      <c r="EG528" s="33"/>
      <c r="EH528" s="33"/>
      <c r="EI528" s="33"/>
    </row>
    <row r="529" spans="1:139" x14ac:dyDescent="0.25">
      <c r="A529" s="33">
        <v>528</v>
      </c>
      <c r="B529" s="33" t="s">
        <v>443</v>
      </c>
      <c r="C529" s="33" t="s">
        <v>1693</v>
      </c>
      <c r="D529" s="33" t="s">
        <v>1717</v>
      </c>
      <c r="E529" s="35">
        <v>1364</v>
      </c>
      <c r="F529" s="33">
        <v>4</v>
      </c>
      <c r="G529" s="33">
        <v>4</v>
      </c>
      <c r="H529" s="33" t="s">
        <v>195</v>
      </c>
      <c r="I529" s="33" t="s">
        <v>142</v>
      </c>
      <c r="J529" s="33" t="s">
        <v>196</v>
      </c>
      <c r="K529" s="33" t="s">
        <v>144</v>
      </c>
      <c r="L529" s="33">
        <v>43</v>
      </c>
      <c r="M529" s="33" t="s">
        <v>459</v>
      </c>
      <c r="N529" s="33">
        <v>1475</v>
      </c>
      <c r="O529" s="33">
        <v>4620</v>
      </c>
      <c r="P529" s="33">
        <v>1775</v>
      </c>
      <c r="Q529" s="33" t="s">
        <v>508</v>
      </c>
      <c r="R529" s="33">
        <v>4</v>
      </c>
      <c r="S529" s="33">
        <v>18.399999999999999</v>
      </c>
      <c r="T529" s="35">
        <v>21</v>
      </c>
      <c r="U529" s="33" t="s">
        <v>1709</v>
      </c>
      <c r="V529" s="33"/>
      <c r="W529" s="33" t="s">
        <v>1718</v>
      </c>
      <c r="X529" s="33">
        <v>6</v>
      </c>
      <c r="Y529" s="33" t="s">
        <v>1145</v>
      </c>
      <c r="Z529" s="33" t="s">
        <v>200</v>
      </c>
      <c r="AA529" s="33" t="s">
        <v>339</v>
      </c>
      <c r="AB529" s="33" t="s">
        <v>347</v>
      </c>
      <c r="AC529" s="33" t="s">
        <v>401</v>
      </c>
      <c r="AD529" s="33" t="s">
        <v>1109</v>
      </c>
      <c r="AE529" s="33" t="s">
        <v>1696</v>
      </c>
      <c r="AF529" s="33" t="s">
        <v>1711</v>
      </c>
      <c r="AG529" s="33" t="s">
        <v>1711</v>
      </c>
      <c r="AH529" s="33" t="s">
        <v>158</v>
      </c>
      <c r="AI529" s="33" t="s">
        <v>232</v>
      </c>
      <c r="AJ529" s="33"/>
      <c r="AK529" s="33" t="s">
        <v>160</v>
      </c>
      <c r="AL529" s="33" t="s">
        <v>1713</v>
      </c>
      <c r="AM529" s="33" t="s">
        <v>1714</v>
      </c>
      <c r="AN529" s="33" t="s">
        <v>163</v>
      </c>
      <c r="AO529" s="33" t="s">
        <v>164</v>
      </c>
      <c r="AP529" s="33" t="s">
        <v>164</v>
      </c>
      <c r="AQ529" s="33" t="s">
        <v>166</v>
      </c>
      <c r="AR529" s="33">
        <v>5</v>
      </c>
      <c r="AS529" s="33" t="s">
        <v>167</v>
      </c>
      <c r="AT529" s="33" t="s">
        <v>168</v>
      </c>
      <c r="AU529" s="33" t="s">
        <v>1591</v>
      </c>
      <c r="AV529" s="33" t="s">
        <v>1181</v>
      </c>
      <c r="AW529" s="33"/>
      <c r="AX529" s="33">
        <v>2</v>
      </c>
      <c r="AY529" s="33" t="s">
        <v>466</v>
      </c>
      <c r="AZ529" s="33" t="s">
        <v>166</v>
      </c>
      <c r="BA529" s="33" t="s">
        <v>166</v>
      </c>
      <c r="BB529" s="33" t="s">
        <v>454</v>
      </c>
      <c r="BC529" s="33" t="s">
        <v>166</v>
      </c>
      <c r="BD529" s="33" t="s">
        <v>173</v>
      </c>
      <c r="BE529" s="33">
        <v>470</v>
      </c>
      <c r="BF529" s="33" t="s">
        <v>166</v>
      </c>
      <c r="BG529" s="33" t="s">
        <v>166</v>
      </c>
      <c r="BH529" s="33" t="s">
        <v>166</v>
      </c>
      <c r="BI529" s="33" t="s">
        <v>163</v>
      </c>
      <c r="BJ529" s="33" t="s">
        <v>310</v>
      </c>
      <c r="BK529" s="33" t="s">
        <v>166</v>
      </c>
      <c r="BL529" s="33" t="s">
        <v>310</v>
      </c>
      <c r="BM529" s="33" t="s">
        <v>166</v>
      </c>
      <c r="BN529" s="33"/>
      <c r="BO529" s="33" t="s">
        <v>166</v>
      </c>
      <c r="BP529" s="33" t="s">
        <v>173</v>
      </c>
      <c r="BQ529" s="33" t="s">
        <v>164</v>
      </c>
      <c r="BR529" s="33" t="s">
        <v>168</v>
      </c>
      <c r="BS529" s="33" t="s">
        <v>176</v>
      </c>
      <c r="BT529" s="33" t="s">
        <v>166</v>
      </c>
      <c r="BU529" s="35">
        <v>5.4</v>
      </c>
      <c r="BV529" s="33" t="s">
        <v>166</v>
      </c>
      <c r="BW529" s="33" t="s">
        <v>177</v>
      </c>
      <c r="BX529" s="33" t="s">
        <v>178</v>
      </c>
      <c r="BY529" s="33" t="s">
        <v>383</v>
      </c>
      <c r="BZ529" s="33"/>
      <c r="CA529" s="33"/>
      <c r="CB529" s="33"/>
      <c r="CC529" s="33"/>
      <c r="CD529" s="33"/>
      <c r="CE529" s="33"/>
      <c r="CF529" s="33"/>
      <c r="CG529" s="33" t="s">
        <v>166</v>
      </c>
      <c r="CH529" s="33"/>
      <c r="CI529" s="33"/>
      <c r="CJ529" s="33"/>
      <c r="CK529" s="33"/>
      <c r="CL529" s="33"/>
      <c r="CM529" s="33"/>
      <c r="CN529" s="33" t="s">
        <v>166</v>
      </c>
      <c r="CO529" s="33" t="s">
        <v>166</v>
      </c>
      <c r="CP529" s="33" t="s">
        <v>223</v>
      </c>
      <c r="CQ529" s="33" t="s">
        <v>1715</v>
      </c>
      <c r="CR529" s="33" t="s">
        <v>1653</v>
      </c>
      <c r="CS529" s="33" t="s">
        <v>166</v>
      </c>
      <c r="CT529" s="33" t="s">
        <v>166</v>
      </c>
      <c r="CU529" s="33" t="s">
        <v>166</v>
      </c>
      <c r="CV529" s="33"/>
      <c r="CW529" s="33">
        <v>3</v>
      </c>
      <c r="CX529" s="33"/>
      <c r="CY529" s="33" t="s">
        <v>571</v>
      </c>
      <c r="CZ529" s="33"/>
      <c r="DA529" s="33"/>
      <c r="DB529" s="33" t="s">
        <v>257</v>
      </c>
      <c r="DC529" s="33" t="s">
        <v>166</v>
      </c>
      <c r="DD529" s="33" t="s">
        <v>166</v>
      </c>
      <c r="DE529" s="33"/>
      <c r="DF529" s="33"/>
      <c r="DG529" s="33"/>
      <c r="DH529" s="33"/>
      <c r="DI529" s="33" t="s">
        <v>328</v>
      </c>
      <c r="DJ529" s="33"/>
      <c r="DK529" s="33" t="s">
        <v>166</v>
      </c>
      <c r="DL529" s="33" t="s">
        <v>329</v>
      </c>
      <c r="DM529" s="33"/>
      <c r="DN529" s="33"/>
      <c r="DO529" s="33"/>
      <c r="DP529" s="33" t="s">
        <v>345</v>
      </c>
      <c r="DQ529" s="33"/>
      <c r="DR529" s="33"/>
      <c r="DS529" s="33"/>
      <c r="DT529" s="33"/>
      <c r="DU529" s="33"/>
      <c r="DV529" s="33" t="s">
        <v>166</v>
      </c>
      <c r="DW529" s="33" t="s">
        <v>166</v>
      </c>
      <c r="DX529" s="33"/>
      <c r="DY529" s="33"/>
      <c r="DZ529" s="33" t="s">
        <v>166</v>
      </c>
      <c r="EA529" s="33"/>
      <c r="EB529" s="33"/>
      <c r="EC529" s="33"/>
      <c r="ED529" s="33"/>
      <c r="EE529" s="33"/>
      <c r="EF529" s="33"/>
      <c r="EG529" s="33"/>
      <c r="EH529" s="33"/>
      <c r="EI529" s="33"/>
    </row>
    <row r="530" spans="1:139" x14ac:dyDescent="0.25">
      <c r="A530" s="33">
        <v>529</v>
      </c>
      <c r="B530" s="33" t="s">
        <v>443</v>
      </c>
      <c r="C530" s="33" t="s">
        <v>1693</v>
      </c>
      <c r="D530" s="33" t="s">
        <v>1719</v>
      </c>
      <c r="E530" s="35">
        <v>1798</v>
      </c>
      <c r="F530" s="33">
        <v>4</v>
      </c>
      <c r="G530" s="33">
        <v>4</v>
      </c>
      <c r="H530" s="33" t="s">
        <v>195</v>
      </c>
      <c r="I530" s="33" t="s">
        <v>142</v>
      </c>
      <c r="J530" s="33" t="s">
        <v>196</v>
      </c>
      <c r="K530" s="33" t="s">
        <v>144</v>
      </c>
      <c r="L530" s="33">
        <v>55</v>
      </c>
      <c r="M530" s="33" t="s">
        <v>145</v>
      </c>
      <c r="N530" s="33">
        <v>1475</v>
      </c>
      <c r="O530" s="33">
        <v>4620</v>
      </c>
      <c r="P530" s="33">
        <v>1775</v>
      </c>
      <c r="Q530" s="33" t="s">
        <v>508</v>
      </c>
      <c r="R530" s="33">
        <v>4</v>
      </c>
      <c r="S530" s="33">
        <v>9.5</v>
      </c>
      <c r="T530" s="87" t="s">
        <v>147</v>
      </c>
      <c r="U530" s="33" t="s">
        <v>1695</v>
      </c>
      <c r="V530" s="33"/>
      <c r="W530" s="33" t="s">
        <v>1720</v>
      </c>
      <c r="X530" s="33">
        <v>6</v>
      </c>
      <c r="Y530" s="33" t="s">
        <v>1145</v>
      </c>
      <c r="Z530" s="33" t="s">
        <v>200</v>
      </c>
      <c r="AA530" s="33" t="s">
        <v>339</v>
      </c>
      <c r="AB530" s="33" t="s">
        <v>347</v>
      </c>
      <c r="AC530" s="33" t="s">
        <v>401</v>
      </c>
      <c r="AD530" s="33" t="s">
        <v>1704</v>
      </c>
      <c r="AE530" s="33" t="s">
        <v>1113</v>
      </c>
      <c r="AF530" s="33" t="s">
        <v>1705</v>
      </c>
      <c r="AG530" s="33" t="s">
        <v>1705</v>
      </c>
      <c r="AH530" s="33" t="s">
        <v>158</v>
      </c>
      <c r="AI530" s="33" t="s">
        <v>232</v>
      </c>
      <c r="AJ530" s="33" t="s">
        <v>166</v>
      </c>
      <c r="AK530" s="33" t="s">
        <v>441</v>
      </c>
      <c r="AL530" s="33" t="s">
        <v>1697</v>
      </c>
      <c r="AM530" s="33" t="s">
        <v>1698</v>
      </c>
      <c r="AN530" s="33" t="s">
        <v>163</v>
      </c>
      <c r="AO530" s="33" t="s">
        <v>164</v>
      </c>
      <c r="AP530" s="33" t="s">
        <v>164</v>
      </c>
      <c r="AQ530" s="33" t="s">
        <v>166</v>
      </c>
      <c r="AR530" s="33">
        <v>5</v>
      </c>
      <c r="AS530" s="33" t="s">
        <v>597</v>
      </c>
      <c r="AT530" s="33" t="s">
        <v>189</v>
      </c>
      <c r="AU530" s="33" t="s">
        <v>1591</v>
      </c>
      <c r="AV530" s="33" t="s">
        <v>1705</v>
      </c>
      <c r="AW530" s="33" t="s">
        <v>166</v>
      </c>
      <c r="AX530" s="33">
        <v>2</v>
      </c>
      <c r="AY530" s="33" t="s">
        <v>466</v>
      </c>
      <c r="AZ530" s="33" t="s">
        <v>166</v>
      </c>
      <c r="BA530" s="33" t="s">
        <v>166</v>
      </c>
      <c r="BB530" s="33" t="s">
        <v>454</v>
      </c>
      <c r="BC530" s="33" t="s">
        <v>166</v>
      </c>
      <c r="BD530" s="33" t="s">
        <v>337</v>
      </c>
      <c r="BE530" s="33">
        <v>470</v>
      </c>
      <c r="BF530" s="33" t="s">
        <v>166</v>
      </c>
      <c r="BG530" s="33" t="s">
        <v>166</v>
      </c>
      <c r="BH530" s="33" t="s">
        <v>166</v>
      </c>
      <c r="BI530" s="33" t="s">
        <v>163</v>
      </c>
      <c r="BJ530" s="33" t="s">
        <v>310</v>
      </c>
      <c r="BK530" s="33" t="s">
        <v>166</v>
      </c>
      <c r="BL530" s="33" t="s">
        <v>310</v>
      </c>
      <c r="BM530" s="33" t="s">
        <v>166</v>
      </c>
      <c r="BN530" s="33"/>
      <c r="BO530" s="33" t="s">
        <v>166</v>
      </c>
      <c r="BP530" s="33" t="s">
        <v>173</v>
      </c>
      <c r="BQ530" s="33" t="s">
        <v>164</v>
      </c>
      <c r="BR530" s="33" t="s">
        <v>168</v>
      </c>
      <c r="BS530" s="33" t="s">
        <v>176</v>
      </c>
      <c r="BT530" s="33" t="s">
        <v>166</v>
      </c>
      <c r="BU530" s="35">
        <v>5.4</v>
      </c>
      <c r="BV530" s="33" t="s">
        <v>166</v>
      </c>
      <c r="BW530" s="33" t="s">
        <v>177</v>
      </c>
      <c r="BX530" s="33" t="s">
        <v>178</v>
      </c>
      <c r="BY530" s="33" t="s">
        <v>383</v>
      </c>
      <c r="BZ530" s="33"/>
      <c r="CA530" s="33" t="s">
        <v>166</v>
      </c>
      <c r="CB530" s="33"/>
      <c r="CC530" s="33"/>
      <c r="CD530" s="33"/>
      <c r="CE530" s="33"/>
      <c r="CF530" s="33"/>
      <c r="CG530" s="33" t="s">
        <v>166</v>
      </c>
      <c r="CH530" s="33"/>
      <c r="CI530" s="33"/>
      <c r="CJ530" s="33"/>
      <c r="CK530" s="33" t="s">
        <v>166</v>
      </c>
      <c r="CL530" s="33"/>
      <c r="CM530" s="33"/>
      <c r="CN530" s="33" t="s">
        <v>166</v>
      </c>
      <c r="CO530" s="33" t="s">
        <v>189</v>
      </c>
      <c r="CP530" s="33" t="s">
        <v>355</v>
      </c>
      <c r="CQ530" s="33" t="s">
        <v>1578</v>
      </c>
      <c r="CR530" s="33" t="s">
        <v>1707</v>
      </c>
      <c r="CS530" s="33" t="s">
        <v>166</v>
      </c>
      <c r="CT530" s="33" t="s">
        <v>166</v>
      </c>
      <c r="CU530" s="33" t="s">
        <v>166</v>
      </c>
      <c r="CV530" s="33"/>
      <c r="CW530" s="33">
        <v>7</v>
      </c>
      <c r="CX530" s="33"/>
      <c r="CY530" s="33" t="s">
        <v>571</v>
      </c>
      <c r="CZ530" s="33"/>
      <c r="DA530" s="33"/>
      <c r="DB530" s="33" t="s">
        <v>221</v>
      </c>
      <c r="DC530" s="33"/>
      <c r="DD530" s="33" t="s">
        <v>166</v>
      </c>
      <c r="DE530" s="33"/>
      <c r="DF530" s="33"/>
      <c r="DG530" s="33"/>
      <c r="DH530" s="33" t="s">
        <v>216</v>
      </c>
      <c r="DI530" s="33" t="s">
        <v>328</v>
      </c>
      <c r="DJ530" s="33"/>
      <c r="DK530" s="33" t="s">
        <v>166</v>
      </c>
      <c r="DL530" s="33" t="s">
        <v>500</v>
      </c>
      <c r="DM530" s="33" t="s">
        <v>166</v>
      </c>
      <c r="DN530" s="33"/>
      <c r="DO530" s="33"/>
      <c r="DP530" s="33" t="s">
        <v>345</v>
      </c>
      <c r="DQ530" s="33" t="s">
        <v>166</v>
      </c>
      <c r="DR530" s="33" t="s">
        <v>166</v>
      </c>
      <c r="DS530" s="33"/>
      <c r="DT530" s="33"/>
      <c r="DU530" s="33"/>
      <c r="DV530" s="33"/>
      <c r="DW530" s="33" t="s">
        <v>166</v>
      </c>
      <c r="DX530" s="33" t="s">
        <v>166</v>
      </c>
      <c r="DY530" s="33" t="s">
        <v>166</v>
      </c>
      <c r="DZ530" s="33" t="s">
        <v>166</v>
      </c>
      <c r="EA530" s="33" t="s">
        <v>166</v>
      </c>
      <c r="EB530" s="33"/>
      <c r="EC530" s="33"/>
      <c r="ED530" s="33" t="s">
        <v>166</v>
      </c>
      <c r="EE530" s="33"/>
      <c r="EF530" s="33"/>
      <c r="EG530" s="33"/>
      <c r="EH530" s="33"/>
      <c r="EI530" s="33"/>
    </row>
    <row r="531" spans="1:139" x14ac:dyDescent="0.25">
      <c r="A531" s="33">
        <v>530</v>
      </c>
      <c r="B531" s="33" t="s">
        <v>864</v>
      </c>
      <c r="C531" s="33" t="s">
        <v>1721</v>
      </c>
      <c r="D531" s="33" t="s">
        <v>1722</v>
      </c>
      <c r="E531" s="35">
        <v>1798</v>
      </c>
      <c r="F531" s="33">
        <v>4</v>
      </c>
      <c r="G531" s="33">
        <v>4</v>
      </c>
      <c r="H531" s="33" t="s">
        <v>195</v>
      </c>
      <c r="I531" s="33" t="s">
        <v>142</v>
      </c>
      <c r="J531" s="33" t="s">
        <v>196</v>
      </c>
      <c r="K531" s="33" t="s">
        <v>144</v>
      </c>
      <c r="L531" s="33">
        <v>66</v>
      </c>
      <c r="M531" s="33" t="s">
        <v>145</v>
      </c>
      <c r="N531" s="33">
        <v>1483</v>
      </c>
      <c r="O531" s="33">
        <v>4861</v>
      </c>
      <c r="P531" s="33">
        <v>1864</v>
      </c>
      <c r="Q531" s="33" t="s">
        <v>508</v>
      </c>
      <c r="R531" s="33">
        <v>4</v>
      </c>
      <c r="S531" s="33">
        <v>10.6</v>
      </c>
      <c r="T531" s="35">
        <v>14.12</v>
      </c>
      <c r="U531" s="33" t="s">
        <v>1723</v>
      </c>
      <c r="V531" s="33"/>
      <c r="W531" s="33" t="s">
        <v>1724</v>
      </c>
      <c r="X531" s="33">
        <v>6</v>
      </c>
      <c r="Y531" s="33" t="s">
        <v>868</v>
      </c>
      <c r="Z531" s="33" t="s">
        <v>200</v>
      </c>
      <c r="AA531" s="33" t="s">
        <v>200</v>
      </c>
      <c r="AB531" s="33" t="s">
        <v>883</v>
      </c>
      <c r="AC531" s="33" t="s">
        <v>884</v>
      </c>
      <c r="AD531" s="33"/>
      <c r="AE531" s="33"/>
      <c r="AF531" s="33" t="s">
        <v>1705</v>
      </c>
      <c r="AG531" s="33" t="s">
        <v>1705</v>
      </c>
      <c r="AH531" s="33" t="s">
        <v>872</v>
      </c>
      <c r="AI531" s="33" t="s">
        <v>232</v>
      </c>
      <c r="AJ531" s="33" t="s">
        <v>166</v>
      </c>
      <c r="AK531" s="33" t="s">
        <v>441</v>
      </c>
      <c r="AL531" s="33" t="s">
        <v>873</v>
      </c>
      <c r="AM531" s="33" t="s">
        <v>1725</v>
      </c>
      <c r="AN531" s="33" t="s">
        <v>164</v>
      </c>
      <c r="AO531" s="33" t="s">
        <v>164</v>
      </c>
      <c r="AP531" s="33" t="s">
        <v>164</v>
      </c>
      <c r="AQ531" s="33" t="s">
        <v>166</v>
      </c>
      <c r="AR531" s="33">
        <v>5</v>
      </c>
      <c r="AS531" s="33" t="s">
        <v>597</v>
      </c>
      <c r="AT531" s="33" t="s">
        <v>168</v>
      </c>
      <c r="AU531" s="33" t="s">
        <v>875</v>
      </c>
      <c r="AV531" s="33" t="s">
        <v>1705</v>
      </c>
      <c r="AW531" s="33" t="s">
        <v>166</v>
      </c>
      <c r="AX531" s="33">
        <v>2</v>
      </c>
      <c r="AY531" s="33" t="s">
        <v>226</v>
      </c>
      <c r="AZ531" s="33" t="s">
        <v>166</v>
      </c>
      <c r="BA531" s="33" t="s">
        <v>166</v>
      </c>
      <c r="BB531" s="33"/>
      <c r="BC531" s="33" t="s">
        <v>166</v>
      </c>
      <c r="BD531" s="33" t="s">
        <v>327</v>
      </c>
      <c r="BE531" s="33">
        <v>625</v>
      </c>
      <c r="BF531" s="33" t="s">
        <v>166</v>
      </c>
      <c r="BG531" s="33" t="s">
        <v>166</v>
      </c>
      <c r="BH531" s="33" t="s">
        <v>166</v>
      </c>
      <c r="BI531" s="33" t="s">
        <v>163</v>
      </c>
      <c r="BJ531" s="33" t="s">
        <v>310</v>
      </c>
      <c r="BK531" s="33" t="s">
        <v>166</v>
      </c>
      <c r="BL531" s="33" t="s">
        <v>310</v>
      </c>
      <c r="BM531" s="33" t="s">
        <v>166</v>
      </c>
      <c r="BN531" s="33"/>
      <c r="BO531" s="33" t="s">
        <v>166</v>
      </c>
      <c r="BP531" s="33" t="s">
        <v>173</v>
      </c>
      <c r="BQ531" s="33" t="s">
        <v>164</v>
      </c>
      <c r="BR531" s="33" t="s">
        <v>168</v>
      </c>
      <c r="BS531" s="33" t="s">
        <v>176</v>
      </c>
      <c r="BT531" s="33" t="s">
        <v>166</v>
      </c>
      <c r="BU531" s="35">
        <v>11.1</v>
      </c>
      <c r="BV531" s="33" t="s">
        <v>166</v>
      </c>
      <c r="BW531" s="33" t="s">
        <v>177</v>
      </c>
      <c r="BX531" s="33" t="s">
        <v>178</v>
      </c>
      <c r="BY531" s="33" t="s">
        <v>807</v>
      </c>
      <c r="BZ531" s="33"/>
      <c r="CA531" s="33" t="s">
        <v>166</v>
      </c>
      <c r="CB531" s="33" t="s">
        <v>166</v>
      </c>
      <c r="CC531" s="33"/>
      <c r="CD531" s="33"/>
      <c r="CE531" s="33"/>
      <c r="CF531" s="33"/>
      <c r="CG531" s="33" t="s">
        <v>166</v>
      </c>
      <c r="CH531" s="33"/>
      <c r="CI531" s="33"/>
      <c r="CJ531" s="33"/>
      <c r="CK531" s="33" t="s">
        <v>166</v>
      </c>
      <c r="CL531" s="33"/>
      <c r="CM531" s="33"/>
      <c r="CN531" s="33" t="s">
        <v>166</v>
      </c>
      <c r="CO531" s="33" t="s">
        <v>166</v>
      </c>
      <c r="CP531" s="33" t="s">
        <v>355</v>
      </c>
      <c r="CQ531" s="33" t="s">
        <v>965</v>
      </c>
      <c r="CR531" s="33" t="s">
        <v>1608</v>
      </c>
      <c r="CS531" s="33" t="s">
        <v>166</v>
      </c>
      <c r="CT531" s="33" t="s">
        <v>166</v>
      </c>
      <c r="CU531" s="33" t="s">
        <v>166</v>
      </c>
      <c r="CV531" s="33" t="s">
        <v>166</v>
      </c>
      <c r="CW531" s="33">
        <v>8</v>
      </c>
      <c r="CX531" s="33"/>
      <c r="CY531" s="33" t="s">
        <v>571</v>
      </c>
      <c r="CZ531" s="33"/>
      <c r="DA531" s="33"/>
      <c r="DB531" s="33" t="s">
        <v>374</v>
      </c>
      <c r="DC531" s="33" t="s">
        <v>166</v>
      </c>
      <c r="DD531" s="33" t="s">
        <v>166</v>
      </c>
      <c r="DE531" s="33"/>
      <c r="DF531" s="33"/>
      <c r="DG531" s="33" t="s">
        <v>166</v>
      </c>
      <c r="DH531" s="33" t="s">
        <v>216</v>
      </c>
      <c r="DI531" s="33" t="s">
        <v>879</v>
      </c>
      <c r="DJ531" s="33" t="s">
        <v>166</v>
      </c>
      <c r="DK531" s="33" t="s">
        <v>166</v>
      </c>
      <c r="DL531" s="33" t="s">
        <v>492</v>
      </c>
      <c r="DM531" s="33" t="s">
        <v>166</v>
      </c>
      <c r="DN531" s="33" t="s">
        <v>166</v>
      </c>
      <c r="DO531" s="33" t="s">
        <v>166</v>
      </c>
      <c r="DP531" s="33" t="s">
        <v>345</v>
      </c>
      <c r="DQ531" s="33" t="s">
        <v>166</v>
      </c>
      <c r="DR531" s="33" t="s">
        <v>166</v>
      </c>
      <c r="DS531" s="33" t="s">
        <v>166</v>
      </c>
      <c r="DT531" s="33"/>
      <c r="DU531" s="33"/>
      <c r="DV531" s="33"/>
      <c r="DW531" s="33" t="s">
        <v>166</v>
      </c>
      <c r="DX531" s="33" t="s">
        <v>166</v>
      </c>
      <c r="DY531" s="33" t="s">
        <v>166</v>
      </c>
      <c r="DZ531" s="33" t="s">
        <v>166</v>
      </c>
      <c r="EA531" s="33" t="s">
        <v>166</v>
      </c>
      <c r="EB531" s="33"/>
      <c r="EC531" s="33" t="s">
        <v>166</v>
      </c>
      <c r="ED531" s="33" t="s">
        <v>166</v>
      </c>
      <c r="EE531" s="33"/>
      <c r="EF531" s="33"/>
      <c r="EG531" s="33"/>
      <c r="EH531" s="33"/>
      <c r="EI531" s="33"/>
    </row>
    <row r="532" spans="1:139" x14ac:dyDescent="0.25">
      <c r="A532" s="33">
        <v>531</v>
      </c>
      <c r="B532" s="33" t="s">
        <v>864</v>
      </c>
      <c r="C532" s="33" t="s">
        <v>1721</v>
      </c>
      <c r="D532" s="33" t="s">
        <v>1726</v>
      </c>
      <c r="E532" s="35">
        <v>1798</v>
      </c>
      <c r="F532" s="33">
        <v>4</v>
      </c>
      <c r="G532" s="33">
        <v>4</v>
      </c>
      <c r="H532" s="33" t="s">
        <v>195</v>
      </c>
      <c r="I532" s="33" t="s">
        <v>142</v>
      </c>
      <c r="J532" s="33" t="s">
        <v>196</v>
      </c>
      <c r="K532" s="33" t="s">
        <v>144</v>
      </c>
      <c r="L532" s="33">
        <v>66</v>
      </c>
      <c r="M532" s="33" t="s">
        <v>145</v>
      </c>
      <c r="N532" s="33">
        <v>1483</v>
      </c>
      <c r="O532" s="33">
        <v>4861</v>
      </c>
      <c r="P532" s="33">
        <v>1864</v>
      </c>
      <c r="Q532" s="33" t="s">
        <v>508</v>
      </c>
      <c r="R532" s="33">
        <v>4</v>
      </c>
      <c r="S532" s="33">
        <v>10.1</v>
      </c>
      <c r="T532" s="35">
        <v>14.67</v>
      </c>
      <c r="U532" s="33" t="s">
        <v>1727</v>
      </c>
      <c r="V532" s="33"/>
      <c r="W532" s="33" t="s">
        <v>261</v>
      </c>
      <c r="X532" s="33">
        <v>7</v>
      </c>
      <c r="Y532" s="33" t="s">
        <v>868</v>
      </c>
      <c r="Z532" s="33" t="s">
        <v>200</v>
      </c>
      <c r="AA532" s="33" t="s">
        <v>200</v>
      </c>
      <c r="AB532" s="33" t="s">
        <v>883</v>
      </c>
      <c r="AC532" s="33" t="s">
        <v>884</v>
      </c>
      <c r="AD532" s="33"/>
      <c r="AE532" s="33"/>
      <c r="AF532" s="33" t="s">
        <v>1728</v>
      </c>
      <c r="AG532" s="33" t="s">
        <v>1728</v>
      </c>
      <c r="AH532" s="33" t="s">
        <v>872</v>
      </c>
      <c r="AI532" s="33" t="s">
        <v>232</v>
      </c>
      <c r="AJ532" s="33" t="s">
        <v>166</v>
      </c>
      <c r="AK532" s="33" t="s">
        <v>441</v>
      </c>
      <c r="AL532" s="33" t="s">
        <v>873</v>
      </c>
      <c r="AM532" s="33" t="s">
        <v>874</v>
      </c>
      <c r="AN532" s="33" t="s">
        <v>163</v>
      </c>
      <c r="AO532" s="33" t="s">
        <v>164</v>
      </c>
      <c r="AP532" s="33" t="s">
        <v>164</v>
      </c>
      <c r="AQ532" s="33" t="s">
        <v>166</v>
      </c>
      <c r="AR532" s="33">
        <v>5</v>
      </c>
      <c r="AS532" s="33" t="s">
        <v>597</v>
      </c>
      <c r="AT532" s="33" t="s">
        <v>189</v>
      </c>
      <c r="AU532" s="33" t="s">
        <v>875</v>
      </c>
      <c r="AV532" s="33" t="s">
        <v>1728</v>
      </c>
      <c r="AW532" s="33" t="s">
        <v>166</v>
      </c>
      <c r="AX532" s="33">
        <v>2</v>
      </c>
      <c r="AY532" s="33" t="s">
        <v>226</v>
      </c>
      <c r="AZ532" s="33" t="s">
        <v>166</v>
      </c>
      <c r="BA532" s="33" t="s">
        <v>166</v>
      </c>
      <c r="BB532" s="33"/>
      <c r="BC532" s="33" t="s">
        <v>166</v>
      </c>
      <c r="BD532" s="33" t="s">
        <v>327</v>
      </c>
      <c r="BE532" s="33">
        <v>625</v>
      </c>
      <c r="BF532" s="33" t="s">
        <v>166</v>
      </c>
      <c r="BG532" s="33" t="s">
        <v>166</v>
      </c>
      <c r="BH532" s="33" t="s">
        <v>166</v>
      </c>
      <c r="BI532" s="33" t="s">
        <v>163</v>
      </c>
      <c r="BJ532" s="33" t="s">
        <v>310</v>
      </c>
      <c r="BK532" s="33" t="s">
        <v>166</v>
      </c>
      <c r="BL532" s="33" t="s">
        <v>310</v>
      </c>
      <c r="BM532" s="33" t="s">
        <v>166</v>
      </c>
      <c r="BN532" s="33"/>
      <c r="BO532" s="33" t="s">
        <v>166</v>
      </c>
      <c r="BP532" s="33" t="s">
        <v>173</v>
      </c>
      <c r="BQ532" s="33" t="s">
        <v>164</v>
      </c>
      <c r="BR532" s="33" t="s">
        <v>168</v>
      </c>
      <c r="BS532" s="33" t="s">
        <v>176</v>
      </c>
      <c r="BT532" s="33" t="s">
        <v>166</v>
      </c>
      <c r="BU532" s="35">
        <v>11.7</v>
      </c>
      <c r="BV532" s="33" t="s">
        <v>166</v>
      </c>
      <c r="BW532" s="33" t="s">
        <v>177</v>
      </c>
      <c r="BX532" s="33"/>
      <c r="BY532" s="33" t="s">
        <v>807</v>
      </c>
      <c r="BZ532" s="33"/>
      <c r="CA532" s="33" t="s">
        <v>166</v>
      </c>
      <c r="CB532" s="33" t="s">
        <v>166</v>
      </c>
      <c r="CC532" s="33"/>
      <c r="CD532" s="33"/>
      <c r="CE532" s="33"/>
      <c r="CF532" s="33"/>
      <c r="CG532" s="33" t="s">
        <v>166</v>
      </c>
      <c r="CH532" s="33"/>
      <c r="CI532" s="33"/>
      <c r="CJ532" s="33"/>
      <c r="CK532" s="33" t="s">
        <v>166</v>
      </c>
      <c r="CL532" s="33"/>
      <c r="CM532" s="33"/>
      <c r="CN532" s="33" t="s">
        <v>166</v>
      </c>
      <c r="CO532" s="33" t="s">
        <v>166</v>
      </c>
      <c r="CP532" s="33" t="s">
        <v>355</v>
      </c>
      <c r="CQ532" s="33" t="s">
        <v>877</v>
      </c>
      <c r="CR532" s="33" t="s">
        <v>1608</v>
      </c>
      <c r="CS532" s="33" t="s">
        <v>166</v>
      </c>
      <c r="CT532" s="33" t="s">
        <v>166</v>
      </c>
      <c r="CU532" s="33" t="s">
        <v>166</v>
      </c>
      <c r="CV532" s="33" t="s">
        <v>166</v>
      </c>
      <c r="CW532" s="33">
        <v>8</v>
      </c>
      <c r="CX532" s="33"/>
      <c r="CY532" s="33" t="s">
        <v>571</v>
      </c>
      <c r="CZ532" s="33"/>
      <c r="DA532" s="33"/>
      <c r="DB532" s="33" t="s">
        <v>374</v>
      </c>
      <c r="DC532" s="33" t="s">
        <v>166</v>
      </c>
      <c r="DD532" s="33" t="s">
        <v>166</v>
      </c>
      <c r="DE532" s="33"/>
      <c r="DF532" s="33"/>
      <c r="DG532" s="33" t="s">
        <v>166</v>
      </c>
      <c r="DH532" s="33" t="s">
        <v>216</v>
      </c>
      <c r="DI532" s="33" t="s">
        <v>879</v>
      </c>
      <c r="DJ532" s="33" t="s">
        <v>166</v>
      </c>
      <c r="DK532" s="33" t="s">
        <v>166</v>
      </c>
      <c r="DL532" s="33" t="s">
        <v>492</v>
      </c>
      <c r="DM532" s="33" t="s">
        <v>166</v>
      </c>
      <c r="DN532" s="33" t="s">
        <v>166</v>
      </c>
      <c r="DO532" s="33" t="s">
        <v>166</v>
      </c>
      <c r="DP532" s="33" t="s">
        <v>345</v>
      </c>
      <c r="DQ532" s="33" t="s">
        <v>166</v>
      </c>
      <c r="DR532" s="33" t="s">
        <v>166</v>
      </c>
      <c r="DS532" s="33" t="s">
        <v>166</v>
      </c>
      <c r="DT532" s="33"/>
      <c r="DU532" s="33"/>
      <c r="DV532" s="33" t="s">
        <v>166</v>
      </c>
      <c r="DW532" s="33" t="s">
        <v>166</v>
      </c>
      <c r="DX532" s="33" t="s">
        <v>166</v>
      </c>
      <c r="DY532" s="33" t="s">
        <v>166</v>
      </c>
      <c r="DZ532" s="33" t="s">
        <v>166</v>
      </c>
      <c r="EA532" s="33" t="s">
        <v>166</v>
      </c>
      <c r="EB532" s="33"/>
      <c r="EC532" s="33" t="s">
        <v>166</v>
      </c>
      <c r="ED532" s="33" t="s">
        <v>166</v>
      </c>
      <c r="EE532" s="33"/>
      <c r="EF532" s="33"/>
      <c r="EG532" s="33"/>
      <c r="EH532" s="33"/>
      <c r="EI532" s="33"/>
    </row>
    <row r="533" spans="1:139" x14ac:dyDescent="0.25">
      <c r="A533" s="33">
        <v>532</v>
      </c>
      <c r="B533" s="33" t="s">
        <v>864</v>
      </c>
      <c r="C533" s="33" t="s">
        <v>1721</v>
      </c>
      <c r="D533" s="33" t="s">
        <v>1729</v>
      </c>
      <c r="E533" s="35">
        <v>1798</v>
      </c>
      <c r="F533" s="33">
        <v>4</v>
      </c>
      <c r="G533" s="33">
        <v>4</v>
      </c>
      <c r="H533" s="33" t="s">
        <v>195</v>
      </c>
      <c r="I533" s="33" t="s">
        <v>142</v>
      </c>
      <c r="J533" s="33" t="s">
        <v>196</v>
      </c>
      <c r="K533" s="33" t="s">
        <v>144</v>
      </c>
      <c r="L533" s="33">
        <v>66</v>
      </c>
      <c r="M533" s="33" t="s">
        <v>145</v>
      </c>
      <c r="N533" s="33">
        <v>1483</v>
      </c>
      <c r="O533" s="33">
        <v>4861</v>
      </c>
      <c r="P533" s="33">
        <v>1864</v>
      </c>
      <c r="Q533" s="33" t="s">
        <v>508</v>
      </c>
      <c r="R533" s="33">
        <v>4</v>
      </c>
      <c r="S533" s="33">
        <v>11.3</v>
      </c>
      <c r="T533" s="35">
        <v>13.7</v>
      </c>
      <c r="U533" s="33" t="s">
        <v>867</v>
      </c>
      <c r="V533" s="33"/>
      <c r="W533" s="33" t="s">
        <v>261</v>
      </c>
      <c r="X533" s="33">
        <v>7</v>
      </c>
      <c r="Y533" s="33" t="s">
        <v>868</v>
      </c>
      <c r="Z533" s="33" t="s">
        <v>200</v>
      </c>
      <c r="AA533" s="33" t="s">
        <v>200</v>
      </c>
      <c r="AB533" s="33" t="s">
        <v>869</v>
      </c>
      <c r="AC533" s="33" t="s">
        <v>870</v>
      </c>
      <c r="AD533" s="33"/>
      <c r="AE533" s="33"/>
      <c r="AF533" s="33" t="s">
        <v>871</v>
      </c>
      <c r="AG533" s="33" t="s">
        <v>871</v>
      </c>
      <c r="AH533" s="33" t="s">
        <v>872</v>
      </c>
      <c r="AI533" s="33" t="s">
        <v>232</v>
      </c>
      <c r="AJ533" s="33" t="s">
        <v>836</v>
      </c>
      <c r="AK533" s="33" t="s">
        <v>441</v>
      </c>
      <c r="AL533" s="33" t="s">
        <v>873</v>
      </c>
      <c r="AM533" s="33" t="s">
        <v>874</v>
      </c>
      <c r="AN533" s="33" t="s">
        <v>163</v>
      </c>
      <c r="AO533" s="33" t="s">
        <v>164</v>
      </c>
      <c r="AP533" s="33" t="s">
        <v>164</v>
      </c>
      <c r="AQ533" s="33" t="s">
        <v>166</v>
      </c>
      <c r="AR533" s="33">
        <v>5</v>
      </c>
      <c r="AS533" s="33" t="s">
        <v>597</v>
      </c>
      <c r="AT533" s="33" t="s">
        <v>189</v>
      </c>
      <c r="AU533" s="33" t="s">
        <v>875</v>
      </c>
      <c r="AV533" s="33" t="s">
        <v>871</v>
      </c>
      <c r="AW533" s="33" t="s">
        <v>166</v>
      </c>
      <c r="AX533" s="33">
        <v>2</v>
      </c>
      <c r="AY533" s="33" t="s">
        <v>226</v>
      </c>
      <c r="AZ533" s="33" t="s">
        <v>166</v>
      </c>
      <c r="BA533" s="33" t="s">
        <v>166</v>
      </c>
      <c r="BB533" s="33" t="s">
        <v>876</v>
      </c>
      <c r="BC533" s="33" t="s">
        <v>166</v>
      </c>
      <c r="BD533" s="33" t="s">
        <v>337</v>
      </c>
      <c r="BE533" s="33">
        <v>625</v>
      </c>
      <c r="BF533" s="33" t="s">
        <v>166</v>
      </c>
      <c r="BG533" s="33" t="s">
        <v>166</v>
      </c>
      <c r="BH533" s="33" t="s">
        <v>166</v>
      </c>
      <c r="BI533" s="33" t="s">
        <v>163</v>
      </c>
      <c r="BJ533" s="33" t="s">
        <v>310</v>
      </c>
      <c r="BK533" s="33" t="s">
        <v>166</v>
      </c>
      <c r="BL533" s="33" t="s">
        <v>310</v>
      </c>
      <c r="BM533" s="33" t="s">
        <v>166</v>
      </c>
      <c r="BN533" s="33" t="s">
        <v>632</v>
      </c>
      <c r="BO533" s="33" t="s">
        <v>166</v>
      </c>
      <c r="BP533" s="33" t="s">
        <v>173</v>
      </c>
      <c r="BQ533" s="33" t="s">
        <v>164</v>
      </c>
      <c r="BR533" s="33" t="s">
        <v>189</v>
      </c>
      <c r="BS533" s="33" t="s">
        <v>176</v>
      </c>
      <c r="BT533" s="33" t="s">
        <v>166</v>
      </c>
      <c r="BU533" s="35">
        <v>5.4</v>
      </c>
      <c r="BV533" s="33" t="s">
        <v>166</v>
      </c>
      <c r="BW533" s="33" t="s">
        <v>177</v>
      </c>
      <c r="BX533" s="33" t="s">
        <v>178</v>
      </c>
      <c r="BY533" s="33" t="s">
        <v>807</v>
      </c>
      <c r="BZ533" s="33"/>
      <c r="CA533" s="33" t="s">
        <v>166</v>
      </c>
      <c r="CB533" s="33" t="s">
        <v>166</v>
      </c>
      <c r="CC533" s="33"/>
      <c r="CD533" s="33"/>
      <c r="CE533" s="33"/>
      <c r="CF533" s="33"/>
      <c r="CG533" s="33" t="s">
        <v>166</v>
      </c>
      <c r="CH533" s="33"/>
      <c r="CI533" s="33"/>
      <c r="CJ533" s="33"/>
      <c r="CK533" s="33" t="s">
        <v>166</v>
      </c>
      <c r="CL533" s="33"/>
      <c r="CM533" s="33"/>
      <c r="CN533" s="33" t="s">
        <v>166</v>
      </c>
      <c r="CO533" s="33" t="s">
        <v>166</v>
      </c>
      <c r="CP533" s="33" t="s">
        <v>355</v>
      </c>
      <c r="CQ533" s="33" t="s">
        <v>877</v>
      </c>
      <c r="CR533" s="33" t="s">
        <v>1730</v>
      </c>
      <c r="CS533" s="33" t="s">
        <v>166</v>
      </c>
      <c r="CT533" s="33" t="s">
        <v>166</v>
      </c>
      <c r="CU533" s="33" t="s">
        <v>166</v>
      </c>
      <c r="CV533" s="33" t="s">
        <v>166</v>
      </c>
      <c r="CW533" s="33">
        <v>8</v>
      </c>
      <c r="CX533" s="33">
        <v>11.1</v>
      </c>
      <c r="CY533" s="33" t="s">
        <v>571</v>
      </c>
      <c r="CZ533" s="33"/>
      <c r="DA533" s="33"/>
      <c r="DB533" s="33" t="s">
        <v>374</v>
      </c>
      <c r="DC533" s="33" t="s">
        <v>166</v>
      </c>
      <c r="DD533" s="33" t="s">
        <v>166</v>
      </c>
      <c r="DE533" s="33"/>
      <c r="DF533" s="33"/>
      <c r="DG533" s="33" t="s">
        <v>166</v>
      </c>
      <c r="DH533" s="33" t="s">
        <v>216</v>
      </c>
      <c r="DI533" s="33" t="s">
        <v>879</v>
      </c>
      <c r="DJ533" s="33" t="s">
        <v>166</v>
      </c>
      <c r="DK533" s="33" t="s">
        <v>166</v>
      </c>
      <c r="DL533" s="33" t="s">
        <v>492</v>
      </c>
      <c r="DM533" s="33" t="s">
        <v>166</v>
      </c>
      <c r="DN533" s="33" t="s">
        <v>166</v>
      </c>
      <c r="DO533" s="33" t="s">
        <v>166</v>
      </c>
      <c r="DP533" s="33" t="s">
        <v>345</v>
      </c>
      <c r="DQ533" s="33" t="s">
        <v>166</v>
      </c>
      <c r="DR533" s="33" t="s">
        <v>166</v>
      </c>
      <c r="DS533" s="33" t="s">
        <v>166</v>
      </c>
      <c r="DT533" s="33"/>
      <c r="DU533" s="33"/>
      <c r="DV533" s="33" t="s">
        <v>166</v>
      </c>
      <c r="DW533" s="33" t="s">
        <v>166</v>
      </c>
      <c r="DX533" s="33" t="s">
        <v>166</v>
      </c>
      <c r="DY533" s="33" t="s">
        <v>166</v>
      </c>
      <c r="DZ533" s="33" t="s">
        <v>166</v>
      </c>
      <c r="EA533" s="33" t="s">
        <v>166</v>
      </c>
      <c r="EB533" s="33"/>
      <c r="EC533" s="33" t="s">
        <v>166</v>
      </c>
      <c r="ED533" s="33" t="s">
        <v>166</v>
      </c>
      <c r="EE533" s="33"/>
      <c r="EF533" s="33"/>
      <c r="EG533" s="33"/>
      <c r="EH533" s="33"/>
      <c r="EI533" s="33"/>
    </row>
    <row r="534" spans="1:139" x14ac:dyDescent="0.25">
      <c r="A534" s="33">
        <v>533</v>
      </c>
      <c r="B534" s="33" t="s">
        <v>864</v>
      </c>
      <c r="C534" s="33" t="s">
        <v>1721</v>
      </c>
      <c r="D534" s="33" t="s">
        <v>1731</v>
      </c>
      <c r="E534" s="35">
        <v>1968</v>
      </c>
      <c r="F534" s="33">
        <v>4</v>
      </c>
      <c r="G534" s="33">
        <v>4</v>
      </c>
      <c r="H534" s="33" t="s">
        <v>195</v>
      </c>
      <c r="I534" s="33" t="s">
        <v>142</v>
      </c>
      <c r="J534" s="33" t="s">
        <v>196</v>
      </c>
      <c r="K534" s="33" t="s">
        <v>144</v>
      </c>
      <c r="L534" s="33">
        <v>66</v>
      </c>
      <c r="M534" s="33" t="s">
        <v>459</v>
      </c>
      <c r="N534" s="33">
        <v>1483</v>
      </c>
      <c r="O534" s="33">
        <v>4861</v>
      </c>
      <c r="P534" s="33">
        <v>1864</v>
      </c>
      <c r="Q534" s="33" t="s">
        <v>508</v>
      </c>
      <c r="R534" s="33">
        <v>4</v>
      </c>
      <c r="S534" s="33">
        <v>15.1</v>
      </c>
      <c r="T534" s="35">
        <v>18.190000000000001</v>
      </c>
      <c r="U534" s="33" t="s">
        <v>881</v>
      </c>
      <c r="V534" s="33"/>
      <c r="W534" s="33" t="s">
        <v>882</v>
      </c>
      <c r="X534" s="33">
        <v>6</v>
      </c>
      <c r="Y534" s="33" t="s">
        <v>848</v>
      </c>
      <c r="Z534" s="33" t="s">
        <v>200</v>
      </c>
      <c r="AA534" s="33" t="s">
        <v>200</v>
      </c>
      <c r="AB534" s="33" t="s">
        <v>883</v>
      </c>
      <c r="AC534" s="33" t="s">
        <v>884</v>
      </c>
      <c r="AD534" s="33"/>
      <c r="AE534" s="33"/>
      <c r="AF534" s="33" t="s">
        <v>871</v>
      </c>
      <c r="AG534" s="33" t="s">
        <v>871</v>
      </c>
      <c r="AH534" s="33" t="s">
        <v>872</v>
      </c>
      <c r="AI534" s="33" t="s">
        <v>232</v>
      </c>
      <c r="AJ534" s="33" t="s">
        <v>166</v>
      </c>
      <c r="AK534" s="33" t="s">
        <v>441</v>
      </c>
      <c r="AL534" s="33" t="s">
        <v>885</v>
      </c>
      <c r="AM534" s="33" t="s">
        <v>886</v>
      </c>
      <c r="AN534" s="33" t="s">
        <v>163</v>
      </c>
      <c r="AO534" s="33" t="s">
        <v>164</v>
      </c>
      <c r="AP534" s="33" t="s">
        <v>164</v>
      </c>
      <c r="AQ534" s="33" t="s">
        <v>166</v>
      </c>
      <c r="AR534" s="33">
        <v>5</v>
      </c>
      <c r="AS534" s="33" t="s">
        <v>597</v>
      </c>
      <c r="AT534" s="33" t="s">
        <v>189</v>
      </c>
      <c r="AU534" s="33" t="s">
        <v>875</v>
      </c>
      <c r="AV534" s="33" t="s">
        <v>871</v>
      </c>
      <c r="AW534" s="33" t="s">
        <v>166</v>
      </c>
      <c r="AX534" s="33">
        <v>2</v>
      </c>
      <c r="AY534" s="33" t="s">
        <v>226</v>
      </c>
      <c r="AZ534" s="33" t="s">
        <v>166</v>
      </c>
      <c r="BA534" s="33" t="s">
        <v>166</v>
      </c>
      <c r="BB534" s="33"/>
      <c r="BC534" s="33" t="s">
        <v>166</v>
      </c>
      <c r="BD534" s="33" t="s">
        <v>327</v>
      </c>
      <c r="BE534" s="33">
        <v>625</v>
      </c>
      <c r="BF534" s="33" t="s">
        <v>166</v>
      </c>
      <c r="BG534" s="33" t="s">
        <v>166</v>
      </c>
      <c r="BH534" s="33" t="s">
        <v>166</v>
      </c>
      <c r="BI534" s="33" t="s">
        <v>163</v>
      </c>
      <c r="BJ534" s="33" t="s">
        <v>310</v>
      </c>
      <c r="BK534" s="33" t="s">
        <v>166</v>
      </c>
      <c r="BL534" s="33" t="s">
        <v>310</v>
      </c>
      <c r="BM534" s="33" t="s">
        <v>166</v>
      </c>
      <c r="BN534" s="33"/>
      <c r="BO534" s="33" t="s">
        <v>166</v>
      </c>
      <c r="BP534" s="33" t="s">
        <v>173</v>
      </c>
      <c r="BQ534" s="33" t="s">
        <v>164</v>
      </c>
      <c r="BR534" s="33" t="s">
        <v>189</v>
      </c>
      <c r="BS534" s="33" t="s">
        <v>176</v>
      </c>
      <c r="BT534" s="33" t="s">
        <v>166</v>
      </c>
      <c r="BU534" s="35">
        <v>11.1</v>
      </c>
      <c r="BV534" s="33" t="s">
        <v>166</v>
      </c>
      <c r="BW534" s="33" t="s">
        <v>177</v>
      </c>
      <c r="BX534" s="33" t="s">
        <v>178</v>
      </c>
      <c r="BY534" s="33" t="s">
        <v>807</v>
      </c>
      <c r="BZ534" s="33"/>
      <c r="CA534" s="33" t="s">
        <v>166</v>
      </c>
      <c r="CB534" s="33" t="s">
        <v>166</v>
      </c>
      <c r="CC534" s="33"/>
      <c r="CD534" s="33"/>
      <c r="CE534" s="33"/>
      <c r="CF534" s="33"/>
      <c r="CG534" s="33" t="s">
        <v>166</v>
      </c>
      <c r="CH534" s="33"/>
      <c r="CI534" s="33"/>
      <c r="CJ534" s="33"/>
      <c r="CK534" s="33" t="s">
        <v>166</v>
      </c>
      <c r="CL534" s="33"/>
      <c r="CM534" s="33"/>
      <c r="CN534" s="33" t="s">
        <v>166</v>
      </c>
      <c r="CO534" s="33" t="s">
        <v>166</v>
      </c>
      <c r="CP534" s="33" t="s">
        <v>355</v>
      </c>
      <c r="CQ534" s="33" t="s">
        <v>887</v>
      </c>
      <c r="CR534" s="33" t="s">
        <v>1732</v>
      </c>
      <c r="CS534" s="33" t="s">
        <v>166</v>
      </c>
      <c r="CT534" s="33" t="s">
        <v>166</v>
      </c>
      <c r="CU534" s="33" t="s">
        <v>166</v>
      </c>
      <c r="CV534" s="33" t="s">
        <v>166</v>
      </c>
      <c r="CW534" s="33">
        <v>8</v>
      </c>
      <c r="CX534" s="33"/>
      <c r="CY534" s="33" t="s">
        <v>571</v>
      </c>
      <c r="CZ534" s="33"/>
      <c r="DA534" s="33"/>
      <c r="DB534" s="33" t="s">
        <v>374</v>
      </c>
      <c r="DC534" s="33" t="s">
        <v>166</v>
      </c>
      <c r="DD534" s="33" t="s">
        <v>166</v>
      </c>
      <c r="DE534" s="33"/>
      <c r="DF534" s="33"/>
      <c r="DG534" s="33" t="s">
        <v>166</v>
      </c>
      <c r="DH534" s="33" t="s">
        <v>216</v>
      </c>
      <c r="DI534" s="33" t="s">
        <v>879</v>
      </c>
      <c r="DJ534" s="33" t="s">
        <v>166</v>
      </c>
      <c r="DK534" s="33" t="s">
        <v>166</v>
      </c>
      <c r="DL534" s="33" t="s">
        <v>492</v>
      </c>
      <c r="DM534" s="33" t="s">
        <v>166</v>
      </c>
      <c r="DN534" s="33" t="s">
        <v>166</v>
      </c>
      <c r="DO534" s="33" t="s">
        <v>166</v>
      </c>
      <c r="DP534" s="33" t="s">
        <v>345</v>
      </c>
      <c r="DQ534" s="33" t="s">
        <v>166</v>
      </c>
      <c r="DR534" s="33" t="s">
        <v>166</v>
      </c>
      <c r="DS534" s="33" t="s">
        <v>166</v>
      </c>
      <c r="DT534" s="33"/>
      <c r="DU534" s="33"/>
      <c r="DV534" s="33" t="s">
        <v>166</v>
      </c>
      <c r="DW534" s="33" t="s">
        <v>166</v>
      </c>
      <c r="DX534" s="33" t="s">
        <v>166</v>
      </c>
      <c r="DY534" s="33"/>
      <c r="DZ534" s="33" t="s">
        <v>166</v>
      </c>
      <c r="EA534" s="33" t="s">
        <v>166</v>
      </c>
      <c r="EB534" s="33"/>
      <c r="EC534" s="33" t="s">
        <v>166</v>
      </c>
      <c r="ED534" s="33" t="s">
        <v>166</v>
      </c>
      <c r="EE534" s="33"/>
      <c r="EF534" s="33"/>
      <c r="EG534" s="33"/>
      <c r="EH534" s="33"/>
      <c r="EI534" s="33"/>
    </row>
    <row r="535" spans="1:139" x14ac:dyDescent="0.25">
      <c r="A535" s="33">
        <v>534</v>
      </c>
      <c r="B535" s="33" t="s">
        <v>864</v>
      </c>
      <c r="C535" s="33" t="s">
        <v>1721</v>
      </c>
      <c r="D535" s="33" t="s">
        <v>1733</v>
      </c>
      <c r="E535" s="35">
        <v>1968</v>
      </c>
      <c r="F535" s="33">
        <v>4</v>
      </c>
      <c r="G535" s="33">
        <v>4</v>
      </c>
      <c r="H535" s="33" t="s">
        <v>195</v>
      </c>
      <c r="I535" s="33" t="s">
        <v>142</v>
      </c>
      <c r="J535" s="33" t="s">
        <v>196</v>
      </c>
      <c r="K535" s="33" t="s">
        <v>144</v>
      </c>
      <c r="L535" s="33">
        <v>66</v>
      </c>
      <c r="M535" s="33" t="s">
        <v>459</v>
      </c>
      <c r="N535" s="33">
        <v>1483</v>
      </c>
      <c r="O535" s="33">
        <v>4861</v>
      </c>
      <c r="P535" s="33">
        <v>1864</v>
      </c>
      <c r="Q535" s="33" t="s">
        <v>508</v>
      </c>
      <c r="R535" s="33">
        <v>4</v>
      </c>
      <c r="S535" s="33">
        <v>15.1</v>
      </c>
      <c r="T535" s="35">
        <v>18.190000000000001</v>
      </c>
      <c r="U535" s="33" t="s">
        <v>881</v>
      </c>
      <c r="V535" s="33"/>
      <c r="W535" s="33" t="s">
        <v>882</v>
      </c>
      <c r="X535" s="33">
        <v>6</v>
      </c>
      <c r="Y535" s="33" t="s">
        <v>848</v>
      </c>
      <c r="Z535" s="33" t="s">
        <v>200</v>
      </c>
      <c r="AA535" s="33" t="s">
        <v>200</v>
      </c>
      <c r="AB535" s="33" t="s">
        <v>883</v>
      </c>
      <c r="AC535" s="33" t="s">
        <v>884</v>
      </c>
      <c r="AD535" s="33"/>
      <c r="AE535" s="33"/>
      <c r="AF535" s="33" t="s">
        <v>1734</v>
      </c>
      <c r="AG535" s="33" t="s">
        <v>1734</v>
      </c>
      <c r="AH535" s="33" t="s">
        <v>872</v>
      </c>
      <c r="AI535" s="33" t="s">
        <v>232</v>
      </c>
      <c r="AJ535" s="33" t="s">
        <v>166</v>
      </c>
      <c r="AK535" s="33" t="s">
        <v>441</v>
      </c>
      <c r="AL535" s="33" t="s">
        <v>885</v>
      </c>
      <c r="AM535" s="33" t="s">
        <v>886</v>
      </c>
      <c r="AN535" s="33" t="s">
        <v>163</v>
      </c>
      <c r="AO535" s="33" t="s">
        <v>164</v>
      </c>
      <c r="AP535" s="33" t="s">
        <v>164</v>
      </c>
      <c r="AQ535" s="33">
        <v>1</v>
      </c>
      <c r="AR535" s="33">
        <v>5</v>
      </c>
      <c r="AS535" s="33" t="s">
        <v>597</v>
      </c>
      <c r="AT535" s="33" t="s">
        <v>189</v>
      </c>
      <c r="AU535" s="33" t="s">
        <v>875</v>
      </c>
      <c r="AV535" s="33" t="s">
        <v>1734</v>
      </c>
      <c r="AW535" s="33" t="s">
        <v>166</v>
      </c>
      <c r="AX535" s="33">
        <v>3</v>
      </c>
      <c r="AY535" s="33" t="s">
        <v>226</v>
      </c>
      <c r="AZ535" s="33" t="s">
        <v>166</v>
      </c>
      <c r="BA535" s="33" t="s">
        <v>166</v>
      </c>
      <c r="BB535" s="33" t="s">
        <v>876</v>
      </c>
      <c r="BC535" s="33" t="s">
        <v>166</v>
      </c>
      <c r="BD535" s="33" t="s">
        <v>337</v>
      </c>
      <c r="BE535" s="33">
        <v>625</v>
      </c>
      <c r="BF535" s="33" t="s">
        <v>166</v>
      </c>
      <c r="BG535" s="33" t="s">
        <v>166</v>
      </c>
      <c r="BH535" s="33" t="s">
        <v>166</v>
      </c>
      <c r="BI535" s="33" t="s">
        <v>163</v>
      </c>
      <c r="BJ535" s="33" t="s">
        <v>310</v>
      </c>
      <c r="BK535" s="33" t="s">
        <v>166</v>
      </c>
      <c r="BL535" s="33" t="s">
        <v>310</v>
      </c>
      <c r="BM535" s="33" t="s">
        <v>166</v>
      </c>
      <c r="BN535" s="33" t="s">
        <v>632</v>
      </c>
      <c r="BO535" s="33" t="s">
        <v>166</v>
      </c>
      <c r="BP535" s="33" t="s">
        <v>173</v>
      </c>
      <c r="BQ535" s="33" t="s">
        <v>163</v>
      </c>
      <c r="BR535" s="33" t="s">
        <v>189</v>
      </c>
      <c r="BS535" s="33" t="s">
        <v>176</v>
      </c>
      <c r="BT535" s="33" t="s">
        <v>166</v>
      </c>
      <c r="BU535" s="35">
        <v>11.1</v>
      </c>
      <c r="BV535" s="33" t="s">
        <v>166</v>
      </c>
      <c r="BW535" s="33" t="s">
        <v>177</v>
      </c>
      <c r="BX535" s="33" t="s">
        <v>178</v>
      </c>
      <c r="BY535" s="33" t="s">
        <v>807</v>
      </c>
      <c r="BZ535" s="33"/>
      <c r="CA535" s="33" t="s">
        <v>166</v>
      </c>
      <c r="CB535" s="33" t="s">
        <v>166</v>
      </c>
      <c r="CC535" s="33"/>
      <c r="CD535" s="33"/>
      <c r="CE535" s="33"/>
      <c r="CF535" s="33"/>
      <c r="CG535" s="33" t="s">
        <v>166</v>
      </c>
      <c r="CH535" s="33"/>
      <c r="CI535" s="33"/>
      <c r="CJ535" s="33"/>
      <c r="CK535" s="33" t="s">
        <v>166</v>
      </c>
      <c r="CL535" s="33"/>
      <c r="CM535" s="33"/>
      <c r="CN535" s="33" t="s">
        <v>166</v>
      </c>
      <c r="CO535" s="33" t="s">
        <v>166</v>
      </c>
      <c r="CP535" s="33" t="s">
        <v>355</v>
      </c>
      <c r="CQ535" s="33" t="s">
        <v>887</v>
      </c>
      <c r="CR535" s="33" t="s">
        <v>891</v>
      </c>
      <c r="CS535" s="33" t="s">
        <v>166</v>
      </c>
      <c r="CT535" s="33" t="s">
        <v>166</v>
      </c>
      <c r="CU535" s="33" t="s">
        <v>166</v>
      </c>
      <c r="CV535" s="33" t="s">
        <v>166</v>
      </c>
      <c r="CW535" s="33">
        <v>8</v>
      </c>
      <c r="CX535" s="33"/>
      <c r="CY535" s="33" t="s">
        <v>571</v>
      </c>
      <c r="CZ535" s="33"/>
      <c r="DA535" s="33"/>
      <c r="DB535" s="33" t="s">
        <v>374</v>
      </c>
      <c r="DC535" s="33" t="s">
        <v>166</v>
      </c>
      <c r="DD535" s="33" t="s">
        <v>166</v>
      </c>
      <c r="DE535" s="33"/>
      <c r="DF535" s="33"/>
      <c r="DG535" s="33" t="s">
        <v>166</v>
      </c>
      <c r="DH535" s="33" t="s">
        <v>216</v>
      </c>
      <c r="DI535" s="33" t="s">
        <v>879</v>
      </c>
      <c r="DJ535" s="33" t="s">
        <v>166</v>
      </c>
      <c r="DK535" s="33" t="s">
        <v>166</v>
      </c>
      <c r="DL535" s="33" t="s">
        <v>492</v>
      </c>
      <c r="DM535" s="33" t="s">
        <v>166</v>
      </c>
      <c r="DN535" s="33" t="s">
        <v>166</v>
      </c>
      <c r="DO535" s="33" t="s">
        <v>166</v>
      </c>
      <c r="DP535" s="33" t="s">
        <v>345</v>
      </c>
      <c r="DQ535" s="33" t="s">
        <v>166</v>
      </c>
      <c r="DR535" s="33" t="s">
        <v>166</v>
      </c>
      <c r="DS535" s="33" t="s">
        <v>166</v>
      </c>
      <c r="DT535" s="33"/>
      <c r="DU535" s="33"/>
      <c r="DV535" s="33" t="s">
        <v>166</v>
      </c>
      <c r="DW535" s="33" t="s">
        <v>166</v>
      </c>
      <c r="DX535" s="33" t="s">
        <v>166</v>
      </c>
      <c r="DY535" s="33" t="s">
        <v>166</v>
      </c>
      <c r="DZ535" s="33" t="s">
        <v>166</v>
      </c>
      <c r="EA535" s="33" t="s">
        <v>166</v>
      </c>
      <c r="EB535" s="33"/>
      <c r="EC535" s="33" t="s">
        <v>166</v>
      </c>
      <c r="ED535" s="33" t="s">
        <v>166</v>
      </c>
      <c r="EE535" s="33"/>
      <c r="EF535" s="33"/>
      <c r="EG535" s="33"/>
      <c r="EH535" s="33"/>
      <c r="EI535" s="33"/>
    </row>
    <row r="536" spans="1:139" x14ac:dyDescent="0.25">
      <c r="A536" s="33">
        <v>535</v>
      </c>
      <c r="B536" s="33" t="s">
        <v>864</v>
      </c>
      <c r="C536" s="33" t="s">
        <v>1721</v>
      </c>
      <c r="D536" s="33" t="s">
        <v>1735</v>
      </c>
      <c r="E536" s="35">
        <v>1798</v>
      </c>
      <c r="F536" s="33">
        <v>4</v>
      </c>
      <c r="G536" s="33">
        <v>4</v>
      </c>
      <c r="H536" s="33" t="s">
        <v>195</v>
      </c>
      <c r="I536" s="33" t="s">
        <v>142</v>
      </c>
      <c r="J536" s="33" t="s">
        <v>196</v>
      </c>
      <c r="K536" s="33" t="s">
        <v>144</v>
      </c>
      <c r="L536" s="33">
        <v>66</v>
      </c>
      <c r="M536" s="33" t="s">
        <v>145</v>
      </c>
      <c r="N536" s="33">
        <v>1483</v>
      </c>
      <c r="O536" s="33">
        <v>4861</v>
      </c>
      <c r="P536" s="33">
        <v>1864</v>
      </c>
      <c r="Q536" s="33" t="s">
        <v>508</v>
      </c>
      <c r="R536" s="33">
        <v>4</v>
      </c>
      <c r="S536" s="33">
        <v>10.1</v>
      </c>
      <c r="T536" s="35">
        <v>14.67</v>
      </c>
      <c r="U536" s="33" t="s">
        <v>1727</v>
      </c>
      <c r="V536" s="33"/>
      <c r="W536" s="33" t="s">
        <v>261</v>
      </c>
      <c r="X536" s="33">
        <v>7</v>
      </c>
      <c r="Y536" s="33" t="s">
        <v>868</v>
      </c>
      <c r="Z536" s="33" t="s">
        <v>200</v>
      </c>
      <c r="AA536" s="33" t="s">
        <v>200</v>
      </c>
      <c r="AB536" s="33" t="s">
        <v>883</v>
      </c>
      <c r="AC536" s="33" t="s">
        <v>884</v>
      </c>
      <c r="AD536" s="33"/>
      <c r="AE536" s="33"/>
      <c r="AF536" s="33" t="s">
        <v>1728</v>
      </c>
      <c r="AG536" s="33" t="s">
        <v>1728</v>
      </c>
      <c r="AH536" s="33" t="s">
        <v>872</v>
      </c>
      <c r="AI536" s="33" t="s">
        <v>232</v>
      </c>
      <c r="AJ536" s="33" t="s">
        <v>166</v>
      </c>
      <c r="AK536" s="33" t="s">
        <v>441</v>
      </c>
      <c r="AL536" s="33" t="s">
        <v>873</v>
      </c>
      <c r="AM536" s="33" t="s">
        <v>874</v>
      </c>
      <c r="AN536" s="33" t="s">
        <v>163</v>
      </c>
      <c r="AO536" s="33" t="s">
        <v>164</v>
      </c>
      <c r="AP536" s="33" t="s">
        <v>164</v>
      </c>
      <c r="AQ536" s="33" t="s">
        <v>166</v>
      </c>
      <c r="AR536" s="33">
        <v>5</v>
      </c>
      <c r="AS536" s="33" t="s">
        <v>597</v>
      </c>
      <c r="AT536" s="33" t="s">
        <v>189</v>
      </c>
      <c r="AU536" s="33" t="s">
        <v>875</v>
      </c>
      <c r="AV536" s="33" t="s">
        <v>1728</v>
      </c>
      <c r="AW536" s="33" t="s">
        <v>166</v>
      </c>
      <c r="AX536" s="33">
        <v>2</v>
      </c>
      <c r="AY536" s="33" t="s">
        <v>226</v>
      </c>
      <c r="AZ536" s="33" t="s">
        <v>166</v>
      </c>
      <c r="BA536" s="33" t="s">
        <v>166</v>
      </c>
      <c r="BB536" s="33"/>
      <c r="BC536" s="33" t="s">
        <v>166</v>
      </c>
      <c r="BD536" s="33" t="s">
        <v>327</v>
      </c>
      <c r="BE536" s="33">
        <v>625</v>
      </c>
      <c r="BF536" s="33" t="s">
        <v>166</v>
      </c>
      <c r="BG536" s="33" t="s">
        <v>166</v>
      </c>
      <c r="BH536" s="33" t="s">
        <v>166</v>
      </c>
      <c r="BI536" s="33" t="s">
        <v>163</v>
      </c>
      <c r="BJ536" s="33" t="s">
        <v>310</v>
      </c>
      <c r="BK536" s="33" t="s">
        <v>166</v>
      </c>
      <c r="BL536" s="33" t="s">
        <v>310</v>
      </c>
      <c r="BM536" s="33" t="s">
        <v>166</v>
      </c>
      <c r="BN536" s="33"/>
      <c r="BO536" s="33" t="s">
        <v>166</v>
      </c>
      <c r="BP536" s="33" t="s">
        <v>173</v>
      </c>
      <c r="BQ536" s="33" t="s">
        <v>164</v>
      </c>
      <c r="BR536" s="33" t="s">
        <v>168</v>
      </c>
      <c r="BS536" s="33" t="s">
        <v>176</v>
      </c>
      <c r="BT536" s="33" t="s">
        <v>166</v>
      </c>
      <c r="BU536" s="35">
        <v>11.7</v>
      </c>
      <c r="BV536" s="33" t="s">
        <v>166</v>
      </c>
      <c r="BW536" s="33" t="s">
        <v>177</v>
      </c>
      <c r="BX536" s="33"/>
      <c r="BY536" s="33" t="s">
        <v>807</v>
      </c>
      <c r="BZ536" s="33" t="s">
        <v>166</v>
      </c>
      <c r="CA536" s="33" t="s">
        <v>166</v>
      </c>
      <c r="CB536" s="33" t="s">
        <v>166</v>
      </c>
      <c r="CC536" s="33"/>
      <c r="CD536" s="33"/>
      <c r="CE536" s="33"/>
      <c r="CF536" s="33"/>
      <c r="CG536" s="33" t="s">
        <v>166</v>
      </c>
      <c r="CH536" s="33"/>
      <c r="CI536" s="33"/>
      <c r="CJ536" s="33"/>
      <c r="CK536" s="33" t="s">
        <v>166</v>
      </c>
      <c r="CL536" s="33"/>
      <c r="CM536" s="33"/>
      <c r="CN536" s="33" t="s">
        <v>166</v>
      </c>
      <c r="CO536" s="33" t="s">
        <v>166</v>
      </c>
      <c r="CP536" s="33" t="s">
        <v>355</v>
      </c>
      <c r="CQ536" s="33" t="s">
        <v>877</v>
      </c>
      <c r="CR536" s="33" t="s">
        <v>1608</v>
      </c>
      <c r="CS536" s="33" t="s">
        <v>166</v>
      </c>
      <c r="CT536" s="33" t="s">
        <v>166</v>
      </c>
      <c r="CU536" s="33" t="s">
        <v>166</v>
      </c>
      <c r="CV536" s="33" t="s">
        <v>166</v>
      </c>
      <c r="CW536" s="33">
        <v>8</v>
      </c>
      <c r="CX536" s="33"/>
      <c r="CY536" s="33" t="s">
        <v>571</v>
      </c>
      <c r="CZ536" s="33"/>
      <c r="DA536" s="33"/>
      <c r="DB536" s="33" t="s">
        <v>374</v>
      </c>
      <c r="DC536" s="33" t="s">
        <v>166</v>
      </c>
      <c r="DD536" s="33" t="s">
        <v>166</v>
      </c>
      <c r="DE536" s="33"/>
      <c r="DF536" s="33"/>
      <c r="DG536" s="33" t="s">
        <v>166</v>
      </c>
      <c r="DH536" s="33" t="s">
        <v>216</v>
      </c>
      <c r="DI536" s="33" t="s">
        <v>879</v>
      </c>
      <c r="DJ536" s="33" t="s">
        <v>166</v>
      </c>
      <c r="DK536" s="33" t="s">
        <v>166</v>
      </c>
      <c r="DL536" s="33" t="s">
        <v>492</v>
      </c>
      <c r="DM536" s="33" t="s">
        <v>166</v>
      </c>
      <c r="DN536" s="33" t="s">
        <v>166</v>
      </c>
      <c r="DO536" s="33" t="s">
        <v>166</v>
      </c>
      <c r="DP536" s="33" t="s">
        <v>345</v>
      </c>
      <c r="DQ536" s="33" t="s">
        <v>166</v>
      </c>
      <c r="DR536" s="33" t="s">
        <v>166</v>
      </c>
      <c r="DS536" s="33" t="s">
        <v>166</v>
      </c>
      <c r="DT536" s="33"/>
      <c r="DU536" s="33"/>
      <c r="DV536" s="33" t="s">
        <v>166</v>
      </c>
      <c r="DW536" s="33" t="s">
        <v>166</v>
      </c>
      <c r="DX536" s="33" t="s">
        <v>166</v>
      </c>
      <c r="DY536" s="33" t="s">
        <v>166</v>
      </c>
      <c r="DZ536" s="33" t="s">
        <v>166</v>
      </c>
      <c r="EA536" s="33" t="s">
        <v>166</v>
      </c>
      <c r="EB536" s="33"/>
      <c r="EC536" s="33" t="s">
        <v>166</v>
      </c>
      <c r="ED536" s="33" t="s">
        <v>166</v>
      </c>
      <c r="EE536" s="33"/>
      <c r="EF536" s="33"/>
      <c r="EG536" s="33"/>
      <c r="EH536" s="33"/>
      <c r="EI536" s="33"/>
    </row>
    <row r="537" spans="1:139" x14ac:dyDescent="0.25">
      <c r="A537" s="33">
        <v>536</v>
      </c>
      <c r="B537" s="33" t="s">
        <v>864</v>
      </c>
      <c r="C537" s="33" t="s">
        <v>1721</v>
      </c>
      <c r="D537" s="33" t="s">
        <v>1736</v>
      </c>
      <c r="E537" s="35">
        <v>1968</v>
      </c>
      <c r="F537" s="33">
        <v>4</v>
      </c>
      <c r="G537" s="33">
        <v>4</v>
      </c>
      <c r="H537" s="33" t="s">
        <v>195</v>
      </c>
      <c r="I537" s="33" t="s">
        <v>142</v>
      </c>
      <c r="J537" s="33" t="s">
        <v>196</v>
      </c>
      <c r="K537" s="33" t="s">
        <v>144</v>
      </c>
      <c r="L537" s="33">
        <v>66</v>
      </c>
      <c r="M537" s="33" t="s">
        <v>459</v>
      </c>
      <c r="N537" s="33">
        <v>1483</v>
      </c>
      <c r="O537" s="33">
        <v>4861</v>
      </c>
      <c r="P537" s="33">
        <v>1864</v>
      </c>
      <c r="Q537" s="33" t="s">
        <v>508</v>
      </c>
      <c r="R537" s="33">
        <v>4</v>
      </c>
      <c r="S537" s="33">
        <v>15.1</v>
      </c>
      <c r="T537" s="35">
        <v>18.190000000000001</v>
      </c>
      <c r="U537" s="33" t="s">
        <v>881</v>
      </c>
      <c r="V537" s="33"/>
      <c r="W537" s="33" t="s">
        <v>882</v>
      </c>
      <c r="X537" s="33">
        <v>6</v>
      </c>
      <c r="Y537" s="33" t="s">
        <v>848</v>
      </c>
      <c r="Z537" s="33" t="s">
        <v>200</v>
      </c>
      <c r="AA537" s="33" t="s">
        <v>200</v>
      </c>
      <c r="AB537" s="33" t="s">
        <v>883</v>
      </c>
      <c r="AC537" s="33" t="s">
        <v>884</v>
      </c>
      <c r="AD537" s="33"/>
      <c r="AE537" s="33"/>
      <c r="AF537" s="33" t="s">
        <v>1734</v>
      </c>
      <c r="AG537" s="33" t="s">
        <v>1734</v>
      </c>
      <c r="AH537" s="33" t="s">
        <v>872</v>
      </c>
      <c r="AI537" s="33" t="s">
        <v>232</v>
      </c>
      <c r="AJ537" s="33" t="s">
        <v>166</v>
      </c>
      <c r="AK537" s="33" t="s">
        <v>441</v>
      </c>
      <c r="AL537" s="33" t="s">
        <v>885</v>
      </c>
      <c r="AM537" s="33" t="s">
        <v>886</v>
      </c>
      <c r="AN537" s="33" t="s">
        <v>163</v>
      </c>
      <c r="AO537" s="33" t="s">
        <v>164</v>
      </c>
      <c r="AP537" s="33" t="s">
        <v>164</v>
      </c>
      <c r="AQ537" s="33">
        <v>1</v>
      </c>
      <c r="AR537" s="33">
        <v>5</v>
      </c>
      <c r="AS537" s="33" t="s">
        <v>597</v>
      </c>
      <c r="AT537" s="33" t="s">
        <v>189</v>
      </c>
      <c r="AU537" s="33" t="s">
        <v>875</v>
      </c>
      <c r="AV537" s="33" t="s">
        <v>1734</v>
      </c>
      <c r="AW537" s="33" t="s">
        <v>166</v>
      </c>
      <c r="AX537" s="33">
        <v>3</v>
      </c>
      <c r="AY537" s="33" t="s">
        <v>226</v>
      </c>
      <c r="AZ537" s="33" t="s">
        <v>166</v>
      </c>
      <c r="BA537" s="33" t="s">
        <v>166</v>
      </c>
      <c r="BB537" s="33" t="s">
        <v>876</v>
      </c>
      <c r="BC537" s="33" t="s">
        <v>166</v>
      </c>
      <c r="BD537" s="33" t="s">
        <v>337</v>
      </c>
      <c r="BE537" s="33">
        <v>625</v>
      </c>
      <c r="BF537" s="33" t="s">
        <v>166</v>
      </c>
      <c r="BG537" s="33" t="s">
        <v>166</v>
      </c>
      <c r="BH537" s="33" t="s">
        <v>166</v>
      </c>
      <c r="BI537" s="33" t="s">
        <v>163</v>
      </c>
      <c r="BJ537" s="33" t="s">
        <v>310</v>
      </c>
      <c r="BK537" s="33" t="s">
        <v>166</v>
      </c>
      <c r="BL537" s="33" t="s">
        <v>310</v>
      </c>
      <c r="BM537" s="33" t="s">
        <v>166</v>
      </c>
      <c r="BN537" s="33" t="s">
        <v>632</v>
      </c>
      <c r="BO537" s="33" t="s">
        <v>166</v>
      </c>
      <c r="BP537" s="33" t="s">
        <v>173</v>
      </c>
      <c r="BQ537" s="33" t="s">
        <v>163</v>
      </c>
      <c r="BR537" s="33" t="s">
        <v>189</v>
      </c>
      <c r="BS537" s="33" t="s">
        <v>176</v>
      </c>
      <c r="BT537" s="33" t="s">
        <v>166</v>
      </c>
      <c r="BU537" s="35">
        <v>11.1</v>
      </c>
      <c r="BV537" s="33" t="s">
        <v>166</v>
      </c>
      <c r="BW537" s="33" t="s">
        <v>177</v>
      </c>
      <c r="BX537" s="33" t="s">
        <v>178</v>
      </c>
      <c r="BY537" s="33" t="s">
        <v>807</v>
      </c>
      <c r="BZ537" s="33" t="s">
        <v>166</v>
      </c>
      <c r="CA537" s="33" t="s">
        <v>166</v>
      </c>
      <c r="CB537" s="33" t="s">
        <v>166</v>
      </c>
      <c r="CC537" s="33"/>
      <c r="CD537" s="33"/>
      <c r="CE537" s="33"/>
      <c r="CF537" s="33"/>
      <c r="CG537" s="33" t="s">
        <v>166</v>
      </c>
      <c r="CH537" s="33"/>
      <c r="CI537" s="33"/>
      <c r="CJ537" s="33"/>
      <c r="CK537" s="33" t="s">
        <v>166</v>
      </c>
      <c r="CL537" s="33"/>
      <c r="CM537" s="33"/>
      <c r="CN537" s="33" t="s">
        <v>166</v>
      </c>
      <c r="CO537" s="33" t="s">
        <v>166</v>
      </c>
      <c r="CP537" s="33" t="s">
        <v>355</v>
      </c>
      <c r="CQ537" s="33" t="s">
        <v>887</v>
      </c>
      <c r="CR537" s="33" t="s">
        <v>891</v>
      </c>
      <c r="CS537" s="33" t="s">
        <v>166</v>
      </c>
      <c r="CT537" s="33" t="s">
        <v>166</v>
      </c>
      <c r="CU537" s="33" t="s">
        <v>166</v>
      </c>
      <c r="CV537" s="33" t="s">
        <v>166</v>
      </c>
      <c r="CW537" s="33">
        <v>8</v>
      </c>
      <c r="CX537" s="33"/>
      <c r="CY537" s="33" t="s">
        <v>571</v>
      </c>
      <c r="CZ537" s="33"/>
      <c r="DA537" s="33"/>
      <c r="DB537" s="33" t="s">
        <v>374</v>
      </c>
      <c r="DC537" s="33" t="s">
        <v>166</v>
      </c>
      <c r="DD537" s="33" t="s">
        <v>166</v>
      </c>
      <c r="DE537" s="33"/>
      <c r="DF537" s="33"/>
      <c r="DG537" s="33" t="s">
        <v>166</v>
      </c>
      <c r="DH537" s="33" t="s">
        <v>216</v>
      </c>
      <c r="DI537" s="33" t="s">
        <v>879</v>
      </c>
      <c r="DJ537" s="33" t="s">
        <v>166</v>
      </c>
      <c r="DK537" s="33" t="s">
        <v>166</v>
      </c>
      <c r="DL537" s="33" t="s">
        <v>492</v>
      </c>
      <c r="DM537" s="33" t="s">
        <v>166</v>
      </c>
      <c r="DN537" s="33" t="s">
        <v>166</v>
      </c>
      <c r="DO537" s="33" t="s">
        <v>166</v>
      </c>
      <c r="DP537" s="33" t="s">
        <v>345</v>
      </c>
      <c r="DQ537" s="33" t="s">
        <v>166</v>
      </c>
      <c r="DR537" s="33" t="s">
        <v>166</v>
      </c>
      <c r="DS537" s="33" t="s">
        <v>166</v>
      </c>
      <c r="DT537" s="33"/>
      <c r="DU537" s="33"/>
      <c r="DV537" s="33" t="s">
        <v>166</v>
      </c>
      <c r="DW537" s="33" t="s">
        <v>166</v>
      </c>
      <c r="DX537" s="33" t="s">
        <v>166</v>
      </c>
      <c r="DY537" s="33" t="s">
        <v>166</v>
      </c>
      <c r="DZ537" s="33" t="s">
        <v>166</v>
      </c>
      <c r="EA537" s="33" t="s">
        <v>166</v>
      </c>
      <c r="EB537" s="33"/>
      <c r="EC537" s="33" t="s">
        <v>166</v>
      </c>
      <c r="ED537" s="33" t="s">
        <v>166</v>
      </c>
      <c r="EE537" s="33"/>
      <c r="EF537" s="33"/>
      <c r="EG537" s="33"/>
      <c r="EH537" s="33"/>
      <c r="EI537" s="33"/>
    </row>
    <row r="538" spans="1:139" x14ac:dyDescent="0.25">
      <c r="A538" s="33">
        <v>537</v>
      </c>
      <c r="B538" s="33" t="s">
        <v>443</v>
      </c>
      <c r="C538" s="33" t="s">
        <v>1737</v>
      </c>
      <c r="D538" s="33" t="s">
        <v>1738</v>
      </c>
      <c r="E538" s="35">
        <v>2755</v>
      </c>
      <c r="F538" s="33">
        <v>4</v>
      </c>
      <c r="G538" s="33">
        <v>4</v>
      </c>
      <c r="H538" s="33" t="s">
        <v>141</v>
      </c>
      <c r="I538" s="33" t="s">
        <v>142</v>
      </c>
      <c r="J538" s="33" t="s">
        <v>196</v>
      </c>
      <c r="K538" s="33" t="s">
        <v>144</v>
      </c>
      <c r="L538" s="33">
        <v>80</v>
      </c>
      <c r="M538" s="33" t="s">
        <v>459</v>
      </c>
      <c r="N538" s="33">
        <v>1835</v>
      </c>
      <c r="O538" s="33">
        <v>4795</v>
      </c>
      <c r="P538" s="33">
        <v>1855</v>
      </c>
      <c r="Q538" s="33" t="s">
        <v>832</v>
      </c>
      <c r="R538" s="33">
        <v>5</v>
      </c>
      <c r="S538" s="33">
        <v>12.55</v>
      </c>
      <c r="T538" s="35">
        <v>12.9</v>
      </c>
      <c r="U538" s="33" t="s">
        <v>1739</v>
      </c>
      <c r="V538" s="33"/>
      <c r="W538" s="33" t="s">
        <v>1740</v>
      </c>
      <c r="X538" s="33">
        <v>5</v>
      </c>
      <c r="Y538" s="33" t="s">
        <v>1741</v>
      </c>
      <c r="Z538" s="33" t="s">
        <v>200</v>
      </c>
      <c r="AA538" s="33" t="s">
        <v>200</v>
      </c>
      <c r="AB538" s="33" t="s">
        <v>970</v>
      </c>
      <c r="AC538" s="33" t="s">
        <v>1645</v>
      </c>
      <c r="AD538" s="33" t="s">
        <v>1646</v>
      </c>
      <c r="AE538" s="33" t="s">
        <v>1646</v>
      </c>
      <c r="AF538" s="33" t="s">
        <v>1742</v>
      </c>
      <c r="AG538" s="33" t="s">
        <v>1742</v>
      </c>
      <c r="AH538" s="33" t="s">
        <v>158</v>
      </c>
      <c r="AI538" s="33" t="s">
        <v>232</v>
      </c>
      <c r="AJ538" s="33"/>
      <c r="AK538" s="33" t="s">
        <v>441</v>
      </c>
      <c r="AL538" s="33" t="s">
        <v>1743</v>
      </c>
      <c r="AM538" s="33" t="s">
        <v>1744</v>
      </c>
      <c r="AN538" s="33" t="s">
        <v>163</v>
      </c>
      <c r="AO538" s="33" t="s">
        <v>164</v>
      </c>
      <c r="AP538" s="33" t="s">
        <v>164</v>
      </c>
      <c r="AQ538" s="33" t="s">
        <v>166</v>
      </c>
      <c r="AR538" s="33">
        <v>7</v>
      </c>
      <c r="AS538" s="33" t="s">
        <v>597</v>
      </c>
      <c r="AT538" s="33" t="s">
        <v>189</v>
      </c>
      <c r="AU538" s="33" t="s">
        <v>1745</v>
      </c>
      <c r="AV538" s="33" t="s">
        <v>1742</v>
      </c>
      <c r="AW538" s="33" t="s">
        <v>166</v>
      </c>
      <c r="AX538" s="33" t="s">
        <v>166</v>
      </c>
      <c r="AY538" s="33" t="s">
        <v>171</v>
      </c>
      <c r="AZ538" s="33" t="s">
        <v>166</v>
      </c>
      <c r="BA538" s="33"/>
      <c r="BB538" s="33" t="s">
        <v>454</v>
      </c>
      <c r="BC538" s="33" t="s">
        <v>166</v>
      </c>
      <c r="BD538" s="33" t="s">
        <v>173</v>
      </c>
      <c r="BE538" s="33">
        <v>296</v>
      </c>
      <c r="BF538" s="33" t="s">
        <v>166</v>
      </c>
      <c r="BG538" s="33" t="s">
        <v>166</v>
      </c>
      <c r="BH538" s="33" t="s">
        <v>166</v>
      </c>
      <c r="BI538" s="33" t="s">
        <v>163</v>
      </c>
      <c r="BJ538" s="33" t="s">
        <v>310</v>
      </c>
      <c r="BK538" s="33"/>
      <c r="BL538" s="33" t="s">
        <v>310</v>
      </c>
      <c r="BM538" s="33" t="s">
        <v>166</v>
      </c>
      <c r="BN538" s="33"/>
      <c r="BO538" s="33" t="s">
        <v>166</v>
      </c>
      <c r="BP538" s="33" t="s">
        <v>173</v>
      </c>
      <c r="BQ538" s="33" t="s">
        <v>164</v>
      </c>
      <c r="BR538" s="33" t="s">
        <v>168</v>
      </c>
      <c r="BS538" s="33" t="s">
        <v>176</v>
      </c>
      <c r="BT538" s="33" t="s">
        <v>166</v>
      </c>
      <c r="BU538" s="35">
        <v>5.8</v>
      </c>
      <c r="BV538" s="33" t="s">
        <v>166</v>
      </c>
      <c r="BW538" s="33" t="s">
        <v>177</v>
      </c>
      <c r="BX538" s="33" t="s">
        <v>166</v>
      </c>
      <c r="BY538" s="33" t="s">
        <v>383</v>
      </c>
      <c r="BZ538" s="33" t="s">
        <v>166</v>
      </c>
      <c r="CA538" s="33" t="s">
        <v>166</v>
      </c>
      <c r="CB538" s="33" t="s">
        <v>166</v>
      </c>
      <c r="CC538" s="33"/>
      <c r="CD538" s="33"/>
      <c r="CE538" s="33"/>
      <c r="CF538" s="33"/>
      <c r="CG538" s="33" t="s">
        <v>166</v>
      </c>
      <c r="CH538" s="33"/>
      <c r="CI538" s="33"/>
      <c r="CJ538" s="33"/>
      <c r="CK538" s="33" t="s">
        <v>166</v>
      </c>
      <c r="CL538" s="33"/>
      <c r="CM538" s="33"/>
      <c r="CN538" s="33" t="s">
        <v>166</v>
      </c>
      <c r="CO538" s="33" t="s">
        <v>166</v>
      </c>
      <c r="CP538" s="33" t="s">
        <v>355</v>
      </c>
      <c r="CQ538" s="33" t="s">
        <v>1554</v>
      </c>
      <c r="CR538" s="33" t="s">
        <v>1746</v>
      </c>
      <c r="CS538" s="33" t="s">
        <v>166</v>
      </c>
      <c r="CT538" s="33" t="s">
        <v>166</v>
      </c>
      <c r="CU538" s="33" t="s">
        <v>166</v>
      </c>
      <c r="CV538" s="33"/>
      <c r="CW538" s="33">
        <v>7</v>
      </c>
      <c r="CX538" s="33" t="s">
        <v>1747</v>
      </c>
      <c r="CY538" s="33" t="s">
        <v>571</v>
      </c>
      <c r="CZ538" s="33"/>
      <c r="DA538" s="33"/>
      <c r="DB538" s="33" t="s">
        <v>221</v>
      </c>
      <c r="DC538" s="33" t="s">
        <v>166</v>
      </c>
      <c r="DD538" s="33" t="s">
        <v>166</v>
      </c>
      <c r="DE538" s="33"/>
      <c r="DF538" s="33"/>
      <c r="DG538" s="33" t="s">
        <v>166</v>
      </c>
      <c r="DH538" s="33" t="s">
        <v>216</v>
      </c>
      <c r="DI538" s="33" t="s">
        <v>328</v>
      </c>
      <c r="DJ538" s="33"/>
      <c r="DK538" s="33" t="s">
        <v>166</v>
      </c>
      <c r="DL538" s="33" t="s">
        <v>492</v>
      </c>
      <c r="DM538" s="33" t="s">
        <v>166</v>
      </c>
      <c r="DN538" s="33" t="s">
        <v>166</v>
      </c>
      <c r="DO538" s="33"/>
      <c r="DP538" s="33" t="s">
        <v>345</v>
      </c>
      <c r="DQ538" s="33"/>
      <c r="DR538" s="33" t="s">
        <v>166</v>
      </c>
      <c r="DS538" s="33" t="s">
        <v>166</v>
      </c>
      <c r="DT538" s="33"/>
      <c r="DU538" s="33"/>
      <c r="DV538" s="33" t="s">
        <v>166</v>
      </c>
      <c r="DW538" s="33"/>
      <c r="DX538" s="33"/>
      <c r="DY538" s="33" t="s">
        <v>166</v>
      </c>
      <c r="DZ538" s="33" t="s">
        <v>166</v>
      </c>
      <c r="EA538" s="33" t="s">
        <v>166</v>
      </c>
      <c r="EB538" s="33"/>
      <c r="EC538" s="33"/>
      <c r="ED538" s="33" t="s">
        <v>166</v>
      </c>
      <c r="EE538" s="33"/>
      <c r="EF538" s="33"/>
      <c r="EG538" s="33"/>
      <c r="EH538" s="33"/>
      <c r="EI538" s="33"/>
    </row>
    <row r="539" spans="1:139" x14ac:dyDescent="0.25">
      <c r="A539" s="33">
        <v>538</v>
      </c>
      <c r="B539" s="33" t="s">
        <v>443</v>
      </c>
      <c r="C539" s="33" t="s">
        <v>1737</v>
      </c>
      <c r="D539" s="33" t="s">
        <v>1748</v>
      </c>
      <c r="E539" s="35">
        <v>2755</v>
      </c>
      <c r="F539" s="33">
        <v>4</v>
      </c>
      <c r="G539" s="33">
        <v>4</v>
      </c>
      <c r="H539" s="33" t="s">
        <v>141</v>
      </c>
      <c r="I539" s="33" t="s">
        <v>142</v>
      </c>
      <c r="J539" s="33" t="s">
        <v>196</v>
      </c>
      <c r="K539" s="33" t="s">
        <v>144</v>
      </c>
      <c r="L539" s="33">
        <v>80</v>
      </c>
      <c r="M539" s="33" t="s">
        <v>459</v>
      </c>
      <c r="N539" s="33">
        <v>1835</v>
      </c>
      <c r="O539" s="33">
        <v>4795</v>
      </c>
      <c r="P539" s="33">
        <v>1855</v>
      </c>
      <c r="Q539" s="33" t="s">
        <v>832</v>
      </c>
      <c r="R539" s="33">
        <v>5</v>
      </c>
      <c r="S539" s="33">
        <v>12.55</v>
      </c>
      <c r="T539" s="35">
        <v>14.24</v>
      </c>
      <c r="U539" s="33" t="s">
        <v>1749</v>
      </c>
      <c r="V539" s="33"/>
      <c r="W539" s="33" t="s">
        <v>1740</v>
      </c>
      <c r="X539" s="33">
        <v>5</v>
      </c>
      <c r="Y539" s="33" t="s">
        <v>1741</v>
      </c>
      <c r="Z539" s="33" t="s">
        <v>200</v>
      </c>
      <c r="AA539" s="33" t="s">
        <v>200</v>
      </c>
      <c r="AB539" s="33" t="s">
        <v>970</v>
      </c>
      <c r="AC539" s="33" t="s">
        <v>1645</v>
      </c>
      <c r="AD539" s="33" t="s">
        <v>1646</v>
      </c>
      <c r="AE539" s="33" t="s">
        <v>1646</v>
      </c>
      <c r="AF539" s="33" t="s">
        <v>1742</v>
      </c>
      <c r="AG539" s="33" t="s">
        <v>1742</v>
      </c>
      <c r="AH539" s="33" t="s">
        <v>158</v>
      </c>
      <c r="AI539" s="33" t="s">
        <v>232</v>
      </c>
      <c r="AJ539" s="33"/>
      <c r="AK539" s="33" t="s">
        <v>441</v>
      </c>
      <c r="AL539" s="33" t="s">
        <v>1743</v>
      </c>
      <c r="AM539" s="33" t="s">
        <v>1750</v>
      </c>
      <c r="AN539" s="33" t="s">
        <v>163</v>
      </c>
      <c r="AO539" s="33" t="s">
        <v>164</v>
      </c>
      <c r="AP539" s="33" t="s">
        <v>164</v>
      </c>
      <c r="AQ539" s="33" t="s">
        <v>166</v>
      </c>
      <c r="AR539" s="33">
        <v>7</v>
      </c>
      <c r="AS539" s="33" t="s">
        <v>597</v>
      </c>
      <c r="AT539" s="33" t="s">
        <v>168</v>
      </c>
      <c r="AU539" s="33" t="s">
        <v>1745</v>
      </c>
      <c r="AV539" s="33" t="s">
        <v>1751</v>
      </c>
      <c r="AW539" s="33" t="s">
        <v>166</v>
      </c>
      <c r="AX539" s="33" t="s">
        <v>166</v>
      </c>
      <c r="AY539" s="33" t="s">
        <v>226</v>
      </c>
      <c r="AZ539" s="33" t="s">
        <v>166</v>
      </c>
      <c r="BA539" s="33"/>
      <c r="BB539" s="33" t="s">
        <v>454</v>
      </c>
      <c r="BC539" s="33" t="s">
        <v>166</v>
      </c>
      <c r="BD539" s="33" t="s">
        <v>173</v>
      </c>
      <c r="BE539" s="33">
        <v>296</v>
      </c>
      <c r="BF539" s="33" t="s">
        <v>166</v>
      </c>
      <c r="BG539" s="33" t="s">
        <v>166</v>
      </c>
      <c r="BH539" s="33" t="s">
        <v>166</v>
      </c>
      <c r="BI539" s="33" t="s">
        <v>163</v>
      </c>
      <c r="BJ539" s="33" t="s">
        <v>310</v>
      </c>
      <c r="BK539" s="33"/>
      <c r="BL539" s="33" t="s">
        <v>310</v>
      </c>
      <c r="BM539" s="33" t="s">
        <v>166</v>
      </c>
      <c r="BN539" s="33"/>
      <c r="BO539" s="33" t="s">
        <v>166</v>
      </c>
      <c r="BP539" s="33" t="s">
        <v>173</v>
      </c>
      <c r="BQ539" s="33" t="s">
        <v>164</v>
      </c>
      <c r="BR539" s="33" t="s">
        <v>168</v>
      </c>
      <c r="BS539" s="33" t="s">
        <v>176</v>
      </c>
      <c r="BT539" s="33" t="s">
        <v>166</v>
      </c>
      <c r="BU539" s="35">
        <v>5.8</v>
      </c>
      <c r="BV539" s="33" t="s">
        <v>166</v>
      </c>
      <c r="BW539" s="33" t="s">
        <v>177</v>
      </c>
      <c r="BX539" s="33" t="s">
        <v>166</v>
      </c>
      <c r="BY539" s="33" t="s">
        <v>383</v>
      </c>
      <c r="BZ539" s="33"/>
      <c r="CA539" s="33"/>
      <c r="CB539" s="33"/>
      <c r="CC539" s="33"/>
      <c r="CD539" s="33"/>
      <c r="CE539" s="33"/>
      <c r="CF539" s="33"/>
      <c r="CG539" s="33" t="s">
        <v>166</v>
      </c>
      <c r="CH539" s="33"/>
      <c r="CI539" s="33"/>
      <c r="CJ539" s="33"/>
      <c r="CK539" s="33" t="s">
        <v>166</v>
      </c>
      <c r="CL539" s="33"/>
      <c r="CM539" s="33"/>
      <c r="CN539" s="33" t="s">
        <v>166</v>
      </c>
      <c r="CO539" s="33" t="s">
        <v>166</v>
      </c>
      <c r="CP539" s="33" t="s">
        <v>355</v>
      </c>
      <c r="CQ539" s="33" t="s">
        <v>1554</v>
      </c>
      <c r="CR539" s="33" t="s">
        <v>1752</v>
      </c>
      <c r="CS539" s="33" t="s">
        <v>166</v>
      </c>
      <c r="CT539" s="33" t="s">
        <v>166</v>
      </c>
      <c r="CU539" s="33" t="s">
        <v>166</v>
      </c>
      <c r="CV539" s="33"/>
      <c r="CW539" s="33">
        <v>7</v>
      </c>
      <c r="CX539" s="33" t="s">
        <v>1747</v>
      </c>
      <c r="CY539" s="33" t="s">
        <v>571</v>
      </c>
      <c r="CZ539" s="33"/>
      <c r="DA539" s="33"/>
      <c r="DB539" s="33" t="s">
        <v>221</v>
      </c>
      <c r="DC539" s="33" t="s">
        <v>166</v>
      </c>
      <c r="DD539" s="33" t="s">
        <v>166</v>
      </c>
      <c r="DE539" s="33"/>
      <c r="DF539" s="33"/>
      <c r="DG539" s="33" t="s">
        <v>166</v>
      </c>
      <c r="DH539" s="33" t="s">
        <v>216</v>
      </c>
      <c r="DI539" s="33" t="s">
        <v>328</v>
      </c>
      <c r="DJ539" s="33"/>
      <c r="DK539" s="33"/>
      <c r="DL539" s="33" t="s">
        <v>492</v>
      </c>
      <c r="DM539" s="33" t="s">
        <v>166</v>
      </c>
      <c r="DN539" s="33" t="s">
        <v>166</v>
      </c>
      <c r="DO539" s="33"/>
      <c r="DP539" s="33" t="s">
        <v>345</v>
      </c>
      <c r="DQ539" s="33"/>
      <c r="DR539" s="33"/>
      <c r="DS539" s="33" t="s">
        <v>166</v>
      </c>
      <c r="DT539" s="33"/>
      <c r="DU539" s="33"/>
      <c r="DV539" s="33" t="s">
        <v>166</v>
      </c>
      <c r="DW539" s="33"/>
      <c r="DX539" s="33"/>
      <c r="DY539" s="33"/>
      <c r="DZ539" s="33" t="s">
        <v>166</v>
      </c>
      <c r="EA539" s="33" t="s">
        <v>166</v>
      </c>
      <c r="EB539" s="33"/>
      <c r="EC539" s="33"/>
      <c r="ED539" s="33"/>
      <c r="EE539" s="33"/>
      <c r="EF539" s="33"/>
      <c r="EG539" s="33"/>
      <c r="EH539" s="33"/>
      <c r="EI539" s="33"/>
    </row>
    <row r="540" spans="1:139" x14ac:dyDescent="0.25">
      <c r="A540" s="33">
        <v>539</v>
      </c>
      <c r="B540" s="33" t="s">
        <v>443</v>
      </c>
      <c r="C540" s="33" t="s">
        <v>1737</v>
      </c>
      <c r="D540" s="33" t="s">
        <v>1753</v>
      </c>
      <c r="E540" s="35">
        <v>2755</v>
      </c>
      <c r="F540" s="33">
        <v>4</v>
      </c>
      <c r="G540" s="33">
        <v>4</v>
      </c>
      <c r="H540" s="33" t="s">
        <v>831</v>
      </c>
      <c r="I540" s="33" t="s">
        <v>142</v>
      </c>
      <c r="J540" s="33" t="s">
        <v>196</v>
      </c>
      <c r="K540" s="33" t="s">
        <v>144</v>
      </c>
      <c r="L540" s="33">
        <v>80</v>
      </c>
      <c r="M540" s="33" t="s">
        <v>459</v>
      </c>
      <c r="N540" s="33">
        <v>1835</v>
      </c>
      <c r="O540" s="33">
        <v>4795</v>
      </c>
      <c r="P540" s="33">
        <v>1855</v>
      </c>
      <c r="Q540" s="33" t="s">
        <v>832</v>
      </c>
      <c r="R540" s="33">
        <v>5</v>
      </c>
      <c r="S540" s="33">
        <v>12.55</v>
      </c>
      <c r="T540" s="35">
        <v>14.24</v>
      </c>
      <c r="U540" s="33" t="s">
        <v>1749</v>
      </c>
      <c r="V540" s="33"/>
      <c r="W540" s="33"/>
      <c r="X540" s="33">
        <v>5</v>
      </c>
      <c r="Y540" s="33"/>
      <c r="Z540" s="33" t="s">
        <v>200</v>
      </c>
      <c r="AA540" s="33" t="s">
        <v>200</v>
      </c>
      <c r="AB540" s="33" t="s">
        <v>970</v>
      </c>
      <c r="AC540" s="33" t="s">
        <v>1645</v>
      </c>
      <c r="AD540" s="33"/>
      <c r="AE540" s="33"/>
      <c r="AF540" s="33" t="s">
        <v>972</v>
      </c>
      <c r="AG540" s="33" t="s">
        <v>972</v>
      </c>
      <c r="AH540" s="33" t="s">
        <v>158</v>
      </c>
      <c r="AI540" s="33" t="s">
        <v>232</v>
      </c>
      <c r="AJ540" s="33"/>
      <c r="AK540" s="33" t="s">
        <v>441</v>
      </c>
      <c r="AL540" s="33" t="s">
        <v>1743</v>
      </c>
      <c r="AM540" s="33" t="s">
        <v>1750</v>
      </c>
      <c r="AN540" s="33" t="s">
        <v>163</v>
      </c>
      <c r="AO540" s="33" t="s">
        <v>164</v>
      </c>
      <c r="AP540" s="33" t="s">
        <v>164</v>
      </c>
      <c r="AQ540" s="33" t="s">
        <v>166</v>
      </c>
      <c r="AR540" s="33">
        <v>7</v>
      </c>
      <c r="AS540" s="33" t="s">
        <v>597</v>
      </c>
      <c r="AT540" s="33" t="s">
        <v>168</v>
      </c>
      <c r="AU540" s="33" t="s">
        <v>1745</v>
      </c>
      <c r="AV540" s="33" t="s">
        <v>1754</v>
      </c>
      <c r="AW540" s="33" t="s">
        <v>166</v>
      </c>
      <c r="AX540" s="33" t="s">
        <v>166</v>
      </c>
      <c r="AY540" s="33" t="s">
        <v>171</v>
      </c>
      <c r="AZ540" s="33" t="s">
        <v>166</v>
      </c>
      <c r="BA540" s="33"/>
      <c r="BB540" s="33" t="s">
        <v>454</v>
      </c>
      <c r="BC540" s="33" t="s">
        <v>166</v>
      </c>
      <c r="BD540" s="33" t="s">
        <v>173</v>
      </c>
      <c r="BE540" s="33"/>
      <c r="BF540" s="33" t="s">
        <v>166</v>
      </c>
      <c r="BG540" s="33" t="s">
        <v>166</v>
      </c>
      <c r="BH540" s="33" t="s">
        <v>166</v>
      </c>
      <c r="BI540" s="33" t="s">
        <v>163</v>
      </c>
      <c r="BJ540" s="33" t="s">
        <v>310</v>
      </c>
      <c r="BK540" s="33"/>
      <c r="BL540" s="33" t="s">
        <v>310</v>
      </c>
      <c r="BM540" s="33" t="s">
        <v>166</v>
      </c>
      <c r="BN540" s="33"/>
      <c r="BO540" s="33" t="s">
        <v>166</v>
      </c>
      <c r="BP540" s="33" t="s">
        <v>173</v>
      </c>
      <c r="BQ540" s="33" t="s">
        <v>164</v>
      </c>
      <c r="BR540" s="33" t="s">
        <v>168</v>
      </c>
      <c r="BS540" s="33" t="s">
        <v>176</v>
      </c>
      <c r="BT540" s="33" t="s">
        <v>166</v>
      </c>
      <c r="BU540" s="35">
        <v>5.8</v>
      </c>
      <c r="BV540" s="33" t="s">
        <v>166</v>
      </c>
      <c r="BW540" s="33" t="s">
        <v>177</v>
      </c>
      <c r="BX540" s="33" t="s">
        <v>166</v>
      </c>
      <c r="BY540" s="33" t="s">
        <v>383</v>
      </c>
      <c r="BZ540" s="33"/>
      <c r="CA540" s="33" t="s">
        <v>166</v>
      </c>
      <c r="CB540" s="33"/>
      <c r="CC540" s="33"/>
      <c r="CD540" s="33"/>
      <c r="CE540" s="33"/>
      <c r="CF540" s="33"/>
      <c r="CG540" s="33" t="s">
        <v>166</v>
      </c>
      <c r="CH540" s="33"/>
      <c r="CI540" s="33"/>
      <c r="CJ540" s="33"/>
      <c r="CK540" s="33" t="s">
        <v>166</v>
      </c>
      <c r="CL540" s="33"/>
      <c r="CM540" s="33"/>
      <c r="CN540" s="33" t="s">
        <v>166</v>
      </c>
      <c r="CO540" s="33" t="s">
        <v>166</v>
      </c>
      <c r="CP540" s="33" t="s">
        <v>355</v>
      </c>
      <c r="CQ540" s="33" t="s">
        <v>1755</v>
      </c>
      <c r="CR540" s="33" t="s">
        <v>1756</v>
      </c>
      <c r="CS540" s="33" t="s">
        <v>166</v>
      </c>
      <c r="CT540" s="33" t="s">
        <v>166</v>
      </c>
      <c r="CU540" s="33" t="s">
        <v>166</v>
      </c>
      <c r="CV540" s="33"/>
      <c r="CW540" s="33">
        <v>7</v>
      </c>
      <c r="CX540" s="33"/>
      <c r="CY540" s="33" t="s">
        <v>571</v>
      </c>
      <c r="CZ540" s="33"/>
      <c r="DA540" s="33"/>
      <c r="DB540" s="33" t="s">
        <v>221</v>
      </c>
      <c r="DC540" s="33" t="s">
        <v>166</v>
      </c>
      <c r="DD540" s="33" t="s">
        <v>166</v>
      </c>
      <c r="DE540" s="33"/>
      <c r="DF540" s="33"/>
      <c r="DG540" s="33" t="s">
        <v>166</v>
      </c>
      <c r="DH540" s="33" t="s">
        <v>216</v>
      </c>
      <c r="DI540" s="33" t="s">
        <v>328</v>
      </c>
      <c r="DJ540" s="33"/>
      <c r="DK540" s="33" t="s">
        <v>166</v>
      </c>
      <c r="DL540" s="33" t="s">
        <v>492</v>
      </c>
      <c r="DM540" s="33" t="s">
        <v>166</v>
      </c>
      <c r="DN540" s="33" t="s">
        <v>166</v>
      </c>
      <c r="DO540" s="33"/>
      <c r="DP540" s="33" t="s">
        <v>345</v>
      </c>
      <c r="DQ540" s="33"/>
      <c r="DR540" s="33" t="s">
        <v>166</v>
      </c>
      <c r="DS540" s="33" t="s">
        <v>166</v>
      </c>
      <c r="DT540" s="33"/>
      <c r="DU540" s="33"/>
      <c r="DV540" s="33" t="s">
        <v>166</v>
      </c>
      <c r="DW540" s="33"/>
      <c r="DX540" s="33"/>
      <c r="DY540" s="33"/>
      <c r="DZ540" s="33" t="s">
        <v>166</v>
      </c>
      <c r="EA540" s="33" t="s">
        <v>166</v>
      </c>
      <c r="EB540" s="33"/>
      <c r="EC540" s="33"/>
      <c r="ED540" s="33"/>
      <c r="EE540" s="33"/>
      <c r="EF540" s="33"/>
      <c r="EG540" s="33"/>
      <c r="EH540" s="33"/>
      <c r="EI540" s="33"/>
    </row>
    <row r="541" spans="1:139" x14ac:dyDescent="0.25">
      <c r="A541" s="33">
        <v>540</v>
      </c>
      <c r="B541" s="33" t="s">
        <v>443</v>
      </c>
      <c r="C541" s="33" t="s">
        <v>1737</v>
      </c>
      <c r="D541" s="33" t="s">
        <v>1757</v>
      </c>
      <c r="E541" s="35">
        <v>2755</v>
      </c>
      <c r="F541" s="33">
        <v>4</v>
      </c>
      <c r="G541" s="33">
        <v>4</v>
      </c>
      <c r="H541" s="33" t="s">
        <v>831</v>
      </c>
      <c r="I541" s="33" t="s">
        <v>142</v>
      </c>
      <c r="J541" s="33" t="s">
        <v>196</v>
      </c>
      <c r="K541" s="33" t="s">
        <v>144</v>
      </c>
      <c r="L541" s="33">
        <v>80</v>
      </c>
      <c r="M541" s="33" t="s">
        <v>459</v>
      </c>
      <c r="N541" s="33">
        <v>1835</v>
      </c>
      <c r="O541" s="33">
        <v>4795</v>
      </c>
      <c r="P541" s="33">
        <v>1855</v>
      </c>
      <c r="Q541" s="33" t="s">
        <v>832</v>
      </c>
      <c r="R541" s="33">
        <v>5</v>
      </c>
      <c r="S541" s="33">
        <v>12.55</v>
      </c>
      <c r="T541" s="35">
        <v>12.9</v>
      </c>
      <c r="U541" s="33" t="s">
        <v>1739</v>
      </c>
      <c r="V541" s="33"/>
      <c r="W541" s="33"/>
      <c r="X541" s="33">
        <v>5</v>
      </c>
      <c r="Y541" s="33"/>
      <c r="Z541" s="33" t="s">
        <v>200</v>
      </c>
      <c r="AA541" s="33" t="s">
        <v>200</v>
      </c>
      <c r="AB541" s="33" t="s">
        <v>970</v>
      </c>
      <c r="AC541" s="33" t="s">
        <v>1645</v>
      </c>
      <c r="AD541" s="33"/>
      <c r="AE541" s="33"/>
      <c r="AF541" s="33" t="s">
        <v>972</v>
      </c>
      <c r="AG541" s="33" t="s">
        <v>972</v>
      </c>
      <c r="AH541" s="33" t="s">
        <v>158</v>
      </c>
      <c r="AI541" s="33" t="s">
        <v>232</v>
      </c>
      <c r="AJ541" s="33"/>
      <c r="AK541" s="33" t="s">
        <v>441</v>
      </c>
      <c r="AL541" s="33" t="s">
        <v>1743</v>
      </c>
      <c r="AM541" s="33" t="s">
        <v>1744</v>
      </c>
      <c r="AN541" s="33" t="s">
        <v>163</v>
      </c>
      <c r="AO541" s="33" t="s">
        <v>164</v>
      </c>
      <c r="AP541" s="33" t="s">
        <v>164</v>
      </c>
      <c r="AQ541" s="33" t="s">
        <v>166</v>
      </c>
      <c r="AR541" s="33">
        <v>7</v>
      </c>
      <c r="AS541" s="33" t="s">
        <v>597</v>
      </c>
      <c r="AT541" s="33" t="s">
        <v>189</v>
      </c>
      <c r="AU541" s="33" t="s">
        <v>1745</v>
      </c>
      <c r="AV541" s="33" t="s">
        <v>1754</v>
      </c>
      <c r="AW541" s="33" t="s">
        <v>166</v>
      </c>
      <c r="AX541" s="33" t="s">
        <v>166</v>
      </c>
      <c r="AY541" s="33" t="s">
        <v>171</v>
      </c>
      <c r="AZ541" s="33" t="s">
        <v>166</v>
      </c>
      <c r="BA541" s="33"/>
      <c r="BB541" s="33" t="s">
        <v>454</v>
      </c>
      <c r="BC541" s="33" t="s">
        <v>166</v>
      </c>
      <c r="BD541" s="33" t="s">
        <v>173</v>
      </c>
      <c r="BE541" s="33"/>
      <c r="BF541" s="33" t="s">
        <v>166</v>
      </c>
      <c r="BG541" s="33" t="s">
        <v>166</v>
      </c>
      <c r="BH541" s="33" t="s">
        <v>166</v>
      </c>
      <c r="BI541" s="33" t="s">
        <v>163</v>
      </c>
      <c r="BJ541" s="33" t="s">
        <v>310</v>
      </c>
      <c r="BK541" s="33"/>
      <c r="BL541" s="33" t="s">
        <v>310</v>
      </c>
      <c r="BM541" s="33" t="s">
        <v>166</v>
      </c>
      <c r="BN541" s="33"/>
      <c r="BO541" s="33" t="s">
        <v>166</v>
      </c>
      <c r="BP541" s="33" t="s">
        <v>173</v>
      </c>
      <c r="BQ541" s="33" t="s">
        <v>164</v>
      </c>
      <c r="BR541" s="33" t="s">
        <v>168</v>
      </c>
      <c r="BS541" s="33" t="s">
        <v>176</v>
      </c>
      <c r="BT541" s="33" t="s">
        <v>166</v>
      </c>
      <c r="BU541" s="35">
        <v>5.8</v>
      </c>
      <c r="BV541" s="33" t="s">
        <v>166</v>
      </c>
      <c r="BW541" s="33" t="s">
        <v>177</v>
      </c>
      <c r="BX541" s="33" t="s">
        <v>166</v>
      </c>
      <c r="BY541" s="33" t="s">
        <v>383</v>
      </c>
      <c r="BZ541" s="33"/>
      <c r="CA541" s="33" t="s">
        <v>166</v>
      </c>
      <c r="CB541" s="33" t="s">
        <v>166</v>
      </c>
      <c r="CC541" s="33"/>
      <c r="CD541" s="33"/>
      <c r="CE541" s="33"/>
      <c r="CF541" s="33"/>
      <c r="CG541" s="33" t="s">
        <v>166</v>
      </c>
      <c r="CH541" s="33"/>
      <c r="CI541" s="33"/>
      <c r="CJ541" s="33"/>
      <c r="CK541" s="33" t="s">
        <v>166</v>
      </c>
      <c r="CL541" s="33"/>
      <c r="CM541" s="33"/>
      <c r="CN541" s="33" t="s">
        <v>166</v>
      </c>
      <c r="CO541" s="33" t="s">
        <v>166</v>
      </c>
      <c r="CP541" s="33" t="s">
        <v>355</v>
      </c>
      <c r="CQ541" s="33" t="s">
        <v>1755</v>
      </c>
      <c r="CR541" s="33" t="s">
        <v>1758</v>
      </c>
      <c r="CS541" s="33" t="s">
        <v>166</v>
      </c>
      <c r="CT541" s="33" t="s">
        <v>166</v>
      </c>
      <c r="CU541" s="33" t="s">
        <v>166</v>
      </c>
      <c r="CV541" s="33"/>
      <c r="CW541" s="33">
        <v>7</v>
      </c>
      <c r="CX541" s="33"/>
      <c r="CY541" s="33" t="s">
        <v>571</v>
      </c>
      <c r="CZ541" s="33"/>
      <c r="DA541" s="33"/>
      <c r="DB541" s="33" t="s">
        <v>221</v>
      </c>
      <c r="DC541" s="33" t="s">
        <v>166</v>
      </c>
      <c r="DD541" s="33" t="s">
        <v>166</v>
      </c>
      <c r="DE541" s="33"/>
      <c r="DF541" s="33"/>
      <c r="DG541" s="33" t="s">
        <v>166</v>
      </c>
      <c r="DH541" s="33" t="s">
        <v>216</v>
      </c>
      <c r="DI541" s="33" t="s">
        <v>328</v>
      </c>
      <c r="DJ541" s="33"/>
      <c r="DK541" s="33" t="s">
        <v>166</v>
      </c>
      <c r="DL541" s="33" t="s">
        <v>492</v>
      </c>
      <c r="DM541" s="33" t="s">
        <v>166</v>
      </c>
      <c r="DN541" s="33" t="s">
        <v>166</v>
      </c>
      <c r="DO541" s="33"/>
      <c r="DP541" s="33" t="s">
        <v>345</v>
      </c>
      <c r="DQ541" s="33"/>
      <c r="DR541" s="33" t="s">
        <v>166</v>
      </c>
      <c r="DS541" s="33" t="s">
        <v>166</v>
      </c>
      <c r="DT541" s="33"/>
      <c r="DU541" s="33"/>
      <c r="DV541" s="33" t="s">
        <v>166</v>
      </c>
      <c r="DW541" s="33"/>
      <c r="DX541" s="33"/>
      <c r="DY541" s="33" t="s">
        <v>166</v>
      </c>
      <c r="DZ541" s="33" t="s">
        <v>166</v>
      </c>
      <c r="EA541" s="33" t="s">
        <v>166</v>
      </c>
      <c r="EB541" s="33"/>
      <c r="EC541" s="33"/>
      <c r="ED541" s="33" t="s">
        <v>166</v>
      </c>
      <c r="EE541" s="33"/>
      <c r="EF541" s="33"/>
      <c r="EG541" s="33"/>
      <c r="EH541" s="33"/>
      <c r="EI541" s="33"/>
    </row>
    <row r="542" spans="1:139" x14ac:dyDescent="0.25">
      <c r="A542" s="33">
        <v>541</v>
      </c>
      <c r="B542" s="33" t="s">
        <v>443</v>
      </c>
      <c r="C542" s="33" t="s">
        <v>1737</v>
      </c>
      <c r="D542" s="33" t="s">
        <v>1759</v>
      </c>
      <c r="E542" s="35">
        <v>2694</v>
      </c>
      <c r="F542" s="33">
        <v>4</v>
      </c>
      <c r="G542" s="33">
        <v>4</v>
      </c>
      <c r="H542" s="33" t="s">
        <v>141</v>
      </c>
      <c r="I542" s="33" t="s">
        <v>142</v>
      </c>
      <c r="J542" s="33" t="s">
        <v>196</v>
      </c>
      <c r="K542" s="33" t="s">
        <v>144</v>
      </c>
      <c r="L542" s="33">
        <v>80</v>
      </c>
      <c r="M542" s="33" t="s">
        <v>145</v>
      </c>
      <c r="N542" s="33">
        <v>1835</v>
      </c>
      <c r="O542" s="33">
        <v>4795</v>
      </c>
      <c r="P542" s="33">
        <v>1855</v>
      </c>
      <c r="Q542" s="33" t="s">
        <v>832</v>
      </c>
      <c r="R542" s="33">
        <v>5</v>
      </c>
      <c r="S542" s="33">
        <v>7.8</v>
      </c>
      <c r="T542" s="35">
        <v>10.26</v>
      </c>
      <c r="U542" s="33" t="s">
        <v>1760</v>
      </c>
      <c r="V542" s="33"/>
      <c r="W542" s="33"/>
      <c r="X542" s="33">
        <v>5</v>
      </c>
      <c r="Y542" s="33"/>
      <c r="Z542" s="33" t="s">
        <v>200</v>
      </c>
      <c r="AA542" s="33" t="s">
        <v>200</v>
      </c>
      <c r="AB542" s="33" t="s">
        <v>970</v>
      </c>
      <c r="AC542" s="33" t="s">
        <v>1645</v>
      </c>
      <c r="AD542" s="33"/>
      <c r="AE542" s="33"/>
      <c r="AF542" s="33" t="s">
        <v>1742</v>
      </c>
      <c r="AG542" s="33" t="s">
        <v>1742</v>
      </c>
      <c r="AH542" s="33" t="s">
        <v>158</v>
      </c>
      <c r="AI542" s="33" t="s">
        <v>232</v>
      </c>
      <c r="AJ542" s="33"/>
      <c r="AK542" s="33" t="s">
        <v>441</v>
      </c>
      <c r="AL542" s="33" t="s">
        <v>1668</v>
      </c>
      <c r="AM542" s="33" t="s">
        <v>1669</v>
      </c>
      <c r="AN542" s="33" t="s">
        <v>163</v>
      </c>
      <c r="AO542" s="33" t="s">
        <v>164</v>
      </c>
      <c r="AP542" s="33" t="s">
        <v>164</v>
      </c>
      <c r="AQ542" s="33" t="s">
        <v>166</v>
      </c>
      <c r="AR542" s="33">
        <v>7</v>
      </c>
      <c r="AS542" s="33" t="s">
        <v>597</v>
      </c>
      <c r="AT542" s="33" t="s">
        <v>189</v>
      </c>
      <c r="AU542" s="33" t="s">
        <v>1745</v>
      </c>
      <c r="AV542" s="33" t="s">
        <v>1751</v>
      </c>
      <c r="AW542" s="33" t="s">
        <v>166</v>
      </c>
      <c r="AX542" s="33" t="s">
        <v>166</v>
      </c>
      <c r="AY542" s="33" t="s">
        <v>171</v>
      </c>
      <c r="AZ542" s="33" t="s">
        <v>166</v>
      </c>
      <c r="BA542" s="33"/>
      <c r="BB542" s="33" t="s">
        <v>454</v>
      </c>
      <c r="BC542" s="33" t="s">
        <v>166</v>
      </c>
      <c r="BD542" s="33" t="s">
        <v>173</v>
      </c>
      <c r="BE542" s="33"/>
      <c r="BF542" s="33" t="s">
        <v>166</v>
      </c>
      <c r="BG542" s="33" t="s">
        <v>166</v>
      </c>
      <c r="BH542" s="33" t="s">
        <v>166</v>
      </c>
      <c r="BI542" s="33" t="s">
        <v>163</v>
      </c>
      <c r="BJ542" s="33" t="s">
        <v>310</v>
      </c>
      <c r="BK542" s="33"/>
      <c r="BL542" s="33" t="s">
        <v>310</v>
      </c>
      <c r="BM542" s="33" t="s">
        <v>166</v>
      </c>
      <c r="BN542" s="33"/>
      <c r="BO542" s="33" t="s">
        <v>166</v>
      </c>
      <c r="BP542" s="33" t="s">
        <v>173</v>
      </c>
      <c r="BQ542" s="33" t="s">
        <v>164</v>
      </c>
      <c r="BR542" s="33" t="s">
        <v>168</v>
      </c>
      <c r="BS542" s="33" t="s">
        <v>176</v>
      </c>
      <c r="BT542" s="33" t="s">
        <v>166</v>
      </c>
      <c r="BU542" s="35">
        <v>5.8</v>
      </c>
      <c r="BV542" s="33" t="s">
        <v>166</v>
      </c>
      <c r="BW542" s="33" t="s">
        <v>177</v>
      </c>
      <c r="BX542" s="33" t="s">
        <v>166</v>
      </c>
      <c r="BY542" s="33" t="s">
        <v>383</v>
      </c>
      <c r="BZ542" s="33"/>
      <c r="CA542" s="33" t="s">
        <v>166</v>
      </c>
      <c r="CB542" s="33" t="s">
        <v>166</v>
      </c>
      <c r="CC542" s="33"/>
      <c r="CD542" s="33"/>
      <c r="CE542" s="33"/>
      <c r="CF542" s="33"/>
      <c r="CG542" s="33" t="s">
        <v>166</v>
      </c>
      <c r="CH542" s="33"/>
      <c r="CI542" s="33"/>
      <c r="CJ542" s="33"/>
      <c r="CK542" s="33" t="s">
        <v>166</v>
      </c>
      <c r="CL542" s="33"/>
      <c r="CM542" s="33"/>
      <c r="CN542" s="33" t="s">
        <v>166</v>
      </c>
      <c r="CO542" s="33" t="s">
        <v>166</v>
      </c>
      <c r="CP542" s="33" t="s">
        <v>355</v>
      </c>
      <c r="CQ542" s="33" t="s">
        <v>1001</v>
      </c>
      <c r="CR542" s="33" t="s">
        <v>1732</v>
      </c>
      <c r="CS542" s="33" t="s">
        <v>166</v>
      </c>
      <c r="CT542" s="33" t="s">
        <v>166</v>
      </c>
      <c r="CU542" s="33" t="s">
        <v>166</v>
      </c>
      <c r="CV542" s="33"/>
      <c r="CW542" s="33">
        <v>7</v>
      </c>
      <c r="CX542" s="33"/>
      <c r="CY542" s="33" t="s">
        <v>571</v>
      </c>
      <c r="CZ542" s="33"/>
      <c r="DA542" s="33"/>
      <c r="DB542" s="33" t="s">
        <v>221</v>
      </c>
      <c r="DC542" s="33" t="s">
        <v>166</v>
      </c>
      <c r="DD542" s="33" t="s">
        <v>166</v>
      </c>
      <c r="DE542" s="33"/>
      <c r="DF542" s="33"/>
      <c r="DG542" s="33" t="s">
        <v>166</v>
      </c>
      <c r="DH542" s="33" t="s">
        <v>216</v>
      </c>
      <c r="DI542" s="33" t="s">
        <v>328</v>
      </c>
      <c r="DJ542" s="33"/>
      <c r="DK542" s="33" t="s">
        <v>166</v>
      </c>
      <c r="DL542" s="33" t="s">
        <v>492</v>
      </c>
      <c r="DM542" s="33" t="s">
        <v>166</v>
      </c>
      <c r="DN542" s="33" t="s">
        <v>166</v>
      </c>
      <c r="DO542" s="33"/>
      <c r="DP542" s="33" t="s">
        <v>345</v>
      </c>
      <c r="DQ542" s="33"/>
      <c r="DR542" s="33" t="s">
        <v>166</v>
      </c>
      <c r="DS542" s="33" t="s">
        <v>166</v>
      </c>
      <c r="DT542" s="33"/>
      <c r="DU542" s="33"/>
      <c r="DV542" s="33" t="s">
        <v>166</v>
      </c>
      <c r="DW542" s="33"/>
      <c r="DX542" s="33"/>
      <c r="DY542" s="33" t="s">
        <v>166</v>
      </c>
      <c r="DZ542" s="33" t="s">
        <v>166</v>
      </c>
      <c r="EA542" s="33" t="s">
        <v>166</v>
      </c>
      <c r="EB542" s="33"/>
      <c r="EC542" s="33"/>
      <c r="ED542" s="33" t="s">
        <v>166</v>
      </c>
      <c r="EE542" s="33"/>
      <c r="EF542" s="33"/>
      <c r="EG542" s="33"/>
      <c r="EH542" s="33"/>
      <c r="EI542" s="33"/>
    </row>
    <row r="543" spans="1:139" x14ac:dyDescent="0.25">
      <c r="A543" s="33">
        <v>542</v>
      </c>
      <c r="B543" s="33" t="s">
        <v>443</v>
      </c>
      <c r="C543" s="33" t="s">
        <v>1737</v>
      </c>
      <c r="D543" s="33" t="s">
        <v>1761</v>
      </c>
      <c r="E543" s="35">
        <v>2694</v>
      </c>
      <c r="F543" s="33">
        <v>4</v>
      </c>
      <c r="G543" s="33">
        <v>4</v>
      </c>
      <c r="H543" s="33" t="s">
        <v>141</v>
      </c>
      <c r="I543" s="33" t="s">
        <v>142</v>
      </c>
      <c r="J543" s="33" t="s">
        <v>196</v>
      </c>
      <c r="K543" s="33" t="s">
        <v>144</v>
      </c>
      <c r="L543" s="33">
        <v>80</v>
      </c>
      <c r="M543" s="33" t="s">
        <v>145</v>
      </c>
      <c r="N543" s="33">
        <v>1835</v>
      </c>
      <c r="O543" s="33">
        <v>4795</v>
      </c>
      <c r="P543" s="33">
        <v>1855</v>
      </c>
      <c r="Q543" s="33" t="s">
        <v>832</v>
      </c>
      <c r="R543" s="33">
        <v>5</v>
      </c>
      <c r="S543" s="33">
        <v>7.8</v>
      </c>
      <c r="T543" s="35">
        <v>10.01</v>
      </c>
      <c r="U543" s="33" t="s">
        <v>1762</v>
      </c>
      <c r="V543" s="33"/>
      <c r="W543" s="33"/>
      <c r="X543" s="33">
        <v>5</v>
      </c>
      <c r="Y543" s="33"/>
      <c r="Z543" s="33" t="s">
        <v>200</v>
      </c>
      <c r="AA543" s="33" t="s">
        <v>200</v>
      </c>
      <c r="AB543" s="33" t="s">
        <v>970</v>
      </c>
      <c r="AC543" s="33" t="s">
        <v>1645</v>
      </c>
      <c r="AD543" s="33"/>
      <c r="AE543" s="33"/>
      <c r="AF543" s="33" t="s">
        <v>1742</v>
      </c>
      <c r="AG543" s="33" t="s">
        <v>1742</v>
      </c>
      <c r="AH543" s="33" t="s">
        <v>158</v>
      </c>
      <c r="AI543" s="33" t="s">
        <v>232</v>
      </c>
      <c r="AJ543" s="33"/>
      <c r="AK543" s="33" t="s">
        <v>441</v>
      </c>
      <c r="AL543" s="33" t="s">
        <v>1668</v>
      </c>
      <c r="AM543" s="33" t="s">
        <v>1669</v>
      </c>
      <c r="AN543" s="33" t="s">
        <v>163</v>
      </c>
      <c r="AO543" s="33" t="s">
        <v>164</v>
      </c>
      <c r="AP543" s="33" t="s">
        <v>164</v>
      </c>
      <c r="AQ543" s="33" t="s">
        <v>166</v>
      </c>
      <c r="AR543" s="33">
        <v>7</v>
      </c>
      <c r="AS543" s="33" t="s">
        <v>597</v>
      </c>
      <c r="AT543" s="33" t="s">
        <v>168</v>
      </c>
      <c r="AU543" s="33" t="s">
        <v>1745</v>
      </c>
      <c r="AV543" s="33" t="s">
        <v>1751</v>
      </c>
      <c r="AW543" s="33" t="s">
        <v>166</v>
      </c>
      <c r="AX543" s="33" t="s">
        <v>166</v>
      </c>
      <c r="AY543" s="33" t="s">
        <v>226</v>
      </c>
      <c r="AZ543" s="33" t="s">
        <v>166</v>
      </c>
      <c r="BA543" s="33"/>
      <c r="BB543" s="33" t="s">
        <v>454</v>
      </c>
      <c r="BC543" s="33" t="s">
        <v>166</v>
      </c>
      <c r="BD543" s="33" t="s">
        <v>173</v>
      </c>
      <c r="BE543" s="33"/>
      <c r="BF543" s="33" t="s">
        <v>166</v>
      </c>
      <c r="BG543" s="33" t="s">
        <v>166</v>
      </c>
      <c r="BH543" s="33" t="s">
        <v>166</v>
      </c>
      <c r="BI543" s="33" t="s">
        <v>163</v>
      </c>
      <c r="BJ543" s="33" t="s">
        <v>310</v>
      </c>
      <c r="BK543" s="33"/>
      <c r="BL543" s="33" t="s">
        <v>310</v>
      </c>
      <c r="BM543" s="33" t="s">
        <v>166</v>
      </c>
      <c r="BN543" s="33"/>
      <c r="BO543" s="33" t="s">
        <v>166</v>
      </c>
      <c r="BP543" s="33" t="s">
        <v>173</v>
      </c>
      <c r="BQ543" s="33" t="s">
        <v>164</v>
      </c>
      <c r="BR543" s="33" t="s">
        <v>168</v>
      </c>
      <c r="BS543" s="33" t="s">
        <v>176</v>
      </c>
      <c r="BT543" s="33" t="s">
        <v>166</v>
      </c>
      <c r="BU543" s="35">
        <v>5.6</v>
      </c>
      <c r="BV543" s="33" t="s">
        <v>166</v>
      </c>
      <c r="BW543" s="33" t="s">
        <v>177</v>
      </c>
      <c r="BX543" s="33" t="s">
        <v>166</v>
      </c>
      <c r="BY543" s="33" t="s">
        <v>383</v>
      </c>
      <c r="BZ543" s="33"/>
      <c r="CA543" s="33"/>
      <c r="CB543" s="33"/>
      <c r="CC543" s="33"/>
      <c r="CD543" s="33"/>
      <c r="CE543" s="33"/>
      <c r="CF543" s="33"/>
      <c r="CG543" s="33" t="s">
        <v>166</v>
      </c>
      <c r="CH543" s="33"/>
      <c r="CI543" s="33"/>
      <c r="CJ543" s="33"/>
      <c r="CK543" s="33" t="s">
        <v>166</v>
      </c>
      <c r="CL543" s="33"/>
      <c r="CM543" s="33"/>
      <c r="CN543" s="33" t="s">
        <v>166</v>
      </c>
      <c r="CO543" s="33" t="s">
        <v>166</v>
      </c>
      <c r="CP543" s="33" t="s">
        <v>355</v>
      </c>
      <c r="CQ543" s="33" t="s">
        <v>1001</v>
      </c>
      <c r="CR543" s="33" t="s">
        <v>1763</v>
      </c>
      <c r="CS543" s="33" t="s">
        <v>166</v>
      </c>
      <c r="CT543" s="33" t="s">
        <v>166</v>
      </c>
      <c r="CU543" s="33" t="s">
        <v>166</v>
      </c>
      <c r="CV543" s="33"/>
      <c r="CW543" s="33">
        <v>7</v>
      </c>
      <c r="CX543" s="33"/>
      <c r="CY543" s="33" t="s">
        <v>571</v>
      </c>
      <c r="CZ543" s="33"/>
      <c r="DA543" s="33"/>
      <c r="DB543" s="33" t="s">
        <v>221</v>
      </c>
      <c r="DC543" s="33" t="s">
        <v>166</v>
      </c>
      <c r="DD543" s="33" t="s">
        <v>166</v>
      </c>
      <c r="DE543" s="33"/>
      <c r="DF543" s="33"/>
      <c r="DG543" s="33" t="s">
        <v>166</v>
      </c>
      <c r="DH543" s="33" t="s">
        <v>216</v>
      </c>
      <c r="DI543" s="33" t="s">
        <v>328</v>
      </c>
      <c r="DJ543" s="33"/>
      <c r="DK543" s="33"/>
      <c r="DL543" s="33" t="s">
        <v>492</v>
      </c>
      <c r="DM543" s="33" t="s">
        <v>166</v>
      </c>
      <c r="DN543" s="33" t="s">
        <v>166</v>
      </c>
      <c r="DO543" s="33"/>
      <c r="DP543" s="33" t="s">
        <v>345</v>
      </c>
      <c r="DQ543" s="33"/>
      <c r="DR543" s="33"/>
      <c r="DS543" s="33" t="s">
        <v>166</v>
      </c>
      <c r="DT543" s="33"/>
      <c r="DU543" s="33"/>
      <c r="DV543" s="33" t="s">
        <v>166</v>
      </c>
      <c r="DW543" s="33"/>
      <c r="DX543" s="33"/>
      <c r="DY543" s="33"/>
      <c r="DZ543" s="33" t="s">
        <v>166</v>
      </c>
      <c r="EA543" s="33" t="s">
        <v>166</v>
      </c>
      <c r="EB543" s="33"/>
      <c r="EC543" s="33"/>
      <c r="ED543" s="33"/>
      <c r="EE543" s="33"/>
      <c r="EF543" s="33"/>
      <c r="EG543" s="33"/>
      <c r="EH543" s="33"/>
      <c r="EI543" s="33"/>
    </row>
    <row r="544" spans="1:139" x14ac:dyDescent="0.25">
      <c r="A544" s="33">
        <v>543</v>
      </c>
      <c r="B544" s="33" t="s">
        <v>443</v>
      </c>
      <c r="C544" s="33" t="s">
        <v>1737</v>
      </c>
      <c r="D544" s="33" t="s">
        <v>1764</v>
      </c>
      <c r="E544" s="35">
        <v>2755</v>
      </c>
      <c r="F544" s="33">
        <v>4</v>
      </c>
      <c r="G544" s="33">
        <v>4</v>
      </c>
      <c r="H544" s="33" t="s">
        <v>141</v>
      </c>
      <c r="I544" s="33" t="s">
        <v>142</v>
      </c>
      <c r="J544" s="33" t="s">
        <v>196</v>
      </c>
      <c r="K544" s="33" t="s">
        <v>144</v>
      </c>
      <c r="L544" s="33">
        <v>80</v>
      </c>
      <c r="M544" s="33" t="s">
        <v>459</v>
      </c>
      <c r="N544" s="33">
        <v>1835</v>
      </c>
      <c r="O544" s="33">
        <v>4795</v>
      </c>
      <c r="P544" s="33">
        <v>1855</v>
      </c>
      <c r="Q544" s="33" t="s">
        <v>832</v>
      </c>
      <c r="R544" s="33">
        <v>5</v>
      </c>
      <c r="S544" s="33">
        <v>12.55</v>
      </c>
      <c r="T544" s="35">
        <v>12.9</v>
      </c>
      <c r="U544" s="33" t="s">
        <v>1739</v>
      </c>
      <c r="V544" s="33"/>
      <c r="W544" s="33" t="s">
        <v>1740</v>
      </c>
      <c r="X544" s="33">
        <v>6</v>
      </c>
      <c r="Y544" s="33" t="s">
        <v>1741</v>
      </c>
      <c r="Z544" s="33" t="s">
        <v>200</v>
      </c>
      <c r="AA544" s="33" t="s">
        <v>200</v>
      </c>
      <c r="AB544" s="33" t="s">
        <v>970</v>
      </c>
      <c r="AC544" s="33" t="s">
        <v>1645</v>
      </c>
      <c r="AD544" s="33" t="s">
        <v>1646</v>
      </c>
      <c r="AE544" s="33" t="s">
        <v>1646</v>
      </c>
      <c r="AF544" s="33" t="s">
        <v>1765</v>
      </c>
      <c r="AG544" s="33" t="s">
        <v>1765</v>
      </c>
      <c r="AH544" s="33" t="s">
        <v>158</v>
      </c>
      <c r="AI544" s="33" t="s">
        <v>232</v>
      </c>
      <c r="AJ544" s="33" t="s">
        <v>836</v>
      </c>
      <c r="AK544" s="33" t="s">
        <v>441</v>
      </c>
      <c r="AL544" s="33" t="s">
        <v>1743</v>
      </c>
      <c r="AM544" s="33" t="s">
        <v>1744</v>
      </c>
      <c r="AN544" s="33" t="s">
        <v>163</v>
      </c>
      <c r="AO544" s="33" t="s">
        <v>164</v>
      </c>
      <c r="AP544" s="33" t="s">
        <v>164</v>
      </c>
      <c r="AQ544" s="33" t="s">
        <v>166</v>
      </c>
      <c r="AR544" s="33">
        <v>7</v>
      </c>
      <c r="AS544" s="33" t="s">
        <v>597</v>
      </c>
      <c r="AT544" s="33" t="s">
        <v>189</v>
      </c>
      <c r="AU544" s="33" t="s">
        <v>1745</v>
      </c>
      <c r="AV544" s="33" t="s">
        <v>1765</v>
      </c>
      <c r="AW544" s="33" t="s">
        <v>166</v>
      </c>
      <c r="AX544" s="33" t="s">
        <v>166</v>
      </c>
      <c r="AY544" s="33" t="s">
        <v>171</v>
      </c>
      <c r="AZ544" s="33" t="s">
        <v>166</v>
      </c>
      <c r="BA544" s="33" t="s">
        <v>166</v>
      </c>
      <c r="BB544" s="33" t="s">
        <v>454</v>
      </c>
      <c r="BC544" s="33" t="s">
        <v>166</v>
      </c>
      <c r="BD544" s="33" t="s">
        <v>173</v>
      </c>
      <c r="BE544" s="33">
        <v>296</v>
      </c>
      <c r="BF544" s="33" t="s">
        <v>166</v>
      </c>
      <c r="BG544" s="33" t="s">
        <v>166</v>
      </c>
      <c r="BH544" s="33" t="s">
        <v>166</v>
      </c>
      <c r="BI544" s="33" t="s">
        <v>163</v>
      </c>
      <c r="BJ544" s="33" t="s">
        <v>310</v>
      </c>
      <c r="BK544" s="33" t="s">
        <v>166</v>
      </c>
      <c r="BL544" s="33" t="s">
        <v>310</v>
      </c>
      <c r="BM544" s="33" t="s">
        <v>166</v>
      </c>
      <c r="BN544" s="33"/>
      <c r="BO544" s="33" t="s">
        <v>166</v>
      </c>
      <c r="BP544" s="33" t="s">
        <v>173</v>
      </c>
      <c r="BQ544" s="33" t="s">
        <v>164</v>
      </c>
      <c r="BR544" s="33" t="s">
        <v>168</v>
      </c>
      <c r="BS544" s="33" t="s">
        <v>163</v>
      </c>
      <c r="BT544" s="33" t="s">
        <v>166</v>
      </c>
      <c r="BU544" s="35">
        <v>5.8</v>
      </c>
      <c r="BV544" s="33" t="s">
        <v>166</v>
      </c>
      <c r="BW544" s="33" t="s">
        <v>177</v>
      </c>
      <c r="BX544" s="33" t="s">
        <v>166</v>
      </c>
      <c r="BY544" s="33" t="s">
        <v>383</v>
      </c>
      <c r="BZ544" s="33" t="s">
        <v>166</v>
      </c>
      <c r="CA544" s="33" t="s">
        <v>166</v>
      </c>
      <c r="CB544" s="33" t="s">
        <v>166</v>
      </c>
      <c r="CC544" s="33"/>
      <c r="CD544" s="33"/>
      <c r="CE544" s="33" t="s">
        <v>166</v>
      </c>
      <c r="CF544" s="33" t="s">
        <v>1766</v>
      </c>
      <c r="CG544" s="33" t="s">
        <v>166</v>
      </c>
      <c r="CH544" s="33" t="s">
        <v>166</v>
      </c>
      <c r="CI544" s="33"/>
      <c r="CJ544" s="33"/>
      <c r="CK544" s="33" t="s">
        <v>166</v>
      </c>
      <c r="CL544" s="33"/>
      <c r="CM544" s="33"/>
      <c r="CN544" s="33" t="s">
        <v>166</v>
      </c>
      <c r="CO544" s="33" t="s">
        <v>166</v>
      </c>
      <c r="CP544" s="33" t="s">
        <v>355</v>
      </c>
      <c r="CQ544" s="33" t="s">
        <v>1554</v>
      </c>
      <c r="CR544" s="33" t="s">
        <v>888</v>
      </c>
      <c r="CS544" s="33" t="s">
        <v>166</v>
      </c>
      <c r="CT544" s="33" t="s">
        <v>166</v>
      </c>
      <c r="CU544" s="33" t="s">
        <v>166</v>
      </c>
      <c r="CV544" s="33" t="s">
        <v>166</v>
      </c>
      <c r="CW544" s="33">
        <v>7</v>
      </c>
      <c r="CX544" s="33"/>
      <c r="CY544" s="33" t="s">
        <v>571</v>
      </c>
      <c r="CZ544" s="33"/>
      <c r="DA544" s="33" t="s">
        <v>1767</v>
      </c>
      <c r="DB544" s="33" t="s">
        <v>742</v>
      </c>
      <c r="DC544" s="33" t="s">
        <v>166</v>
      </c>
      <c r="DD544" s="33" t="s">
        <v>166</v>
      </c>
      <c r="DE544" s="33"/>
      <c r="DF544" s="33"/>
      <c r="DG544" s="33" t="s">
        <v>166</v>
      </c>
      <c r="DH544" s="33" t="s">
        <v>216</v>
      </c>
      <c r="DI544" s="33" t="s">
        <v>328</v>
      </c>
      <c r="DJ544" s="33"/>
      <c r="DK544" s="33" t="s">
        <v>166</v>
      </c>
      <c r="DL544" s="33" t="s">
        <v>492</v>
      </c>
      <c r="DM544" s="33" t="s">
        <v>166</v>
      </c>
      <c r="DN544" s="33" t="s">
        <v>166</v>
      </c>
      <c r="DO544" s="33"/>
      <c r="DP544" s="33" t="s">
        <v>345</v>
      </c>
      <c r="DQ544" s="33"/>
      <c r="DR544" s="33" t="s">
        <v>166</v>
      </c>
      <c r="DS544" s="33" t="s">
        <v>166</v>
      </c>
      <c r="DT544" s="33"/>
      <c r="DU544" s="33"/>
      <c r="DV544" s="33" t="s">
        <v>166</v>
      </c>
      <c r="DW544" s="33" t="s">
        <v>166</v>
      </c>
      <c r="DX544" s="33"/>
      <c r="DY544" s="33" t="s">
        <v>166</v>
      </c>
      <c r="DZ544" s="33" t="s">
        <v>166</v>
      </c>
      <c r="EA544" s="33" t="s">
        <v>166</v>
      </c>
      <c r="EB544" s="33"/>
      <c r="EC544" s="33"/>
      <c r="ED544" s="33" t="s">
        <v>166</v>
      </c>
      <c r="EE544" s="33"/>
      <c r="EF544" s="33"/>
      <c r="EG544" s="33"/>
      <c r="EH544" s="33"/>
      <c r="EI544" s="33"/>
    </row>
    <row r="545" spans="1:139" x14ac:dyDescent="0.25">
      <c r="A545" s="33">
        <v>544</v>
      </c>
      <c r="B545" s="33" t="s">
        <v>678</v>
      </c>
      <c r="C545" s="33" t="s">
        <v>1768</v>
      </c>
      <c r="D545" s="33" t="s">
        <v>1769</v>
      </c>
      <c r="E545" s="35">
        <v>3198</v>
      </c>
      <c r="F545" s="33">
        <v>5</v>
      </c>
      <c r="G545" s="33">
        <v>4</v>
      </c>
      <c r="H545" s="33" t="s">
        <v>845</v>
      </c>
      <c r="I545" s="33" t="s">
        <v>142</v>
      </c>
      <c r="J545" s="33" t="s">
        <v>196</v>
      </c>
      <c r="K545" s="33" t="s">
        <v>144</v>
      </c>
      <c r="L545" s="33">
        <v>80</v>
      </c>
      <c r="M545" s="33" t="s">
        <v>459</v>
      </c>
      <c r="N545" s="33">
        <v>1837</v>
      </c>
      <c r="O545" s="33">
        <v>4903</v>
      </c>
      <c r="P545" s="33">
        <v>1869</v>
      </c>
      <c r="Q545" s="33" t="s">
        <v>832</v>
      </c>
      <c r="R545" s="33">
        <v>5</v>
      </c>
      <c r="S545" s="33">
        <v>7.7</v>
      </c>
      <c r="T545" s="35">
        <v>10.91</v>
      </c>
      <c r="U545" s="33" t="s">
        <v>1770</v>
      </c>
      <c r="V545" s="33"/>
      <c r="W545" s="33" t="s">
        <v>1771</v>
      </c>
      <c r="X545" s="33">
        <v>6</v>
      </c>
      <c r="Y545" s="33" t="s">
        <v>1772</v>
      </c>
      <c r="Z545" s="33" t="s">
        <v>200</v>
      </c>
      <c r="AA545" s="33" t="s">
        <v>200</v>
      </c>
      <c r="AB545" s="33" t="s">
        <v>1773</v>
      </c>
      <c r="AC545" s="33" t="s">
        <v>1774</v>
      </c>
      <c r="AD545" s="33" t="s">
        <v>1331</v>
      </c>
      <c r="AE545" s="33" t="s">
        <v>1775</v>
      </c>
      <c r="AF545" s="33" t="s">
        <v>1776</v>
      </c>
      <c r="AG545" s="33" t="s">
        <v>1776</v>
      </c>
      <c r="AH545" s="33" t="s">
        <v>774</v>
      </c>
      <c r="AI545" s="33" t="s">
        <v>232</v>
      </c>
      <c r="AJ545" s="33" t="s">
        <v>166</v>
      </c>
      <c r="AK545" s="33" t="s">
        <v>441</v>
      </c>
      <c r="AL545" s="33" t="s">
        <v>1777</v>
      </c>
      <c r="AM545" s="33" t="s">
        <v>1778</v>
      </c>
      <c r="AN545" s="33" t="s">
        <v>163</v>
      </c>
      <c r="AO545" s="33" t="s">
        <v>164</v>
      </c>
      <c r="AP545" s="33" t="s">
        <v>164</v>
      </c>
      <c r="AQ545" s="33">
        <v>2</v>
      </c>
      <c r="AR545" s="33">
        <v>7</v>
      </c>
      <c r="AS545" s="33" t="s">
        <v>597</v>
      </c>
      <c r="AT545" s="33" t="s">
        <v>189</v>
      </c>
      <c r="AU545" s="33" t="s">
        <v>1630</v>
      </c>
      <c r="AV545" s="33" t="s">
        <v>1776</v>
      </c>
      <c r="AW545" s="33" t="s">
        <v>166</v>
      </c>
      <c r="AX545" s="33">
        <v>3</v>
      </c>
      <c r="AY545" s="33" t="s">
        <v>171</v>
      </c>
      <c r="AZ545" s="33" t="s">
        <v>166</v>
      </c>
      <c r="BA545" s="33" t="s">
        <v>166</v>
      </c>
      <c r="BB545" s="33"/>
      <c r="BC545" s="33" t="s">
        <v>166</v>
      </c>
      <c r="BD545" s="33" t="s">
        <v>173</v>
      </c>
      <c r="BE545" s="33">
        <v>430</v>
      </c>
      <c r="BF545" s="33" t="s">
        <v>166</v>
      </c>
      <c r="BG545" s="33" t="s">
        <v>166</v>
      </c>
      <c r="BH545" s="33" t="s">
        <v>166</v>
      </c>
      <c r="BI545" s="33" t="s">
        <v>163</v>
      </c>
      <c r="BJ545" s="33" t="s">
        <v>310</v>
      </c>
      <c r="BK545" s="33" t="s">
        <v>166</v>
      </c>
      <c r="BL545" s="33" t="s">
        <v>310</v>
      </c>
      <c r="BM545" s="33" t="s">
        <v>166</v>
      </c>
      <c r="BN545" s="33"/>
      <c r="BO545" s="33" t="s">
        <v>166</v>
      </c>
      <c r="BP545" s="33" t="s">
        <v>173</v>
      </c>
      <c r="BQ545" s="33" t="s">
        <v>163</v>
      </c>
      <c r="BR545" s="33" t="s">
        <v>168</v>
      </c>
      <c r="BS545" s="33" t="s">
        <v>176</v>
      </c>
      <c r="BT545" s="33" t="s">
        <v>166</v>
      </c>
      <c r="BU545" s="35">
        <v>6.2</v>
      </c>
      <c r="BV545" s="33" t="s">
        <v>166</v>
      </c>
      <c r="BW545" s="33" t="s">
        <v>177</v>
      </c>
      <c r="BX545" s="33" t="s">
        <v>166</v>
      </c>
      <c r="BY545" s="33" t="s">
        <v>1779</v>
      </c>
      <c r="BZ545" s="33"/>
      <c r="CA545" s="33" t="s">
        <v>166</v>
      </c>
      <c r="CB545" s="33" t="s">
        <v>166</v>
      </c>
      <c r="CC545" s="33"/>
      <c r="CD545" s="33"/>
      <c r="CE545" s="33"/>
      <c r="CF545" s="33"/>
      <c r="CG545" s="33" t="s">
        <v>166</v>
      </c>
      <c r="CH545" s="33"/>
      <c r="CI545" s="33"/>
      <c r="CJ545" s="33"/>
      <c r="CK545" s="33" t="s">
        <v>166</v>
      </c>
      <c r="CL545" s="33"/>
      <c r="CM545" s="33"/>
      <c r="CN545" s="33" t="s">
        <v>166</v>
      </c>
      <c r="CO545" s="33" t="s">
        <v>166</v>
      </c>
      <c r="CP545" s="33" t="s">
        <v>355</v>
      </c>
      <c r="CQ545" s="33"/>
      <c r="CR545" s="33" t="s">
        <v>1780</v>
      </c>
      <c r="CS545" s="33" t="s">
        <v>166</v>
      </c>
      <c r="CT545" s="33" t="s">
        <v>166</v>
      </c>
      <c r="CU545" s="33" t="s">
        <v>166</v>
      </c>
      <c r="CV545" s="33" t="s">
        <v>166</v>
      </c>
      <c r="CW545" s="33">
        <v>7</v>
      </c>
      <c r="CX545" s="33"/>
      <c r="CY545" s="33" t="s">
        <v>254</v>
      </c>
      <c r="CZ545" s="33"/>
      <c r="DA545" s="33"/>
      <c r="DB545" s="33" t="s">
        <v>374</v>
      </c>
      <c r="DC545" s="33" t="s">
        <v>166</v>
      </c>
      <c r="DD545" s="33" t="s">
        <v>166</v>
      </c>
      <c r="DE545" s="33"/>
      <c r="DF545" s="33"/>
      <c r="DG545" s="33" t="s">
        <v>166</v>
      </c>
      <c r="DH545" s="33" t="s">
        <v>216</v>
      </c>
      <c r="DI545" s="33" t="s">
        <v>328</v>
      </c>
      <c r="DJ545" s="33" t="s">
        <v>166</v>
      </c>
      <c r="DK545" s="33" t="s">
        <v>166</v>
      </c>
      <c r="DL545" s="33" t="s">
        <v>492</v>
      </c>
      <c r="DM545" s="33" t="s">
        <v>166</v>
      </c>
      <c r="DN545" s="33" t="s">
        <v>166</v>
      </c>
      <c r="DO545" s="33" t="s">
        <v>166</v>
      </c>
      <c r="DP545" s="33" t="s">
        <v>345</v>
      </c>
      <c r="DQ545" s="33" t="s">
        <v>166</v>
      </c>
      <c r="DR545" s="33" t="s">
        <v>166</v>
      </c>
      <c r="DS545" s="33" t="s">
        <v>166</v>
      </c>
      <c r="DT545" s="33"/>
      <c r="DU545" s="33" t="s">
        <v>842</v>
      </c>
      <c r="DV545" s="33" t="s">
        <v>166</v>
      </c>
      <c r="DW545" s="33" t="s">
        <v>166</v>
      </c>
      <c r="DX545" s="33" t="s">
        <v>166</v>
      </c>
      <c r="DY545" s="33"/>
      <c r="DZ545" s="33" t="s">
        <v>166</v>
      </c>
      <c r="EA545" s="33" t="s">
        <v>166</v>
      </c>
      <c r="EB545" s="33"/>
      <c r="EC545" s="33" t="s">
        <v>166</v>
      </c>
      <c r="ED545" s="33" t="s">
        <v>166</v>
      </c>
      <c r="EE545" s="33"/>
      <c r="EF545" s="33"/>
      <c r="EG545" s="33"/>
      <c r="EH545" s="33"/>
      <c r="EI545" s="33"/>
    </row>
    <row r="546" spans="1:139" x14ac:dyDescent="0.25">
      <c r="A546" s="33">
        <v>545</v>
      </c>
      <c r="B546" s="33" t="s">
        <v>678</v>
      </c>
      <c r="C546" s="33" t="s">
        <v>1768</v>
      </c>
      <c r="D546" s="33" t="s">
        <v>1781</v>
      </c>
      <c r="E546" s="35">
        <v>2198</v>
      </c>
      <c r="F546" s="33">
        <v>4</v>
      </c>
      <c r="G546" s="33">
        <v>4</v>
      </c>
      <c r="H546" s="33" t="s">
        <v>141</v>
      </c>
      <c r="I546" s="33" t="s">
        <v>142</v>
      </c>
      <c r="J546" s="33" t="s">
        <v>196</v>
      </c>
      <c r="K546" s="33" t="s">
        <v>144</v>
      </c>
      <c r="L546" s="33">
        <v>80</v>
      </c>
      <c r="M546" s="33" t="s">
        <v>459</v>
      </c>
      <c r="N546" s="33">
        <v>1837</v>
      </c>
      <c r="O546" s="33">
        <v>4903</v>
      </c>
      <c r="P546" s="33">
        <v>1869</v>
      </c>
      <c r="Q546" s="33" t="s">
        <v>832</v>
      </c>
      <c r="R546" s="33">
        <v>5</v>
      </c>
      <c r="S546" s="33">
        <v>9.3000000000000007</v>
      </c>
      <c r="T546" s="35">
        <v>12.62</v>
      </c>
      <c r="U546" s="33" t="s">
        <v>1782</v>
      </c>
      <c r="V546" s="33"/>
      <c r="W546" s="33" t="s">
        <v>1783</v>
      </c>
      <c r="X546" s="33">
        <v>6</v>
      </c>
      <c r="Y546" s="33" t="s">
        <v>1772</v>
      </c>
      <c r="Z546" s="33" t="s">
        <v>200</v>
      </c>
      <c r="AA546" s="33" t="s">
        <v>200</v>
      </c>
      <c r="AB546" s="33" t="s">
        <v>1773</v>
      </c>
      <c r="AC546" s="33" t="s">
        <v>1774</v>
      </c>
      <c r="AD546" s="33" t="s">
        <v>1331</v>
      </c>
      <c r="AE546" s="33" t="s">
        <v>1775</v>
      </c>
      <c r="AF546" s="33" t="s">
        <v>972</v>
      </c>
      <c r="AG546" s="33" t="s">
        <v>972</v>
      </c>
      <c r="AH546" s="33" t="s">
        <v>774</v>
      </c>
      <c r="AI546" s="33" t="s">
        <v>232</v>
      </c>
      <c r="AJ546" s="33"/>
      <c r="AK546" s="33" t="s">
        <v>441</v>
      </c>
      <c r="AL546" s="33" t="s">
        <v>1784</v>
      </c>
      <c r="AM546" s="33" t="s">
        <v>1785</v>
      </c>
      <c r="AN546" s="33" t="s">
        <v>163</v>
      </c>
      <c r="AO546" s="33" t="s">
        <v>164</v>
      </c>
      <c r="AP546" s="33" t="s">
        <v>164</v>
      </c>
      <c r="AQ546" s="33">
        <v>2</v>
      </c>
      <c r="AR546" s="33">
        <v>7</v>
      </c>
      <c r="AS546" s="33" t="s">
        <v>597</v>
      </c>
      <c r="AT546" s="33" t="s">
        <v>189</v>
      </c>
      <c r="AU546" s="33" t="s">
        <v>1630</v>
      </c>
      <c r="AV546" s="33" t="s">
        <v>972</v>
      </c>
      <c r="AW546" s="33" t="s">
        <v>166</v>
      </c>
      <c r="AX546" s="33">
        <v>3</v>
      </c>
      <c r="AY546" s="33" t="s">
        <v>171</v>
      </c>
      <c r="AZ546" s="33" t="s">
        <v>166</v>
      </c>
      <c r="BA546" s="33" t="s">
        <v>166</v>
      </c>
      <c r="BB546" s="33" t="s">
        <v>689</v>
      </c>
      <c r="BC546" s="33" t="s">
        <v>166</v>
      </c>
      <c r="BD546" s="33" t="s">
        <v>173</v>
      </c>
      <c r="BE546" s="33">
        <v>430</v>
      </c>
      <c r="BF546" s="33" t="s">
        <v>166</v>
      </c>
      <c r="BG546" s="33" t="s">
        <v>166</v>
      </c>
      <c r="BH546" s="33" t="s">
        <v>166</v>
      </c>
      <c r="BI546" s="33" t="s">
        <v>163</v>
      </c>
      <c r="BJ546" s="33" t="s">
        <v>310</v>
      </c>
      <c r="BK546" s="33" t="s">
        <v>166</v>
      </c>
      <c r="BL546" s="33" t="s">
        <v>310</v>
      </c>
      <c r="BM546" s="33" t="s">
        <v>166</v>
      </c>
      <c r="BN546" s="33" t="s">
        <v>949</v>
      </c>
      <c r="BO546" s="33" t="s">
        <v>166</v>
      </c>
      <c r="BP546" s="33" t="s">
        <v>173</v>
      </c>
      <c r="BQ546" s="33" t="s">
        <v>163</v>
      </c>
      <c r="BR546" s="33" t="s">
        <v>168</v>
      </c>
      <c r="BS546" s="33" t="s">
        <v>176</v>
      </c>
      <c r="BT546" s="33" t="s">
        <v>166</v>
      </c>
      <c r="BU546" s="35">
        <v>6.2</v>
      </c>
      <c r="BV546" s="33" t="s">
        <v>166</v>
      </c>
      <c r="BW546" s="33" t="s">
        <v>177</v>
      </c>
      <c r="BX546" s="33" t="s">
        <v>166</v>
      </c>
      <c r="BY546" s="33" t="s">
        <v>1779</v>
      </c>
      <c r="BZ546" s="33"/>
      <c r="CA546" s="33"/>
      <c r="CB546" s="33" t="s">
        <v>166</v>
      </c>
      <c r="CC546" s="33"/>
      <c r="CD546" s="33"/>
      <c r="CE546" s="33"/>
      <c r="CF546" s="33"/>
      <c r="CG546" s="33" t="s">
        <v>166</v>
      </c>
      <c r="CH546" s="33"/>
      <c r="CI546" s="33"/>
      <c r="CJ546" s="33"/>
      <c r="CK546" s="33" t="s">
        <v>166</v>
      </c>
      <c r="CL546" s="33"/>
      <c r="CM546" s="33"/>
      <c r="CN546" s="33" t="s">
        <v>166</v>
      </c>
      <c r="CO546" s="33" t="s">
        <v>166</v>
      </c>
      <c r="CP546" s="33" t="s">
        <v>355</v>
      </c>
      <c r="CQ546" s="33"/>
      <c r="CR546" s="33" t="s">
        <v>1786</v>
      </c>
      <c r="CS546" s="33" t="s">
        <v>166</v>
      </c>
      <c r="CT546" s="33" t="s">
        <v>166</v>
      </c>
      <c r="CU546" s="33" t="s">
        <v>166</v>
      </c>
      <c r="CV546" s="33" t="s">
        <v>166</v>
      </c>
      <c r="CW546" s="33">
        <v>7</v>
      </c>
      <c r="CX546" s="33"/>
      <c r="CY546" s="33" t="s">
        <v>254</v>
      </c>
      <c r="CZ546" s="33"/>
      <c r="DA546" s="33"/>
      <c r="DB546" s="33" t="s">
        <v>374</v>
      </c>
      <c r="DC546" s="33" t="s">
        <v>166</v>
      </c>
      <c r="DD546" s="33" t="s">
        <v>166</v>
      </c>
      <c r="DE546" s="33"/>
      <c r="DF546" s="33"/>
      <c r="DG546" s="33" t="s">
        <v>166</v>
      </c>
      <c r="DH546" s="33" t="s">
        <v>216</v>
      </c>
      <c r="DI546" s="33" t="s">
        <v>328</v>
      </c>
      <c r="DJ546" s="33" t="s">
        <v>166</v>
      </c>
      <c r="DK546" s="33" t="s">
        <v>166</v>
      </c>
      <c r="DL546" s="33" t="s">
        <v>492</v>
      </c>
      <c r="DM546" s="33" t="s">
        <v>166</v>
      </c>
      <c r="DN546" s="33" t="s">
        <v>166</v>
      </c>
      <c r="DO546" s="33" t="s">
        <v>166</v>
      </c>
      <c r="DP546" s="33" t="s">
        <v>345</v>
      </c>
      <c r="DQ546" s="33"/>
      <c r="DR546" s="33" t="s">
        <v>166</v>
      </c>
      <c r="DS546" s="33" t="s">
        <v>166</v>
      </c>
      <c r="DT546" s="33"/>
      <c r="DU546" s="33" t="s">
        <v>842</v>
      </c>
      <c r="DV546" s="33" t="s">
        <v>166</v>
      </c>
      <c r="DW546" s="33" t="s">
        <v>166</v>
      </c>
      <c r="DX546" s="33" t="s">
        <v>166</v>
      </c>
      <c r="DY546" s="33"/>
      <c r="DZ546" s="33" t="s">
        <v>166</v>
      </c>
      <c r="EA546" s="33" t="s">
        <v>166</v>
      </c>
      <c r="EB546" s="33"/>
      <c r="EC546" s="33" t="s">
        <v>166</v>
      </c>
      <c r="ED546" s="33" t="s">
        <v>166</v>
      </c>
      <c r="EE546" s="33"/>
      <c r="EF546" s="33"/>
      <c r="EG546" s="33"/>
      <c r="EH546" s="33"/>
      <c r="EI546" s="33"/>
    </row>
    <row r="547" spans="1:139" x14ac:dyDescent="0.25">
      <c r="A547" s="33">
        <v>546</v>
      </c>
      <c r="B547" s="33" t="s">
        <v>678</v>
      </c>
      <c r="C547" s="33" t="s">
        <v>1768</v>
      </c>
      <c r="D547" s="33" t="s">
        <v>1787</v>
      </c>
      <c r="E547" s="35">
        <v>2198</v>
      </c>
      <c r="F547" s="33">
        <v>4</v>
      </c>
      <c r="G547" s="33">
        <v>4</v>
      </c>
      <c r="H547" s="33" t="s">
        <v>141</v>
      </c>
      <c r="I547" s="33" t="s">
        <v>142</v>
      </c>
      <c r="J547" s="33" t="s">
        <v>196</v>
      </c>
      <c r="K547" s="33" t="s">
        <v>144</v>
      </c>
      <c r="L547" s="33">
        <v>80</v>
      </c>
      <c r="M547" s="33" t="s">
        <v>459</v>
      </c>
      <c r="N547" s="33">
        <v>1837</v>
      </c>
      <c r="O547" s="33">
        <v>4903</v>
      </c>
      <c r="P547" s="33">
        <v>1869</v>
      </c>
      <c r="Q547" s="33" t="s">
        <v>832</v>
      </c>
      <c r="R547" s="33">
        <v>5</v>
      </c>
      <c r="S547" s="33">
        <v>9.3000000000000007</v>
      </c>
      <c r="T547" s="35">
        <v>12.62</v>
      </c>
      <c r="U547" s="33" t="s">
        <v>1782</v>
      </c>
      <c r="V547" s="33"/>
      <c r="W547" s="33" t="s">
        <v>1783</v>
      </c>
      <c r="X547" s="33">
        <v>6</v>
      </c>
      <c r="Y547" s="33" t="s">
        <v>1772</v>
      </c>
      <c r="Z547" s="33" t="s">
        <v>200</v>
      </c>
      <c r="AA547" s="33" t="s">
        <v>200</v>
      </c>
      <c r="AB547" s="33" t="s">
        <v>1773</v>
      </c>
      <c r="AC547" s="33" t="s">
        <v>1774</v>
      </c>
      <c r="AD547" s="33" t="s">
        <v>1331</v>
      </c>
      <c r="AE547" s="33" t="s">
        <v>1775</v>
      </c>
      <c r="AF547" s="33" t="s">
        <v>972</v>
      </c>
      <c r="AG547" s="33" t="s">
        <v>972</v>
      </c>
      <c r="AH547" s="33" t="s">
        <v>774</v>
      </c>
      <c r="AI547" s="33" t="s">
        <v>232</v>
      </c>
      <c r="AJ547" s="33"/>
      <c r="AK547" s="33" t="s">
        <v>441</v>
      </c>
      <c r="AL547" s="33" t="s">
        <v>1784</v>
      </c>
      <c r="AM547" s="33" t="s">
        <v>1785</v>
      </c>
      <c r="AN547" s="33" t="s">
        <v>163</v>
      </c>
      <c r="AO547" s="33" t="s">
        <v>164</v>
      </c>
      <c r="AP547" s="33" t="s">
        <v>164</v>
      </c>
      <c r="AQ547" s="33">
        <v>2</v>
      </c>
      <c r="AR547" s="33">
        <v>7</v>
      </c>
      <c r="AS547" s="33" t="s">
        <v>597</v>
      </c>
      <c r="AT547" s="33" t="s">
        <v>168</v>
      </c>
      <c r="AU547" s="33" t="s">
        <v>1630</v>
      </c>
      <c r="AV547" s="33" t="s">
        <v>972</v>
      </c>
      <c r="AW547" s="33" t="s">
        <v>166</v>
      </c>
      <c r="AX547" s="33">
        <v>3</v>
      </c>
      <c r="AY547" s="33" t="s">
        <v>171</v>
      </c>
      <c r="AZ547" s="33" t="s">
        <v>166</v>
      </c>
      <c r="BA547" s="33" t="s">
        <v>166</v>
      </c>
      <c r="BB547" s="33" t="s">
        <v>689</v>
      </c>
      <c r="BC547" s="33" t="s">
        <v>166</v>
      </c>
      <c r="BD547" s="33" t="s">
        <v>173</v>
      </c>
      <c r="BE547" s="33">
        <v>430</v>
      </c>
      <c r="BF547" s="33" t="s">
        <v>166</v>
      </c>
      <c r="BG547" s="33" t="s">
        <v>166</v>
      </c>
      <c r="BH547" s="33" t="s">
        <v>166</v>
      </c>
      <c r="BI547" s="33" t="s">
        <v>163</v>
      </c>
      <c r="BJ547" s="33" t="s">
        <v>310</v>
      </c>
      <c r="BK547" s="33" t="s">
        <v>166</v>
      </c>
      <c r="BL547" s="33" t="s">
        <v>310</v>
      </c>
      <c r="BM547" s="33" t="s">
        <v>166</v>
      </c>
      <c r="BN547" s="33" t="s">
        <v>949</v>
      </c>
      <c r="BO547" s="33" t="s">
        <v>166</v>
      </c>
      <c r="BP547" s="33" t="s">
        <v>173</v>
      </c>
      <c r="BQ547" s="33" t="s">
        <v>163</v>
      </c>
      <c r="BR547" s="33" t="s">
        <v>168</v>
      </c>
      <c r="BS547" s="33" t="s">
        <v>176</v>
      </c>
      <c r="BT547" s="33" t="s">
        <v>166</v>
      </c>
      <c r="BU547" s="35">
        <v>6.2</v>
      </c>
      <c r="BV547" s="33" t="s">
        <v>166</v>
      </c>
      <c r="BW547" s="33" t="s">
        <v>177</v>
      </c>
      <c r="BX547" s="33" t="s">
        <v>166</v>
      </c>
      <c r="BY547" s="33" t="s">
        <v>1779</v>
      </c>
      <c r="BZ547" s="33"/>
      <c r="CA547" s="33"/>
      <c r="CB547" s="33" t="s">
        <v>166</v>
      </c>
      <c r="CC547" s="33"/>
      <c r="CD547" s="33"/>
      <c r="CE547" s="33"/>
      <c r="CF547" s="33"/>
      <c r="CG547" s="33" t="s">
        <v>166</v>
      </c>
      <c r="CH547" s="33"/>
      <c r="CI547" s="33"/>
      <c r="CJ547" s="33"/>
      <c r="CK547" s="33" t="s">
        <v>166</v>
      </c>
      <c r="CL547" s="33"/>
      <c r="CM547" s="33"/>
      <c r="CN547" s="33" t="s">
        <v>166</v>
      </c>
      <c r="CO547" s="33" t="s">
        <v>166</v>
      </c>
      <c r="CP547" s="33" t="s">
        <v>355</v>
      </c>
      <c r="CQ547" s="33"/>
      <c r="CR547" s="33" t="s">
        <v>1786</v>
      </c>
      <c r="CS547" s="33" t="s">
        <v>166</v>
      </c>
      <c r="CT547" s="33" t="s">
        <v>166</v>
      </c>
      <c r="CU547" s="33" t="s">
        <v>166</v>
      </c>
      <c r="CV547" s="33" t="s">
        <v>166</v>
      </c>
      <c r="CW547" s="33">
        <v>6</v>
      </c>
      <c r="CX547" s="33"/>
      <c r="CY547" s="33" t="s">
        <v>254</v>
      </c>
      <c r="CZ547" s="33"/>
      <c r="DA547" s="33"/>
      <c r="DB547" s="33" t="s">
        <v>374</v>
      </c>
      <c r="DC547" s="33" t="s">
        <v>166</v>
      </c>
      <c r="DD547" s="33" t="s">
        <v>166</v>
      </c>
      <c r="DE547" s="33"/>
      <c r="DF547" s="33"/>
      <c r="DG547" s="33" t="s">
        <v>166</v>
      </c>
      <c r="DH547" s="33" t="s">
        <v>216</v>
      </c>
      <c r="DI547" s="33" t="s">
        <v>328</v>
      </c>
      <c r="DJ547" s="33" t="s">
        <v>166</v>
      </c>
      <c r="DK547" s="33" t="s">
        <v>166</v>
      </c>
      <c r="DL547" s="33" t="s">
        <v>492</v>
      </c>
      <c r="DM547" s="33" t="s">
        <v>166</v>
      </c>
      <c r="DN547" s="33" t="s">
        <v>166</v>
      </c>
      <c r="DO547" s="33" t="s">
        <v>166</v>
      </c>
      <c r="DP547" s="33" t="s">
        <v>345</v>
      </c>
      <c r="DQ547" s="33"/>
      <c r="DR547" s="33" t="s">
        <v>166</v>
      </c>
      <c r="DS547" s="33" t="s">
        <v>166</v>
      </c>
      <c r="DT547" s="33"/>
      <c r="DU547" s="33" t="s">
        <v>842</v>
      </c>
      <c r="DV547" s="33" t="s">
        <v>166</v>
      </c>
      <c r="DW547" s="33" t="s">
        <v>166</v>
      </c>
      <c r="DX547" s="33" t="s">
        <v>166</v>
      </c>
      <c r="DY547" s="33"/>
      <c r="DZ547" s="33" t="s">
        <v>166</v>
      </c>
      <c r="EA547" s="33" t="s">
        <v>166</v>
      </c>
      <c r="EB547" s="33"/>
      <c r="EC547" s="33" t="s">
        <v>166</v>
      </c>
      <c r="ED547" s="33" t="s">
        <v>166</v>
      </c>
      <c r="EE547" s="33"/>
      <c r="EF547" s="33"/>
      <c r="EG547" s="33"/>
      <c r="EH547" s="33"/>
      <c r="EI547" s="33"/>
    </row>
    <row r="548" spans="1:139" x14ac:dyDescent="0.25">
      <c r="A548" s="33">
        <v>547</v>
      </c>
      <c r="B548" s="33" t="s">
        <v>864</v>
      </c>
      <c r="C548" s="33" t="s">
        <v>1788</v>
      </c>
      <c r="D548" s="33" t="s">
        <v>1789</v>
      </c>
      <c r="E548" s="35">
        <v>1968</v>
      </c>
      <c r="F548" s="33">
        <v>4</v>
      </c>
      <c r="G548" s="33">
        <v>4</v>
      </c>
      <c r="H548" s="33" t="s">
        <v>831</v>
      </c>
      <c r="I548" s="33" t="s">
        <v>142</v>
      </c>
      <c r="J548" s="33" t="s">
        <v>237</v>
      </c>
      <c r="K548" s="33" t="s">
        <v>144</v>
      </c>
      <c r="L548" s="33">
        <v>63</v>
      </c>
      <c r="M548" s="33" t="s">
        <v>459</v>
      </c>
      <c r="N548" s="33">
        <v>1665</v>
      </c>
      <c r="O548" s="33">
        <v>4697</v>
      </c>
      <c r="P548" s="33">
        <v>1882</v>
      </c>
      <c r="Q548" s="33" t="s">
        <v>832</v>
      </c>
      <c r="R548" s="33">
        <v>5</v>
      </c>
      <c r="S548" s="33"/>
      <c r="T548" s="87" t="s">
        <v>147</v>
      </c>
      <c r="U548" s="33" t="s">
        <v>1790</v>
      </c>
      <c r="V548" s="33"/>
      <c r="W548" s="33" t="s">
        <v>1791</v>
      </c>
      <c r="X548" s="33">
        <v>7</v>
      </c>
      <c r="Y548" s="33" t="s">
        <v>1792</v>
      </c>
      <c r="Z548" s="33" t="s">
        <v>200</v>
      </c>
      <c r="AA548" s="33" t="s">
        <v>200</v>
      </c>
      <c r="AB548" s="33" t="s">
        <v>869</v>
      </c>
      <c r="AC548" s="33" t="s">
        <v>884</v>
      </c>
      <c r="AD548" s="33"/>
      <c r="AE548" s="33"/>
      <c r="AF548" s="33" t="s">
        <v>1793</v>
      </c>
      <c r="AG548" s="33" t="s">
        <v>1793</v>
      </c>
      <c r="AH548" s="33" t="s">
        <v>158</v>
      </c>
      <c r="AI548" s="33" t="s">
        <v>232</v>
      </c>
      <c r="AJ548" s="33"/>
      <c r="AK548" s="33" t="s">
        <v>160</v>
      </c>
      <c r="AL548" s="33" t="s">
        <v>1794</v>
      </c>
      <c r="AM548" s="33" t="s">
        <v>1795</v>
      </c>
      <c r="AN548" s="33" t="s">
        <v>164</v>
      </c>
      <c r="AO548" s="33" t="s">
        <v>163</v>
      </c>
      <c r="AP548" s="33" t="s">
        <v>164</v>
      </c>
      <c r="AQ548" s="33" t="s">
        <v>166</v>
      </c>
      <c r="AR548" s="33">
        <v>7</v>
      </c>
      <c r="AS548" s="33" t="s">
        <v>597</v>
      </c>
      <c r="AT548" s="33" t="s">
        <v>189</v>
      </c>
      <c r="AU548" s="33" t="s">
        <v>1796</v>
      </c>
      <c r="AV548" s="33"/>
      <c r="AW548" s="33" t="s">
        <v>166</v>
      </c>
      <c r="AX548" s="33">
        <v>3</v>
      </c>
      <c r="AY548" s="33" t="s">
        <v>436</v>
      </c>
      <c r="AZ548" s="33" t="s">
        <v>166</v>
      </c>
      <c r="BA548" s="33" t="s">
        <v>166</v>
      </c>
      <c r="BB548" s="33"/>
      <c r="BC548" s="33" t="s">
        <v>166</v>
      </c>
      <c r="BD548" s="33" t="s">
        <v>594</v>
      </c>
      <c r="BE548" s="33">
        <v>270</v>
      </c>
      <c r="BF548" s="33"/>
      <c r="BG548" s="33" t="s">
        <v>166</v>
      </c>
      <c r="BH548" s="33" t="s">
        <v>166</v>
      </c>
      <c r="BI548" s="33" t="s">
        <v>163</v>
      </c>
      <c r="BJ548" s="33" t="s">
        <v>166</v>
      </c>
      <c r="BK548" s="33" t="s">
        <v>166</v>
      </c>
      <c r="BL548" s="33" t="s">
        <v>166</v>
      </c>
      <c r="BM548" s="33"/>
      <c r="BN548" s="33"/>
      <c r="BO548" s="33" t="s">
        <v>166</v>
      </c>
      <c r="BP548" s="33" t="s">
        <v>337</v>
      </c>
      <c r="BQ548" s="33" t="s">
        <v>163</v>
      </c>
      <c r="BR548" s="33" t="s">
        <v>189</v>
      </c>
      <c r="BS548" s="33" t="s">
        <v>176</v>
      </c>
      <c r="BT548" s="33" t="s">
        <v>166</v>
      </c>
      <c r="BU548" s="35">
        <v>6.1</v>
      </c>
      <c r="BV548" s="33" t="s">
        <v>166</v>
      </c>
      <c r="BW548" s="33" t="s">
        <v>177</v>
      </c>
      <c r="BX548" s="33" t="s">
        <v>166</v>
      </c>
      <c r="BY548" s="33" t="s">
        <v>1797</v>
      </c>
      <c r="BZ548" s="33" t="s">
        <v>166</v>
      </c>
      <c r="CA548" s="33" t="s">
        <v>166</v>
      </c>
      <c r="CB548" s="33" t="s">
        <v>166</v>
      </c>
      <c r="CC548" s="33"/>
      <c r="CD548" s="33"/>
      <c r="CE548" s="33"/>
      <c r="CF548" s="33" t="s">
        <v>387</v>
      </c>
      <c r="CG548" s="33" t="s">
        <v>166</v>
      </c>
      <c r="CH548" s="33" t="s">
        <v>166</v>
      </c>
      <c r="CI548" s="33" t="s">
        <v>166</v>
      </c>
      <c r="CJ548" s="33" t="s">
        <v>166</v>
      </c>
      <c r="CK548" s="33"/>
      <c r="CL548" s="33" t="s">
        <v>166</v>
      </c>
      <c r="CM548" s="33"/>
      <c r="CN548" s="33" t="s">
        <v>166</v>
      </c>
      <c r="CO548" s="33" t="s">
        <v>166</v>
      </c>
      <c r="CP548" s="33" t="s">
        <v>355</v>
      </c>
      <c r="CQ548" s="33"/>
      <c r="CR548" s="33" t="s">
        <v>1798</v>
      </c>
      <c r="CS548" s="33" t="s">
        <v>166</v>
      </c>
      <c r="CT548" s="33" t="s">
        <v>166</v>
      </c>
      <c r="CU548" s="33"/>
      <c r="CV548" s="33" t="s">
        <v>166</v>
      </c>
      <c r="CW548" s="33">
        <v>9</v>
      </c>
      <c r="CX548" s="33"/>
      <c r="CY548" s="33" t="s">
        <v>571</v>
      </c>
      <c r="CZ548" s="33"/>
      <c r="DA548" s="33"/>
      <c r="DB548" s="33" t="s">
        <v>374</v>
      </c>
      <c r="DC548" s="33" t="s">
        <v>166</v>
      </c>
      <c r="DD548" s="33" t="s">
        <v>166</v>
      </c>
      <c r="DE548" s="33"/>
      <c r="DF548" s="33"/>
      <c r="DG548" s="33"/>
      <c r="DH548" s="33" t="s">
        <v>216</v>
      </c>
      <c r="DI548" s="33" t="s">
        <v>328</v>
      </c>
      <c r="DJ548" s="33" t="s">
        <v>166</v>
      </c>
      <c r="DK548" s="33" t="s">
        <v>166</v>
      </c>
      <c r="DL548" s="33" t="s">
        <v>500</v>
      </c>
      <c r="DM548" s="33" t="s">
        <v>166</v>
      </c>
      <c r="DN548" s="33" t="s">
        <v>166</v>
      </c>
      <c r="DO548" s="33" t="s">
        <v>166</v>
      </c>
      <c r="DP548" s="33" t="s">
        <v>166</v>
      </c>
      <c r="DQ548" s="33" t="s">
        <v>166</v>
      </c>
      <c r="DR548" s="33" t="s">
        <v>166</v>
      </c>
      <c r="DS548" s="33" t="s">
        <v>166</v>
      </c>
      <c r="DT548" s="33"/>
      <c r="DU548" s="33"/>
      <c r="DV548" s="33" t="s">
        <v>166</v>
      </c>
      <c r="DW548" s="33"/>
      <c r="DX548" s="33" t="s">
        <v>166</v>
      </c>
      <c r="DY548" s="33" t="s">
        <v>166</v>
      </c>
      <c r="DZ548" s="33"/>
      <c r="EA548" s="33" t="s">
        <v>166</v>
      </c>
      <c r="EB548" s="33"/>
      <c r="EC548" s="33" t="s">
        <v>166</v>
      </c>
      <c r="ED548" s="33" t="s">
        <v>166</v>
      </c>
      <c r="EE548" s="33"/>
      <c r="EF548" s="33"/>
      <c r="EG548" s="33"/>
      <c r="EH548" s="33"/>
      <c r="EI548" s="33"/>
    </row>
    <row r="549" spans="1:139" x14ac:dyDescent="0.25">
      <c r="A549" s="33">
        <v>548</v>
      </c>
      <c r="B549" s="33" t="s">
        <v>897</v>
      </c>
      <c r="C549" s="33" t="s">
        <v>1799</v>
      </c>
      <c r="D549" s="33" t="s">
        <v>1800</v>
      </c>
      <c r="E549" s="35">
        <v>1995</v>
      </c>
      <c r="F549" s="33">
        <v>4</v>
      </c>
      <c r="G549" s="33">
        <v>4</v>
      </c>
      <c r="H549" s="33" t="s">
        <v>845</v>
      </c>
      <c r="I549" s="33" t="s">
        <v>142</v>
      </c>
      <c r="J549" s="33" t="s">
        <v>237</v>
      </c>
      <c r="K549" s="33" t="s">
        <v>144</v>
      </c>
      <c r="L549" s="33">
        <v>51</v>
      </c>
      <c r="M549" s="33" t="s">
        <v>459</v>
      </c>
      <c r="N549" s="33">
        <v>1612</v>
      </c>
      <c r="O549" s="33">
        <v>4439</v>
      </c>
      <c r="P549" s="33">
        <v>2060</v>
      </c>
      <c r="Q549" s="33" t="s">
        <v>1801</v>
      </c>
      <c r="R549" s="33">
        <v>5</v>
      </c>
      <c r="S549" s="33">
        <v>18</v>
      </c>
      <c r="T549" s="35">
        <v>20.68</v>
      </c>
      <c r="U549" s="33" t="s">
        <v>1802</v>
      </c>
      <c r="V549" s="33"/>
      <c r="W549" s="33"/>
      <c r="X549" s="33">
        <v>8</v>
      </c>
      <c r="Y549" s="33" t="s">
        <v>303</v>
      </c>
      <c r="Z549" s="33" t="s">
        <v>200</v>
      </c>
      <c r="AA549" s="33" t="s">
        <v>200</v>
      </c>
      <c r="AB549" s="33" t="s">
        <v>1803</v>
      </c>
      <c r="AC549" s="33" t="s">
        <v>1804</v>
      </c>
      <c r="AD549" s="33" t="s">
        <v>1805</v>
      </c>
      <c r="AE549" s="33" t="s">
        <v>1806</v>
      </c>
      <c r="AF549" s="33" t="s">
        <v>1807</v>
      </c>
      <c r="AG549" s="33" t="s">
        <v>1807</v>
      </c>
      <c r="AH549" s="33" t="s">
        <v>158</v>
      </c>
      <c r="AI549" s="33" t="s">
        <v>232</v>
      </c>
      <c r="AJ549" s="33"/>
      <c r="AK549" s="33" t="s">
        <v>441</v>
      </c>
      <c r="AL549" s="33" t="s">
        <v>1808</v>
      </c>
      <c r="AM549" s="33" t="s">
        <v>908</v>
      </c>
      <c r="AN549" s="33" t="s">
        <v>163</v>
      </c>
      <c r="AO549" s="33" t="s">
        <v>164</v>
      </c>
      <c r="AP549" s="33" t="s">
        <v>164</v>
      </c>
      <c r="AQ549" s="33" t="s">
        <v>166</v>
      </c>
      <c r="AR549" s="33">
        <v>5</v>
      </c>
      <c r="AS549" s="33" t="s">
        <v>597</v>
      </c>
      <c r="AT549" s="33" t="s">
        <v>189</v>
      </c>
      <c r="AU549" s="33" t="s">
        <v>1809</v>
      </c>
      <c r="AV549" s="33" t="s">
        <v>1807</v>
      </c>
      <c r="AW549" s="33" t="s">
        <v>166</v>
      </c>
      <c r="AX549" s="33" t="s">
        <v>166</v>
      </c>
      <c r="AY549" s="33" t="s">
        <v>171</v>
      </c>
      <c r="AZ549" s="33" t="s">
        <v>166</v>
      </c>
      <c r="BA549" s="33" t="s">
        <v>166</v>
      </c>
      <c r="BB549" s="33" t="s">
        <v>557</v>
      </c>
      <c r="BC549" s="33" t="s">
        <v>166</v>
      </c>
      <c r="BD549" s="33" t="s">
        <v>327</v>
      </c>
      <c r="BE549" s="33">
        <v>420</v>
      </c>
      <c r="BF549" s="33" t="s">
        <v>166</v>
      </c>
      <c r="BG549" s="33" t="s">
        <v>166</v>
      </c>
      <c r="BH549" s="33" t="s">
        <v>166</v>
      </c>
      <c r="BI549" s="33" t="s">
        <v>163</v>
      </c>
      <c r="BJ549" s="33" t="s">
        <v>310</v>
      </c>
      <c r="BK549" s="33" t="s">
        <v>166</v>
      </c>
      <c r="BL549" s="33" t="s">
        <v>310</v>
      </c>
      <c r="BM549" s="33" t="s">
        <v>166</v>
      </c>
      <c r="BN549" s="33"/>
      <c r="BO549" s="33" t="s">
        <v>166</v>
      </c>
      <c r="BP549" s="33" t="s">
        <v>173</v>
      </c>
      <c r="BQ549" s="33" t="s">
        <v>163</v>
      </c>
      <c r="BR549" s="33" t="s">
        <v>189</v>
      </c>
      <c r="BS549" s="33" t="s">
        <v>176</v>
      </c>
      <c r="BT549" s="33" t="s">
        <v>166</v>
      </c>
      <c r="BU549" s="35">
        <v>5.8</v>
      </c>
      <c r="BV549" s="33" t="s">
        <v>166</v>
      </c>
      <c r="BW549" s="33" t="s">
        <v>177</v>
      </c>
      <c r="BX549" s="33" t="s">
        <v>178</v>
      </c>
      <c r="BY549" s="33" t="s">
        <v>807</v>
      </c>
      <c r="BZ549" s="33"/>
      <c r="CA549" s="33"/>
      <c r="CB549" s="33" t="s">
        <v>166</v>
      </c>
      <c r="CC549" s="33"/>
      <c r="CD549" s="33"/>
      <c r="CE549" s="33"/>
      <c r="CF549" s="33"/>
      <c r="CG549" s="33" t="s">
        <v>166</v>
      </c>
      <c r="CH549" s="33"/>
      <c r="CI549" s="33"/>
      <c r="CJ549" s="33"/>
      <c r="CK549" s="33" t="s">
        <v>166</v>
      </c>
      <c r="CL549" s="33"/>
      <c r="CM549" s="33"/>
      <c r="CN549" s="33" t="s">
        <v>166</v>
      </c>
      <c r="CO549" s="33" t="s">
        <v>166</v>
      </c>
      <c r="CP549" s="33" t="s">
        <v>355</v>
      </c>
      <c r="CQ549" s="33"/>
      <c r="CR549" s="33" t="s">
        <v>1810</v>
      </c>
      <c r="CS549" s="33" t="s">
        <v>166</v>
      </c>
      <c r="CT549" s="33" t="s">
        <v>166</v>
      </c>
      <c r="CU549" s="33" t="s">
        <v>166</v>
      </c>
      <c r="CV549" s="33" t="s">
        <v>166</v>
      </c>
      <c r="CW549" s="33">
        <v>6</v>
      </c>
      <c r="CX549" s="33">
        <v>16.5</v>
      </c>
      <c r="CY549" s="33" t="s">
        <v>571</v>
      </c>
      <c r="CZ549" s="33"/>
      <c r="DA549" s="33"/>
      <c r="DB549" s="33" t="s">
        <v>374</v>
      </c>
      <c r="DC549" s="33" t="s">
        <v>166</v>
      </c>
      <c r="DD549" s="33" t="s">
        <v>166</v>
      </c>
      <c r="DE549" s="33"/>
      <c r="DF549" s="33"/>
      <c r="DG549" s="33" t="s">
        <v>166</v>
      </c>
      <c r="DH549" s="33" t="s">
        <v>216</v>
      </c>
      <c r="DI549" s="33" t="s">
        <v>328</v>
      </c>
      <c r="DJ549" s="33" t="s">
        <v>166</v>
      </c>
      <c r="DK549" s="33" t="s">
        <v>166</v>
      </c>
      <c r="DL549" s="33" t="s">
        <v>492</v>
      </c>
      <c r="DM549" s="33"/>
      <c r="DN549" s="33" t="s">
        <v>166</v>
      </c>
      <c r="DO549" s="33" t="s">
        <v>166</v>
      </c>
      <c r="DP549" s="33" t="s">
        <v>345</v>
      </c>
      <c r="DQ549" s="33"/>
      <c r="DR549" s="33" t="s">
        <v>166</v>
      </c>
      <c r="DS549" s="33" t="s">
        <v>166</v>
      </c>
      <c r="DT549" s="33"/>
      <c r="DU549" s="33"/>
      <c r="DV549" s="33" t="s">
        <v>166</v>
      </c>
      <c r="DW549" s="33" t="s">
        <v>166</v>
      </c>
      <c r="DX549" s="33" t="s">
        <v>166</v>
      </c>
      <c r="DY549" s="33"/>
      <c r="DZ549" s="33"/>
      <c r="EA549" s="33" t="s">
        <v>166</v>
      </c>
      <c r="EB549" s="33"/>
      <c r="EC549" s="33" t="s">
        <v>166</v>
      </c>
      <c r="ED549" s="33" t="s">
        <v>166</v>
      </c>
      <c r="EE549" s="33"/>
      <c r="EF549" s="33"/>
      <c r="EG549" s="33"/>
      <c r="EH549" s="33"/>
      <c r="EI549" s="33"/>
    </row>
    <row r="550" spans="1:139" x14ac:dyDescent="0.25">
      <c r="A550" s="33">
        <v>549</v>
      </c>
      <c r="B550" s="33" t="s">
        <v>897</v>
      </c>
      <c r="C550" s="33" t="s">
        <v>1799</v>
      </c>
      <c r="D550" s="33" t="s">
        <v>1811</v>
      </c>
      <c r="E550" s="35">
        <v>1995</v>
      </c>
      <c r="F550" s="33">
        <v>4</v>
      </c>
      <c r="G550" s="33">
        <v>4</v>
      </c>
      <c r="H550" s="33" t="s">
        <v>845</v>
      </c>
      <c r="I550" s="33" t="s">
        <v>142</v>
      </c>
      <c r="J550" s="33" t="s">
        <v>237</v>
      </c>
      <c r="K550" s="33" t="s">
        <v>144</v>
      </c>
      <c r="L550" s="33">
        <v>51</v>
      </c>
      <c r="M550" s="33" t="s">
        <v>459</v>
      </c>
      <c r="N550" s="33">
        <v>1612</v>
      </c>
      <c r="O550" s="33">
        <v>4439</v>
      </c>
      <c r="P550" s="33">
        <v>2058</v>
      </c>
      <c r="Q550" s="33" t="s">
        <v>1812</v>
      </c>
      <c r="R550" s="33">
        <v>5</v>
      </c>
      <c r="S550" s="33">
        <v>18</v>
      </c>
      <c r="T550" s="35">
        <v>20.68</v>
      </c>
      <c r="U550" s="33" t="s">
        <v>1802</v>
      </c>
      <c r="V550" s="33"/>
      <c r="W550" s="33"/>
      <c r="X550" s="33">
        <v>8</v>
      </c>
      <c r="Y550" s="33" t="s">
        <v>303</v>
      </c>
      <c r="Z550" s="33" t="s">
        <v>200</v>
      </c>
      <c r="AA550" s="33" t="s">
        <v>200</v>
      </c>
      <c r="AB550" s="33" t="s">
        <v>1803</v>
      </c>
      <c r="AC550" s="33" t="s">
        <v>1804</v>
      </c>
      <c r="AD550" s="33" t="s">
        <v>1805</v>
      </c>
      <c r="AE550" s="33" t="s">
        <v>1806</v>
      </c>
      <c r="AF550" s="33" t="s">
        <v>1813</v>
      </c>
      <c r="AG550" s="33" t="s">
        <v>1813</v>
      </c>
      <c r="AH550" s="33" t="s">
        <v>158</v>
      </c>
      <c r="AI550" s="33" t="s">
        <v>232</v>
      </c>
      <c r="AJ550" s="33" t="s">
        <v>166</v>
      </c>
      <c r="AK550" s="33" t="s">
        <v>441</v>
      </c>
      <c r="AL550" s="33" t="s">
        <v>907</v>
      </c>
      <c r="AM550" s="33" t="s">
        <v>908</v>
      </c>
      <c r="AN550" s="33" t="s">
        <v>163</v>
      </c>
      <c r="AO550" s="33" t="s">
        <v>164</v>
      </c>
      <c r="AP550" s="33" t="s">
        <v>164</v>
      </c>
      <c r="AQ550" s="33" t="s">
        <v>166</v>
      </c>
      <c r="AR550" s="33">
        <v>5</v>
      </c>
      <c r="AS550" s="33" t="s">
        <v>597</v>
      </c>
      <c r="AT550" s="33" t="s">
        <v>189</v>
      </c>
      <c r="AU550" s="33" t="s">
        <v>1809</v>
      </c>
      <c r="AV550" s="33" t="s">
        <v>1813</v>
      </c>
      <c r="AW550" s="33" t="s">
        <v>166</v>
      </c>
      <c r="AX550" s="33" t="s">
        <v>166</v>
      </c>
      <c r="AY550" s="33" t="s">
        <v>171</v>
      </c>
      <c r="AZ550" s="33" t="s">
        <v>166</v>
      </c>
      <c r="BA550" s="33" t="s">
        <v>166</v>
      </c>
      <c r="BB550" s="33" t="s">
        <v>557</v>
      </c>
      <c r="BC550" s="33" t="s">
        <v>166</v>
      </c>
      <c r="BD550" s="33" t="s">
        <v>327</v>
      </c>
      <c r="BE550" s="33">
        <v>420</v>
      </c>
      <c r="BF550" s="33" t="s">
        <v>166</v>
      </c>
      <c r="BG550" s="33" t="s">
        <v>166</v>
      </c>
      <c r="BH550" s="33" t="s">
        <v>166</v>
      </c>
      <c r="BI550" s="33" t="s">
        <v>163</v>
      </c>
      <c r="BJ550" s="33" t="s">
        <v>310</v>
      </c>
      <c r="BK550" s="33" t="s">
        <v>166</v>
      </c>
      <c r="BL550" s="33" t="s">
        <v>310</v>
      </c>
      <c r="BM550" s="33" t="s">
        <v>166</v>
      </c>
      <c r="BN550" s="33"/>
      <c r="BO550" s="33" t="s">
        <v>166</v>
      </c>
      <c r="BP550" s="33" t="s">
        <v>173</v>
      </c>
      <c r="BQ550" s="33" t="s">
        <v>163</v>
      </c>
      <c r="BR550" s="33" t="s">
        <v>189</v>
      </c>
      <c r="BS550" s="33" t="s">
        <v>176</v>
      </c>
      <c r="BT550" s="33" t="s">
        <v>166</v>
      </c>
      <c r="BU550" s="35">
        <v>5.8</v>
      </c>
      <c r="BV550" s="33" t="s">
        <v>166</v>
      </c>
      <c r="BW550" s="33" t="s">
        <v>177</v>
      </c>
      <c r="BX550" s="33"/>
      <c r="BY550" s="33" t="s">
        <v>807</v>
      </c>
      <c r="BZ550" s="33"/>
      <c r="CA550" s="33" t="s">
        <v>166</v>
      </c>
      <c r="CB550" s="33" t="s">
        <v>166</v>
      </c>
      <c r="CC550" s="33"/>
      <c r="CD550" s="33"/>
      <c r="CE550" s="33"/>
      <c r="CF550" s="33"/>
      <c r="CG550" s="33" t="s">
        <v>166</v>
      </c>
      <c r="CH550" s="33"/>
      <c r="CI550" s="33"/>
      <c r="CJ550" s="33"/>
      <c r="CK550" s="33" t="s">
        <v>166</v>
      </c>
      <c r="CL550" s="33"/>
      <c r="CM550" s="33"/>
      <c r="CN550" s="33" t="s">
        <v>166</v>
      </c>
      <c r="CO550" s="33" t="s">
        <v>166</v>
      </c>
      <c r="CP550" s="33" t="s">
        <v>355</v>
      </c>
      <c r="CQ550" s="33"/>
      <c r="CR550" s="33" t="s">
        <v>1814</v>
      </c>
      <c r="CS550" s="33" t="s">
        <v>166</v>
      </c>
      <c r="CT550" s="33" t="s">
        <v>166</v>
      </c>
      <c r="CU550" s="33" t="s">
        <v>166</v>
      </c>
      <c r="CV550" s="33" t="s">
        <v>166</v>
      </c>
      <c r="CW550" s="33">
        <v>6</v>
      </c>
      <c r="CX550" s="33" t="s">
        <v>720</v>
      </c>
      <c r="CY550" s="33" t="s">
        <v>571</v>
      </c>
      <c r="CZ550" s="33"/>
      <c r="DA550" s="33"/>
      <c r="DB550" s="33" t="s">
        <v>374</v>
      </c>
      <c r="DC550" s="33" t="s">
        <v>166</v>
      </c>
      <c r="DD550" s="33" t="s">
        <v>166</v>
      </c>
      <c r="DE550" s="33"/>
      <c r="DF550" s="33"/>
      <c r="DG550" s="33" t="s">
        <v>166</v>
      </c>
      <c r="DH550" s="33" t="s">
        <v>216</v>
      </c>
      <c r="DI550" s="33" t="s">
        <v>328</v>
      </c>
      <c r="DJ550" s="33" t="s">
        <v>166</v>
      </c>
      <c r="DK550" s="33" t="s">
        <v>166</v>
      </c>
      <c r="DL550" s="33" t="s">
        <v>500</v>
      </c>
      <c r="DM550" s="33" t="s">
        <v>166</v>
      </c>
      <c r="DN550" s="33" t="s">
        <v>166</v>
      </c>
      <c r="DO550" s="33" t="s">
        <v>166</v>
      </c>
      <c r="DP550" s="33" t="s">
        <v>345</v>
      </c>
      <c r="DQ550" s="33"/>
      <c r="DR550" s="33" t="s">
        <v>166</v>
      </c>
      <c r="DS550" s="33" t="s">
        <v>166</v>
      </c>
      <c r="DT550" s="33"/>
      <c r="DU550" s="33"/>
      <c r="DV550" s="33" t="s">
        <v>166</v>
      </c>
      <c r="DW550" s="33" t="s">
        <v>166</v>
      </c>
      <c r="DX550" s="33" t="s">
        <v>166</v>
      </c>
      <c r="DY550" s="33" t="s">
        <v>166</v>
      </c>
      <c r="DZ550" s="33" t="s">
        <v>166</v>
      </c>
      <c r="EA550" s="33" t="s">
        <v>166</v>
      </c>
      <c r="EB550" s="33"/>
      <c r="EC550" s="33" t="s">
        <v>166</v>
      </c>
      <c r="ED550" s="33" t="s">
        <v>166</v>
      </c>
      <c r="EE550" s="33"/>
      <c r="EF550" s="33"/>
      <c r="EG550" s="33"/>
      <c r="EH550" s="33"/>
      <c r="EI550" s="33"/>
    </row>
    <row r="551" spans="1:139" x14ac:dyDescent="0.25">
      <c r="A551" s="33">
        <v>550</v>
      </c>
      <c r="B551" s="33" t="s">
        <v>897</v>
      </c>
      <c r="C551" s="33" t="s">
        <v>1799</v>
      </c>
      <c r="D551" s="33" t="s">
        <v>1815</v>
      </c>
      <c r="E551" s="35">
        <v>1995</v>
      </c>
      <c r="F551" s="33">
        <v>4</v>
      </c>
      <c r="G551" s="33">
        <v>4</v>
      </c>
      <c r="H551" s="33" t="s">
        <v>845</v>
      </c>
      <c r="I551" s="33" t="s">
        <v>142</v>
      </c>
      <c r="J551" s="33" t="s">
        <v>237</v>
      </c>
      <c r="K551" s="33" t="s">
        <v>144</v>
      </c>
      <c r="L551" s="33">
        <v>51</v>
      </c>
      <c r="M551" s="33" t="s">
        <v>459</v>
      </c>
      <c r="N551" s="33">
        <v>1612</v>
      </c>
      <c r="O551" s="33">
        <v>4439</v>
      </c>
      <c r="P551" s="33">
        <v>2058</v>
      </c>
      <c r="Q551" s="33" t="s">
        <v>1812</v>
      </c>
      <c r="R551" s="33">
        <v>5</v>
      </c>
      <c r="S551" s="33">
        <v>18</v>
      </c>
      <c r="T551" s="35">
        <v>20.68</v>
      </c>
      <c r="U551" s="33" t="s">
        <v>1802</v>
      </c>
      <c r="V551" s="33"/>
      <c r="W551" s="33"/>
      <c r="X551" s="33">
        <v>8</v>
      </c>
      <c r="Y551" s="33" t="s">
        <v>303</v>
      </c>
      <c r="Z551" s="33" t="s">
        <v>200</v>
      </c>
      <c r="AA551" s="33" t="s">
        <v>200</v>
      </c>
      <c r="AB551" s="33" t="s">
        <v>1803</v>
      </c>
      <c r="AC551" s="33" t="s">
        <v>1804</v>
      </c>
      <c r="AD551" s="33" t="s">
        <v>1805</v>
      </c>
      <c r="AE551" s="33" t="s">
        <v>1806</v>
      </c>
      <c r="AF551" s="33" t="s">
        <v>1813</v>
      </c>
      <c r="AG551" s="33" t="s">
        <v>1813</v>
      </c>
      <c r="AH551" s="33" t="s">
        <v>158</v>
      </c>
      <c r="AI551" s="33" t="s">
        <v>232</v>
      </c>
      <c r="AJ551" s="33" t="s">
        <v>166</v>
      </c>
      <c r="AK551" s="33" t="s">
        <v>441</v>
      </c>
      <c r="AL551" s="33" t="s">
        <v>907</v>
      </c>
      <c r="AM551" s="33" t="s">
        <v>908</v>
      </c>
      <c r="AN551" s="33" t="s">
        <v>163</v>
      </c>
      <c r="AO551" s="33" t="s">
        <v>164</v>
      </c>
      <c r="AP551" s="33" t="s">
        <v>164</v>
      </c>
      <c r="AQ551" s="33" t="s">
        <v>166</v>
      </c>
      <c r="AR551" s="33">
        <v>5</v>
      </c>
      <c r="AS551" s="33" t="s">
        <v>597</v>
      </c>
      <c r="AT551" s="33" t="s">
        <v>189</v>
      </c>
      <c r="AU551" s="33" t="s">
        <v>1809</v>
      </c>
      <c r="AV551" s="33" t="s">
        <v>1813</v>
      </c>
      <c r="AW551" s="33" t="s">
        <v>166</v>
      </c>
      <c r="AX551" s="33" t="s">
        <v>166</v>
      </c>
      <c r="AY551" s="33" t="s">
        <v>171</v>
      </c>
      <c r="AZ551" s="33" t="s">
        <v>166</v>
      </c>
      <c r="BA551" s="33" t="s">
        <v>166</v>
      </c>
      <c r="BB551" s="33" t="s">
        <v>557</v>
      </c>
      <c r="BC551" s="33" t="s">
        <v>166</v>
      </c>
      <c r="BD551" s="33" t="s">
        <v>337</v>
      </c>
      <c r="BE551" s="33">
        <v>420</v>
      </c>
      <c r="BF551" s="33" t="s">
        <v>166</v>
      </c>
      <c r="BG551" s="33" t="s">
        <v>166</v>
      </c>
      <c r="BH551" s="33" t="s">
        <v>166</v>
      </c>
      <c r="BI551" s="33" t="s">
        <v>163</v>
      </c>
      <c r="BJ551" s="33" t="s">
        <v>310</v>
      </c>
      <c r="BK551" s="33" t="s">
        <v>166</v>
      </c>
      <c r="BL551" s="33" t="s">
        <v>310</v>
      </c>
      <c r="BM551" s="33" t="s">
        <v>166</v>
      </c>
      <c r="BN551" s="33"/>
      <c r="BO551" s="33" t="s">
        <v>166</v>
      </c>
      <c r="BP551" s="33" t="s">
        <v>337</v>
      </c>
      <c r="BQ551" s="33" t="s">
        <v>163</v>
      </c>
      <c r="BR551" s="33" t="s">
        <v>189</v>
      </c>
      <c r="BS551" s="33" t="s">
        <v>176</v>
      </c>
      <c r="BT551" s="33" t="s">
        <v>166</v>
      </c>
      <c r="BU551" s="35">
        <v>5.8</v>
      </c>
      <c r="BV551" s="33" t="s">
        <v>166</v>
      </c>
      <c r="BW551" s="33" t="s">
        <v>177</v>
      </c>
      <c r="BX551" s="33" t="s">
        <v>178</v>
      </c>
      <c r="BY551" s="33" t="s">
        <v>807</v>
      </c>
      <c r="BZ551" s="33"/>
      <c r="CA551" s="33"/>
      <c r="CB551" s="33" t="s">
        <v>166</v>
      </c>
      <c r="CC551" s="33"/>
      <c r="CD551" s="33"/>
      <c r="CE551" s="33"/>
      <c r="CF551" s="33"/>
      <c r="CG551" s="33" t="s">
        <v>166</v>
      </c>
      <c r="CH551" s="33"/>
      <c r="CI551" s="33"/>
      <c r="CJ551" s="33"/>
      <c r="CK551" s="33" t="s">
        <v>166</v>
      </c>
      <c r="CL551" s="33"/>
      <c r="CM551" s="33"/>
      <c r="CN551" s="33" t="s">
        <v>166</v>
      </c>
      <c r="CO551" s="33" t="s">
        <v>166</v>
      </c>
      <c r="CP551" s="33" t="s">
        <v>355</v>
      </c>
      <c r="CQ551" s="33"/>
      <c r="CR551" s="33" t="s">
        <v>1814</v>
      </c>
      <c r="CS551" s="33" t="s">
        <v>166</v>
      </c>
      <c r="CT551" s="33" t="s">
        <v>166</v>
      </c>
      <c r="CU551" s="33" t="s">
        <v>166</v>
      </c>
      <c r="CV551" s="33" t="s">
        <v>166</v>
      </c>
      <c r="CW551" s="33">
        <v>6</v>
      </c>
      <c r="CX551" s="33" t="s">
        <v>720</v>
      </c>
      <c r="CY551" s="33" t="s">
        <v>571</v>
      </c>
      <c r="CZ551" s="33"/>
      <c r="DA551" s="33"/>
      <c r="DB551" s="33" t="s">
        <v>374</v>
      </c>
      <c r="DC551" s="33" t="s">
        <v>166</v>
      </c>
      <c r="DD551" s="33" t="s">
        <v>166</v>
      </c>
      <c r="DE551" s="33"/>
      <c r="DF551" s="33"/>
      <c r="DG551" s="33" t="s">
        <v>166</v>
      </c>
      <c r="DH551" s="33" t="s">
        <v>216</v>
      </c>
      <c r="DI551" s="33" t="s">
        <v>879</v>
      </c>
      <c r="DJ551" s="33" t="s">
        <v>166</v>
      </c>
      <c r="DK551" s="33" t="s">
        <v>166</v>
      </c>
      <c r="DL551" s="33" t="s">
        <v>492</v>
      </c>
      <c r="DM551" s="33" t="s">
        <v>166</v>
      </c>
      <c r="DN551" s="33" t="s">
        <v>166</v>
      </c>
      <c r="DO551" s="33" t="s">
        <v>166</v>
      </c>
      <c r="DP551" s="33" t="s">
        <v>345</v>
      </c>
      <c r="DQ551" s="33"/>
      <c r="DR551" s="33" t="s">
        <v>166</v>
      </c>
      <c r="DS551" s="33" t="s">
        <v>166</v>
      </c>
      <c r="DT551" s="33"/>
      <c r="DU551" s="33"/>
      <c r="DV551" s="33" t="s">
        <v>166</v>
      </c>
      <c r="DW551" s="33" t="s">
        <v>166</v>
      </c>
      <c r="DX551" s="33" t="s">
        <v>166</v>
      </c>
      <c r="DY551" s="33" t="s">
        <v>166</v>
      </c>
      <c r="DZ551" s="33" t="s">
        <v>166</v>
      </c>
      <c r="EA551" s="33" t="s">
        <v>166</v>
      </c>
      <c r="EB551" s="33"/>
      <c r="EC551" s="33" t="s">
        <v>166</v>
      </c>
      <c r="ED551" s="33" t="s">
        <v>166</v>
      </c>
      <c r="EE551" s="33"/>
      <c r="EF551" s="33"/>
      <c r="EG551" s="33"/>
      <c r="EH551" s="33"/>
      <c r="EI551" s="33"/>
    </row>
    <row r="552" spans="1:139" x14ac:dyDescent="0.25">
      <c r="A552" s="33">
        <v>551</v>
      </c>
      <c r="B552" s="33" t="s">
        <v>897</v>
      </c>
      <c r="C552" s="33" t="s">
        <v>1799</v>
      </c>
      <c r="D552" s="33" t="s">
        <v>1816</v>
      </c>
      <c r="E552" s="35">
        <v>1995</v>
      </c>
      <c r="F552" s="33">
        <v>4</v>
      </c>
      <c r="G552" s="33">
        <v>4</v>
      </c>
      <c r="H552" s="33" t="s">
        <v>141</v>
      </c>
      <c r="I552" s="33" t="s">
        <v>142</v>
      </c>
      <c r="J552" s="33" t="s">
        <v>237</v>
      </c>
      <c r="K552" s="33" t="s">
        <v>144</v>
      </c>
      <c r="L552" s="33">
        <v>61</v>
      </c>
      <c r="M552" s="33" t="s">
        <v>459</v>
      </c>
      <c r="N552" s="33">
        <v>1545</v>
      </c>
      <c r="O552" s="33">
        <v>4477</v>
      </c>
      <c r="P552" s="33">
        <v>2058</v>
      </c>
      <c r="Q552" s="33" t="s">
        <v>832</v>
      </c>
      <c r="R552" s="33">
        <v>5</v>
      </c>
      <c r="S552" s="33"/>
      <c r="T552" s="87" t="s">
        <v>147</v>
      </c>
      <c r="U552" s="33" t="s">
        <v>1817</v>
      </c>
      <c r="V552" s="33"/>
      <c r="W552" s="33" t="s">
        <v>1715</v>
      </c>
      <c r="X552" s="33">
        <v>8</v>
      </c>
      <c r="Y552" s="33" t="s">
        <v>1818</v>
      </c>
      <c r="Z552" s="33" t="s">
        <v>200</v>
      </c>
      <c r="AA552" s="33" t="s">
        <v>200</v>
      </c>
      <c r="AB552" s="33" t="s">
        <v>347</v>
      </c>
      <c r="AC552" s="33" t="s">
        <v>1819</v>
      </c>
      <c r="AD552" s="33" t="s">
        <v>1820</v>
      </c>
      <c r="AE552" s="33" t="s">
        <v>1821</v>
      </c>
      <c r="AF552" s="33" t="s">
        <v>1822</v>
      </c>
      <c r="AG552" s="33" t="s">
        <v>1822</v>
      </c>
      <c r="AH552" s="33" t="s">
        <v>158</v>
      </c>
      <c r="AI552" s="33" t="s">
        <v>232</v>
      </c>
      <c r="AJ552" s="33" t="s">
        <v>166</v>
      </c>
      <c r="AK552" s="33" t="s">
        <v>441</v>
      </c>
      <c r="AL552" s="33" t="s">
        <v>1823</v>
      </c>
      <c r="AM552" s="33" t="s">
        <v>908</v>
      </c>
      <c r="AN552" s="33" t="s">
        <v>163</v>
      </c>
      <c r="AO552" s="33" t="s">
        <v>164</v>
      </c>
      <c r="AP552" s="33" t="s">
        <v>164</v>
      </c>
      <c r="AQ552" s="33" t="s">
        <v>166</v>
      </c>
      <c r="AR552" s="33">
        <v>5</v>
      </c>
      <c r="AS552" s="33" t="s">
        <v>597</v>
      </c>
      <c r="AT552" s="33" t="s">
        <v>189</v>
      </c>
      <c r="AU552" s="33" t="s">
        <v>1528</v>
      </c>
      <c r="AV552" s="33" t="s">
        <v>1822</v>
      </c>
      <c r="AW552" s="33" t="s">
        <v>166</v>
      </c>
      <c r="AX552" s="33" t="s">
        <v>166</v>
      </c>
      <c r="AY552" s="33" t="s">
        <v>171</v>
      </c>
      <c r="AZ552" s="33" t="s">
        <v>166</v>
      </c>
      <c r="BA552" s="33" t="s">
        <v>166</v>
      </c>
      <c r="BB552" s="33" t="s">
        <v>557</v>
      </c>
      <c r="BC552" s="33" t="s">
        <v>166</v>
      </c>
      <c r="BD552" s="33" t="s">
        <v>327</v>
      </c>
      <c r="BE552" s="33">
        <v>419</v>
      </c>
      <c r="BF552" s="33" t="s">
        <v>166</v>
      </c>
      <c r="BG552" s="33" t="s">
        <v>166</v>
      </c>
      <c r="BH552" s="33" t="s">
        <v>166</v>
      </c>
      <c r="BI552" s="33" t="s">
        <v>163</v>
      </c>
      <c r="BJ552" s="33" t="s">
        <v>310</v>
      </c>
      <c r="BK552" s="33" t="s">
        <v>166</v>
      </c>
      <c r="BL552" s="33" t="s">
        <v>310</v>
      </c>
      <c r="BM552" s="33" t="s">
        <v>166</v>
      </c>
      <c r="BN552" s="33"/>
      <c r="BO552" s="33" t="s">
        <v>166</v>
      </c>
      <c r="BP552" s="33" t="s">
        <v>490</v>
      </c>
      <c r="BQ552" s="33" t="s">
        <v>163</v>
      </c>
      <c r="BR552" s="33" t="s">
        <v>189</v>
      </c>
      <c r="BS552" s="33" t="s">
        <v>176</v>
      </c>
      <c r="BT552" s="33" t="s">
        <v>166</v>
      </c>
      <c r="BU552" s="35">
        <v>4.9000000000000004</v>
      </c>
      <c r="BV552" s="33" t="s">
        <v>166</v>
      </c>
      <c r="BW552" s="33" t="s">
        <v>177</v>
      </c>
      <c r="BX552" s="33" t="s">
        <v>178</v>
      </c>
      <c r="BY552" s="33" t="s">
        <v>807</v>
      </c>
      <c r="BZ552" s="33"/>
      <c r="CA552" s="33"/>
      <c r="CB552" s="33" t="s">
        <v>166</v>
      </c>
      <c r="CC552" s="33"/>
      <c r="CD552" s="33"/>
      <c r="CE552" s="33"/>
      <c r="CF552" s="33"/>
      <c r="CG552" s="33" t="s">
        <v>166</v>
      </c>
      <c r="CH552" s="33"/>
      <c r="CI552" s="33"/>
      <c r="CJ552" s="33"/>
      <c r="CK552" s="33" t="s">
        <v>166</v>
      </c>
      <c r="CL552" s="33"/>
      <c r="CM552" s="33"/>
      <c r="CN552" s="33" t="s">
        <v>166</v>
      </c>
      <c r="CO552" s="33" t="s">
        <v>166</v>
      </c>
      <c r="CP552" s="33" t="s">
        <v>355</v>
      </c>
      <c r="CQ552" s="33" t="s">
        <v>1824</v>
      </c>
      <c r="CR552" s="33" t="s">
        <v>1825</v>
      </c>
      <c r="CS552" s="33" t="s">
        <v>166</v>
      </c>
      <c r="CT552" s="33" t="s">
        <v>166</v>
      </c>
      <c r="CU552" s="33" t="s">
        <v>166</v>
      </c>
      <c r="CV552" s="33" t="s">
        <v>166</v>
      </c>
      <c r="CW552" s="33">
        <v>6</v>
      </c>
      <c r="CX552" s="33"/>
      <c r="CY552" s="33" t="s">
        <v>571</v>
      </c>
      <c r="CZ552" s="33"/>
      <c r="DA552" s="33"/>
      <c r="DB552" s="33" t="s">
        <v>257</v>
      </c>
      <c r="DC552" s="33" t="s">
        <v>166</v>
      </c>
      <c r="DD552" s="33" t="s">
        <v>166</v>
      </c>
      <c r="DE552" s="33"/>
      <c r="DF552" s="33"/>
      <c r="DG552" s="33" t="s">
        <v>166</v>
      </c>
      <c r="DH552" s="33" t="s">
        <v>166</v>
      </c>
      <c r="DI552" s="33" t="s">
        <v>328</v>
      </c>
      <c r="DJ552" s="33" t="s">
        <v>166</v>
      </c>
      <c r="DK552" s="33" t="s">
        <v>166</v>
      </c>
      <c r="DL552" s="33" t="s">
        <v>492</v>
      </c>
      <c r="DM552" s="33" t="s">
        <v>166</v>
      </c>
      <c r="DN552" s="33" t="s">
        <v>166</v>
      </c>
      <c r="DO552" s="33"/>
      <c r="DP552" s="33" t="s">
        <v>345</v>
      </c>
      <c r="DQ552" s="33"/>
      <c r="DR552" s="33" t="s">
        <v>166</v>
      </c>
      <c r="DS552" s="33" t="s">
        <v>166</v>
      </c>
      <c r="DT552" s="33"/>
      <c r="DU552" s="33"/>
      <c r="DV552" s="33" t="s">
        <v>166</v>
      </c>
      <c r="DW552" s="33" t="s">
        <v>166</v>
      </c>
      <c r="DX552" s="33" t="s">
        <v>166</v>
      </c>
      <c r="DY552" s="33" t="s">
        <v>166</v>
      </c>
      <c r="DZ552" s="33" t="s">
        <v>166</v>
      </c>
      <c r="EA552" s="33" t="s">
        <v>166</v>
      </c>
      <c r="EB552" s="33"/>
      <c r="EC552" s="33" t="s">
        <v>166</v>
      </c>
      <c r="ED552" s="33"/>
      <c r="EE552" s="33"/>
      <c r="EF552" s="33"/>
      <c r="EG552" s="33"/>
      <c r="EH552" s="33"/>
      <c r="EI552" s="33"/>
    </row>
    <row r="553" spans="1:139" x14ac:dyDescent="0.25">
      <c r="A553" s="33">
        <v>552</v>
      </c>
      <c r="B553" s="33" t="s">
        <v>897</v>
      </c>
      <c r="C553" s="33" t="s">
        <v>1799</v>
      </c>
      <c r="D553" s="33" t="s">
        <v>1826</v>
      </c>
      <c r="E553" s="35">
        <v>1998</v>
      </c>
      <c r="F553" s="33">
        <v>4</v>
      </c>
      <c r="G553" s="33">
        <v>4</v>
      </c>
      <c r="H553" s="33" t="s">
        <v>845</v>
      </c>
      <c r="I553" s="33" t="s">
        <v>142</v>
      </c>
      <c r="J553" s="33" t="s">
        <v>237</v>
      </c>
      <c r="K553" s="33" t="s">
        <v>144</v>
      </c>
      <c r="L553" s="33">
        <v>51</v>
      </c>
      <c r="M553" s="33" t="s">
        <v>145</v>
      </c>
      <c r="N553" s="33">
        <v>1612</v>
      </c>
      <c r="O553" s="33">
        <v>4439</v>
      </c>
      <c r="P553" s="33">
        <v>1821</v>
      </c>
      <c r="Q553" s="33" t="s">
        <v>1801</v>
      </c>
      <c r="R553" s="33">
        <v>5</v>
      </c>
      <c r="S553" s="33">
        <v>15.71</v>
      </c>
      <c r="T553" s="87" t="s">
        <v>147</v>
      </c>
      <c r="U553" s="33" t="s">
        <v>1827</v>
      </c>
      <c r="V553" s="33"/>
      <c r="W553" s="33"/>
      <c r="X553" s="33">
        <v>7</v>
      </c>
      <c r="Y553" s="33" t="s">
        <v>303</v>
      </c>
      <c r="Z553" s="33" t="s">
        <v>200</v>
      </c>
      <c r="AA553" s="33" t="s">
        <v>200</v>
      </c>
      <c r="AB553" s="33" t="s">
        <v>1803</v>
      </c>
      <c r="AC553" s="33" t="s">
        <v>1804</v>
      </c>
      <c r="AD553" s="33" t="s">
        <v>1805</v>
      </c>
      <c r="AE553" s="33" t="s">
        <v>1806</v>
      </c>
      <c r="AF553" s="33" t="s">
        <v>1813</v>
      </c>
      <c r="AG553" s="33" t="s">
        <v>1813</v>
      </c>
      <c r="AH553" s="33" t="s">
        <v>158</v>
      </c>
      <c r="AI553" s="33" t="s">
        <v>232</v>
      </c>
      <c r="AJ553" s="33" t="s">
        <v>166</v>
      </c>
      <c r="AK553" s="33" t="s">
        <v>441</v>
      </c>
      <c r="AL553" s="33" t="s">
        <v>1828</v>
      </c>
      <c r="AM553" s="33" t="s">
        <v>1829</v>
      </c>
      <c r="AN553" s="33" t="s">
        <v>163</v>
      </c>
      <c r="AO553" s="33" t="s">
        <v>164</v>
      </c>
      <c r="AP553" s="33" t="s">
        <v>164</v>
      </c>
      <c r="AQ553" s="33" t="s">
        <v>166</v>
      </c>
      <c r="AR553" s="33">
        <v>5</v>
      </c>
      <c r="AS553" s="33" t="s">
        <v>597</v>
      </c>
      <c r="AT553" s="33" t="s">
        <v>189</v>
      </c>
      <c r="AU553" s="33" t="s">
        <v>1809</v>
      </c>
      <c r="AV553" s="33" t="s">
        <v>1813</v>
      </c>
      <c r="AW553" s="33" t="s">
        <v>166</v>
      </c>
      <c r="AX553" s="33" t="s">
        <v>166</v>
      </c>
      <c r="AY553" s="33" t="s">
        <v>171</v>
      </c>
      <c r="AZ553" s="33" t="s">
        <v>166</v>
      </c>
      <c r="BA553" s="33" t="s">
        <v>166</v>
      </c>
      <c r="BB553" s="33" t="s">
        <v>557</v>
      </c>
      <c r="BC553" s="33" t="s">
        <v>166</v>
      </c>
      <c r="BD553" s="33" t="s">
        <v>327</v>
      </c>
      <c r="BE553" s="33">
        <v>420</v>
      </c>
      <c r="BF553" s="33" t="s">
        <v>166</v>
      </c>
      <c r="BG553" s="33" t="s">
        <v>166</v>
      </c>
      <c r="BH553" s="33" t="s">
        <v>166</v>
      </c>
      <c r="BI553" s="33" t="s">
        <v>163</v>
      </c>
      <c r="BJ553" s="33" t="s">
        <v>310</v>
      </c>
      <c r="BK553" s="33" t="s">
        <v>166</v>
      </c>
      <c r="BL553" s="33" t="s">
        <v>310</v>
      </c>
      <c r="BM553" s="33" t="s">
        <v>166</v>
      </c>
      <c r="BN553" s="33"/>
      <c r="BO553" s="33" t="s">
        <v>166</v>
      </c>
      <c r="BP553" s="33" t="s">
        <v>173</v>
      </c>
      <c r="BQ553" s="33" t="s">
        <v>163</v>
      </c>
      <c r="BR553" s="33" t="s">
        <v>189</v>
      </c>
      <c r="BS553" s="33" t="s">
        <v>176</v>
      </c>
      <c r="BT553" s="33" t="s">
        <v>166</v>
      </c>
      <c r="BU553" s="33" t="s">
        <v>147</v>
      </c>
      <c r="BV553" s="33" t="s">
        <v>166</v>
      </c>
      <c r="BW553" s="33" t="s">
        <v>177</v>
      </c>
      <c r="BX553" s="33"/>
      <c r="BY553" s="33" t="s">
        <v>807</v>
      </c>
      <c r="BZ553" s="33" t="s">
        <v>166</v>
      </c>
      <c r="CA553" s="33" t="s">
        <v>166</v>
      </c>
      <c r="CB553" s="33" t="s">
        <v>166</v>
      </c>
      <c r="CC553" s="33"/>
      <c r="CD553" s="33"/>
      <c r="CE553" s="33"/>
      <c r="CF553" s="33"/>
      <c r="CG553" s="33" t="s">
        <v>166</v>
      </c>
      <c r="CH553" s="33"/>
      <c r="CI553" s="33"/>
      <c r="CJ553" s="33"/>
      <c r="CK553" s="33" t="s">
        <v>166</v>
      </c>
      <c r="CL553" s="33"/>
      <c r="CM553" s="33"/>
      <c r="CN553" s="33" t="s">
        <v>166</v>
      </c>
      <c r="CO553" s="33" t="s">
        <v>166</v>
      </c>
      <c r="CP553" s="33" t="s">
        <v>355</v>
      </c>
      <c r="CQ553" s="33"/>
      <c r="CR553" s="33" t="s">
        <v>1814</v>
      </c>
      <c r="CS553" s="33" t="s">
        <v>166</v>
      </c>
      <c r="CT553" s="33" t="s">
        <v>166</v>
      </c>
      <c r="CU553" s="33" t="s">
        <v>166</v>
      </c>
      <c r="CV553" s="33" t="s">
        <v>166</v>
      </c>
      <c r="CW553" s="33">
        <v>6</v>
      </c>
      <c r="CX553" s="33"/>
      <c r="CY553" s="33" t="s">
        <v>571</v>
      </c>
      <c r="CZ553" s="33"/>
      <c r="DA553" s="33"/>
      <c r="DB553" s="33" t="s">
        <v>374</v>
      </c>
      <c r="DC553" s="33" t="s">
        <v>166</v>
      </c>
      <c r="DD553" s="33" t="s">
        <v>166</v>
      </c>
      <c r="DE553" s="33"/>
      <c r="DF553" s="33"/>
      <c r="DG553" s="33" t="s">
        <v>166</v>
      </c>
      <c r="DH553" s="33" t="s">
        <v>216</v>
      </c>
      <c r="DI553" s="33" t="s">
        <v>328</v>
      </c>
      <c r="DJ553" s="33" t="s">
        <v>166</v>
      </c>
      <c r="DK553" s="33" t="s">
        <v>166</v>
      </c>
      <c r="DL553" s="33" t="s">
        <v>500</v>
      </c>
      <c r="DM553" s="33" t="s">
        <v>166</v>
      </c>
      <c r="DN553" s="33" t="s">
        <v>166</v>
      </c>
      <c r="DO553" s="33" t="s">
        <v>166</v>
      </c>
      <c r="DP553" s="33" t="s">
        <v>345</v>
      </c>
      <c r="DQ553" s="33"/>
      <c r="DR553" s="33" t="s">
        <v>166</v>
      </c>
      <c r="DS553" s="33" t="s">
        <v>166</v>
      </c>
      <c r="DT553" s="33"/>
      <c r="DU553" s="33"/>
      <c r="DV553" s="33" t="s">
        <v>166</v>
      </c>
      <c r="DW553" s="33" t="s">
        <v>166</v>
      </c>
      <c r="DX553" s="33" t="s">
        <v>166</v>
      </c>
      <c r="DY553" s="33" t="s">
        <v>166</v>
      </c>
      <c r="DZ553" s="33" t="s">
        <v>166</v>
      </c>
      <c r="EA553" s="33" t="s">
        <v>166</v>
      </c>
      <c r="EB553" s="33"/>
      <c r="EC553" s="33" t="s">
        <v>166</v>
      </c>
      <c r="ED553" s="33" t="s">
        <v>166</v>
      </c>
      <c r="EE553" s="33"/>
      <c r="EF553" s="33"/>
      <c r="EG553" s="33"/>
      <c r="EH553" s="33"/>
      <c r="EI553" s="33"/>
    </row>
    <row r="554" spans="1:139" x14ac:dyDescent="0.25">
      <c r="A554" s="33">
        <v>553</v>
      </c>
      <c r="B554" s="33" t="s">
        <v>897</v>
      </c>
      <c r="C554" s="33" t="s">
        <v>1830</v>
      </c>
      <c r="D554" s="33" t="s">
        <v>1831</v>
      </c>
      <c r="E554" s="35">
        <v>1995</v>
      </c>
      <c r="F554" s="33">
        <v>4</v>
      </c>
      <c r="G554" s="33">
        <v>4</v>
      </c>
      <c r="H554" s="33" t="s">
        <v>141</v>
      </c>
      <c r="I554" s="33" t="s">
        <v>142</v>
      </c>
      <c r="J554" s="33" t="s">
        <v>196</v>
      </c>
      <c r="K554" s="33" t="s">
        <v>144</v>
      </c>
      <c r="L554" s="33">
        <v>40</v>
      </c>
      <c r="M554" s="33" t="s">
        <v>459</v>
      </c>
      <c r="N554" s="33">
        <v>1429</v>
      </c>
      <c r="O554" s="33">
        <v>4633</v>
      </c>
      <c r="P554" s="33">
        <v>1811</v>
      </c>
      <c r="Q554" s="33" t="s">
        <v>508</v>
      </c>
      <c r="R554" s="33">
        <v>5</v>
      </c>
      <c r="S554" s="33"/>
      <c r="T554" s="87" t="s">
        <v>147</v>
      </c>
      <c r="U554" s="33" t="s">
        <v>1832</v>
      </c>
      <c r="V554" s="33"/>
      <c r="W554" s="33" t="s">
        <v>1833</v>
      </c>
      <c r="X554" s="33">
        <v>8</v>
      </c>
      <c r="Y554" s="33" t="s">
        <v>1834</v>
      </c>
      <c r="Z554" s="33" t="s">
        <v>200</v>
      </c>
      <c r="AA554" s="33" t="s">
        <v>200</v>
      </c>
      <c r="AB554" s="33"/>
      <c r="AC554" s="33"/>
      <c r="AD554" s="33"/>
      <c r="AE554" s="33"/>
      <c r="AF554" s="33" t="s">
        <v>1835</v>
      </c>
      <c r="AG554" s="33" t="s">
        <v>1835</v>
      </c>
      <c r="AH554" s="33" t="s">
        <v>158</v>
      </c>
      <c r="AI554" s="33" t="s">
        <v>232</v>
      </c>
      <c r="AJ554" s="33"/>
      <c r="AK554" s="33" t="s">
        <v>441</v>
      </c>
      <c r="AL554" s="33" t="s">
        <v>1836</v>
      </c>
      <c r="AM554" s="33" t="s">
        <v>1837</v>
      </c>
      <c r="AN554" s="33" t="s">
        <v>163</v>
      </c>
      <c r="AO554" s="33" t="s">
        <v>432</v>
      </c>
      <c r="AP554" s="33" t="s">
        <v>164</v>
      </c>
      <c r="AQ554" s="33">
        <v>2</v>
      </c>
      <c r="AR554" s="33">
        <v>5</v>
      </c>
      <c r="AS554" s="33" t="s">
        <v>597</v>
      </c>
      <c r="AT554" s="33" t="s">
        <v>189</v>
      </c>
      <c r="AU554" s="33" t="s">
        <v>909</v>
      </c>
      <c r="AV554" s="33" t="s">
        <v>1835</v>
      </c>
      <c r="AW554" s="33" t="s">
        <v>166</v>
      </c>
      <c r="AX554" s="33">
        <v>2</v>
      </c>
      <c r="AY554" s="33" t="s">
        <v>171</v>
      </c>
      <c r="AZ554" s="33" t="s">
        <v>166</v>
      </c>
      <c r="BA554" s="33" t="s">
        <v>166</v>
      </c>
      <c r="BB554" s="33"/>
      <c r="BC554" s="33" t="s">
        <v>166</v>
      </c>
      <c r="BD554" s="33" t="s">
        <v>406</v>
      </c>
      <c r="BE554" s="33">
        <v>480</v>
      </c>
      <c r="BF554" s="33" t="s">
        <v>166</v>
      </c>
      <c r="BG554" s="33" t="s">
        <v>166</v>
      </c>
      <c r="BH554" s="33" t="s">
        <v>166</v>
      </c>
      <c r="BI554" s="33" t="s">
        <v>163</v>
      </c>
      <c r="BJ554" s="33" t="s">
        <v>310</v>
      </c>
      <c r="BK554" s="33" t="s">
        <v>166</v>
      </c>
      <c r="BL554" s="33" t="s">
        <v>310</v>
      </c>
      <c r="BM554" s="33" t="s">
        <v>166</v>
      </c>
      <c r="BN554" s="33"/>
      <c r="BO554" s="33" t="s">
        <v>166</v>
      </c>
      <c r="BP554" s="33" t="s">
        <v>406</v>
      </c>
      <c r="BQ554" s="33" t="s">
        <v>163</v>
      </c>
      <c r="BR554" s="33" t="s">
        <v>189</v>
      </c>
      <c r="BS554" s="33" t="s">
        <v>176</v>
      </c>
      <c r="BT554" s="33" t="s">
        <v>166</v>
      </c>
      <c r="BU554" s="33" t="s">
        <v>147</v>
      </c>
      <c r="BV554" s="33" t="s">
        <v>166</v>
      </c>
      <c r="BW554" s="33" t="s">
        <v>177</v>
      </c>
      <c r="BX554" s="33"/>
      <c r="BY554" s="33" t="s">
        <v>807</v>
      </c>
      <c r="BZ554" s="33" t="s">
        <v>166</v>
      </c>
      <c r="CA554" s="33" t="s">
        <v>166</v>
      </c>
      <c r="CB554" s="33" t="s">
        <v>166</v>
      </c>
      <c r="CC554" s="33"/>
      <c r="CD554" s="33" t="s">
        <v>166</v>
      </c>
      <c r="CE554" s="33" t="s">
        <v>166</v>
      </c>
      <c r="CF554" s="33" t="s">
        <v>384</v>
      </c>
      <c r="CG554" s="33" t="s">
        <v>166</v>
      </c>
      <c r="CH554" s="33" t="s">
        <v>166</v>
      </c>
      <c r="CI554" s="33"/>
      <c r="CJ554" s="33" t="s">
        <v>166</v>
      </c>
      <c r="CK554" s="33" t="s">
        <v>166</v>
      </c>
      <c r="CL554" s="33" t="s">
        <v>166</v>
      </c>
      <c r="CM554" s="33" t="s">
        <v>166</v>
      </c>
      <c r="CN554" s="33" t="s">
        <v>166</v>
      </c>
      <c r="CO554" s="33" t="s">
        <v>166</v>
      </c>
      <c r="CP554" s="33" t="s">
        <v>355</v>
      </c>
      <c r="CQ554" s="33"/>
      <c r="CR554" s="33" t="s">
        <v>1838</v>
      </c>
      <c r="CS554" s="33" t="s">
        <v>166</v>
      </c>
      <c r="CT554" s="33" t="s">
        <v>166</v>
      </c>
      <c r="CU554" s="33" t="s">
        <v>166</v>
      </c>
      <c r="CV554" s="33" t="s">
        <v>166</v>
      </c>
      <c r="CW554" s="33">
        <v>6</v>
      </c>
      <c r="CX554" s="33"/>
      <c r="CY554" s="33" t="s">
        <v>571</v>
      </c>
      <c r="CZ554" s="33"/>
      <c r="DA554" s="33"/>
      <c r="DB554" s="33" t="s">
        <v>221</v>
      </c>
      <c r="DC554" s="33" t="s">
        <v>166</v>
      </c>
      <c r="DD554" s="33" t="s">
        <v>166</v>
      </c>
      <c r="DE554" s="33" t="s">
        <v>166</v>
      </c>
      <c r="DF554" s="33" t="s">
        <v>166</v>
      </c>
      <c r="DG554" s="33" t="s">
        <v>166</v>
      </c>
      <c r="DH554" s="33" t="s">
        <v>216</v>
      </c>
      <c r="DI554" s="33" t="s">
        <v>328</v>
      </c>
      <c r="DJ554" s="33" t="s">
        <v>166</v>
      </c>
      <c r="DK554" s="33" t="s">
        <v>166</v>
      </c>
      <c r="DL554" s="33" t="s">
        <v>500</v>
      </c>
      <c r="DM554" s="33" t="s">
        <v>166</v>
      </c>
      <c r="DN554" s="33" t="s">
        <v>166</v>
      </c>
      <c r="DO554" s="33"/>
      <c r="DP554" s="33" t="s">
        <v>345</v>
      </c>
      <c r="DQ554" s="33" t="s">
        <v>166</v>
      </c>
      <c r="DR554" s="33" t="s">
        <v>166</v>
      </c>
      <c r="DS554" s="33" t="s">
        <v>166</v>
      </c>
      <c r="DT554" s="33"/>
      <c r="DU554" s="33"/>
      <c r="DV554" s="33" t="s">
        <v>166</v>
      </c>
      <c r="DW554" s="33" t="s">
        <v>166</v>
      </c>
      <c r="DX554" s="33" t="s">
        <v>166</v>
      </c>
      <c r="DY554" s="33"/>
      <c r="DZ554" s="33" t="s">
        <v>166</v>
      </c>
      <c r="EA554" s="33" t="s">
        <v>166</v>
      </c>
      <c r="EB554" s="33"/>
      <c r="EC554" s="33" t="s">
        <v>166</v>
      </c>
      <c r="ED554" s="33" t="s">
        <v>166</v>
      </c>
      <c r="EE554" s="33"/>
      <c r="EF554" s="33"/>
      <c r="EG554" s="33" t="s">
        <v>166</v>
      </c>
      <c r="EH554" s="33"/>
      <c r="EI554" s="33"/>
    </row>
    <row r="555" spans="1:139" x14ac:dyDescent="0.25">
      <c r="A555" s="33">
        <v>554</v>
      </c>
      <c r="B555" s="33" t="s">
        <v>897</v>
      </c>
      <c r="C555" s="33" t="s">
        <v>1830</v>
      </c>
      <c r="D555" s="33" t="s">
        <v>1839</v>
      </c>
      <c r="E555" s="35">
        <v>1995</v>
      </c>
      <c r="F555" s="33">
        <v>4</v>
      </c>
      <c r="G555" s="33">
        <v>4</v>
      </c>
      <c r="H555" s="33" t="s">
        <v>141</v>
      </c>
      <c r="I555" s="33" t="s">
        <v>142</v>
      </c>
      <c r="J555" s="33" t="s">
        <v>196</v>
      </c>
      <c r="K555" s="33" t="s">
        <v>144</v>
      </c>
      <c r="L555" s="33">
        <v>40</v>
      </c>
      <c r="M555" s="33" t="s">
        <v>459</v>
      </c>
      <c r="N555" s="33">
        <v>1429</v>
      </c>
      <c r="O555" s="33">
        <v>4633</v>
      </c>
      <c r="P555" s="33">
        <v>1811</v>
      </c>
      <c r="Q555" s="33" t="s">
        <v>508</v>
      </c>
      <c r="R555" s="33">
        <v>5</v>
      </c>
      <c r="S555" s="33"/>
      <c r="T555" s="87" t="s">
        <v>147</v>
      </c>
      <c r="U555" s="33" t="s">
        <v>1832</v>
      </c>
      <c r="V555" s="33"/>
      <c r="W555" s="33" t="s">
        <v>1833</v>
      </c>
      <c r="X555" s="33">
        <v>8</v>
      </c>
      <c r="Y555" s="33" t="s">
        <v>1834</v>
      </c>
      <c r="Z555" s="33" t="s">
        <v>200</v>
      </c>
      <c r="AA555" s="33" t="s">
        <v>200</v>
      </c>
      <c r="AB555" s="33"/>
      <c r="AC555" s="33"/>
      <c r="AD555" s="33"/>
      <c r="AE555" s="33"/>
      <c r="AF555" s="33" t="s">
        <v>1835</v>
      </c>
      <c r="AG555" s="33" t="s">
        <v>1835</v>
      </c>
      <c r="AH555" s="33" t="s">
        <v>158</v>
      </c>
      <c r="AI555" s="33" t="s">
        <v>232</v>
      </c>
      <c r="AJ555" s="33"/>
      <c r="AK555" s="33" t="s">
        <v>441</v>
      </c>
      <c r="AL555" s="33" t="s">
        <v>1836</v>
      </c>
      <c r="AM555" s="33" t="s">
        <v>1837</v>
      </c>
      <c r="AN555" s="33" t="s">
        <v>163</v>
      </c>
      <c r="AO555" s="33" t="s">
        <v>432</v>
      </c>
      <c r="AP555" s="33" t="s">
        <v>164</v>
      </c>
      <c r="AQ555" s="33">
        <v>2</v>
      </c>
      <c r="AR555" s="33">
        <v>5</v>
      </c>
      <c r="AS555" s="33" t="s">
        <v>597</v>
      </c>
      <c r="AT555" s="33" t="s">
        <v>189</v>
      </c>
      <c r="AU555" s="33" t="s">
        <v>909</v>
      </c>
      <c r="AV555" s="33" t="s">
        <v>1835</v>
      </c>
      <c r="AW555" s="33" t="s">
        <v>166</v>
      </c>
      <c r="AX555" s="33">
        <v>2</v>
      </c>
      <c r="AY555" s="33" t="s">
        <v>171</v>
      </c>
      <c r="AZ555" s="33" t="s">
        <v>166</v>
      </c>
      <c r="BA555" s="33" t="s">
        <v>166</v>
      </c>
      <c r="BB555" s="33"/>
      <c r="BC555" s="33" t="s">
        <v>166</v>
      </c>
      <c r="BD555" s="33" t="s">
        <v>406</v>
      </c>
      <c r="BE555" s="33">
        <v>480</v>
      </c>
      <c r="BF555" s="33" t="s">
        <v>166</v>
      </c>
      <c r="BG555" s="33" t="s">
        <v>166</v>
      </c>
      <c r="BH555" s="33" t="s">
        <v>166</v>
      </c>
      <c r="BI555" s="33" t="s">
        <v>163</v>
      </c>
      <c r="BJ555" s="33" t="s">
        <v>310</v>
      </c>
      <c r="BK555" s="33" t="s">
        <v>166</v>
      </c>
      <c r="BL555" s="33" t="s">
        <v>310</v>
      </c>
      <c r="BM555" s="33" t="s">
        <v>166</v>
      </c>
      <c r="BN555" s="33"/>
      <c r="BO555" s="33" t="s">
        <v>166</v>
      </c>
      <c r="BP555" s="33" t="s">
        <v>406</v>
      </c>
      <c r="BQ555" s="33" t="s">
        <v>163</v>
      </c>
      <c r="BR555" s="33" t="s">
        <v>189</v>
      </c>
      <c r="BS555" s="33" t="s">
        <v>176</v>
      </c>
      <c r="BT555" s="33" t="s">
        <v>166</v>
      </c>
      <c r="BU555" s="33" t="s">
        <v>147</v>
      </c>
      <c r="BV555" s="33" t="s">
        <v>166</v>
      </c>
      <c r="BW555" s="33" t="s">
        <v>177</v>
      </c>
      <c r="BX555" s="33"/>
      <c r="BY555" s="33" t="s">
        <v>807</v>
      </c>
      <c r="BZ555" s="33" t="s">
        <v>166</v>
      </c>
      <c r="CA555" s="33" t="s">
        <v>166</v>
      </c>
      <c r="CB555" s="33" t="s">
        <v>166</v>
      </c>
      <c r="CC555" s="33"/>
      <c r="CD555" s="33" t="s">
        <v>166</v>
      </c>
      <c r="CE555" s="33" t="s">
        <v>166</v>
      </c>
      <c r="CF555" s="33" t="s">
        <v>384</v>
      </c>
      <c r="CG555" s="33" t="s">
        <v>166</v>
      </c>
      <c r="CH555" s="33" t="s">
        <v>166</v>
      </c>
      <c r="CI555" s="33"/>
      <c r="CJ555" s="33" t="s">
        <v>166</v>
      </c>
      <c r="CK555" s="33" t="s">
        <v>166</v>
      </c>
      <c r="CL555" s="33" t="s">
        <v>166</v>
      </c>
      <c r="CM555" s="33" t="s">
        <v>166</v>
      </c>
      <c r="CN555" s="33" t="s">
        <v>166</v>
      </c>
      <c r="CO555" s="33" t="s">
        <v>166</v>
      </c>
      <c r="CP555" s="33" t="s">
        <v>355</v>
      </c>
      <c r="CQ555" s="33"/>
      <c r="CR555" s="33" t="s">
        <v>1838</v>
      </c>
      <c r="CS555" s="33" t="s">
        <v>166</v>
      </c>
      <c r="CT555" s="33" t="s">
        <v>166</v>
      </c>
      <c r="CU555" s="33" t="s">
        <v>166</v>
      </c>
      <c r="CV555" s="33" t="s">
        <v>166</v>
      </c>
      <c r="CW555" s="33">
        <v>6</v>
      </c>
      <c r="CX555" s="33"/>
      <c r="CY555" s="33" t="s">
        <v>571</v>
      </c>
      <c r="CZ555" s="33"/>
      <c r="DA555" s="33"/>
      <c r="DB555" s="33" t="s">
        <v>221</v>
      </c>
      <c r="DC555" s="33" t="s">
        <v>166</v>
      </c>
      <c r="DD555" s="33" t="s">
        <v>166</v>
      </c>
      <c r="DE555" s="33" t="s">
        <v>166</v>
      </c>
      <c r="DF555" s="33" t="s">
        <v>166</v>
      </c>
      <c r="DG555" s="33" t="s">
        <v>166</v>
      </c>
      <c r="DH555" s="33" t="s">
        <v>216</v>
      </c>
      <c r="DI555" s="33" t="s">
        <v>328</v>
      </c>
      <c r="DJ555" s="33" t="s">
        <v>166</v>
      </c>
      <c r="DK555" s="33" t="s">
        <v>166</v>
      </c>
      <c r="DL555" s="33" t="s">
        <v>500</v>
      </c>
      <c r="DM555" s="33" t="s">
        <v>166</v>
      </c>
      <c r="DN555" s="33" t="s">
        <v>166</v>
      </c>
      <c r="DO555" s="33"/>
      <c r="DP555" s="33" t="s">
        <v>345</v>
      </c>
      <c r="DQ555" s="33" t="s">
        <v>166</v>
      </c>
      <c r="DR555" s="33" t="s">
        <v>166</v>
      </c>
      <c r="DS555" s="33" t="s">
        <v>166</v>
      </c>
      <c r="DT555" s="33"/>
      <c r="DU555" s="33"/>
      <c r="DV555" s="33" t="s">
        <v>166</v>
      </c>
      <c r="DW555" s="33" t="s">
        <v>166</v>
      </c>
      <c r="DX555" s="33" t="s">
        <v>166</v>
      </c>
      <c r="DY555" s="33"/>
      <c r="DZ555" s="33" t="s">
        <v>166</v>
      </c>
      <c r="EA555" s="33" t="s">
        <v>166</v>
      </c>
      <c r="EB555" s="33"/>
      <c r="EC555" s="33" t="s">
        <v>166</v>
      </c>
      <c r="ED555" s="33" t="s">
        <v>166</v>
      </c>
      <c r="EE555" s="33"/>
      <c r="EF555" s="33"/>
      <c r="EG555" s="33" t="s">
        <v>166</v>
      </c>
      <c r="EH555" s="33"/>
      <c r="EI555" s="33"/>
    </row>
    <row r="556" spans="1:139" x14ac:dyDescent="0.25">
      <c r="A556" s="33">
        <v>555</v>
      </c>
      <c r="B556" s="33" t="s">
        <v>897</v>
      </c>
      <c r="C556" s="33" t="s">
        <v>1830</v>
      </c>
      <c r="D556" s="33" t="s">
        <v>1840</v>
      </c>
      <c r="E556" s="35">
        <v>1998</v>
      </c>
      <c r="F556" s="33">
        <v>4</v>
      </c>
      <c r="G556" s="33">
        <v>4</v>
      </c>
      <c r="H556" s="33" t="s">
        <v>141</v>
      </c>
      <c r="I556" s="33" t="s">
        <v>142</v>
      </c>
      <c r="J556" s="33" t="s">
        <v>196</v>
      </c>
      <c r="K556" s="33" t="s">
        <v>144</v>
      </c>
      <c r="L556" s="33">
        <v>59</v>
      </c>
      <c r="M556" s="33" t="s">
        <v>145</v>
      </c>
      <c r="N556" s="33">
        <v>1429</v>
      </c>
      <c r="O556" s="33">
        <v>4633</v>
      </c>
      <c r="P556" s="33">
        <v>1811</v>
      </c>
      <c r="Q556" s="33" t="s">
        <v>508</v>
      </c>
      <c r="R556" s="33">
        <v>5</v>
      </c>
      <c r="S556" s="33"/>
      <c r="T556" s="87" t="s">
        <v>147</v>
      </c>
      <c r="U556" s="33" t="s">
        <v>1841</v>
      </c>
      <c r="V556" s="33"/>
      <c r="W556" s="33" t="s">
        <v>1842</v>
      </c>
      <c r="X556" s="33">
        <v>8</v>
      </c>
      <c r="Y556" s="33" t="s">
        <v>1834</v>
      </c>
      <c r="Z556" s="33" t="s">
        <v>200</v>
      </c>
      <c r="AA556" s="33" t="s">
        <v>200</v>
      </c>
      <c r="AB556" s="33" t="s">
        <v>1843</v>
      </c>
      <c r="AC556" s="33" t="s">
        <v>1844</v>
      </c>
      <c r="AD556" s="33"/>
      <c r="AE556" s="33"/>
      <c r="AF556" s="33" t="s">
        <v>1835</v>
      </c>
      <c r="AG556" s="33" t="s">
        <v>1835</v>
      </c>
      <c r="AH556" s="33" t="s">
        <v>158</v>
      </c>
      <c r="AI556" s="33" t="s">
        <v>232</v>
      </c>
      <c r="AJ556" s="33"/>
      <c r="AK556" s="33" t="s">
        <v>441</v>
      </c>
      <c r="AL556" s="33" t="s">
        <v>1845</v>
      </c>
      <c r="AM556" s="33" t="s">
        <v>1846</v>
      </c>
      <c r="AN556" s="33" t="s">
        <v>163</v>
      </c>
      <c r="AO556" s="33" t="s">
        <v>432</v>
      </c>
      <c r="AP556" s="33" t="s">
        <v>164</v>
      </c>
      <c r="AQ556" s="33">
        <v>2</v>
      </c>
      <c r="AR556" s="33">
        <v>5</v>
      </c>
      <c r="AS556" s="33" t="s">
        <v>597</v>
      </c>
      <c r="AT556" s="33" t="s">
        <v>189</v>
      </c>
      <c r="AU556" s="33" t="s">
        <v>909</v>
      </c>
      <c r="AV556" s="33" t="s">
        <v>1835</v>
      </c>
      <c r="AW556" s="33" t="s">
        <v>166</v>
      </c>
      <c r="AX556" s="33">
        <v>2</v>
      </c>
      <c r="AY556" s="33" t="s">
        <v>171</v>
      </c>
      <c r="AZ556" s="33" t="s">
        <v>166</v>
      </c>
      <c r="BA556" s="33" t="s">
        <v>166</v>
      </c>
      <c r="BB556" s="33"/>
      <c r="BC556" s="33" t="s">
        <v>166</v>
      </c>
      <c r="BD556" s="33" t="s">
        <v>406</v>
      </c>
      <c r="BE556" s="33">
        <v>480</v>
      </c>
      <c r="BF556" s="33" t="s">
        <v>166</v>
      </c>
      <c r="BG556" s="33" t="s">
        <v>166</v>
      </c>
      <c r="BH556" s="33" t="s">
        <v>166</v>
      </c>
      <c r="BI556" s="33" t="s">
        <v>163</v>
      </c>
      <c r="BJ556" s="33" t="s">
        <v>310</v>
      </c>
      <c r="BK556" s="33" t="s">
        <v>166</v>
      </c>
      <c r="BL556" s="33" t="s">
        <v>310</v>
      </c>
      <c r="BM556" s="33" t="s">
        <v>166</v>
      </c>
      <c r="BN556" s="33"/>
      <c r="BO556" s="33" t="s">
        <v>166</v>
      </c>
      <c r="BP556" s="33" t="s">
        <v>406</v>
      </c>
      <c r="BQ556" s="33" t="s">
        <v>163</v>
      </c>
      <c r="BR556" s="33" t="s">
        <v>189</v>
      </c>
      <c r="BS556" s="33" t="s">
        <v>176</v>
      </c>
      <c r="BT556" s="33" t="s">
        <v>166</v>
      </c>
      <c r="BU556" s="33" t="s">
        <v>147</v>
      </c>
      <c r="BV556" s="33" t="s">
        <v>166</v>
      </c>
      <c r="BW556" s="33" t="s">
        <v>177</v>
      </c>
      <c r="BX556" s="33"/>
      <c r="BY556" s="33" t="s">
        <v>807</v>
      </c>
      <c r="BZ556" s="33" t="s">
        <v>166</v>
      </c>
      <c r="CA556" s="33" t="s">
        <v>166</v>
      </c>
      <c r="CB556" s="33" t="s">
        <v>166</v>
      </c>
      <c r="CC556" s="33"/>
      <c r="CD556" s="33" t="s">
        <v>166</v>
      </c>
      <c r="CE556" s="33" t="s">
        <v>166</v>
      </c>
      <c r="CF556" s="33" t="s">
        <v>384</v>
      </c>
      <c r="CG556" s="33" t="s">
        <v>166</v>
      </c>
      <c r="CH556" s="33" t="s">
        <v>166</v>
      </c>
      <c r="CI556" s="33"/>
      <c r="CJ556" s="33" t="s">
        <v>166</v>
      </c>
      <c r="CK556" s="33" t="s">
        <v>166</v>
      </c>
      <c r="CL556" s="33" t="s">
        <v>166</v>
      </c>
      <c r="CM556" s="33" t="s">
        <v>166</v>
      </c>
      <c r="CN556" s="33" t="s">
        <v>166</v>
      </c>
      <c r="CO556" s="33" t="s">
        <v>166</v>
      </c>
      <c r="CP556" s="33" t="s">
        <v>355</v>
      </c>
      <c r="CQ556" s="33"/>
      <c r="CR556" s="33" t="s">
        <v>1838</v>
      </c>
      <c r="CS556" s="33" t="s">
        <v>166</v>
      </c>
      <c r="CT556" s="33" t="s">
        <v>166</v>
      </c>
      <c r="CU556" s="33" t="s">
        <v>166</v>
      </c>
      <c r="CV556" s="33" t="s">
        <v>166</v>
      </c>
      <c r="CW556" s="33">
        <v>6</v>
      </c>
      <c r="CX556" s="33"/>
      <c r="CY556" s="33" t="s">
        <v>571</v>
      </c>
      <c r="CZ556" s="33"/>
      <c r="DA556" s="33"/>
      <c r="DB556" s="33" t="s">
        <v>221</v>
      </c>
      <c r="DC556" s="33" t="s">
        <v>166</v>
      </c>
      <c r="DD556" s="33" t="s">
        <v>166</v>
      </c>
      <c r="DE556" s="33" t="s">
        <v>166</v>
      </c>
      <c r="DF556" s="33" t="s">
        <v>166</v>
      </c>
      <c r="DG556" s="33" t="s">
        <v>166</v>
      </c>
      <c r="DH556" s="33" t="s">
        <v>216</v>
      </c>
      <c r="DI556" s="33" t="s">
        <v>328</v>
      </c>
      <c r="DJ556" s="33" t="s">
        <v>166</v>
      </c>
      <c r="DK556" s="33" t="s">
        <v>166</v>
      </c>
      <c r="DL556" s="33" t="s">
        <v>500</v>
      </c>
      <c r="DM556" s="33" t="s">
        <v>166</v>
      </c>
      <c r="DN556" s="33" t="s">
        <v>166</v>
      </c>
      <c r="DO556" s="33"/>
      <c r="DP556" s="33" t="s">
        <v>345</v>
      </c>
      <c r="DQ556" s="33" t="s">
        <v>166</v>
      </c>
      <c r="DR556" s="33" t="s">
        <v>166</v>
      </c>
      <c r="DS556" s="33" t="s">
        <v>166</v>
      </c>
      <c r="DT556" s="33"/>
      <c r="DU556" s="33"/>
      <c r="DV556" s="33" t="s">
        <v>166</v>
      </c>
      <c r="DW556" s="33" t="s">
        <v>166</v>
      </c>
      <c r="DX556" s="33" t="s">
        <v>166</v>
      </c>
      <c r="DY556" s="33"/>
      <c r="DZ556" s="33" t="s">
        <v>166</v>
      </c>
      <c r="EA556" s="33" t="s">
        <v>166</v>
      </c>
      <c r="EB556" s="33"/>
      <c r="EC556" s="33" t="s">
        <v>166</v>
      </c>
      <c r="ED556" s="33" t="s">
        <v>166</v>
      </c>
      <c r="EE556" s="33"/>
      <c r="EF556" s="33"/>
      <c r="EG556" s="33" t="s">
        <v>166</v>
      </c>
      <c r="EH556" s="33"/>
      <c r="EI556" s="33"/>
    </row>
    <row r="557" spans="1:139" x14ac:dyDescent="0.25">
      <c r="A557" s="33">
        <v>556</v>
      </c>
      <c r="B557" s="33" t="s">
        <v>897</v>
      </c>
      <c r="C557" s="33" t="s">
        <v>1847</v>
      </c>
      <c r="D557" s="33" t="s">
        <v>1848</v>
      </c>
      <c r="E557" s="35">
        <v>1995</v>
      </c>
      <c r="F557" s="33">
        <v>4</v>
      </c>
      <c r="G557" s="33">
        <v>4</v>
      </c>
      <c r="H557" s="33" t="s">
        <v>845</v>
      </c>
      <c r="I557" s="33" t="s">
        <v>142</v>
      </c>
      <c r="J557" s="33" t="s">
        <v>196</v>
      </c>
      <c r="K557" s="33" t="s">
        <v>144</v>
      </c>
      <c r="L557" s="33">
        <v>60</v>
      </c>
      <c r="M557" s="33" t="s">
        <v>459</v>
      </c>
      <c r="N557" s="33">
        <v>1621</v>
      </c>
      <c r="O557" s="33">
        <v>4752</v>
      </c>
      <c r="P557" s="33">
        <v>1918</v>
      </c>
      <c r="Q557" s="33" t="s">
        <v>832</v>
      </c>
      <c r="R557" s="33">
        <v>5</v>
      </c>
      <c r="S557" s="33"/>
      <c r="T557" s="87" t="s">
        <v>147</v>
      </c>
      <c r="U557" s="33" t="s">
        <v>1849</v>
      </c>
      <c r="V557" s="33"/>
      <c r="W557" s="33" t="s">
        <v>1850</v>
      </c>
      <c r="X557" s="33">
        <v>8</v>
      </c>
      <c r="Y557" s="33" t="s">
        <v>1851</v>
      </c>
      <c r="Z557" s="33" t="s">
        <v>200</v>
      </c>
      <c r="AA557" s="33" t="s">
        <v>200</v>
      </c>
      <c r="AB557" s="33" t="s">
        <v>1852</v>
      </c>
      <c r="AC557" s="33" t="s">
        <v>1853</v>
      </c>
      <c r="AD557" s="33"/>
      <c r="AE557" s="33"/>
      <c r="AF557" s="33" t="s">
        <v>1854</v>
      </c>
      <c r="AG557" s="33" t="s">
        <v>1854</v>
      </c>
      <c r="AH557" s="33" t="s">
        <v>158</v>
      </c>
      <c r="AI557" s="33" t="s">
        <v>232</v>
      </c>
      <c r="AJ557" s="33" t="s">
        <v>166</v>
      </c>
      <c r="AK557" s="33" t="s">
        <v>441</v>
      </c>
      <c r="AL557" s="33" t="s">
        <v>1855</v>
      </c>
      <c r="AM557" s="33" t="s">
        <v>1837</v>
      </c>
      <c r="AN557" s="33" t="s">
        <v>166</v>
      </c>
      <c r="AO557" s="33" t="s">
        <v>166</v>
      </c>
      <c r="AP557" s="33" t="s">
        <v>166</v>
      </c>
      <c r="AQ557" s="33" t="s">
        <v>166</v>
      </c>
      <c r="AR557" s="33">
        <v>5</v>
      </c>
      <c r="AS557" s="33" t="s">
        <v>597</v>
      </c>
      <c r="AT557" s="33" t="s">
        <v>189</v>
      </c>
      <c r="AU557" s="33" t="s">
        <v>1856</v>
      </c>
      <c r="AV557" s="33" t="s">
        <v>1854</v>
      </c>
      <c r="AW557" s="33" t="s">
        <v>166</v>
      </c>
      <c r="AX557" s="33" t="s">
        <v>166</v>
      </c>
      <c r="AY557" s="33" t="s">
        <v>288</v>
      </c>
      <c r="AZ557" s="33" t="s">
        <v>166</v>
      </c>
      <c r="BA557" s="33" t="s">
        <v>166</v>
      </c>
      <c r="BB557" s="33"/>
      <c r="BC557" s="33" t="s">
        <v>166</v>
      </c>
      <c r="BD557" s="33" t="s">
        <v>173</v>
      </c>
      <c r="BE557" s="33">
        <v>140</v>
      </c>
      <c r="BF557" s="33" t="s">
        <v>166</v>
      </c>
      <c r="BG557" s="33" t="s">
        <v>166</v>
      </c>
      <c r="BH557" s="33" t="s">
        <v>166</v>
      </c>
      <c r="BI557" s="33" t="s">
        <v>163</v>
      </c>
      <c r="BJ557" s="33" t="s">
        <v>310</v>
      </c>
      <c r="BK557" s="33" t="s">
        <v>166</v>
      </c>
      <c r="BL557" s="33" t="s">
        <v>310</v>
      </c>
      <c r="BM557" s="33" t="s">
        <v>166</v>
      </c>
      <c r="BN557" s="33"/>
      <c r="BO557" s="33" t="s">
        <v>166</v>
      </c>
      <c r="BP557" s="33" t="s">
        <v>173</v>
      </c>
      <c r="BQ557" s="33" t="s">
        <v>166</v>
      </c>
      <c r="BR557" s="33" t="s">
        <v>168</v>
      </c>
      <c r="BS557" s="33" t="s">
        <v>164</v>
      </c>
      <c r="BT557" s="33" t="s">
        <v>166</v>
      </c>
      <c r="BU557" s="33" t="s">
        <v>147</v>
      </c>
      <c r="BV557" s="33" t="s">
        <v>166</v>
      </c>
      <c r="BW557" s="33" t="s">
        <v>177</v>
      </c>
      <c r="BX557" s="33" t="s">
        <v>178</v>
      </c>
      <c r="BY557" s="33" t="s">
        <v>383</v>
      </c>
      <c r="BZ557" s="33" t="s">
        <v>166</v>
      </c>
      <c r="CA557" s="33" t="s">
        <v>166</v>
      </c>
      <c r="CB557" s="33" t="s">
        <v>166</v>
      </c>
      <c r="CC557" s="33"/>
      <c r="CD557" s="33"/>
      <c r="CE557" s="33"/>
      <c r="CF557" s="33"/>
      <c r="CG557" s="33" t="s">
        <v>166</v>
      </c>
      <c r="CH557" s="33"/>
      <c r="CI557" s="33"/>
      <c r="CJ557" s="33"/>
      <c r="CK557" s="33" t="s">
        <v>166</v>
      </c>
      <c r="CL557" s="33"/>
      <c r="CM557" s="33"/>
      <c r="CN557" s="33" t="s">
        <v>166</v>
      </c>
      <c r="CO557" s="33" t="s">
        <v>166</v>
      </c>
      <c r="CP557" s="33" t="s">
        <v>355</v>
      </c>
      <c r="CQ557" s="33"/>
      <c r="CR557" s="33" t="s">
        <v>1857</v>
      </c>
      <c r="CS557" s="33" t="s">
        <v>166</v>
      </c>
      <c r="CT557" s="33" t="s">
        <v>166</v>
      </c>
      <c r="CU557" s="33" t="s">
        <v>166</v>
      </c>
      <c r="CV557" s="33"/>
      <c r="CW557" s="33">
        <v>6</v>
      </c>
      <c r="CX557" s="33"/>
      <c r="CY557" s="33" t="s">
        <v>571</v>
      </c>
      <c r="CZ557" s="33"/>
      <c r="DA557" s="33"/>
      <c r="DB557" s="33" t="s">
        <v>374</v>
      </c>
      <c r="DC557" s="33" t="s">
        <v>166</v>
      </c>
      <c r="DD557" s="33" t="s">
        <v>166</v>
      </c>
      <c r="DE557" s="33"/>
      <c r="DF557" s="33"/>
      <c r="DG557" s="33"/>
      <c r="DH557" s="33" t="s">
        <v>216</v>
      </c>
      <c r="DI557" s="33" t="s">
        <v>328</v>
      </c>
      <c r="DJ557" s="33" t="s">
        <v>166</v>
      </c>
      <c r="DK557" s="33" t="s">
        <v>166</v>
      </c>
      <c r="DL557" s="33" t="s">
        <v>500</v>
      </c>
      <c r="DM557" s="33" t="s">
        <v>166</v>
      </c>
      <c r="DN557" s="33" t="s">
        <v>166</v>
      </c>
      <c r="DO557" s="33" t="s">
        <v>166</v>
      </c>
      <c r="DP557" s="33" t="s">
        <v>345</v>
      </c>
      <c r="DQ557" s="33" t="s">
        <v>166</v>
      </c>
      <c r="DR557" s="33" t="s">
        <v>166</v>
      </c>
      <c r="DS557" s="33" t="s">
        <v>166</v>
      </c>
      <c r="DT557" s="33"/>
      <c r="DU557" s="33" t="s">
        <v>842</v>
      </c>
      <c r="DV557" s="33"/>
      <c r="DW557" s="33" t="s">
        <v>166</v>
      </c>
      <c r="DX557" s="33" t="s">
        <v>166</v>
      </c>
      <c r="DY557" s="33"/>
      <c r="DZ557" s="33" t="s">
        <v>166</v>
      </c>
      <c r="EA557" s="33" t="s">
        <v>166</v>
      </c>
      <c r="EB557" s="33"/>
      <c r="EC557" s="33" t="s">
        <v>166</v>
      </c>
      <c r="ED557" s="33" t="s">
        <v>166</v>
      </c>
      <c r="EE557" s="33"/>
      <c r="EF557" s="33"/>
      <c r="EG557" s="33"/>
      <c r="EH557" s="33"/>
      <c r="EI557" s="33"/>
    </row>
    <row r="558" spans="1:139" x14ac:dyDescent="0.25">
      <c r="A558" s="33">
        <v>557</v>
      </c>
      <c r="B558" s="33" t="s">
        <v>897</v>
      </c>
      <c r="C558" s="33" t="s">
        <v>1847</v>
      </c>
      <c r="D558" s="33" t="s">
        <v>1858</v>
      </c>
      <c r="E558" s="35">
        <v>2993</v>
      </c>
      <c r="F558" s="33">
        <v>6</v>
      </c>
      <c r="G558" s="33">
        <v>4</v>
      </c>
      <c r="H558" s="33" t="s">
        <v>845</v>
      </c>
      <c r="I558" s="33" t="s">
        <v>142</v>
      </c>
      <c r="J558" s="33" t="s">
        <v>237</v>
      </c>
      <c r="K558" s="33" t="s">
        <v>144</v>
      </c>
      <c r="L558" s="33">
        <v>68</v>
      </c>
      <c r="M558" s="33" t="s">
        <v>459</v>
      </c>
      <c r="N558" s="33">
        <v>1621</v>
      </c>
      <c r="O558" s="33">
        <v>4752</v>
      </c>
      <c r="P558" s="33">
        <v>1918</v>
      </c>
      <c r="Q558" s="33" t="s">
        <v>832</v>
      </c>
      <c r="R558" s="33">
        <v>5</v>
      </c>
      <c r="S558" s="33"/>
      <c r="T558" s="87" t="s">
        <v>147</v>
      </c>
      <c r="U558" s="33" t="s">
        <v>1849</v>
      </c>
      <c r="V558" s="33"/>
      <c r="W558" s="33" t="s">
        <v>1660</v>
      </c>
      <c r="X558" s="33">
        <v>8</v>
      </c>
      <c r="Y558" s="33" t="s">
        <v>1851</v>
      </c>
      <c r="Z558" s="33" t="s">
        <v>200</v>
      </c>
      <c r="AA558" s="33" t="s">
        <v>200</v>
      </c>
      <c r="AB558" s="33" t="s">
        <v>1852</v>
      </c>
      <c r="AC558" s="33" t="s">
        <v>1853</v>
      </c>
      <c r="AD558" s="33"/>
      <c r="AE558" s="33"/>
      <c r="AF558" s="33" t="s">
        <v>1854</v>
      </c>
      <c r="AG558" s="33" t="s">
        <v>1854</v>
      </c>
      <c r="AH558" s="33" t="s">
        <v>158</v>
      </c>
      <c r="AI558" s="33" t="s">
        <v>232</v>
      </c>
      <c r="AJ558" s="33" t="s">
        <v>166</v>
      </c>
      <c r="AK558" s="33" t="s">
        <v>441</v>
      </c>
      <c r="AL558" s="33" t="s">
        <v>987</v>
      </c>
      <c r="AM558" s="33" t="s">
        <v>988</v>
      </c>
      <c r="AN558" s="33" t="s">
        <v>166</v>
      </c>
      <c r="AO558" s="33" t="s">
        <v>166</v>
      </c>
      <c r="AP558" s="33" t="s">
        <v>166</v>
      </c>
      <c r="AQ558" s="33" t="s">
        <v>166</v>
      </c>
      <c r="AR558" s="33">
        <v>5</v>
      </c>
      <c r="AS558" s="33" t="s">
        <v>597</v>
      </c>
      <c r="AT558" s="33" t="s">
        <v>189</v>
      </c>
      <c r="AU558" s="33" t="s">
        <v>1856</v>
      </c>
      <c r="AV558" s="33" t="s">
        <v>1854</v>
      </c>
      <c r="AW558" s="33" t="s">
        <v>166</v>
      </c>
      <c r="AX558" s="33" t="s">
        <v>166</v>
      </c>
      <c r="AY558" s="33" t="s">
        <v>288</v>
      </c>
      <c r="AZ558" s="33" t="s">
        <v>166</v>
      </c>
      <c r="BA558" s="33" t="s">
        <v>166</v>
      </c>
      <c r="BB558" s="33"/>
      <c r="BC558" s="33" t="s">
        <v>166</v>
      </c>
      <c r="BD558" s="33" t="s">
        <v>173</v>
      </c>
      <c r="BE558" s="33">
        <v>140</v>
      </c>
      <c r="BF558" s="33" t="s">
        <v>166</v>
      </c>
      <c r="BG558" s="33" t="s">
        <v>166</v>
      </c>
      <c r="BH558" s="33" t="s">
        <v>166</v>
      </c>
      <c r="BI558" s="33" t="s">
        <v>166</v>
      </c>
      <c r="BJ558" s="33" t="s">
        <v>310</v>
      </c>
      <c r="BK558" s="33" t="s">
        <v>166</v>
      </c>
      <c r="BL558" s="33" t="s">
        <v>310</v>
      </c>
      <c r="BM558" s="33"/>
      <c r="BN558" s="33"/>
      <c r="BO558" s="33" t="s">
        <v>166</v>
      </c>
      <c r="BP558" s="33" t="s">
        <v>173</v>
      </c>
      <c r="BQ558" s="33" t="s">
        <v>166</v>
      </c>
      <c r="BR558" s="33" t="s">
        <v>168</v>
      </c>
      <c r="BS558" s="33" t="s">
        <v>164</v>
      </c>
      <c r="BT558" s="33" t="s">
        <v>166</v>
      </c>
      <c r="BU558" s="33" t="s">
        <v>147</v>
      </c>
      <c r="BV558" s="33" t="s">
        <v>166</v>
      </c>
      <c r="BW558" s="33" t="s">
        <v>177</v>
      </c>
      <c r="BX558" s="33" t="s">
        <v>178</v>
      </c>
      <c r="BY558" s="33" t="s">
        <v>807</v>
      </c>
      <c r="BZ558" s="33" t="s">
        <v>166</v>
      </c>
      <c r="CA558" s="33" t="s">
        <v>166</v>
      </c>
      <c r="CB558" s="33" t="s">
        <v>166</v>
      </c>
      <c r="CC558" s="33"/>
      <c r="CD558" s="33"/>
      <c r="CE558" s="33"/>
      <c r="CF558" s="33"/>
      <c r="CG558" s="33" t="s">
        <v>166</v>
      </c>
      <c r="CH558" s="33"/>
      <c r="CI558" s="33"/>
      <c r="CJ558" s="33"/>
      <c r="CK558" s="33" t="s">
        <v>166</v>
      </c>
      <c r="CL558" s="33"/>
      <c r="CM558" s="33"/>
      <c r="CN558" s="33" t="s">
        <v>166</v>
      </c>
      <c r="CO558" s="33" t="s">
        <v>166</v>
      </c>
      <c r="CP558" s="33" t="s">
        <v>355</v>
      </c>
      <c r="CQ558" s="33"/>
      <c r="CR558" s="33" t="s">
        <v>1859</v>
      </c>
      <c r="CS558" s="33" t="s">
        <v>166</v>
      </c>
      <c r="CT558" s="33" t="s">
        <v>166</v>
      </c>
      <c r="CU558" s="33" t="s">
        <v>166</v>
      </c>
      <c r="CV558" s="33" t="s">
        <v>166</v>
      </c>
      <c r="CW558" s="33">
        <v>6</v>
      </c>
      <c r="CX558" s="33"/>
      <c r="CY558" s="33" t="s">
        <v>571</v>
      </c>
      <c r="CZ558" s="33"/>
      <c r="DA558" s="33"/>
      <c r="DB558" s="33" t="s">
        <v>221</v>
      </c>
      <c r="DC558" s="33" t="s">
        <v>166</v>
      </c>
      <c r="DD558" s="33" t="s">
        <v>166</v>
      </c>
      <c r="DE558" s="33"/>
      <c r="DF558" s="33"/>
      <c r="DG558" s="33"/>
      <c r="DH558" s="33" t="s">
        <v>216</v>
      </c>
      <c r="DI558" s="33" t="s">
        <v>328</v>
      </c>
      <c r="DJ558" s="33" t="s">
        <v>166</v>
      </c>
      <c r="DK558" s="33" t="s">
        <v>166</v>
      </c>
      <c r="DL558" s="33" t="s">
        <v>500</v>
      </c>
      <c r="DM558" s="33" t="s">
        <v>166</v>
      </c>
      <c r="DN558" s="33" t="s">
        <v>166</v>
      </c>
      <c r="DO558" s="33" t="s">
        <v>166</v>
      </c>
      <c r="DP558" s="33" t="s">
        <v>166</v>
      </c>
      <c r="DQ558" s="33" t="s">
        <v>166</v>
      </c>
      <c r="DR558" s="33" t="s">
        <v>166</v>
      </c>
      <c r="DS558" s="33" t="s">
        <v>166</v>
      </c>
      <c r="DT558" s="33"/>
      <c r="DU558" s="33" t="s">
        <v>842</v>
      </c>
      <c r="DV558" s="33" t="s">
        <v>166</v>
      </c>
      <c r="DW558" s="33" t="s">
        <v>166</v>
      </c>
      <c r="DX558" s="33" t="s">
        <v>166</v>
      </c>
      <c r="DY558" s="33"/>
      <c r="DZ558" s="33" t="s">
        <v>166</v>
      </c>
      <c r="EA558" s="33" t="s">
        <v>166</v>
      </c>
      <c r="EB558" s="33"/>
      <c r="EC558" s="33" t="s">
        <v>166</v>
      </c>
      <c r="ED558" s="33" t="s">
        <v>166</v>
      </c>
      <c r="EE558" s="33"/>
      <c r="EF558" s="33"/>
      <c r="EG558" s="33"/>
      <c r="EH558" s="33"/>
      <c r="EI558" s="33"/>
    </row>
    <row r="559" spans="1:139" x14ac:dyDescent="0.25">
      <c r="A559" s="33">
        <v>558</v>
      </c>
      <c r="B559" s="33" t="s">
        <v>897</v>
      </c>
      <c r="C559" s="33" t="s">
        <v>1847</v>
      </c>
      <c r="D559" s="33" t="s">
        <v>1860</v>
      </c>
      <c r="E559" s="35">
        <v>1998</v>
      </c>
      <c r="F559" s="33">
        <v>6</v>
      </c>
      <c r="G559" s="33">
        <v>4</v>
      </c>
      <c r="H559" s="33" t="s">
        <v>845</v>
      </c>
      <c r="I559" s="33" t="s">
        <v>142</v>
      </c>
      <c r="J559" s="33" t="s">
        <v>237</v>
      </c>
      <c r="K559" s="33" t="s">
        <v>144</v>
      </c>
      <c r="L559" s="33">
        <v>68</v>
      </c>
      <c r="M559" s="33" t="s">
        <v>145</v>
      </c>
      <c r="N559" s="33">
        <v>1621</v>
      </c>
      <c r="O559" s="33">
        <v>4752</v>
      </c>
      <c r="P559" s="33">
        <v>1918</v>
      </c>
      <c r="Q559" s="33" t="s">
        <v>832</v>
      </c>
      <c r="R559" s="33">
        <v>5</v>
      </c>
      <c r="S559" s="33"/>
      <c r="T559" s="87" t="s">
        <v>147</v>
      </c>
      <c r="U559" s="33" t="s">
        <v>1861</v>
      </c>
      <c r="V559" s="33"/>
      <c r="W559" s="33" t="s">
        <v>1660</v>
      </c>
      <c r="X559" s="33">
        <v>8</v>
      </c>
      <c r="Y559" s="33" t="s">
        <v>1851</v>
      </c>
      <c r="Z559" s="33" t="s">
        <v>200</v>
      </c>
      <c r="AA559" s="33" t="s">
        <v>200</v>
      </c>
      <c r="AB559" s="33" t="s">
        <v>1852</v>
      </c>
      <c r="AC559" s="33" t="s">
        <v>1853</v>
      </c>
      <c r="AD559" s="33"/>
      <c r="AE559" s="33"/>
      <c r="AF559" s="33" t="s">
        <v>1854</v>
      </c>
      <c r="AG559" s="33" t="s">
        <v>1854</v>
      </c>
      <c r="AH559" s="33" t="s">
        <v>158</v>
      </c>
      <c r="AI559" s="33" t="s">
        <v>232</v>
      </c>
      <c r="AJ559" s="33" t="s">
        <v>166</v>
      </c>
      <c r="AK559" s="33" t="s">
        <v>441</v>
      </c>
      <c r="AL559" s="33" t="s">
        <v>1862</v>
      </c>
      <c r="AM559" s="33" t="s">
        <v>1863</v>
      </c>
      <c r="AN559" s="33" t="s">
        <v>166</v>
      </c>
      <c r="AO559" s="33" t="s">
        <v>166</v>
      </c>
      <c r="AP559" s="33" t="s">
        <v>166</v>
      </c>
      <c r="AQ559" s="33" t="s">
        <v>166</v>
      </c>
      <c r="AR559" s="33">
        <v>5</v>
      </c>
      <c r="AS559" s="33" t="s">
        <v>597</v>
      </c>
      <c r="AT559" s="33" t="s">
        <v>189</v>
      </c>
      <c r="AU559" s="33" t="s">
        <v>1856</v>
      </c>
      <c r="AV559" s="33" t="s">
        <v>1854</v>
      </c>
      <c r="AW559" s="33" t="s">
        <v>166</v>
      </c>
      <c r="AX559" s="33" t="s">
        <v>166</v>
      </c>
      <c r="AY559" s="33" t="s">
        <v>288</v>
      </c>
      <c r="AZ559" s="33" t="s">
        <v>166</v>
      </c>
      <c r="BA559" s="33" t="s">
        <v>166</v>
      </c>
      <c r="BB559" s="33"/>
      <c r="BC559" s="33" t="s">
        <v>166</v>
      </c>
      <c r="BD559" s="33" t="s">
        <v>173</v>
      </c>
      <c r="BE559" s="33">
        <v>140</v>
      </c>
      <c r="BF559" s="33" t="s">
        <v>166</v>
      </c>
      <c r="BG559" s="33" t="s">
        <v>166</v>
      </c>
      <c r="BH559" s="33" t="s">
        <v>166</v>
      </c>
      <c r="BI559" s="33" t="s">
        <v>166</v>
      </c>
      <c r="BJ559" s="33" t="s">
        <v>310</v>
      </c>
      <c r="BK559" s="33" t="s">
        <v>166</v>
      </c>
      <c r="BL559" s="33" t="s">
        <v>310</v>
      </c>
      <c r="BM559" s="33" t="s">
        <v>166</v>
      </c>
      <c r="BN559" s="33"/>
      <c r="BO559" s="33" t="s">
        <v>166</v>
      </c>
      <c r="BP559" s="33" t="s">
        <v>173</v>
      </c>
      <c r="BQ559" s="33" t="s">
        <v>166</v>
      </c>
      <c r="BR559" s="33" t="s">
        <v>168</v>
      </c>
      <c r="BS559" s="33" t="s">
        <v>164</v>
      </c>
      <c r="BT559" s="33" t="s">
        <v>166</v>
      </c>
      <c r="BU559" s="33" t="s">
        <v>147</v>
      </c>
      <c r="BV559" s="33" t="s">
        <v>166</v>
      </c>
      <c r="BW559" s="33" t="s">
        <v>177</v>
      </c>
      <c r="BX559" s="33"/>
      <c r="BY559" s="33" t="s">
        <v>383</v>
      </c>
      <c r="BZ559" s="33" t="s">
        <v>166</v>
      </c>
      <c r="CA559" s="33" t="s">
        <v>166</v>
      </c>
      <c r="CB559" s="33" t="s">
        <v>166</v>
      </c>
      <c r="CC559" s="33"/>
      <c r="CD559" s="33"/>
      <c r="CE559" s="33"/>
      <c r="CF559" s="33"/>
      <c r="CG559" s="33" t="s">
        <v>166</v>
      </c>
      <c r="CH559" s="33"/>
      <c r="CI559" s="33"/>
      <c r="CJ559" s="33"/>
      <c r="CK559" s="33" t="s">
        <v>166</v>
      </c>
      <c r="CL559" s="33"/>
      <c r="CM559" s="33"/>
      <c r="CN559" s="33" t="s">
        <v>166</v>
      </c>
      <c r="CO559" s="33" t="s">
        <v>166</v>
      </c>
      <c r="CP559" s="33" t="s">
        <v>166</v>
      </c>
      <c r="CQ559" s="33"/>
      <c r="CR559" s="33" t="s">
        <v>1864</v>
      </c>
      <c r="CS559" s="33" t="s">
        <v>166</v>
      </c>
      <c r="CT559" s="33" t="s">
        <v>166</v>
      </c>
      <c r="CU559" s="33" t="s">
        <v>166</v>
      </c>
      <c r="CV559" s="33" t="s">
        <v>166</v>
      </c>
      <c r="CW559" s="33">
        <v>6</v>
      </c>
      <c r="CX559" s="33"/>
      <c r="CY559" s="33" t="s">
        <v>571</v>
      </c>
      <c r="CZ559" s="33"/>
      <c r="DA559" s="33"/>
      <c r="DB559" s="33" t="s">
        <v>221</v>
      </c>
      <c r="DC559" s="33" t="s">
        <v>166</v>
      </c>
      <c r="DD559" s="33" t="s">
        <v>166</v>
      </c>
      <c r="DE559" s="33"/>
      <c r="DF559" s="33"/>
      <c r="DG559" s="33"/>
      <c r="DH559" s="33" t="s">
        <v>216</v>
      </c>
      <c r="DI559" s="33" t="s">
        <v>328</v>
      </c>
      <c r="DJ559" s="33" t="s">
        <v>166</v>
      </c>
      <c r="DK559" s="33" t="s">
        <v>166</v>
      </c>
      <c r="DL559" s="33" t="s">
        <v>500</v>
      </c>
      <c r="DM559" s="33" t="s">
        <v>166</v>
      </c>
      <c r="DN559" s="33" t="s">
        <v>166</v>
      </c>
      <c r="DO559" s="33" t="s">
        <v>166</v>
      </c>
      <c r="DP559" s="33" t="s">
        <v>166</v>
      </c>
      <c r="DQ559" s="33" t="s">
        <v>166</v>
      </c>
      <c r="DR559" s="33" t="s">
        <v>166</v>
      </c>
      <c r="DS559" s="33" t="s">
        <v>166</v>
      </c>
      <c r="DT559" s="33"/>
      <c r="DU559" s="33" t="s">
        <v>842</v>
      </c>
      <c r="DV559" s="33" t="s">
        <v>166</v>
      </c>
      <c r="DW559" s="33" t="s">
        <v>166</v>
      </c>
      <c r="DX559" s="33" t="s">
        <v>166</v>
      </c>
      <c r="DY559" s="33"/>
      <c r="DZ559" s="33" t="s">
        <v>166</v>
      </c>
      <c r="EA559" s="33" t="s">
        <v>166</v>
      </c>
      <c r="EB559" s="33"/>
      <c r="EC559" s="33" t="s">
        <v>166</v>
      </c>
      <c r="ED559" s="33" t="s">
        <v>166</v>
      </c>
      <c r="EE559" s="33"/>
      <c r="EF559" s="33"/>
      <c r="EG559" s="33"/>
      <c r="EH559" s="33"/>
      <c r="EI559" s="33"/>
    </row>
    <row r="560" spans="1:139" x14ac:dyDescent="0.25">
      <c r="A560" s="33">
        <v>559</v>
      </c>
      <c r="B560" s="33" t="s">
        <v>897</v>
      </c>
      <c r="C560" s="33" t="s">
        <v>1865</v>
      </c>
      <c r="D560" s="33" t="s">
        <v>1866</v>
      </c>
      <c r="E560" s="35">
        <v>1998</v>
      </c>
      <c r="F560" s="33">
        <v>4</v>
      </c>
      <c r="G560" s="33">
        <v>4</v>
      </c>
      <c r="H560" s="33" t="s">
        <v>141</v>
      </c>
      <c r="I560" s="33" t="s">
        <v>142</v>
      </c>
      <c r="J560" s="33" t="s">
        <v>196</v>
      </c>
      <c r="K560" s="33" t="s">
        <v>144</v>
      </c>
      <c r="L560" s="33">
        <v>52</v>
      </c>
      <c r="M560" s="33" t="s">
        <v>145</v>
      </c>
      <c r="N560" s="33">
        <v>1304</v>
      </c>
      <c r="O560" s="33">
        <v>4324</v>
      </c>
      <c r="P560" s="33">
        <v>2024</v>
      </c>
      <c r="Q560" s="33" t="s">
        <v>1867</v>
      </c>
      <c r="R560" s="33">
        <v>2</v>
      </c>
      <c r="S560" s="33"/>
      <c r="T560" s="87" t="s">
        <v>147</v>
      </c>
      <c r="U560" s="33" t="s">
        <v>1868</v>
      </c>
      <c r="V560" s="33"/>
      <c r="W560" s="33" t="s">
        <v>1869</v>
      </c>
      <c r="X560" s="33">
        <v>8</v>
      </c>
      <c r="Y560" s="33"/>
      <c r="Z560" s="33" t="s">
        <v>200</v>
      </c>
      <c r="AA560" s="33" t="s">
        <v>200</v>
      </c>
      <c r="AB560" s="33" t="s">
        <v>1870</v>
      </c>
      <c r="AC560" s="33" t="s">
        <v>1870</v>
      </c>
      <c r="AD560" s="33" t="s">
        <v>1871</v>
      </c>
      <c r="AE560" s="33" t="s">
        <v>904</v>
      </c>
      <c r="AF560" s="33" t="s">
        <v>1872</v>
      </c>
      <c r="AG560" s="33" t="s">
        <v>1873</v>
      </c>
      <c r="AH560" s="33" t="s">
        <v>158</v>
      </c>
      <c r="AI560" s="33" t="s">
        <v>232</v>
      </c>
      <c r="AJ560" s="33" t="s">
        <v>836</v>
      </c>
      <c r="AK560" s="33" t="s">
        <v>441</v>
      </c>
      <c r="AL560" s="33" t="s">
        <v>1874</v>
      </c>
      <c r="AM560" s="33" t="s">
        <v>1875</v>
      </c>
      <c r="AN560" s="33" t="s">
        <v>166</v>
      </c>
      <c r="AO560" s="33" t="s">
        <v>163</v>
      </c>
      <c r="AP560" s="33" t="s">
        <v>166</v>
      </c>
      <c r="AQ560" s="33" t="s">
        <v>166</v>
      </c>
      <c r="AR560" s="33">
        <v>2</v>
      </c>
      <c r="AS560" s="33" t="s">
        <v>597</v>
      </c>
      <c r="AT560" s="33" t="s">
        <v>189</v>
      </c>
      <c r="AU560" s="33" t="s">
        <v>486</v>
      </c>
      <c r="AV560" s="33" t="s">
        <v>1835</v>
      </c>
      <c r="AW560" s="33" t="s">
        <v>166</v>
      </c>
      <c r="AX560" s="33" t="s">
        <v>166</v>
      </c>
      <c r="AY560" s="33" t="s">
        <v>171</v>
      </c>
      <c r="AZ560" s="33" t="s">
        <v>166</v>
      </c>
      <c r="BA560" s="33" t="s">
        <v>166</v>
      </c>
      <c r="BB560" s="33"/>
      <c r="BC560" s="33" t="s">
        <v>166</v>
      </c>
      <c r="BD560" s="33" t="s">
        <v>327</v>
      </c>
      <c r="BE560" s="33">
        <v>281</v>
      </c>
      <c r="BF560" s="33" t="s">
        <v>166</v>
      </c>
      <c r="BG560" s="33" t="s">
        <v>166</v>
      </c>
      <c r="BH560" s="33" t="s">
        <v>166</v>
      </c>
      <c r="BI560" s="33" t="s">
        <v>163</v>
      </c>
      <c r="BJ560" s="33" t="s">
        <v>174</v>
      </c>
      <c r="BK560" s="33" t="s">
        <v>166</v>
      </c>
      <c r="BL560" s="33" t="s">
        <v>174</v>
      </c>
      <c r="BM560" s="33" t="s">
        <v>166</v>
      </c>
      <c r="BN560" s="33"/>
      <c r="BO560" s="33" t="s">
        <v>166</v>
      </c>
      <c r="BP560" s="33" t="s">
        <v>337</v>
      </c>
      <c r="BQ560" s="33" t="s">
        <v>163</v>
      </c>
      <c r="BR560" s="33" t="s">
        <v>189</v>
      </c>
      <c r="BS560" s="33" t="s">
        <v>163</v>
      </c>
      <c r="BT560" s="33" t="s">
        <v>166</v>
      </c>
      <c r="BU560" s="33" t="s">
        <v>147</v>
      </c>
      <c r="BV560" s="33" t="s">
        <v>166</v>
      </c>
      <c r="BW560" s="33" t="s">
        <v>177</v>
      </c>
      <c r="BX560" s="33" t="s">
        <v>178</v>
      </c>
      <c r="BY560" s="33" t="s">
        <v>383</v>
      </c>
      <c r="BZ560" s="33" t="s">
        <v>166</v>
      </c>
      <c r="CA560" s="33"/>
      <c r="CB560" s="33" t="s">
        <v>166</v>
      </c>
      <c r="CC560" s="33"/>
      <c r="CD560" s="33"/>
      <c r="CE560" s="33"/>
      <c r="CF560" s="33" t="s">
        <v>1876</v>
      </c>
      <c r="CG560" s="33" t="s">
        <v>166</v>
      </c>
      <c r="CH560" s="33"/>
      <c r="CI560" s="33" t="s">
        <v>166</v>
      </c>
      <c r="CJ560" s="33"/>
      <c r="CK560" s="33"/>
      <c r="CL560" s="33"/>
      <c r="CM560" s="33"/>
      <c r="CN560" s="33" t="s">
        <v>166</v>
      </c>
      <c r="CO560" s="33" t="s">
        <v>166</v>
      </c>
      <c r="CP560" s="33" t="s">
        <v>223</v>
      </c>
      <c r="CQ560" s="33" t="s">
        <v>1850</v>
      </c>
      <c r="CR560" s="33" t="s">
        <v>1215</v>
      </c>
      <c r="CS560" s="33" t="s">
        <v>166</v>
      </c>
      <c r="CT560" s="33" t="s">
        <v>166</v>
      </c>
      <c r="CU560" s="33" t="s">
        <v>166</v>
      </c>
      <c r="CV560" s="33" t="s">
        <v>166</v>
      </c>
      <c r="CW560" s="33">
        <v>4</v>
      </c>
      <c r="CX560" s="33"/>
      <c r="CY560" s="33" t="s">
        <v>571</v>
      </c>
      <c r="CZ560" s="33"/>
      <c r="DA560" s="33"/>
      <c r="DB560" s="33" t="s">
        <v>374</v>
      </c>
      <c r="DC560" s="33" t="s">
        <v>166</v>
      </c>
      <c r="DD560" s="33" t="s">
        <v>166</v>
      </c>
      <c r="DE560" s="33" t="s">
        <v>166</v>
      </c>
      <c r="DF560" s="33" t="s">
        <v>166</v>
      </c>
      <c r="DG560" s="33"/>
      <c r="DH560" s="33" t="s">
        <v>216</v>
      </c>
      <c r="DI560" s="33" t="s">
        <v>879</v>
      </c>
      <c r="DJ560" s="33" t="s">
        <v>166</v>
      </c>
      <c r="DK560" s="33" t="s">
        <v>166</v>
      </c>
      <c r="DL560" s="33" t="s">
        <v>492</v>
      </c>
      <c r="DM560" s="33" t="s">
        <v>166</v>
      </c>
      <c r="DN560" s="33"/>
      <c r="DO560" s="33" t="s">
        <v>166</v>
      </c>
      <c r="DP560" s="33"/>
      <c r="DQ560" s="33"/>
      <c r="DR560" s="33" t="s">
        <v>166</v>
      </c>
      <c r="DS560" s="33" t="s">
        <v>166</v>
      </c>
      <c r="DT560" s="33"/>
      <c r="DU560" s="33" t="s">
        <v>166</v>
      </c>
      <c r="DV560" s="33" t="s">
        <v>166</v>
      </c>
      <c r="DW560" s="33" t="s">
        <v>166</v>
      </c>
      <c r="DX560" s="33"/>
      <c r="DY560" s="33" t="s">
        <v>166</v>
      </c>
      <c r="DZ560" s="33" t="s">
        <v>166</v>
      </c>
      <c r="EA560" s="33" t="s">
        <v>166</v>
      </c>
      <c r="EB560" s="33"/>
      <c r="EC560" s="33" t="s">
        <v>166</v>
      </c>
      <c r="ED560" s="33" t="s">
        <v>166</v>
      </c>
      <c r="EE560" s="33">
        <v>1</v>
      </c>
      <c r="EF560" s="33" t="s">
        <v>166</v>
      </c>
      <c r="EG560" s="33" t="s">
        <v>166</v>
      </c>
      <c r="EH560" s="33"/>
      <c r="EI560" s="33"/>
    </row>
    <row r="561" spans="1:139" x14ac:dyDescent="0.25">
      <c r="A561" s="33">
        <v>560</v>
      </c>
      <c r="B561" s="33" t="s">
        <v>897</v>
      </c>
      <c r="C561" s="33" t="s">
        <v>1865</v>
      </c>
      <c r="D561" s="33" t="s">
        <v>1877</v>
      </c>
      <c r="E561" s="35">
        <v>2998</v>
      </c>
      <c r="F561" s="33">
        <v>6</v>
      </c>
      <c r="G561" s="33">
        <v>4</v>
      </c>
      <c r="H561" s="33" t="s">
        <v>141</v>
      </c>
      <c r="I561" s="33" t="s">
        <v>142</v>
      </c>
      <c r="J561" s="33" t="s">
        <v>237</v>
      </c>
      <c r="K561" s="33" t="s">
        <v>144</v>
      </c>
      <c r="L561" s="33">
        <v>52</v>
      </c>
      <c r="M561" s="33" t="s">
        <v>145</v>
      </c>
      <c r="N561" s="33">
        <v>1304</v>
      </c>
      <c r="O561" s="33">
        <v>4324</v>
      </c>
      <c r="P561" s="33">
        <v>1459</v>
      </c>
      <c r="Q561" s="33" t="s">
        <v>1867</v>
      </c>
      <c r="R561" s="33">
        <v>2</v>
      </c>
      <c r="S561" s="33"/>
      <c r="T561" s="87" t="s">
        <v>147</v>
      </c>
      <c r="U561" s="33" t="s">
        <v>1868</v>
      </c>
      <c r="V561" s="33"/>
      <c r="W561" s="33" t="s">
        <v>1878</v>
      </c>
      <c r="X561" s="33">
        <v>8</v>
      </c>
      <c r="Y561" s="33"/>
      <c r="Z561" s="33" t="s">
        <v>339</v>
      </c>
      <c r="AA561" s="33" t="s">
        <v>200</v>
      </c>
      <c r="AB561" s="33" t="s">
        <v>956</v>
      </c>
      <c r="AC561" s="33" t="s">
        <v>956</v>
      </c>
      <c r="AD561" s="33" t="s">
        <v>1871</v>
      </c>
      <c r="AE561" s="33" t="s">
        <v>904</v>
      </c>
      <c r="AF561" s="33" t="s">
        <v>1879</v>
      </c>
      <c r="AG561" s="33" t="s">
        <v>1879</v>
      </c>
      <c r="AH561" s="33" t="s">
        <v>158</v>
      </c>
      <c r="AI561" s="33" t="s">
        <v>232</v>
      </c>
      <c r="AJ561" s="33" t="s">
        <v>166</v>
      </c>
      <c r="AK561" s="33" t="s">
        <v>441</v>
      </c>
      <c r="AL561" s="33" t="s">
        <v>1880</v>
      </c>
      <c r="AM561" s="33" t="s">
        <v>1881</v>
      </c>
      <c r="AN561" s="33" t="s">
        <v>166</v>
      </c>
      <c r="AO561" s="33" t="s">
        <v>166</v>
      </c>
      <c r="AP561" s="33" t="s">
        <v>166</v>
      </c>
      <c r="AQ561" s="33" t="s">
        <v>166</v>
      </c>
      <c r="AR561" s="33">
        <v>2</v>
      </c>
      <c r="AS561" s="33" t="s">
        <v>597</v>
      </c>
      <c r="AT561" s="33" t="s">
        <v>189</v>
      </c>
      <c r="AU561" s="33" t="s">
        <v>486</v>
      </c>
      <c r="AV561" s="33" t="s">
        <v>1879</v>
      </c>
      <c r="AW561" s="33" t="s">
        <v>166</v>
      </c>
      <c r="AX561" s="33" t="s">
        <v>166</v>
      </c>
      <c r="AY561" s="33" t="s">
        <v>171</v>
      </c>
      <c r="AZ561" s="33" t="s">
        <v>166</v>
      </c>
      <c r="BA561" s="33" t="s">
        <v>166</v>
      </c>
      <c r="BB561" s="33"/>
      <c r="BC561" s="33" t="s">
        <v>166</v>
      </c>
      <c r="BD561" s="33" t="s">
        <v>337</v>
      </c>
      <c r="BE561" s="33">
        <v>281</v>
      </c>
      <c r="BF561" s="33" t="s">
        <v>166</v>
      </c>
      <c r="BG561" s="33" t="s">
        <v>166</v>
      </c>
      <c r="BH561" s="33" t="s">
        <v>166</v>
      </c>
      <c r="BI561" s="33" t="s">
        <v>163</v>
      </c>
      <c r="BJ561" s="33" t="s">
        <v>174</v>
      </c>
      <c r="BK561" s="33" t="s">
        <v>166</v>
      </c>
      <c r="BL561" s="33" t="s">
        <v>174</v>
      </c>
      <c r="BM561" s="33" t="s">
        <v>166</v>
      </c>
      <c r="BN561" s="33"/>
      <c r="BO561" s="33" t="s">
        <v>166</v>
      </c>
      <c r="BP561" s="33" t="s">
        <v>327</v>
      </c>
      <c r="BQ561" s="33" t="s">
        <v>163</v>
      </c>
      <c r="BR561" s="33" t="s">
        <v>189</v>
      </c>
      <c r="BS561" s="33" t="s">
        <v>163</v>
      </c>
      <c r="BT561" s="33" t="s">
        <v>166</v>
      </c>
      <c r="BU561" s="33" t="s">
        <v>147</v>
      </c>
      <c r="BV561" s="33" t="s">
        <v>166</v>
      </c>
      <c r="BW561" s="33" t="s">
        <v>177</v>
      </c>
      <c r="BX561" s="33"/>
      <c r="BY561" s="33" t="s">
        <v>383</v>
      </c>
      <c r="BZ561" s="33" t="s">
        <v>166</v>
      </c>
      <c r="CA561" s="33"/>
      <c r="CB561" s="33" t="s">
        <v>166</v>
      </c>
      <c r="CC561" s="33"/>
      <c r="CD561" s="33"/>
      <c r="CE561" s="33"/>
      <c r="CF561" s="33" t="s">
        <v>991</v>
      </c>
      <c r="CG561" s="33" t="s">
        <v>166</v>
      </c>
      <c r="CH561" s="33"/>
      <c r="CI561" s="33" t="s">
        <v>166</v>
      </c>
      <c r="CJ561" s="33"/>
      <c r="CK561" s="33"/>
      <c r="CL561" s="33"/>
      <c r="CM561" s="33"/>
      <c r="CN561" s="33" t="s">
        <v>166</v>
      </c>
      <c r="CO561" s="33" t="s">
        <v>166</v>
      </c>
      <c r="CP561" s="33" t="s">
        <v>223</v>
      </c>
      <c r="CQ561" s="33" t="s">
        <v>1882</v>
      </c>
      <c r="CR561" s="33" t="s">
        <v>1201</v>
      </c>
      <c r="CS561" s="33" t="s">
        <v>166</v>
      </c>
      <c r="CT561" s="33" t="s">
        <v>166</v>
      </c>
      <c r="CU561" s="33" t="s">
        <v>166</v>
      </c>
      <c r="CV561" s="33"/>
      <c r="CW561" s="33">
        <v>4</v>
      </c>
      <c r="CX561" s="33"/>
      <c r="CY561" s="33" t="s">
        <v>571</v>
      </c>
      <c r="CZ561" s="33"/>
      <c r="DA561" s="33"/>
      <c r="DB561" s="33" t="s">
        <v>374</v>
      </c>
      <c r="DC561" s="33" t="s">
        <v>166</v>
      </c>
      <c r="DD561" s="33" t="s">
        <v>166</v>
      </c>
      <c r="DE561" s="33" t="s">
        <v>166</v>
      </c>
      <c r="DF561" s="33" t="s">
        <v>166</v>
      </c>
      <c r="DG561" s="33"/>
      <c r="DH561" s="33" t="s">
        <v>216</v>
      </c>
      <c r="DI561" s="33" t="s">
        <v>879</v>
      </c>
      <c r="DJ561" s="33" t="s">
        <v>166</v>
      </c>
      <c r="DK561" s="33" t="s">
        <v>166</v>
      </c>
      <c r="DL561" s="33" t="s">
        <v>492</v>
      </c>
      <c r="DM561" s="33" t="s">
        <v>166</v>
      </c>
      <c r="DN561" s="33"/>
      <c r="DO561" s="33" t="s">
        <v>166</v>
      </c>
      <c r="DP561" s="33"/>
      <c r="DQ561" s="33"/>
      <c r="DR561" s="33" t="s">
        <v>166</v>
      </c>
      <c r="DS561" s="33" t="s">
        <v>166</v>
      </c>
      <c r="DT561" s="33" t="s">
        <v>1883</v>
      </c>
      <c r="DU561" s="33"/>
      <c r="DV561" s="33" t="s">
        <v>166</v>
      </c>
      <c r="DW561" s="33" t="s">
        <v>166</v>
      </c>
      <c r="DX561" s="33" t="s">
        <v>166</v>
      </c>
      <c r="DY561" s="33" t="s">
        <v>166</v>
      </c>
      <c r="DZ561" s="33" t="s">
        <v>166</v>
      </c>
      <c r="EA561" s="33" t="s">
        <v>166</v>
      </c>
      <c r="EB561" s="33"/>
      <c r="EC561" s="33" t="s">
        <v>166</v>
      </c>
      <c r="ED561" s="33" t="s">
        <v>166</v>
      </c>
      <c r="EE561" s="33">
        <v>1</v>
      </c>
      <c r="EF561" s="33" t="s">
        <v>166</v>
      </c>
      <c r="EG561" s="33" t="s">
        <v>166</v>
      </c>
      <c r="EH561" s="33"/>
      <c r="EI561" s="33"/>
    </row>
    <row r="562" spans="1:139" x14ac:dyDescent="0.25">
      <c r="A562" s="33">
        <v>561</v>
      </c>
      <c r="B562" s="33" t="s">
        <v>443</v>
      </c>
      <c r="C562" s="33" t="s">
        <v>1884</v>
      </c>
      <c r="D562" s="33" t="s">
        <v>463</v>
      </c>
      <c r="E562" s="35">
        <v>4461</v>
      </c>
      <c r="F562" s="33">
        <v>8</v>
      </c>
      <c r="G562" s="33">
        <v>4</v>
      </c>
      <c r="H562" s="33" t="s">
        <v>845</v>
      </c>
      <c r="I562" s="33" t="s">
        <v>457</v>
      </c>
      <c r="J562" s="33" t="s">
        <v>237</v>
      </c>
      <c r="K562" s="33" t="s">
        <v>144</v>
      </c>
      <c r="L562" s="33">
        <v>93</v>
      </c>
      <c r="M562" s="33" t="s">
        <v>459</v>
      </c>
      <c r="N562" s="33">
        <v>1910</v>
      </c>
      <c r="O562" s="33">
        <v>4950</v>
      </c>
      <c r="P562" s="33">
        <v>1980</v>
      </c>
      <c r="Q562" s="33" t="s">
        <v>832</v>
      </c>
      <c r="R562" s="33">
        <v>5</v>
      </c>
      <c r="S562" s="33">
        <v>5.3</v>
      </c>
      <c r="T562" s="35">
        <v>9</v>
      </c>
      <c r="U562" s="33" t="s">
        <v>1885</v>
      </c>
      <c r="V562" s="33"/>
      <c r="W562" s="33" t="s">
        <v>1886</v>
      </c>
      <c r="X562" s="33">
        <v>6</v>
      </c>
      <c r="Y562" s="33" t="s">
        <v>1772</v>
      </c>
      <c r="Z562" s="33" t="s">
        <v>200</v>
      </c>
      <c r="AA562" s="33" t="s">
        <v>200</v>
      </c>
      <c r="AB562" s="33" t="s">
        <v>970</v>
      </c>
      <c r="AC562" s="33" t="s">
        <v>1887</v>
      </c>
      <c r="AD562" s="33" t="s">
        <v>1888</v>
      </c>
      <c r="AE562" s="33" t="s">
        <v>1889</v>
      </c>
      <c r="AF562" s="33" t="s">
        <v>1890</v>
      </c>
      <c r="AG562" s="33" t="s">
        <v>1890</v>
      </c>
      <c r="AH562" s="33" t="s">
        <v>158</v>
      </c>
      <c r="AI562" s="33" t="s">
        <v>232</v>
      </c>
      <c r="AJ562" s="33" t="s">
        <v>836</v>
      </c>
      <c r="AK562" s="33" t="s">
        <v>441</v>
      </c>
      <c r="AL562" s="33" t="s">
        <v>1891</v>
      </c>
      <c r="AM562" s="33" t="s">
        <v>1892</v>
      </c>
      <c r="AN562" s="33" t="s">
        <v>163</v>
      </c>
      <c r="AO562" s="33" t="s">
        <v>164</v>
      </c>
      <c r="AP562" s="33" t="s">
        <v>164</v>
      </c>
      <c r="AQ562" s="33" t="s">
        <v>166</v>
      </c>
      <c r="AR562" s="33">
        <v>7</v>
      </c>
      <c r="AS562" s="33" t="s">
        <v>597</v>
      </c>
      <c r="AT562" s="33" t="s">
        <v>189</v>
      </c>
      <c r="AU562" s="33" t="s">
        <v>1630</v>
      </c>
      <c r="AV562" s="33" t="s">
        <v>1890</v>
      </c>
      <c r="AW562" s="33" t="s">
        <v>166</v>
      </c>
      <c r="AX562" s="33">
        <v>3</v>
      </c>
      <c r="AY562" s="33" t="s">
        <v>466</v>
      </c>
      <c r="AZ562" s="33" t="s">
        <v>166</v>
      </c>
      <c r="BA562" s="33" t="s">
        <v>166</v>
      </c>
      <c r="BB562" s="33" t="s">
        <v>454</v>
      </c>
      <c r="BC562" s="33" t="s">
        <v>166</v>
      </c>
      <c r="BD562" s="33" t="s">
        <v>327</v>
      </c>
      <c r="BE562" s="33">
        <v>621</v>
      </c>
      <c r="BF562" s="33" t="s">
        <v>166</v>
      </c>
      <c r="BG562" s="33" t="s">
        <v>166</v>
      </c>
      <c r="BH562" s="33" t="s">
        <v>166</v>
      </c>
      <c r="BI562" s="33" t="s">
        <v>163</v>
      </c>
      <c r="BJ562" s="33" t="s">
        <v>310</v>
      </c>
      <c r="BK562" s="33" t="s">
        <v>166</v>
      </c>
      <c r="BL562" s="33" t="s">
        <v>310</v>
      </c>
      <c r="BM562" s="33" t="s">
        <v>166</v>
      </c>
      <c r="BN562" s="33"/>
      <c r="BO562" s="33" t="s">
        <v>166</v>
      </c>
      <c r="BP562" s="33" t="s">
        <v>173</v>
      </c>
      <c r="BQ562" s="33" t="s">
        <v>164</v>
      </c>
      <c r="BR562" s="33" t="s">
        <v>189</v>
      </c>
      <c r="BS562" s="33" t="s">
        <v>176</v>
      </c>
      <c r="BT562" s="33" t="s">
        <v>166</v>
      </c>
      <c r="BU562" s="35">
        <v>5.9</v>
      </c>
      <c r="BV562" s="33" t="s">
        <v>166</v>
      </c>
      <c r="BW562" s="33" t="s">
        <v>177</v>
      </c>
      <c r="BX562" s="33" t="s">
        <v>166</v>
      </c>
      <c r="BY562" s="33" t="s">
        <v>928</v>
      </c>
      <c r="BZ562" s="33"/>
      <c r="CA562" s="33" t="s">
        <v>166</v>
      </c>
      <c r="CB562" s="33" t="s">
        <v>166</v>
      </c>
      <c r="CC562" s="33"/>
      <c r="CD562" s="33"/>
      <c r="CE562" s="33"/>
      <c r="CF562" s="33"/>
      <c r="CG562" s="33" t="s">
        <v>166</v>
      </c>
      <c r="CH562" s="33"/>
      <c r="CI562" s="33"/>
      <c r="CJ562" s="33"/>
      <c r="CK562" s="33" t="s">
        <v>166</v>
      </c>
      <c r="CL562" s="33"/>
      <c r="CM562" s="33"/>
      <c r="CN562" s="33" t="s">
        <v>166</v>
      </c>
      <c r="CO562" s="33" t="s">
        <v>166</v>
      </c>
      <c r="CP562" s="33" t="s">
        <v>355</v>
      </c>
      <c r="CQ562" s="33" t="s">
        <v>1893</v>
      </c>
      <c r="CR562" s="33" t="s">
        <v>1894</v>
      </c>
      <c r="CS562" s="33" t="s">
        <v>166</v>
      </c>
      <c r="CT562" s="33" t="s">
        <v>166</v>
      </c>
      <c r="CU562" s="33" t="s">
        <v>166</v>
      </c>
      <c r="CV562" s="33" t="s">
        <v>166</v>
      </c>
      <c r="CW562" s="33">
        <v>8</v>
      </c>
      <c r="CX562" s="33" t="s">
        <v>1895</v>
      </c>
      <c r="CY562" s="33" t="s">
        <v>571</v>
      </c>
      <c r="CZ562" s="33"/>
      <c r="DA562" s="33"/>
      <c r="DB562" s="33" t="s">
        <v>374</v>
      </c>
      <c r="DC562" s="33" t="s">
        <v>166</v>
      </c>
      <c r="DD562" s="33" t="s">
        <v>166</v>
      </c>
      <c r="DE562" s="33"/>
      <c r="DF562" s="33"/>
      <c r="DG562" s="33" t="s">
        <v>166</v>
      </c>
      <c r="DH562" s="33" t="s">
        <v>216</v>
      </c>
      <c r="DI562" s="33" t="s">
        <v>328</v>
      </c>
      <c r="DJ562" s="33" t="s">
        <v>166</v>
      </c>
      <c r="DK562" s="33" t="s">
        <v>166</v>
      </c>
      <c r="DL562" s="33" t="s">
        <v>492</v>
      </c>
      <c r="DM562" s="33" t="s">
        <v>166</v>
      </c>
      <c r="DN562" s="33" t="s">
        <v>166</v>
      </c>
      <c r="DO562" s="33" t="s">
        <v>166</v>
      </c>
      <c r="DP562" s="33" t="s">
        <v>345</v>
      </c>
      <c r="DQ562" s="33" t="s">
        <v>166</v>
      </c>
      <c r="DR562" s="33" t="s">
        <v>166</v>
      </c>
      <c r="DS562" s="33" t="s">
        <v>166</v>
      </c>
      <c r="DT562" s="33"/>
      <c r="DU562" s="33" t="s">
        <v>166</v>
      </c>
      <c r="DV562" s="33" t="s">
        <v>166</v>
      </c>
      <c r="DW562" s="33"/>
      <c r="DX562" s="33" t="s">
        <v>166</v>
      </c>
      <c r="DY562" s="33"/>
      <c r="DZ562" s="33" t="s">
        <v>166</v>
      </c>
      <c r="EA562" s="33" t="s">
        <v>166</v>
      </c>
      <c r="EB562" s="33"/>
      <c r="EC562" s="33" t="s">
        <v>166</v>
      </c>
      <c r="ED562" s="33" t="s">
        <v>166</v>
      </c>
      <c r="EE562" s="33"/>
      <c r="EF562" s="33"/>
      <c r="EG562" s="33"/>
      <c r="EH562" s="33"/>
      <c r="EI562" s="33"/>
    </row>
    <row r="563" spans="1:139" hidden="1" x14ac:dyDescent="0.25">
      <c r="A563">
        <v>562</v>
      </c>
      <c r="B563" t="s">
        <v>234</v>
      </c>
      <c r="C563" t="s">
        <v>1896</v>
      </c>
      <c r="D563" t="s">
        <v>1897</v>
      </c>
      <c r="E563" s="1">
        <v>796</v>
      </c>
      <c r="F563">
        <v>3</v>
      </c>
      <c r="G563">
        <v>2</v>
      </c>
      <c r="H563" t="s">
        <v>141</v>
      </c>
      <c r="I563" t="s">
        <v>142</v>
      </c>
      <c r="J563" t="s">
        <v>237</v>
      </c>
      <c r="K563" t="s">
        <v>144</v>
      </c>
      <c r="L563">
        <v>35</v>
      </c>
      <c r="M563" t="s">
        <v>145</v>
      </c>
      <c r="N563">
        <v>1640</v>
      </c>
      <c r="O563">
        <v>3370</v>
      </c>
      <c r="P563">
        <v>1410</v>
      </c>
      <c r="Q563" t="s">
        <v>238</v>
      </c>
      <c r="R563">
        <v>5</v>
      </c>
      <c r="S563">
        <v>13</v>
      </c>
      <c r="T563" s="1">
        <v>14.7</v>
      </c>
      <c r="U563" t="s">
        <v>1898</v>
      </c>
      <c r="W563" t="s">
        <v>1899</v>
      </c>
      <c r="X563">
        <v>4</v>
      </c>
      <c r="Y563" t="s">
        <v>303</v>
      </c>
      <c r="Z563" t="s">
        <v>339</v>
      </c>
      <c r="AA563" t="s">
        <v>151</v>
      </c>
      <c r="AB563" t="s">
        <v>267</v>
      </c>
      <c r="AC563" t="s">
        <v>1900</v>
      </c>
      <c r="AD563" t="s">
        <v>1901</v>
      </c>
      <c r="AE563" t="s">
        <v>1902</v>
      </c>
      <c r="AF563" t="s">
        <v>1903</v>
      </c>
      <c r="AG563" t="s">
        <v>1903</v>
      </c>
      <c r="AL563" t="s">
        <v>1904</v>
      </c>
      <c r="AM563" t="s">
        <v>1905</v>
      </c>
      <c r="AN563" t="s">
        <v>164</v>
      </c>
      <c r="AO563" t="s">
        <v>164</v>
      </c>
      <c r="AP563" t="s">
        <v>165</v>
      </c>
      <c r="AR563">
        <v>5</v>
      </c>
      <c r="AS563" t="s">
        <v>167</v>
      </c>
      <c r="AT563" t="s">
        <v>168</v>
      </c>
      <c r="AU563" t="s">
        <v>1906</v>
      </c>
      <c r="AV563" t="s">
        <v>1907</v>
      </c>
      <c r="AY563" t="s">
        <v>165</v>
      </c>
      <c r="BB563" t="s">
        <v>250</v>
      </c>
      <c r="BD563" t="s">
        <v>173</v>
      </c>
      <c r="BE563">
        <v>525</v>
      </c>
      <c r="BH563" t="s">
        <v>166</v>
      </c>
      <c r="BJ563" t="s">
        <v>174</v>
      </c>
      <c r="BL563" t="s">
        <v>310</v>
      </c>
      <c r="BN563" t="s">
        <v>251</v>
      </c>
      <c r="BP563" t="s">
        <v>168</v>
      </c>
      <c r="BQ563" t="s">
        <v>164</v>
      </c>
      <c r="BR563" t="s">
        <v>168</v>
      </c>
      <c r="BS563" t="s">
        <v>176</v>
      </c>
      <c r="BU563" s="1">
        <v>4.0999999999999996</v>
      </c>
      <c r="BV563" t="s">
        <v>166</v>
      </c>
      <c r="BW563" t="s">
        <v>208</v>
      </c>
      <c r="BX563" t="s">
        <v>178</v>
      </c>
      <c r="CP563" t="s">
        <v>166</v>
      </c>
      <c r="CQ563" t="s">
        <v>1908</v>
      </c>
    </row>
    <row r="564" spans="1:139" hidden="1" x14ac:dyDescent="0.25">
      <c r="A564">
        <v>563</v>
      </c>
      <c r="B564" t="s">
        <v>234</v>
      </c>
      <c r="C564" t="s">
        <v>1896</v>
      </c>
      <c r="D564" t="s">
        <v>1909</v>
      </c>
      <c r="E564" s="1">
        <v>796</v>
      </c>
      <c r="F564">
        <v>3</v>
      </c>
      <c r="G564">
        <v>2</v>
      </c>
      <c r="H564" t="s">
        <v>141</v>
      </c>
      <c r="I564" t="s">
        <v>142</v>
      </c>
      <c r="J564" t="s">
        <v>237</v>
      </c>
      <c r="K564" t="s">
        <v>144</v>
      </c>
      <c r="L564">
        <v>36</v>
      </c>
      <c r="M564" t="s">
        <v>145</v>
      </c>
      <c r="N564">
        <v>1640</v>
      </c>
      <c r="O564">
        <v>3370</v>
      </c>
      <c r="P564">
        <v>1410</v>
      </c>
      <c r="Q564" t="s">
        <v>238</v>
      </c>
      <c r="R564">
        <v>5</v>
      </c>
      <c r="S564">
        <v>13</v>
      </c>
      <c r="T564" s="1">
        <v>14.7</v>
      </c>
      <c r="U564" t="s">
        <v>1898</v>
      </c>
      <c r="W564" t="s">
        <v>1899</v>
      </c>
      <c r="X564">
        <v>4</v>
      </c>
      <c r="Y564" t="s">
        <v>303</v>
      </c>
      <c r="Z564" t="s">
        <v>339</v>
      </c>
      <c r="AA564" t="s">
        <v>151</v>
      </c>
      <c r="AB564" t="s">
        <v>267</v>
      </c>
      <c r="AC564" t="s">
        <v>1900</v>
      </c>
      <c r="AD564" t="s">
        <v>1901</v>
      </c>
      <c r="AE564" t="s">
        <v>1902</v>
      </c>
      <c r="AF564" t="s">
        <v>1903</v>
      </c>
      <c r="AG564" t="s">
        <v>1903</v>
      </c>
      <c r="AL564" t="s">
        <v>1904</v>
      </c>
      <c r="AM564" t="s">
        <v>1905</v>
      </c>
      <c r="AN564" t="s">
        <v>164</v>
      </c>
      <c r="AO564" t="s">
        <v>164</v>
      </c>
      <c r="AP564" t="s">
        <v>165</v>
      </c>
      <c r="AR564">
        <v>8</v>
      </c>
      <c r="AS564" t="s">
        <v>167</v>
      </c>
      <c r="AT564" t="s">
        <v>168</v>
      </c>
      <c r="AU564" t="s">
        <v>1906</v>
      </c>
      <c r="AV564" t="s">
        <v>1907</v>
      </c>
      <c r="AY564" t="s">
        <v>165</v>
      </c>
      <c r="BB564" t="s">
        <v>250</v>
      </c>
      <c r="BD564" t="s">
        <v>173</v>
      </c>
      <c r="BE564">
        <v>525</v>
      </c>
      <c r="BH564" t="s">
        <v>166</v>
      </c>
      <c r="BJ564" t="s">
        <v>174</v>
      </c>
      <c r="BL564" t="s">
        <v>310</v>
      </c>
      <c r="BN564" t="s">
        <v>251</v>
      </c>
      <c r="BP564" t="s">
        <v>168</v>
      </c>
      <c r="BQ564" t="s">
        <v>164</v>
      </c>
      <c r="BR564" t="s">
        <v>168</v>
      </c>
      <c r="BS564" t="s">
        <v>176</v>
      </c>
      <c r="BU564" s="1">
        <v>4.0999999999999996</v>
      </c>
      <c r="BV564" t="s">
        <v>166</v>
      </c>
      <c r="BW564" t="s">
        <v>208</v>
      </c>
      <c r="BX564" t="s">
        <v>178</v>
      </c>
      <c r="CP564" t="s">
        <v>166</v>
      </c>
    </row>
    <row r="565" spans="1:139" x14ac:dyDescent="0.25">
      <c r="A565" s="33">
        <v>564</v>
      </c>
      <c r="B565" s="33" t="s">
        <v>678</v>
      </c>
      <c r="C565" s="33" t="s">
        <v>1910</v>
      </c>
      <c r="D565" s="33" t="s">
        <v>1911</v>
      </c>
      <c r="E565" s="35">
        <v>1194</v>
      </c>
      <c r="F565" s="33">
        <v>4</v>
      </c>
      <c r="G565" s="33">
        <v>4</v>
      </c>
      <c r="H565" s="33" t="s">
        <v>195</v>
      </c>
      <c r="I565" s="33" t="s">
        <v>142</v>
      </c>
      <c r="J565" s="33" t="s">
        <v>196</v>
      </c>
      <c r="K565" s="33" t="s">
        <v>144</v>
      </c>
      <c r="L565" s="33">
        <v>42</v>
      </c>
      <c r="M565" s="33" t="s">
        <v>145</v>
      </c>
      <c r="N565" s="33">
        <v>1525</v>
      </c>
      <c r="O565" s="33">
        <v>3941</v>
      </c>
      <c r="P565" s="33">
        <v>1704</v>
      </c>
      <c r="Q565" s="33" t="s">
        <v>146</v>
      </c>
      <c r="R565" s="33">
        <v>5</v>
      </c>
      <c r="S565" s="33"/>
      <c r="T565" s="87" t="s">
        <v>147</v>
      </c>
      <c r="U565" s="33" t="s">
        <v>610</v>
      </c>
      <c r="V565" s="33"/>
      <c r="W565" s="33" t="s">
        <v>701</v>
      </c>
      <c r="X565" s="33">
        <v>5</v>
      </c>
      <c r="Y565" s="33"/>
      <c r="Z565" s="33" t="s">
        <v>200</v>
      </c>
      <c r="AA565" s="33" t="s">
        <v>151</v>
      </c>
      <c r="AB565" s="33" t="s">
        <v>685</v>
      </c>
      <c r="AC565" s="33" t="s">
        <v>693</v>
      </c>
      <c r="AD565" s="33"/>
      <c r="AE565" s="33"/>
      <c r="AF565" s="33" t="s">
        <v>450</v>
      </c>
      <c r="AG565" s="33" t="s">
        <v>450</v>
      </c>
      <c r="AH565" s="33" t="s">
        <v>158</v>
      </c>
      <c r="AI565" s="33" t="s">
        <v>159</v>
      </c>
      <c r="AJ565" s="33"/>
      <c r="AK565" s="33"/>
      <c r="AL565" s="33" t="s">
        <v>702</v>
      </c>
      <c r="AM565" s="33" t="s">
        <v>703</v>
      </c>
      <c r="AN565" s="33" t="s">
        <v>163</v>
      </c>
      <c r="AO565" s="33" t="s">
        <v>164</v>
      </c>
      <c r="AP565" s="33" t="s">
        <v>165</v>
      </c>
      <c r="AQ565" s="33" t="s">
        <v>166</v>
      </c>
      <c r="AR565" s="33">
        <v>5</v>
      </c>
      <c r="AS565" s="33" t="s">
        <v>167</v>
      </c>
      <c r="AT565" s="33" t="s">
        <v>168</v>
      </c>
      <c r="AU565" s="33" t="s">
        <v>688</v>
      </c>
      <c r="AV565" s="33" t="s">
        <v>450</v>
      </c>
      <c r="AW565" s="33"/>
      <c r="AX565" s="33" t="s">
        <v>166</v>
      </c>
      <c r="AY565" s="33"/>
      <c r="AZ565" s="33"/>
      <c r="BA565" s="33"/>
      <c r="BB565" s="33" t="s">
        <v>689</v>
      </c>
      <c r="BC565" s="33"/>
      <c r="BD565" s="33" t="s">
        <v>173</v>
      </c>
      <c r="BE565" s="33"/>
      <c r="BF565" s="33"/>
      <c r="BG565" s="33"/>
      <c r="BH565" s="33" t="s">
        <v>166</v>
      </c>
      <c r="BI565" s="33" t="s">
        <v>163</v>
      </c>
      <c r="BJ565" s="33" t="s">
        <v>174</v>
      </c>
      <c r="BK565" s="33" t="s">
        <v>166</v>
      </c>
      <c r="BL565" s="33" t="s">
        <v>174</v>
      </c>
      <c r="BM565" s="33" t="s">
        <v>166</v>
      </c>
      <c r="BN565" s="33"/>
      <c r="BO565" s="33"/>
      <c r="BP565" s="33" t="s">
        <v>173</v>
      </c>
      <c r="BQ565" s="33" t="s">
        <v>164</v>
      </c>
      <c r="BR565" s="33" t="s">
        <v>168</v>
      </c>
      <c r="BS565" s="33" t="s">
        <v>176</v>
      </c>
      <c r="BT565" s="33" t="s">
        <v>166</v>
      </c>
      <c r="BU565" s="33" t="s">
        <v>147</v>
      </c>
      <c r="BV565" s="33" t="s">
        <v>166</v>
      </c>
      <c r="BW565" s="33" t="s">
        <v>177</v>
      </c>
      <c r="BX565" s="33"/>
      <c r="BY565" s="33" t="s">
        <v>179</v>
      </c>
      <c r="BZ565" s="33" t="s">
        <v>166</v>
      </c>
      <c r="CA565" s="33"/>
      <c r="CB565" s="33"/>
      <c r="CC565" s="33"/>
      <c r="CD565" s="33"/>
      <c r="CE565" s="33"/>
      <c r="CF565" s="33"/>
      <c r="CG565" s="33" t="s">
        <v>166</v>
      </c>
      <c r="CH565" s="33"/>
      <c r="CI565" s="33"/>
      <c r="CJ565" s="33"/>
      <c r="CK565" s="33"/>
      <c r="CL565" s="33"/>
      <c r="CM565" s="33"/>
      <c r="CN565" s="33" t="s">
        <v>166</v>
      </c>
      <c r="CO565" s="33" t="s">
        <v>166</v>
      </c>
      <c r="CP565" s="33" t="s">
        <v>223</v>
      </c>
      <c r="CQ565" s="33"/>
      <c r="CR565" s="33" t="s">
        <v>229</v>
      </c>
      <c r="CS565" s="33" t="s">
        <v>166</v>
      </c>
      <c r="CT565" s="33" t="s">
        <v>166</v>
      </c>
      <c r="CU565" s="33"/>
      <c r="CV565" s="33"/>
      <c r="CW565" s="33">
        <v>2</v>
      </c>
      <c r="CX565" s="33"/>
      <c r="CY565" s="33" t="s">
        <v>254</v>
      </c>
      <c r="CZ565" s="33"/>
      <c r="DA565" s="33"/>
      <c r="DB565" s="33" t="s">
        <v>257</v>
      </c>
      <c r="DC565" s="33" t="s">
        <v>166</v>
      </c>
      <c r="DD565" s="33"/>
      <c r="DE565" s="33"/>
      <c r="DF565" s="33"/>
      <c r="DG565" s="33"/>
      <c r="DH565" s="33"/>
      <c r="DI565" s="33"/>
      <c r="DJ565" s="33"/>
      <c r="DK565" s="33"/>
      <c r="DL565" s="33"/>
      <c r="DM565" s="33"/>
      <c r="DN565" s="33"/>
      <c r="DO565" s="33"/>
      <c r="DP565" s="33"/>
      <c r="DQ565" s="33"/>
      <c r="DR565" s="33"/>
      <c r="DS565" s="33"/>
      <c r="DT565" s="33"/>
      <c r="DU565" s="33"/>
      <c r="DV565" s="33"/>
      <c r="DW565" s="33"/>
      <c r="DX565" s="33"/>
      <c r="DY565" s="33"/>
      <c r="DZ565" s="33"/>
      <c r="EA565" s="33"/>
      <c r="EB565" s="33"/>
      <c r="EC565" s="33"/>
      <c r="ED565" s="33"/>
      <c r="EE565" s="33"/>
      <c r="EF565" s="33"/>
      <c r="EG565" s="33"/>
      <c r="EH565" s="33"/>
      <c r="EI565" s="33"/>
    </row>
    <row r="566" spans="1:139" x14ac:dyDescent="0.25">
      <c r="A566" s="33">
        <v>565</v>
      </c>
      <c r="B566" s="33" t="s">
        <v>678</v>
      </c>
      <c r="C566" s="33" t="s">
        <v>1910</v>
      </c>
      <c r="D566" s="33" t="s">
        <v>1912</v>
      </c>
      <c r="E566" s="35">
        <v>1498</v>
      </c>
      <c r="F566" s="33">
        <v>4</v>
      </c>
      <c r="G566" s="33">
        <v>4</v>
      </c>
      <c r="H566" s="33" t="s">
        <v>195</v>
      </c>
      <c r="I566" s="33" t="s">
        <v>142</v>
      </c>
      <c r="J566" s="33" t="s">
        <v>196</v>
      </c>
      <c r="K566" s="33" t="s">
        <v>144</v>
      </c>
      <c r="L566" s="33">
        <v>40</v>
      </c>
      <c r="M566" s="33" t="s">
        <v>459</v>
      </c>
      <c r="N566" s="33">
        <v>1525</v>
      </c>
      <c r="O566" s="33">
        <v>3941</v>
      </c>
      <c r="P566" s="33">
        <v>1704</v>
      </c>
      <c r="Q566" s="33" t="s">
        <v>146</v>
      </c>
      <c r="R566" s="33">
        <v>5</v>
      </c>
      <c r="S566" s="33">
        <v>17</v>
      </c>
      <c r="T566" s="87" t="s">
        <v>147</v>
      </c>
      <c r="U566" s="33" t="s">
        <v>1913</v>
      </c>
      <c r="V566" s="33"/>
      <c r="W566" s="33" t="s">
        <v>1914</v>
      </c>
      <c r="X566" s="33">
        <v>5</v>
      </c>
      <c r="Y566" s="33"/>
      <c r="Z566" s="33" t="s">
        <v>200</v>
      </c>
      <c r="AA566" s="33" t="s">
        <v>151</v>
      </c>
      <c r="AB566" s="33" t="s">
        <v>685</v>
      </c>
      <c r="AC566" s="33" t="s">
        <v>693</v>
      </c>
      <c r="AD566" s="33"/>
      <c r="AE566" s="33"/>
      <c r="AF566" s="33" t="s">
        <v>450</v>
      </c>
      <c r="AG566" s="33" t="s">
        <v>450</v>
      </c>
      <c r="AH566" s="33" t="s">
        <v>158</v>
      </c>
      <c r="AI566" s="33" t="s">
        <v>159</v>
      </c>
      <c r="AJ566" s="33"/>
      <c r="AK566" s="33"/>
      <c r="AL566" s="33" t="s">
        <v>686</v>
      </c>
      <c r="AM566" s="33" t="s">
        <v>687</v>
      </c>
      <c r="AN566" s="33" t="s">
        <v>163</v>
      </c>
      <c r="AO566" s="33" t="s">
        <v>164</v>
      </c>
      <c r="AP566" s="33" t="s">
        <v>165</v>
      </c>
      <c r="AQ566" s="33" t="s">
        <v>166</v>
      </c>
      <c r="AR566" s="33">
        <v>5</v>
      </c>
      <c r="AS566" s="33" t="s">
        <v>167</v>
      </c>
      <c r="AT566" s="33" t="s">
        <v>168</v>
      </c>
      <c r="AU566" s="33" t="s">
        <v>688</v>
      </c>
      <c r="AV566" s="33" t="s">
        <v>450</v>
      </c>
      <c r="AW566" s="33"/>
      <c r="AX566" s="33" t="s">
        <v>166</v>
      </c>
      <c r="AY566" s="33"/>
      <c r="AZ566" s="33"/>
      <c r="BA566" s="33"/>
      <c r="BB566" s="33" t="s">
        <v>689</v>
      </c>
      <c r="BC566" s="33"/>
      <c r="BD566" s="33" t="s">
        <v>173</v>
      </c>
      <c r="BE566" s="33"/>
      <c r="BF566" s="33"/>
      <c r="BG566" s="33"/>
      <c r="BH566" s="33" t="s">
        <v>166</v>
      </c>
      <c r="BI566" s="33" t="s">
        <v>163</v>
      </c>
      <c r="BJ566" s="33" t="s">
        <v>174</v>
      </c>
      <c r="BK566" s="33" t="s">
        <v>166</v>
      </c>
      <c r="BL566" s="33" t="s">
        <v>174</v>
      </c>
      <c r="BM566" s="33" t="s">
        <v>166</v>
      </c>
      <c r="BN566" s="33"/>
      <c r="BO566" s="33"/>
      <c r="BP566" s="33" t="s">
        <v>173</v>
      </c>
      <c r="BQ566" s="33" t="s">
        <v>164</v>
      </c>
      <c r="BR566" s="33" t="s">
        <v>168</v>
      </c>
      <c r="BS566" s="33" t="s">
        <v>176</v>
      </c>
      <c r="BT566" s="33" t="s">
        <v>166</v>
      </c>
      <c r="BU566" s="33" t="s">
        <v>147</v>
      </c>
      <c r="BV566" s="33" t="s">
        <v>166</v>
      </c>
      <c r="BW566" s="33" t="s">
        <v>177</v>
      </c>
      <c r="BX566" s="33" t="s">
        <v>178</v>
      </c>
      <c r="BY566" s="33" t="s">
        <v>179</v>
      </c>
      <c r="BZ566" s="33"/>
      <c r="CA566" s="33"/>
      <c r="CB566" s="33"/>
      <c r="CC566" s="33"/>
      <c r="CD566" s="33"/>
      <c r="CE566" s="33"/>
      <c r="CF566" s="33"/>
      <c r="CG566" s="33" t="s">
        <v>166</v>
      </c>
      <c r="CH566" s="33"/>
      <c r="CI566" s="33"/>
      <c r="CJ566" s="33"/>
      <c r="CK566" s="33"/>
      <c r="CL566" s="33"/>
      <c r="CM566" s="33"/>
      <c r="CN566" s="33" t="s">
        <v>166</v>
      </c>
      <c r="CO566" s="33" t="s">
        <v>166</v>
      </c>
      <c r="CP566" s="33" t="s">
        <v>223</v>
      </c>
      <c r="CQ566" s="33"/>
      <c r="CR566" s="33" t="s">
        <v>229</v>
      </c>
      <c r="CS566" s="33" t="s">
        <v>166</v>
      </c>
      <c r="CT566" s="33" t="s">
        <v>166</v>
      </c>
      <c r="CU566" s="33"/>
      <c r="CV566" s="33"/>
      <c r="CW566" s="33">
        <v>2</v>
      </c>
      <c r="CX566" s="88">
        <v>0.66736111111111107</v>
      </c>
      <c r="CY566" s="33" t="s">
        <v>254</v>
      </c>
      <c r="CZ566" s="33"/>
      <c r="DA566" s="33"/>
      <c r="DB566" s="33" t="s">
        <v>257</v>
      </c>
      <c r="DC566" s="33" t="s">
        <v>166</v>
      </c>
      <c r="DD566" s="33"/>
      <c r="DE566" s="33"/>
      <c r="DF566" s="33"/>
      <c r="DG566" s="33"/>
      <c r="DH566" s="33"/>
      <c r="DI566" s="33"/>
      <c r="DJ566" s="33"/>
      <c r="DK566" s="33"/>
      <c r="DL566" s="33"/>
      <c r="DM566" s="33"/>
      <c r="DN566" s="33"/>
      <c r="DO566" s="33"/>
      <c r="DP566" s="33"/>
      <c r="DQ566" s="33"/>
      <c r="DR566" s="33"/>
      <c r="DS566" s="33"/>
      <c r="DT566" s="33"/>
      <c r="DU566" s="33"/>
      <c r="DV566" s="33"/>
      <c r="DW566" s="33"/>
      <c r="DX566" s="33"/>
      <c r="DY566" s="33"/>
      <c r="DZ566" s="33"/>
      <c r="EA566" s="33"/>
      <c r="EB566" s="33"/>
      <c r="EC566" s="33"/>
      <c r="ED566" s="33"/>
      <c r="EE566" s="33"/>
      <c r="EF566" s="33"/>
      <c r="EG566" s="33"/>
      <c r="EH566" s="33"/>
      <c r="EI566" s="33"/>
    </row>
    <row r="567" spans="1:139" x14ac:dyDescent="0.25">
      <c r="A567" s="33">
        <v>566</v>
      </c>
      <c r="B567" s="33" t="s">
        <v>678</v>
      </c>
      <c r="C567" s="33" t="s">
        <v>1910</v>
      </c>
      <c r="D567" s="33" t="s">
        <v>1915</v>
      </c>
      <c r="E567" s="35">
        <v>1196</v>
      </c>
      <c r="F567" s="33">
        <v>4</v>
      </c>
      <c r="G567" s="33">
        <v>4</v>
      </c>
      <c r="H567" s="33" t="s">
        <v>195</v>
      </c>
      <c r="I567" s="33" t="s">
        <v>142</v>
      </c>
      <c r="J567" s="33" t="s">
        <v>196</v>
      </c>
      <c r="K567" s="33" t="s">
        <v>144</v>
      </c>
      <c r="L567" s="33">
        <v>42</v>
      </c>
      <c r="M567" s="33" t="s">
        <v>145</v>
      </c>
      <c r="N567" s="33">
        <v>1525</v>
      </c>
      <c r="O567" s="33">
        <v>3941</v>
      </c>
      <c r="P567" s="33">
        <v>1704</v>
      </c>
      <c r="Q567" s="33" t="s">
        <v>146</v>
      </c>
      <c r="R567" s="33">
        <v>5</v>
      </c>
      <c r="S567" s="33"/>
      <c r="T567" s="87" t="s">
        <v>147</v>
      </c>
      <c r="U567" s="33" t="s">
        <v>610</v>
      </c>
      <c r="V567" s="33"/>
      <c r="W567" s="33" t="s">
        <v>701</v>
      </c>
      <c r="X567" s="33">
        <v>5</v>
      </c>
      <c r="Y567" s="33"/>
      <c r="Z567" s="33" t="s">
        <v>200</v>
      </c>
      <c r="AA567" s="33" t="s">
        <v>151</v>
      </c>
      <c r="AB567" s="33" t="s">
        <v>685</v>
      </c>
      <c r="AC567" s="33" t="s">
        <v>693</v>
      </c>
      <c r="AD567" s="33"/>
      <c r="AE567" s="33"/>
      <c r="AF567" s="33" t="s">
        <v>450</v>
      </c>
      <c r="AG567" s="33" t="s">
        <v>450</v>
      </c>
      <c r="AH567" s="33" t="s">
        <v>158</v>
      </c>
      <c r="AI567" s="33" t="s">
        <v>232</v>
      </c>
      <c r="AJ567" s="33"/>
      <c r="AK567" s="33" t="s">
        <v>160</v>
      </c>
      <c r="AL567" s="33" t="s">
        <v>702</v>
      </c>
      <c r="AM567" s="33" t="s">
        <v>703</v>
      </c>
      <c r="AN567" s="33" t="s">
        <v>163</v>
      </c>
      <c r="AO567" s="33" t="s">
        <v>164</v>
      </c>
      <c r="AP567" s="33" t="s">
        <v>164</v>
      </c>
      <c r="AQ567" s="33" t="s">
        <v>166</v>
      </c>
      <c r="AR567" s="33">
        <v>5</v>
      </c>
      <c r="AS567" s="33" t="s">
        <v>167</v>
      </c>
      <c r="AT567" s="33" t="s">
        <v>168</v>
      </c>
      <c r="AU567" s="33" t="s">
        <v>688</v>
      </c>
      <c r="AV567" s="33" t="s">
        <v>450</v>
      </c>
      <c r="AW567" s="33"/>
      <c r="AX567" s="33" t="s">
        <v>166</v>
      </c>
      <c r="AY567" s="33" t="s">
        <v>171</v>
      </c>
      <c r="AZ567" s="33" t="s">
        <v>166</v>
      </c>
      <c r="BA567" s="33"/>
      <c r="BB567" s="33" t="s">
        <v>689</v>
      </c>
      <c r="BC567" s="33" t="s">
        <v>166</v>
      </c>
      <c r="BD567" s="33" t="s">
        <v>327</v>
      </c>
      <c r="BE567" s="33"/>
      <c r="BF567" s="33"/>
      <c r="BG567" s="33" t="s">
        <v>166</v>
      </c>
      <c r="BH567" s="33" t="s">
        <v>166</v>
      </c>
      <c r="BI567" s="33" t="s">
        <v>163</v>
      </c>
      <c r="BJ567" s="33" t="s">
        <v>174</v>
      </c>
      <c r="BK567" s="33" t="s">
        <v>166</v>
      </c>
      <c r="BL567" s="33" t="s">
        <v>174</v>
      </c>
      <c r="BM567" s="33" t="s">
        <v>166</v>
      </c>
      <c r="BN567" s="33"/>
      <c r="BO567" s="33" t="s">
        <v>166</v>
      </c>
      <c r="BP567" s="33" t="s">
        <v>173</v>
      </c>
      <c r="BQ567" s="33" t="s">
        <v>164</v>
      </c>
      <c r="BR567" s="33" t="s">
        <v>168</v>
      </c>
      <c r="BS567" s="33" t="s">
        <v>176</v>
      </c>
      <c r="BT567" s="33" t="s">
        <v>166</v>
      </c>
      <c r="BU567" s="33" t="s">
        <v>147</v>
      </c>
      <c r="BV567" s="33" t="s">
        <v>166</v>
      </c>
      <c r="BW567" s="33" t="s">
        <v>177</v>
      </c>
      <c r="BX567" s="33" t="s">
        <v>178</v>
      </c>
      <c r="BY567" s="33" t="s">
        <v>383</v>
      </c>
      <c r="BZ567" s="33"/>
      <c r="CA567" s="33"/>
      <c r="CB567" s="33"/>
      <c r="CC567" s="33"/>
      <c r="CD567" s="33"/>
      <c r="CE567" s="33"/>
      <c r="CF567" s="33"/>
      <c r="CG567" s="33" t="s">
        <v>166</v>
      </c>
      <c r="CH567" s="33"/>
      <c r="CI567" s="33"/>
      <c r="CJ567" s="33"/>
      <c r="CK567" s="33" t="s">
        <v>166</v>
      </c>
      <c r="CL567" s="33"/>
      <c r="CM567" s="33"/>
      <c r="CN567" s="33" t="s">
        <v>166</v>
      </c>
      <c r="CO567" s="33" t="s">
        <v>166</v>
      </c>
      <c r="CP567" s="33" t="s">
        <v>223</v>
      </c>
      <c r="CQ567" s="33"/>
      <c r="CR567" s="33" t="s">
        <v>229</v>
      </c>
      <c r="CS567" s="33" t="s">
        <v>166</v>
      </c>
      <c r="CT567" s="33" t="s">
        <v>166</v>
      </c>
      <c r="CU567" s="33" t="s">
        <v>166</v>
      </c>
      <c r="CV567" s="33"/>
      <c r="CW567" s="33">
        <v>2</v>
      </c>
      <c r="CX567" s="88">
        <v>0.66736111111111107</v>
      </c>
      <c r="CY567" s="33" t="s">
        <v>254</v>
      </c>
      <c r="CZ567" s="33"/>
      <c r="DA567" s="33"/>
      <c r="DB567" s="33" t="s">
        <v>221</v>
      </c>
      <c r="DC567" s="33" t="s">
        <v>166</v>
      </c>
      <c r="DD567" s="33" t="s">
        <v>166</v>
      </c>
      <c r="DE567" s="33"/>
      <c r="DF567" s="33"/>
      <c r="DG567" s="33"/>
      <c r="DH567" s="33"/>
      <c r="DI567" s="33" t="s">
        <v>328</v>
      </c>
      <c r="DJ567" s="33"/>
      <c r="DK567" s="33"/>
      <c r="DL567" s="33" t="s">
        <v>329</v>
      </c>
      <c r="DM567" s="33"/>
      <c r="DN567" s="33"/>
      <c r="DO567" s="33"/>
      <c r="DP567" s="33"/>
      <c r="DQ567" s="33"/>
      <c r="DR567" s="33"/>
      <c r="DS567" s="33"/>
      <c r="DT567" s="33"/>
      <c r="DU567" s="33"/>
      <c r="DV567" s="33"/>
      <c r="DW567" s="33"/>
      <c r="DX567" s="33"/>
      <c r="DY567" s="33"/>
      <c r="DZ567" s="33"/>
      <c r="EA567" s="33"/>
      <c r="EB567" s="33"/>
      <c r="EC567" s="33"/>
      <c r="ED567" s="33"/>
      <c r="EE567" s="33"/>
      <c r="EF567" s="33"/>
      <c r="EG567" s="33"/>
      <c r="EH567" s="33"/>
      <c r="EI567" s="33"/>
    </row>
    <row r="568" spans="1:139" x14ac:dyDescent="0.25">
      <c r="A568" s="33">
        <v>567</v>
      </c>
      <c r="B568" s="33" t="s">
        <v>678</v>
      </c>
      <c r="C568" s="33" t="s">
        <v>1910</v>
      </c>
      <c r="D568" s="33" t="s">
        <v>1916</v>
      </c>
      <c r="E568" s="35">
        <v>1498</v>
      </c>
      <c r="F568" s="33">
        <v>4</v>
      </c>
      <c r="G568" s="33">
        <v>4</v>
      </c>
      <c r="H568" s="33" t="s">
        <v>195</v>
      </c>
      <c r="I568" s="33" t="s">
        <v>142</v>
      </c>
      <c r="J568" s="33" t="s">
        <v>196</v>
      </c>
      <c r="K568" s="33" t="s">
        <v>144</v>
      </c>
      <c r="L568" s="33">
        <v>40</v>
      </c>
      <c r="M568" s="33" t="s">
        <v>459</v>
      </c>
      <c r="N568" s="33">
        <v>1525</v>
      </c>
      <c r="O568" s="33">
        <v>3941</v>
      </c>
      <c r="P568" s="33">
        <v>1704</v>
      </c>
      <c r="Q568" s="33" t="s">
        <v>146</v>
      </c>
      <c r="R568" s="33">
        <v>5</v>
      </c>
      <c r="S568" s="33"/>
      <c r="T568" s="87" t="s">
        <v>147</v>
      </c>
      <c r="U568" s="33" t="s">
        <v>1913</v>
      </c>
      <c r="V568" s="33"/>
      <c r="W568" s="33" t="s">
        <v>1914</v>
      </c>
      <c r="X568" s="33">
        <v>5</v>
      </c>
      <c r="Y568" s="33"/>
      <c r="Z568" s="33" t="s">
        <v>200</v>
      </c>
      <c r="AA568" s="33" t="s">
        <v>151</v>
      </c>
      <c r="AB568" s="33" t="s">
        <v>692</v>
      </c>
      <c r="AC568" s="33" t="s">
        <v>693</v>
      </c>
      <c r="AD568" s="33"/>
      <c r="AE568" s="33"/>
      <c r="AF568" s="33" t="s">
        <v>450</v>
      </c>
      <c r="AG568" s="33" t="s">
        <v>450</v>
      </c>
      <c r="AH568" s="33" t="s">
        <v>158</v>
      </c>
      <c r="AI568" s="33" t="s">
        <v>232</v>
      </c>
      <c r="AJ568" s="33"/>
      <c r="AK568" s="33" t="s">
        <v>160</v>
      </c>
      <c r="AL568" s="33" t="s">
        <v>686</v>
      </c>
      <c r="AM568" s="33" t="s">
        <v>687</v>
      </c>
      <c r="AN568" s="33" t="s">
        <v>163</v>
      </c>
      <c r="AO568" s="33" t="s">
        <v>164</v>
      </c>
      <c r="AP568" s="33" t="s">
        <v>164</v>
      </c>
      <c r="AQ568" s="33" t="s">
        <v>166</v>
      </c>
      <c r="AR568" s="33">
        <v>5</v>
      </c>
      <c r="AS568" s="33" t="s">
        <v>167</v>
      </c>
      <c r="AT568" s="33" t="s">
        <v>168</v>
      </c>
      <c r="AU568" s="33" t="s">
        <v>688</v>
      </c>
      <c r="AV568" s="33" t="s">
        <v>450</v>
      </c>
      <c r="AW568" s="33"/>
      <c r="AX568" s="33" t="s">
        <v>166</v>
      </c>
      <c r="AY568" s="33" t="s">
        <v>436</v>
      </c>
      <c r="AZ568" s="33" t="s">
        <v>166</v>
      </c>
      <c r="BA568" s="33"/>
      <c r="BB568" s="33" t="s">
        <v>689</v>
      </c>
      <c r="BC568" s="33" t="s">
        <v>166</v>
      </c>
      <c r="BD568" s="33" t="s">
        <v>327</v>
      </c>
      <c r="BE568" s="33"/>
      <c r="BF568" s="33"/>
      <c r="BG568" s="33" t="s">
        <v>166</v>
      </c>
      <c r="BH568" s="33" t="s">
        <v>166</v>
      </c>
      <c r="BI568" s="33" t="s">
        <v>163</v>
      </c>
      <c r="BJ568" s="33" t="s">
        <v>174</v>
      </c>
      <c r="BK568" s="33" t="s">
        <v>166</v>
      </c>
      <c r="BL568" s="33" t="s">
        <v>174</v>
      </c>
      <c r="BM568" s="33" t="s">
        <v>166</v>
      </c>
      <c r="BN568" s="33"/>
      <c r="BO568" s="33" t="s">
        <v>166</v>
      </c>
      <c r="BP568" s="33" t="s">
        <v>173</v>
      </c>
      <c r="BQ568" s="33" t="s">
        <v>164</v>
      </c>
      <c r="BR568" s="33" t="s">
        <v>168</v>
      </c>
      <c r="BS568" s="33" t="s">
        <v>176</v>
      </c>
      <c r="BT568" s="33" t="s">
        <v>166</v>
      </c>
      <c r="BU568" s="33" t="s">
        <v>147</v>
      </c>
      <c r="BV568" s="33" t="s">
        <v>166</v>
      </c>
      <c r="BW568" s="33" t="s">
        <v>177</v>
      </c>
      <c r="BX568" s="33" t="s">
        <v>178</v>
      </c>
      <c r="BY568" s="33" t="s">
        <v>383</v>
      </c>
      <c r="BZ568" s="33"/>
      <c r="CA568" s="33"/>
      <c r="CB568" s="33"/>
      <c r="CC568" s="33"/>
      <c r="CD568" s="33"/>
      <c r="CE568" s="33"/>
      <c r="CF568" s="33"/>
      <c r="CG568" s="33" t="s">
        <v>166</v>
      </c>
      <c r="CH568" s="33"/>
      <c r="CI568" s="33"/>
      <c r="CJ568" s="33"/>
      <c r="CK568" s="33" t="s">
        <v>166</v>
      </c>
      <c r="CL568" s="33"/>
      <c r="CM568" s="33"/>
      <c r="CN568" s="33" t="s">
        <v>166</v>
      </c>
      <c r="CO568" s="33" t="s">
        <v>166</v>
      </c>
      <c r="CP568" s="33" t="s">
        <v>223</v>
      </c>
      <c r="CQ568" s="33"/>
      <c r="CR568" s="33" t="s">
        <v>358</v>
      </c>
      <c r="CS568" s="33" t="s">
        <v>166</v>
      </c>
      <c r="CT568" s="33" t="s">
        <v>166</v>
      </c>
      <c r="CU568" s="33" t="s">
        <v>166</v>
      </c>
      <c r="CV568" s="33"/>
      <c r="CW568" s="33">
        <v>2</v>
      </c>
      <c r="CX568" s="33">
        <v>16.100000000000001</v>
      </c>
      <c r="CY568" s="33" t="s">
        <v>254</v>
      </c>
      <c r="CZ568" s="33"/>
      <c r="DA568" s="33"/>
      <c r="DB568" s="33" t="s">
        <v>221</v>
      </c>
      <c r="DC568" s="33" t="s">
        <v>166</v>
      </c>
      <c r="DD568" s="33" t="s">
        <v>166</v>
      </c>
      <c r="DE568" s="33"/>
      <c r="DF568" s="33"/>
      <c r="DG568" s="33"/>
      <c r="DH568" s="33" t="s">
        <v>216</v>
      </c>
      <c r="DI568" s="33" t="s">
        <v>328</v>
      </c>
      <c r="DJ568" s="33"/>
      <c r="DK568" s="33"/>
      <c r="DL568" s="33" t="s">
        <v>329</v>
      </c>
      <c r="DM568" s="33" t="s">
        <v>166</v>
      </c>
      <c r="DN568" s="33"/>
      <c r="DO568" s="33"/>
      <c r="DP568" s="33"/>
      <c r="DQ568" s="33"/>
      <c r="DR568" s="33"/>
      <c r="DS568" s="33"/>
      <c r="DT568" s="33"/>
      <c r="DU568" s="33"/>
      <c r="DV568" s="33"/>
      <c r="DW568" s="33"/>
      <c r="DX568" s="33"/>
      <c r="DY568" s="33"/>
      <c r="DZ568" s="33"/>
      <c r="EA568" s="33"/>
      <c r="EB568" s="33"/>
      <c r="EC568" s="33"/>
      <c r="ED568" s="33"/>
      <c r="EE568" s="33"/>
      <c r="EF568" s="33"/>
      <c r="EG568" s="33"/>
      <c r="EH568" s="33"/>
      <c r="EI568" s="33"/>
    </row>
    <row r="569" spans="1:139" x14ac:dyDescent="0.25">
      <c r="A569" s="33">
        <v>568</v>
      </c>
      <c r="B569" s="33" t="s">
        <v>678</v>
      </c>
      <c r="C569" s="33" t="s">
        <v>1910</v>
      </c>
      <c r="D569" s="33" t="s">
        <v>1917</v>
      </c>
      <c r="E569" s="35">
        <v>1194</v>
      </c>
      <c r="F569" s="33">
        <v>4</v>
      </c>
      <c r="G569" s="33">
        <v>4</v>
      </c>
      <c r="H569" s="33" t="s">
        <v>195</v>
      </c>
      <c r="I569" s="33" t="s">
        <v>142</v>
      </c>
      <c r="J569" s="33" t="s">
        <v>196</v>
      </c>
      <c r="K569" s="33" t="s">
        <v>144</v>
      </c>
      <c r="L569" s="33">
        <v>42</v>
      </c>
      <c r="M569" s="33" t="s">
        <v>145</v>
      </c>
      <c r="N569" s="33">
        <v>1525</v>
      </c>
      <c r="O569" s="33">
        <v>3941</v>
      </c>
      <c r="P569" s="33">
        <v>1704</v>
      </c>
      <c r="Q569" s="33" t="s">
        <v>146</v>
      </c>
      <c r="R569" s="33">
        <v>5</v>
      </c>
      <c r="S569" s="33"/>
      <c r="T569" s="87" t="s">
        <v>147</v>
      </c>
      <c r="U569" s="33" t="s">
        <v>610</v>
      </c>
      <c r="V569" s="33"/>
      <c r="W569" s="33" t="s">
        <v>701</v>
      </c>
      <c r="X569" s="33">
        <v>5</v>
      </c>
      <c r="Y569" s="33"/>
      <c r="Z569" s="33" t="s">
        <v>200</v>
      </c>
      <c r="AA569" s="33" t="s">
        <v>151</v>
      </c>
      <c r="AB569" s="33" t="s">
        <v>685</v>
      </c>
      <c r="AC569" s="33" t="s">
        <v>693</v>
      </c>
      <c r="AD569" s="33"/>
      <c r="AE569" s="33"/>
      <c r="AF569" s="33" t="s">
        <v>1918</v>
      </c>
      <c r="AG569" s="33" t="s">
        <v>1918</v>
      </c>
      <c r="AH569" s="33" t="s">
        <v>158</v>
      </c>
      <c r="AI569" s="33" t="s">
        <v>232</v>
      </c>
      <c r="AJ569" s="33"/>
      <c r="AK569" s="33" t="s">
        <v>160</v>
      </c>
      <c r="AL569" s="33" t="s">
        <v>702</v>
      </c>
      <c r="AM569" s="33" t="s">
        <v>703</v>
      </c>
      <c r="AN569" s="33" t="s">
        <v>163</v>
      </c>
      <c r="AO569" s="33" t="s">
        <v>164</v>
      </c>
      <c r="AP569" s="33" t="s">
        <v>164</v>
      </c>
      <c r="AQ569" s="33" t="s">
        <v>166</v>
      </c>
      <c r="AR569" s="33">
        <v>5</v>
      </c>
      <c r="AS569" s="33" t="s">
        <v>167</v>
      </c>
      <c r="AT569" s="33" t="s">
        <v>168</v>
      </c>
      <c r="AU569" s="33" t="s">
        <v>688</v>
      </c>
      <c r="AV569" s="33" t="s">
        <v>1918</v>
      </c>
      <c r="AW569" s="33"/>
      <c r="AX569" s="33" t="s">
        <v>166</v>
      </c>
      <c r="AY569" s="33" t="s">
        <v>171</v>
      </c>
      <c r="AZ569" s="33" t="s">
        <v>166</v>
      </c>
      <c r="BA569" s="33"/>
      <c r="BB569" s="33" t="s">
        <v>689</v>
      </c>
      <c r="BC569" s="33" t="s">
        <v>166</v>
      </c>
      <c r="BD569" s="33" t="s">
        <v>327</v>
      </c>
      <c r="BE569" s="33"/>
      <c r="BF569" s="33" t="s">
        <v>166</v>
      </c>
      <c r="BG569" s="33" t="s">
        <v>166</v>
      </c>
      <c r="BH569" s="33" t="s">
        <v>166</v>
      </c>
      <c r="BI569" s="33" t="s">
        <v>163</v>
      </c>
      <c r="BJ569" s="33" t="s">
        <v>174</v>
      </c>
      <c r="BK569" s="33" t="s">
        <v>166</v>
      </c>
      <c r="BL569" s="33" t="s">
        <v>174</v>
      </c>
      <c r="BM569" s="33" t="s">
        <v>166</v>
      </c>
      <c r="BN569" s="33"/>
      <c r="BO569" s="33" t="s">
        <v>166</v>
      </c>
      <c r="BP569" s="33" t="s">
        <v>173</v>
      </c>
      <c r="BQ569" s="33" t="s">
        <v>164</v>
      </c>
      <c r="BR569" s="33" t="s">
        <v>168</v>
      </c>
      <c r="BS569" s="33" t="s">
        <v>176</v>
      </c>
      <c r="BT569" s="33" t="s">
        <v>166</v>
      </c>
      <c r="BU569" s="33" t="s">
        <v>147</v>
      </c>
      <c r="BV569" s="33" t="s">
        <v>166</v>
      </c>
      <c r="BW569" s="33" t="s">
        <v>177</v>
      </c>
      <c r="BX569" s="33" t="s">
        <v>178</v>
      </c>
      <c r="BY569" s="33" t="s">
        <v>383</v>
      </c>
      <c r="BZ569" s="33"/>
      <c r="CA569" s="33"/>
      <c r="CB569" s="33"/>
      <c r="CC569" s="33"/>
      <c r="CD569" s="33"/>
      <c r="CE569" s="33"/>
      <c r="CF569" s="33"/>
      <c r="CG569" s="33" t="s">
        <v>166</v>
      </c>
      <c r="CH569" s="33"/>
      <c r="CI569" s="33"/>
      <c r="CJ569" s="33"/>
      <c r="CK569" s="33" t="s">
        <v>166</v>
      </c>
      <c r="CL569" s="33"/>
      <c r="CM569" s="33"/>
      <c r="CN569" s="33" t="s">
        <v>166</v>
      </c>
      <c r="CO569" s="33" t="s">
        <v>166</v>
      </c>
      <c r="CP569" s="33" t="s">
        <v>223</v>
      </c>
      <c r="CQ569" s="33"/>
      <c r="CR569" s="33" t="s">
        <v>1919</v>
      </c>
      <c r="CS569" s="33" t="s">
        <v>166</v>
      </c>
      <c r="CT569" s="33" t="s">
        <v>166</v>
      </c>
      <c r="CU569" s="33" t="s">
        <v>166</v>
      </c>
      <c r="CV569" s="33"/>
      <c r="CW569" s="33">
        <v>6</v>
      </c>
      <c r="CX569" s="33"/>
      <c r="CY569" s="33" t="s">
        <v>254</v>
      </c>
      <c r="CZ569" s="33"/>
      <c r="DA569" s="33"/>
      <c r="DB569" s="33" t="s">
        <v>221</v>
      </c>
      <c r="DC569" s="33" t="s">
        <v>166</v>
      </c>
      <c r="DD569" s="33" t="s">
        <v>166</v>
      </c>
      <c r="DE569" s="33"/>
      <c r="DF569" s="33"/>
      <c r="DG569" s="33"/>
      <c r="DH569" s="33" t="s">
        <v>216</v>
      </c>
      <c r="DI569" s="33" t="s">
        <v>328</v>
      </c>
      <c r="DJ569" s="33"/>
      <c r="DK569" s="33"/>
      <c r="DL569" s="33" t="s">
        <v>329</v>
      </c>
      <c r="DM569" s="33" t="s">
        <v>166</v>
      </c>
      <c r="DN569" s="33"/>
      <c r="DO569" s="33"/>
      <c r="DP569" s="33"/>
      <c r="DQ569" s="33"/>
      <c r="DR569" s="33"/>
      <c r="DS569" s="33"/>
      <c r="DT569" s="33"/>
      <c r="DU569" s="33"/>
      <c r="DV569" s="33"/>
      <c r="DW569" s="33"/>
      <c r="DX569" s="33"/>
      <c r="DY569" s="33"/>
      <c r="DZ569" s="33"/>
      <c r="EA569" s="33"/>
      <c r="EB569" s="33"/>
      <c r="EC569" s="33"/>
      <c r="ED569" s="33"/>
      <c r="EE569" s="33"/>
      <c r="EF569" s="33"/>
      <c r="EG569" s="33"/>
      <c r="EH569" s="33"/>
      <c r="EI569" s="33"/>
    </row>
    <row r="570" spans="1:139" x14ac:dyDescent="0.25">
      <c r="A570" s="33">
        <v>569</v>
      </c>
      <c r="B570" s="33" t="s">
        <v>678</v>
      </c>
      <c r="C570" s="33" t="s">
        <v>1910</v>
      </c>
      <c r="D570" s="33" t="s">
        <v>1920</v>
      </c>
      <c r="E570" s="35">
        <v>1498</v>
      </c>
      <c r="F570" s="33">
        <v>4</v>
      </c>
      <c r="G570" s="33">
        <v>4</v>
      </c>
      <c r="H570" s="33" t="s">
        <v>195</v>
      </c>
      <c r="I570" s="33" t="s">
        <v>142</v>
      </c>
      <c r="J570" s="33" t="s">
        <v>196</v>
      </c>
      <c r="K570" s="33" t="s">
        <v>144</v>
      </c>
      <c r="L570" s="33">
        <v>40</v>
      </c>
      <c r="M570" s="33" t="s">
        <v>459</v>
      </c>
      <c r="N570" s="33">
        <v>1525</v>
      </c>
      <c r="O570" s="33">
        <v>3941</v>
      </c>
      <c r="P570" s="33">
        <v>1704</v>
      </c>
      <c r="Q570" s="33" t="s">
        <v>146</v>
      </c>
      <c r="R570" s="33">
        <v>5</v>
      </c>
      <c r="S570" s="33"/>
      <c r="T570" s="87" t="s">
        <v>147</v>
      </c>
      <c r="U570" s="33" t="s">
        <v>1913</v>
      </c>
      <c r="V570" s="33"/>
      <c r="W570" s="33" t="s">
        <v>1914</v>
      </c>
      <c r="X570" s="33">
        <v>5</v>
      </c>
      <c r="Y570" s="33"/>
      <c r="Z570" s="33" t="s">
        <v>200</v>
      </c>
      <c r="AA570" s="33" t="s">
        <v>151</v>
      </c>
      <c r="AB570" s="33" t="s">
        <v>696</v>
      </c>
      <c r="AC570" s="33" t="s">
        <v>697</v>
      </c>
      <c r="AD570" s="33"/>
      <c r="AE570" s="33"/>
      <c r="AF570" s="33" t="s">
        <v>1918</v>
      </c>
      <c r="AG570" s="33" t="s">
        <v>1918</v>
      </c>
      <c r="AH570" s="33" t="s">
        <v>158</v>
      </c>
      <c r="AI570" s="33" t="s">
        <v>232</v>
      </c>
      <c r="AJ570" s="33"/>
      <c r="AK570" s="33" t="s">
        <v>160</v>
      </c>
      <c r="AL570" s="33" t="s">
        <v>686</v>
      </c>
      <c r="AM570" s="33" t="s">
        <v>687</v>
      </c>
      <c r="AN570" s="33" t="s">
        <v>163</v>
      </c>
      <c r="AO570" s="33" t="s">
        <v>164</v>
      </c>
      <c r="AP570" s="33" t="s">
        <v>164</v>
      </c>
      <c r="AQ570" s="33" t="s">
        <v>166</v>
      </c>
      <c r="AR570" s="33">
        <v>5</v>
      </c>
      <c r="AS570" s="33" t="s">
        <v>167</v>
      </c>
      <c r="AT570" s="33" t="s">
        <v>168</v>
      </c>
      <c r="AU570" s="33" t="s">
        <v>688</v>
      </c>
      <c r="AV570" s="33" t="s">
        <v>1918</v>
      </c>
      <c r="AW570" s="33"/>
      <c r="AX570" s="33" t="s">
        <v>166</v>
      </c>
      <c r="AY570" s="33" t="s">
        <v>171</v>
      </c>
      <c r="AZ570" s="33" t="s">
        <v>166</v>
      </c>
      <c r="BA570" s="33"/>
      <c r="BB570" s="33" t="s">
        <v>689</v>
      </c>
      <c r="BC570" s="33" t="s">
        <v>166</v>
      </c>
      <c r="BD570" s="33" t="s">
        <v>327</v>
      </c>
      <c r="BE570" s="33"/>
      <c r="BF570" s="33" t="s">
        <v>166</v>
      </c>
      <c r="BG570" s="33" t="s">
        <v>166</v>
      </c>
      <c r="BH570" s="33" t="s">
        <v>166</v>
      </c>
      <c r="BI570" s="33" t="s">
        <v>163</v>
      </c>
      <c r="BJ570" s="33" t="s">
        <v>174</v>
      </c>
      <c r="BK570" s="33" t="s">
        <v>166</v>
      </c>
      <c r="BL570" s="33" t="s">
        <v>174</v>
      </c>
      <c r="BM570" s="33" t="s">
        <v>166</v>
      </c>
      <c r="BN570" s="33"/>
      <c r="BO570" s="33" t="s">
        <v>166</v>
      </c>
      <c r="BP570" s="33" t="s">
        <v>173</v>
      </c>
      <c r="BQ570" s="33" t="s">
        <v>164</v>
      </c>
      <c r="BR570" s="33" t="s">
        <v>168</v>
      </c>
      <c r="BS570" s="33" t="s">
        <v>176</v>
      </c>
      <c r="BT570" s="33" t="s">
        <v>166</v>
      </c>
      <c r="BU570" s="33" t="s">
        <v>147</v>
      </c>
      <c r="BV570" s="33" t="s">
        <v>166</v>
      </c>
      <c r="BW570" s="33" t="s">
        <v>177</v>
      </c>
      <c r="BX570" s="33" t="s">
        <v>178</v>
      </c>
      <c r="BY570" s="33" t="s">
        <v>383</v>
      </c>
      <c r="BZ570" s="33"/>
      <c r="CA570" s="33"/>
      <c r="CB570" s="33"/>
      <c r="CC570" s="33"/>
      <c r="CD570" s="33"/>
      <c r="CE570" s="33"/>
      <c r="CF570" s="33"/>
      <c r="CG570" s="33" t="s">
        <v>166</v>
      </c>
      <c r="CH570" s="33"/>
      <c r="CI570" s="33"/>
      <c r="CJ570" s="33"/>
      <c r="CK570" s="33" t="s">
        <v>166</v>
      </c>
      <c r="CL570" s="33"/>
      <c r="CM570" s="33"/>
      <c r="CN570" s="33" t="s">
        <v>166</v>
      </c>
      <c r="CO570" s="33" t="s">
        <v>166</v>
      </c>
      <c r="CP570" s="33" t="s">
        <v>223</v>
      </c>
      <c r="CQ570" s="33"/>
      <c r="CR570" s="33" t="s">
        <v>1921</v>
      </c>
      <c r="CS570" s="33" t="s">
        <v>166</v>
      </c>
      <c r="CT570" s="33" t="s">
        <v>166</v>
      </c>
      <c r="CU570" s="33" t="s">
        <v>166</v>
      </c>
      <c r="CV570" s="33"/>
      <c r="CW570" s="33">
        <v>6</v>
      </c>
      <c r="CX570" s="88">
        <v>0.66736111111111107</v>
      </c>
      <c r="CY570" s="33" t="s">
        <v>254</v>
      </c>
      <c r="CZ570" s="33"/>
      <c r="DA570" s="33"/>
      <c r="DB570" s="33" t="s">
        <v>221</v>
      </c>
      <c r="DC570" s="33" t="s">
        <v>166</v>
      </c>
      <c r="DD570" s="33" t="s">
        <v>166</v>
      </c>
      <c r="DE570" s="33"/>
      <c r="DF570" s="33"/>
      <c r="DG570" s="33"/>
      <c r="DH570" s="33" t="s">
        <v>216</v>
      </c>
      <c r="DI570" s="33" t="s">
        <v>328</v>
      </c>
      <c r="DJ570" s="33"/>
      <c r="DK570" s="33"/>
      <c r="DL570" s="33" t="s">
        <v>329</v>
      </c>
      <c r="DM570" s="33" t="s">
        <v>166</v>
      </c>
      <c r="DN570" s="33"/>
      <c r="DO570" s="33"/>
      <c r="DP570" s="33"/>
      <c r="DQ570" s="33"/>
      <c r="DR570" s="33"/>
      <c r="DS570" s="33"/>
      <c r="DT570" s="33"/>
      <c r="DU570" s="33"/>
      <c r="DV570" s="33"/>
      <c r="DW570" s="33"/>
      <c r="DX570" s="33"/>
      <c r="DY570" s="33"/>
      <c r="DZ570" s="33"/>
      <c r="EA570" s="33"/>
      <c r="EB570" s="33"/>
      <c r="EC570" s="33"/>
      <c r="ED570" s="33"/>
      <c r="EE570" s="33"/>
      <c r="EF570" s="33"/>
      <c r="EG570" s="33"/>
      <c r="EH570" s="33"/>
      <c r="EI570" s="33"/>
    </row>
    <row r="571" spans="1:139" hidden="1" x14ac:dyDescent="0.25">
      <c r="A571">
        <v>570</v>
      </c>
      <c r="B571" t="s">
        <v>234</v>
      </c>
      <c r="C571" t="s">
        <v>1922</v>
      </c>
      <c r="D571" t="s">
        <v>1923</v>
      </c>
      <c r="E571" s="1">
        <v>1248</v>
      </c>
      <c r="F571">
        <v>4</v>
      </c>
      <c r="G571">
        <v>4</v>
      </c>
      <c r="H571" t="s">
        <v>195</v>
      </c>
      <c r="I571" t="s">
        <v>142</v>
      </c>
      <c r="J571" t="s">
        <v>196</v>
      </c>
      <c r="K571" t="s">
        <v>144</v>
      </c>
      <c r="L571">
        <v>37</v>
      </c>
      <c r="M571" t="s">
        <v>459</v>
      </c>
      <c r="N571">
        <v>1510</v>
      </c>
      <c r="O571">
        <v>3995</v>
      </c>
      <c r="P571">
        <v>1745</v>
      </c>
      <c r="Q571" t="s">
        <v>146</v>
      </c>
      <c r="R571">
        <v>5</v>
      </c>
      <c r="S571">
        <v>27.39</v>
      </c>
      <c r="T571" s="2" t="s">
        <v>147</v>
      </c>
      <c r="U571" t="s">
        <v>1924</v>
      </c>
      <c r="W571" t="s">
        <v>1925</v>
      </c>
      <c r="X571">
        <v>5</v>
      </c>
      <c r="Y571" t="s">
        <v>371</v>
      </c>
      <c r="Z571" t="s">
        <v>200</v>
      </c>
      <c r="AA571" t="s">
        <v>151</v>
      </c>
      <c r="AB571" t="s">
        <v>347</v>
      </c>
      <c r="AC571" t="s">
        <v>401</v>
      </c>
      <c r="AD571" t="s">
        <v>1704</v>
      </c>
      <c r="AE571" t="s">
        <v>1926</v>
      </c>
      <c r="AF571" t="s">
        <v>665</v>
      </c>
      <c r="AG571" t="s">
        <v>665</v>
      </c>
      <c r="AH571" t="s">
        <v>158</v>
      </c>
      <c r="AI571" t="s">
        <v>232</v>
      </c>
      <c r="AK571" t="s">
        <v>160</v>
      </c>
      <c r="AL571" t="s">
        <v>483</v>
      </c>
      <c r="AM571" t="s">
        <v>536</v>
      </c>
      <c r="AN571" t="s">
        <v>163</v>
      </c>
      <c r="AO571" t="s">
        <v>164</v>
      </c>
      <c r="AP571" t="s">
        <v>164</v>
      </c>
      <c r="AQ571" t="s">
        <v>166</v>
      </c>
      <c r="AR571">
        <v>5</v>
      </c>
      <c r="AS571" t="s">
        <v>167</v>
      </c>
      <c r="AT571" t="s">
        <v>168</v>
      </c>
      <c r="AU571" t="s">
        <v>806</v>
      </c>
      <c r="AV571" t="s">
        <v>665</v>
      </c>
      <c r="AX571">
        <v>2</v>
      </c>
      <c r="AY571" t="s">
        <v>171</v>
      </c>
      <c r="AZ571" t="s">
        <v>166</v>
      </c>
      <c r="BA571" t="s">
        <v>166</v>
      </c>
      <c r="BB571" t="s">
        <v>1071</v>
      </c>
      <c r="BC571" t="s">
        <v>166</v>
      </c>
      <c r="BD571" t="s">
        <v>173</v>
      </c>
      <c r="BE571">
        <v>339</v>
      </c>
      <c r="BF571" t="s">
        <v>166</v>
      </c>
      <c r="BG571" t="s">
        <v>166</v>
      </c>
      <c r="BH571" t="s">
        <v>166</v>
      </c>
      <c r="BI571" t="s">
        <v>163</v>
      </c>
      <c r="BJ571" t="s">
        <v>174</v>
      </c>
      <c r="BK571" t="s">
        <v>166</v>
      </c>
      <c r="BL571" t="s">
        <v>310</v>
      </c>
      <c r="BM571" t="s">
        <v>166</v>
      </c>
      <c r="BO571" t="s">
        <v>166</v>
      </c>
      <c r="BP571" t="s">
        <v>173</v>
      </c>
      <c r="BQ571" t="s">
        <v>164</v>
      </c>
      <c r="BR571" t="s">
        <v>168</v>
      </c>
      <c r="BS571" t="s">
        <v>176</v>
      </c>
      <c r="BT571" t="s">
        <v>166</v>
      </c>
      <c r="BU571" s="1">
        <v>4.9000000000000004</v>
      </c>
      <c r="BV571" t="s">
        <v>166</v>
      </c>
      <c r="BW571" t="s">
        <v>177</v>
      </c>
      <c r="BX571" t="s">
        <v>178</v>
      </c>
      <c r="BY571" t="s">
        <v>383</v>
      </c>
      <c r="CB571" t="s">
        <v>166</v>
      </c>
      <c r="CG571" t="s">
        <v>166</v>
      </c>
      <c r="CK571" t="s">
        <v>166</v>
      </c>
      <c r="CN571" t="s">
        <v>166</v>
      </c>
      <c r="CO571" t="s">
        <v>166</v>
      </c>
      <c r="CP571" t="s">
        <v>355</v>
      </c>
      <c r="CR571" t="s">
        <v>229</v>
      </c>
      <c r="CS571" t="s">
        <v>166</v>
      </c>
      <c r="CT571" t="s">
        <v>166</v>
      </c>
      <c r="CU571" t="s">
        <v>166</v>
      </c>
      <c r="CV571" t="s">
        <v>166</v>
      </c>
      <c r="CW571">
        <v>2</v>
      </c>
      <c r="CY571" t="s">
        <v>254</v>
      </c>
      <c r="DB571" t="s">
        <v>257</v>
      </c>
      <c r="DC571" t="s">
        <v>166</v>
      </c>
      <c r="DD571" t="s">
        <v>166</v>
      </c>
      <c r="DI571" t="s">
        <v>328</v>
      </c>
      <c r="DJ571" t="s">
        <v>166</v>
      </c>
      <c r="DW571" t="s">
        <v>166</v>
      </c>
    </row>
    <row r="572" spans="1:139" hidden="1" x14ac:dyDescent="0.25">
      <c r="A572">
        <v>571</v>
      </c>
      <c r="B572" t="s">
        <v>234</v>
      </c>
      <c r="C572" t="s">
        <v>1922</v>
      </c>
      <c r="D572" t="s">
        <v>1927</v>
      </c>
      <c r="E572" s="1">
        <v>1248</v>
      </c>
      <c r="F572">
        <v>4</v>
      </c>
      <c r="G572">
        <v>4</v>
      </c>
      <c r="H572" t="s">
        <v>195</v>
      </c>
      <c r="I572" t="s">
        <v>142</v>
      </c>
      <c r="J572" t="s">
        <v>196</v>
      </c>
      <c r="K572" t="s">
        <v>144</v>
      </c>
      <c r="L572">
        <v>37</v>
      </c>
      <c r="M572" t="s">
        <v>459</v>
      </c>
      <c r="N572">
        <v>1500</v>
      </c>
      <c r="O572">
        <v>3995</v>
      </c>
      <c r="P572">
        <v>1745</v>
      </c>
      <c r="Q572" t="s">
        <v>146</v>
      </c>
      <c r="R572">
        <v>5</v>
      </c>
      <c r="S572">
        <v>27.39</v>
      </c>
      <c r="T572" s="2" t="s">
        <v>147</v>
      </c>
      <c r="U572" t="s">
        <v>1924</v>
      </c>
      <c r="W572" t="s">
        <v>1119</v>
      </c>
      <c r="X572">
        <v>5</v>
      </c>
      <c r="Y572" t="s">
        <v>371</v>
      </c>
      <c r="Z572" t="s">
        <v>200</v>
      </c>
      <c r="AA572" t="s">
        <v>151</v>
      </c>
      <c r="AB572" t="s">
        <v>347</v>
      </c>
      <c r="AC572" t="s">
        <v>401</v>
      </c>
      <c r="AD572" t="s">
        <v>552</v>
      </c>
      <c r="AE572" t="s">
        <v>1704</v>
      </c>
      <c r="AF572" t="s">
        <v>576</v>
      </c>
      <c r="AG572" t="s">
        <v>576</v>
      </c>
      <c r="AH572" t="s">
        <v>158</v>
      </c>
      <c r="AI572" t="s">
        <v>232</v>
      </c>
      <c r="AK572" t="s">
        <v>441</v>
      </c>
      <c r="AL572" t="s">
        <v>483</v>
      </c>
      <c r="AM572" t="s">
        <v>536</v>
      </c>
      <c r="AN572" t="s">
        <v>163</v>
      </c>
      <c r="AO572" t="s">
        <v>164</v>
      </c>
      <c r="AP572" t="s">
        <v>164</v>
      </c>
      <c r="AQ572" t="s">
        <v>166</v>
      </c>
      <c r="AR572">
        <v>5</v>
      </c>
      <c r="AS572" t="s">
        <v>597</v>
      </c>
      <c r="AT572" t="s">
        <v>168</v>
      </c>
      <c r="AU572" t="s">
        <v>806</v>
      </c>
      <c r="AV572" t="s">
        <v>576</v>
      </c>
      <c r="AW572" t="s">
        <v>166</v>
      </c>
      <c r="AX572">
        <v>2</v>
      </c>
      <c r="AY572" t="s">
        <v>226</v>
      </c>
      <c r="AZ572" t="s">
        <v>166</v>
      </c>
      <c r="BA572" t="s">
        <v>166</v>
      </c>
      <c r="BB572" t="s">
        <v>1071</v>
      </c>
      <c r="BC572" t="s">
        <v>166</v>
      </c>
      <c r="BD572" t="s">
        <v>337</v>
      </c>
      <c r="BE572">
        <v>339</v>
      </c>
      <c r="BF572" t="s">
        <v>166</v>
      </c>
      <c r="BG572" t="s">
        <v>166</v>
      </c>
      <c r="BH572" t="s">
        <v>166</v>
      </c>
      <c r="BI572" t="s">
        <v>163</v>
      </c>
      <c r="BJ572" t="s">
        <v>310</v>
      </c>
      <c r="BK572" t="s">
        <v>166</v>
      </c>
      <c r="BL572" t="s">
        <v>310</v>
      </c>
      <c r="BM572" t="s">
        <v>166</v>
      </c>
      <c r="BO572" t="s">
        <v>166</v>
      </c>
      <c r="BP572" t="s">
        <v>173</v>
      </c>
      <c r="BQ572" t="s">
        <v>164</v>
      </c>
      <c r="BR572" t="s">
        <v>168</v>
      </c>
      <c r="BS572" t="s">
        <v>176</v>
      </c>
      <c r="BT572" t="s">
        <v>166</v>
      </c>
      <c r="BU572" s="1">
        <v>4.9000000000000004</v>
      </c>
      <c r="BV572" t="s">
        <v>166</v>
      </c>
      <c r="BW572" t="s">
        <v>177</v>
      </c>
      <c r="BY572" t="s">
        <v>383</v>
      </c>
      <c r="CG572" t="s">
        <v>166</v>
      </c>
      <c r="CK572" t="s">
        <v>166</v>
      </c>
      <c r="CN572" t="s">
        <v>166</v>
      </c>
      <c r="CO572" t="s">
        <v>166</v>
      </c>
      <c r="CP572" t="s">
        <v>355</v>
      </c>
      <c r="CR572" t="s">
        <v>229</v>
      </c>
      <c r="CS572" t="s">
        <v>166</v>
      </c>
      <c r="CT572" t="s">
        <v>166</v>
      </c>
      <c r="CU572" t="s">
        <v>166</v>
      </c>
      <c r="CW572">
        <v>2</v>
      </c>
      <c r="CY572" t="s">
        <v>571</v>
      </c>
      <c r="DB572" t="s">
        <v>221</v>
      </c>
      <c r="DC572" t="s">
        <v>166</v>
      </c>
      <c r="DD572" t="s">
        <v>166</v>
      </c>
      <c r="DH572" t="s">
        <v>216</v>
      </c>
      <c r="DI572" t="s">
        <v>328</v>
      </c>
      <c r="DJ572" t="s">
        <v>166</v>
      </c>
      <c r="DL572" t="s">
        <v>329</v>
      </c>
      <c r="DM572" t="s">
        <v>166</v>
      </c>
      <c r="DQ572" t="s">
        <v>166</v>
      </c>
      <c r="DW572" t="s">
        <v>166</v>
      </c>
      <c r="DZ572" t="s">
        <v>166</v>
      </c>
      <c r="EA572" t="s">
        <v>166</v>
      </c>
    </row>
    <row r="573" spans="1:139" hidden="1" x14ac:dyDescent="0.25">
      <c r="A573">
        <v>572</v>
      </c>
      <c r="B573" t="s">
        <v>234</v>
      </c>
      <c r="C573" t="s">
        <v>1922</v>
      </c>
      <c r="D573" t="s">
        <v>1928</v>
      </c>
      <c r="E573" s="1">
        <v>1248</v>
      </c>
      <c r="F573">
        <v>4</v>
      </c>
      <c r="G573">
        <v>4</v>
      </c>
      <c r="H573" t="s">
        <v>195</v>
      </c>
      <c r="I573" t="s">
        <v>142</v>
      </c>
      <c r="J573" t="s">
        <v>196</v>
      </c>
      <c r="K573" t="s">
        <v>144</v>
      </c>
      <c r="L573">
        <v>37</v>
      </c>
      <c r="M573" t="s">
        <v>459</v>
      </c>
      <c r="N573">
        <v>1500</v>
      </c>
      <c r="O573">
        <v>3995</v>
      </c>
      <c r="P573">
        <v>1745</v>
      </c>
      <c r="Q573" t="s">
        <v>146</v>
      </c>
      <c r="R573">
        <v>5</v>
      </c>
      <c r="S573">
        <v>27.39</v>
      </c>
      <c r="T573" s="2" t="s">
        <v>147</v>
      </c>
      <c r="U573" t="s">
        <v>1924</v>
      </c>
      <c r="W573" t="s">
        <v>1929</v>
      </c>
      <c r="X573">
        <v>5</v>
      </c>
      <c r="Y573" t="s">
        <v>371</v>
      </c>
      <c r="Z573" t="s">
        <v>200</v>
      </c>
      <c r="AA573" t="s">
        <v>151</v>
      </c>
      <c r="AB573" t="s">
        <v>347</v>
      </c>
      <c r="AC573" t="s">
        <v>401</v>
      </c>
      <c r="AD573" t="s">
        <v>1704</v>
      </c>
      <c r="AE573" t="s">
        <v>1926</v>
      </c>
      <c r="AF573" t="s">
        <v>665</v>
      </c>
      <c r="AG573" t="s">
        <v>665</v>
      </c>
      <c r="AH573" t="s">
        <v>158</v>
      </c>
      <c r="AI573" t="s">
        <v>159</v>
      </c>
      <c r="AL573" t="s">
        <v>483</v>
      </c>
      <c r="AM573" t="s">
        <v>536</v>
      </c>
      <c r="AN573" t="s">
        <v>163</v>
      </c>
      <c r="AO573" t="s">
        <v>164</v>
      </c>
      <c r="AP573" t="s">
        <v>164</v>
      </c>
      <c r="AQ573" t="s">
        <v>166</v>
      </c>
      <c r="AR573">
        <v>5</v>
      </c>
      <c r="AS573" t="s">
        <v>167</v>
      </c>
      <c r="AT573" t="s">
        <v>168</v>
      </c>
      <c r="AU573" t="s">
        <v>806</v>
      </c>
      <c r="AV573" t="s">
        <v>665</v>
      </c>
      <c r="AX573">
        <v>2</v>
      </c>
      <c r="AY573" t="s">
        <v>165</v>
      </c>
      <c r="BA573" t="s">
        <v>166</v>
      </c>
      <c r="BB573" t="s">
        <v>1071</v>
      </c>
      <c r="BD573" t="s">
        <v>173</v>
      </c>
      <c r="BE573">
        <v>339</v>
      </c>
      <c r="BG573" t="s">
        <v>166</v>
      </c>
      <c r="BH573" t="s">
        <v>166</v>
      </c>
      <c r="BI573" t="s">
        <v>163</v>
      </c>
      <c r="BJ573" t="s">
        <v>174</v>
      </c>
      <c r="BK573" t="s">
        <v>166</v>
      </c>
      <c r="BL573" t="s">
        <v>174</v>
      </c>
      <c r="BM573" t="s">
        <v>166</v>
      </c>
      <c r="BP573" t="s">
        <v>173</v>
      </c>
      <c r="BQ573" t="s">
        <v>164</v>
      </c>
      <c r="BR573" t="s">
        <v>168</v>
      </c>
      <c r="BS573" t="s">
        <v>176</v>
      </c>
      <c r="BT573" t="s">
        <v>166</v>
      </c>
      <c r="BU573" s="1">
        <v>4.9000000000000004</v>
      </c>
      <c r="BV573" t="s">
        <v>166</v>
      </c>
      <c r="BW573" t="s">
        <v>177</v>
      </c>
      <c r="BX573" t="s">
        <v>178</v>
      </c>
      <c r="BY573" t="s">
        <v>179</v>
      </c>
      <c r="CG573" t="s">
        <v>166</v>
      </c>
      <c r="CN573" t="s">
        <v>166</v>
      </c>
      <c r="CO573" t="s">
        <v>166</v>
      </c>
      <c r="CP573" t="s">
        <v>223</v>
      </c>
      <c r="CR573" t="s">
        <v>229</v>
      </c>
      <c r="CS573" t="s">
        <v>166</v>
      </c>
      <c r="CT573" t="s">
        <v>166</v>
      </c>
      <c r="CU573" t="s">
        <v>166</v>
      </c>
      <c r="CW573">
        <v>2</v>
      </c>
      <c r="CY573" t="s">
        <v>254</v>
      </c>
      <c r="DC573" t="s">
        <v>166</v>
      </c>
    </row>
    <row r="574" spans="1:139" hidden="1" x14ac:dyDescent="0.25">
      <c r="A574">
        <v>573</v>
      </c>
      <c r="B574" t="s">
        <v>234</v>
      </c>
      <c r="C574" t="s">
        <v>1922</v>
      </c>
      <c r="D574" t="s">
        <v>1930</v>
      </c>
      <c r="E574" s="1">
        <v>1248</v>
      </c>
      <c r="F574">
        <v>4</v>
      </c>
      <c r="G574">
        <v>4</v>
      </c>
      <c r="H574" t="s">
        <v>195</v>
      </c>
      <c r="I574" t="s">
        <v>142</v>
      </c>
      <c r="J574" t="s">
        <v>196</v>
      </c>
      <c r="K574" t="s">
        <v>144</v>
      </c>
      <c r="L574">
        <v>37</v>
      </c>
      <c r="M574" t="s">
        <v>459</v>
      </c>
      <c r="N574">
        <v>1500</v>
      </c>
      <c r="O574">
        <v>3995</v>
      </c>
      <c r="P574">
        <v>1745</v>
      </c>
      <c r="Q574" t="s">
        <v>146</v>
      </c>
      <c r="R574">
        <v>5</v>
      </c>
      <c r="S574">
        <v>27.39</v>
      </c>
      <c r="T574" s="2" t="s">
        <v>147</v>
      </c>
      <c r="U574" t="s">
        <v>1924</v>
      </c>
      <c r="W574" t="s">
        <v>1931</v>
      </c>
      <c r="X574">
        <v>5</v>
      </c>
      <c r="Y574" t="s">
        <v>371</v>
      </c>
      <c r="Z574" t="s">
        <v>200</v>
      </c>
      <c r="AA574" t="s">
        <v>151</v>
      </c>
      <c r="AB574" t="s">
        <v>347</v>
      </c>
      <c r="AC574" t="s">
        <v>401</v>
      </c>
      <c r="AD574" t="s">
        <v>552</v>
      </c>
      <c r="AE574" t="s">
        <v>1704</v>
      </c>
      <c r="AF574" t="s">
        <v>576</v>
      </c>
      <c r="AG574" t="s">
        <v>576</v>
      </c>
      <c r="AH574" t="s">
        <v>158</v>
      </c>
      <c r="AI574" t="s">
        <v>232</v>
      </c>
      <c r="AK574" t="s">
        <v>441</v>
      </c>
      <c r="AL574" t="s">
        <v>483</v>
      </c>
      <c r="AM574" t="s">
        <v>536</v>
      </c>
      <c r="AN574" t="s">
        <v>163</v>
      </c>
      <c r="AO574" t="s">
        <v>164</v>
      </c>
      <c r="AP574" t="s">
        <v>164</v>
      </c>
      <c r="AQ574" t="s">
        <v>166</v>
      </c>
      <c r="AR574">
        <v>5</v>
      </c>
      <c r="AS574" t="s">
        <v>167</v>
      </c>
      <c r="AT574" t="s">
        <v>168</v>
      </c>
      <c r="AU574" t="s">
        <v>806</v>
      </c>
      <c r="AV574" t="s">
        <v>576</v>
      </c>
      <c r="AW574" t="s">
        <v>166</v>
      </c>
      <c r="AX574">
        <v>2</v>
      </c>
      <c r="AY574" t="s">
        <v>171</v>
      </c>
      <c r="AZ574" t="s">
        <v>166</v>
      </c>
      <c r="BA574" t="s">
        <v>166</v>
      </c>
      <c r="BB574" t="s">
        <v>1071</v>
      </c>
      <c r="BC574" t="s">
        <v>166</v>
      </c>
      <c r="BD574" t="s">
        <v>327</v>
      </c>
      <c r="BE574">
        <v>339</v>
      </c>
      <c r="BF574" t="s">
        <v>166</v>
      </c>
      <c r="BG574" t="s">
        <v>166</v>
      </c>
      <c r="BH574" t="s">
        <v>166</v>
      </c>
      <c r="BI574" t="s">
        <v>163</v>
      </c>
      <c r="BJ574" t="s">
        <v>174</v>
      </c>
      <c r="BK574" t="s">
        <v>166</v>
      </c>
      <c r="BL574" t="s">
        <v>310</v>
      </c>
      <c r="BM574" t="s">
        <v>166</v>
      </c>
      <c r="BO574" t="s">
        <v>166</v>
      </c>
      <c r="BP574" t="s">
        <v>173</v>
      </c>
      <c r="BQ574" t="s">
        <v>164</v>
      </c>
      <c r="BR574" t="s">
        <v>168</v>
      </c>
      <c r="BS574" t="s">
        <v>176</v>
      </c>
      <c r="BT574" t="s">
        <v>166</v>
      </c>
      <c r="BU574" s="1">
        <v>4.9000000000000004</v>
      </c>
      <c r="BV574" t="s">
        <v>166</v>
      </c>
      <c r="BW574" t="s">
        <v>177</v>
      </c>
      <c r="BX574" t="s">
        <v>178</v>
      </c>
      <c r="BY574" t="s">
        <v>383</v>
      </c>
      <c r="CG574" t="s">
        <v>166</v>
      </c>
      <c r="CK574" t="s">
        <v>166</v>
      </c>
      <c r="CN574" t="s">
        <v>166</v>
      </c>
      <c r="CO574" t="s">
        <v>166</v>
      </c>
      <c r="CP574" t="s">
        <v>355</v>
      </c>
      <c r="CR574" t="s">
        <v>229</v>
      </c>
      <c r="CS574" t="s">
        <v>166</v>
      </c>
      <c r="CT574" t="s">
        <v>166</v>
      </c>
      <c r="CU574" t="s">
        <v>166</v>
      </c>
      <c r="CW574">
        <v>2</v>
      </c>
      <c r="CY574" t="s">
        <v>571</v>
      </c>
      <c r="DB574" t="s">
        <v>257</v>
      </c>
      <c r="DC574" t="s">
        <v>166</v>
      </c>
      <c r="DD574" t="s">
        <v>166</v>
      </c>
      <c r="DI574" t="s">
        <v>328</v>
      </c>
      <c r="DJ574" t="s">
        <v>166</v>
      </c>
      <c r="DL574" t="s">
        <v>329</v>
      </c>
      <c r="DZ574" t="s">
        <v>166</v>
      </c>
      <c r="EA574" t="s">
        <v>166</v>
      </c>
    </row>
    <row r="575" spans="1:139" hidden="1" x14ac:dyDescent="0.25">
      <c r="A575">
        <v>574</v>
      </c>
      <c r="B575" t="s">
        <v>234</v>
      </c>
      <c r="C575" t="s">
        <v>1922</v>
      </c>
      <c r="D575" t="s">
        <v>1932</v>
      </c>
      <c r="E575" s="1">
        <v>1197</v>
      </c>
      <c r="F575">
        <v>4</v>
      </c>
      <c r="G575">
        <v>4</v>
      </c>
      <c r="H575" t="s">
        <v>195</v>
      </c>
      <c r="I575" t="s">
        <v>142</v>
      </c>
      <c r="J575" t="s">
        <v>196</v>
      </c>
      <c r="K575" t="s">
        <v>144</v>
      </c>
      <c r="L575">
        <v>37</v>
      </c>
      <c r="M575" t="s">
        <v>145</v>
      </c>
      <c r="N575">
        <v>1510</v>
      </c>
      <c r="O575">
        <v>3995</v>
      </c>
      <c r="P575">
        <v>1745</v>
      </c>
      <c r="Q575" t="s">
        <v>146</v>
      </c>
      <c r="R575">
        <v>5</v>
      </c>
      <c r="S575">
        <v>21.4</v>
      </c>
      <c r="T575" s="2" t="s">
        <v>147</v>
      </c>
      <c r="U575" t="s">
        <v>1039</v>
      </c>
      <c r="W575" t="s">
        <v>810</v>
      </c>
      <c r="X575">
        <v>5</v>
      </c>
      <c r="Y575" t="s">
        <v>371</v>
      </c>
      <c r="Z575" t="s">
        <v>200</v>
      </c>
      <c r="AA575" t="s">
        <v>151</v>
      </c>
      <c r="AB575" t="s">
        <v>267</v>
      </c>
      <c r="AC575" t="s">
        <v>401</v>
      </c>
      <c r="AD575" t="s">
        <v>552</v>
      </c>
      <c r="AE575" t="s">
        <v>1704</v>
      </c>
      <c r="AF575" t="s">
        <v>576</v>
      </c>
      <c r="AG575" t="s">
        <v>576</v>
      </c>
      <c r="AH575" t="s">
        <v>158</v>
      </c>
      <c r="AI575" t="s">
        <v>232</v>
      </c>
      <c r="AK575" t="s">
        <v>441</v>
      </c>
      <c r="AL575" t="s">
        <v>1933</v>
      </c>
      <c r="AM575" t="s">
        <v>1934</v>
      </c>
      <c r="AN575" t="s">
        <v>163</v>
      </c>
      <c r="AO575" t="s">
        <v>164</v>
      </c>
      <c r="AP575" t="s">
        <v>164</v>
      </c>
      <c r="AQ575">
        <v>2</v>
      </c>
      <c r="AR575">
        <v>5</v>
      </c>
      <c r="AS575" t="s">
        <v>167</v>
      </c>
      <c r="AT575" t="s">
        <v>168</v>
      </c>
      <c r="AU575" t="s">
        <v>806</v>
      </c>
      <c r="AV575" t="s">
        <v>576</v>
      </c>
      <c r="AW575" t="s">
        <v>166</v>
      </c>
      <c r="AX575">
        <v>2</v>
      </c>
      <c r="AY575" t="s">
        <v>171</v>
      </c>
      <c r="AZ575" t="s">
        <v>166</v>
      </c>
      <c r="BA575" t="s">
        <v>166</v>
      </c>
      <c r="BB575" t="s">
        <v>1071</v>
      </c>
      <c r="BC575" t="s">
        <v>166</v>
      </c>
      <c r="BD575" t="s">
        <v>337</v>
      </c>
      <c r="BE575">
        <v>339</v>
      </c>
      <c r="BF575" t="s">
        <v>166</v>
      </c>
      <c r="BG575" t="s">
        <v>166</v>
      </c>
      <c r="BH575" t="s">
        <v>166</v>
      </c>
      <c r="BI575" t="s">
        <v>163</v>
      </c>
      <c r="BJ575" t="s">
        <v>310</v>
      </c>
      <c r="BK575" t="s">
        <v>166</v>
      </c>
      <c r="BL575" t="s">
        <v>310</v>
      </c>
      <c r="BM575" t="s">
        <v>166</v>
      </c>
      <c r="BO575" t="s">
        <v>166</v>
      </c>
      <c r="BP575" t="s">
        <v>173</v>
      </c>
      <c r="BQ575" t="s">
        <v>164</v>
      </c>
      <c r="BR575" t="s">
        <v>168</v>
      </c>
      <c r="BS575" t="s">
        <v>176</v>
      </c>
      <c r="BT575" t="s">
        <v>166</v>
      </c>
      <c r="BU575" s="1">
        <v>4.9000000000000004</v>
      </c>
      <c r="BV575" t="s">
        <v>166</v>
      </c>
      <c r="BW575" t="s">
        <v>177</v>
      </c>
      <c r="BY575" t="s">
        <v>383</v>
      </c>
      <c r="BZ575" t="s">
        <v>166</v>
      </c>
      <c r="CB575" t="s">
        <v>166</v>
      </c>
      <c r="CG575" t="s">
        <v>166</v>
      </c>
      <c r="CK575" t="s">
        <v>166</v>
      </c>
      <c r="CN575" t="s">
        <v>166</v>
      </c>
      <c r="CO575" t="s">
        <v>166</v>
      </c>
      <c r="CP575" t="s">
        <v>355</v>
      </c>
      <c r="CR575" t="s">
        <v>229</v>
      </c>
      <c r="CS575" t="s">
        <v>166</v>
      </c>
      <c r="CT575" t="s">
        <v>166</v>
      </c>
      <c r="CU575" t="s">
        <v>166</v>
      </c>
      <c r="CW575">
        <v>2</v>
      </c>
      <c r="CY575" t="s">
        <v>571</v>
      </c>
      <c r="DB575" t="s">
        <v>221</v>
      </c>
      <c r="DC575" t="s">
        <v>166</v>
      </c>
      <c r="DD575" t="s">
        <v>166</v>
      </c>
      <c r="DH575" t="s">
        <v>216</v>
      </c>
      <c r="DI575" t="s">
        <v>328</v>
      </c>
      <c r="DJ575" t="s">
        <v>166</v>
      </c>
      <c r="DL575" t="s">
        <v>329</v>
      </c>
      <c r="DM575" t="s">
        <v>166</v>
      </c>
      <c r="DQ575" t="s">
        <v>166</v>
      </c>
      <c r="DZ575" t="s">
        <v>166</v>
      </c>
      <c r="EA575" t="s">
        <v>166</v>
      </c>
    </row>
    <row r="576" spans="1:139" hidden="1" x14ac:dyDescent="0.25">
      <c r="A576">
        <v>575</v>
      </c>
      <c r="B576" t="s">
        <v>234</v>
      </c>
      <c r="C576" t="s">
        <v>1922</v>
      </c>
      <c r="D576" t="s">
        <v>1935</v>
      </c>
      <c r="E576" s="1">
        <v>1197</v>
      </c>
      <c r="F576">
        <v>4</v>
      </c>
      <c r="G576">
        <v>4</v>
      </c>
      <c r="H576" t="s">
        <v>195</v>
      </c>
      <c r="I576" t="s">
        <v>142</v>
      </c>
      <c r="J576" t="s">
        <v>196</v>
      </c>
      <c r="K576" t="s">
        <v>144</v>
      </c>
      <c r="L576">
        <v>37</v>
      </c>
      <c r="M576" t="s">
        <v>145</v>
      </c>
      <c r="N576">
        <v>1510</v>
      </c>
      <c r="O576">
        <v>3995</v>
      </c>
      <c r="P576">
        <v>1745</v>
      </c>
      <c r="Q576" t="s">
        <v>146</v>
      </c>
      <c r="R576">
        <v>5</v>
      </c>
      <c r="S576">
        <v>21.4</v>
      </c>
      <c r="T576" s="2" t="s">
        <v>147</v>
      </c>
      <c r="U576" t="s">
        <v>1039</v>
      </c>
      <c r="W576" t="s">
        <v>362</v>
      </c>
      <c r="X576">
        <v>5</v>
      </c>
      <c r="Y576" t="s">
        <v>371</v>
      </c>
      <c r="Z576" t="s">
        <v>200</v>
      </c>
      <c r="AA576" t="s">
        <v>151</v>
      </c>
      <c r="AB576" t="s">
        <v>347</v>
      </c>
      <c r="AC576" t="s">
        <v>401</v>
      </c>
      <c r="AD576" t="s">
        <v>552</v>
      </c>
      <c r="AE576" t="s">
        <v>1704</v>
      </c>
      <c r="AF576" t="s">
        <v>576</v>
      </c>
      <c r="AG576" t="s">
        <v>576</v>
      </c>
      <c r="AH576" t="s">
        <v>158</v>
      </c>
      <c r="AI576" t="s">
        <v>232</v>
      </c>
      <c r="AK576" t="s">
        <v>441</v>
      </c>
      <c r="AL576" t="s">
        <v>1933</v>
      </c>
      <c r="AM576" t="s">
        <v>1934</v>
      </c>
      <c r="AN576" t="s">
        <v>163</v>
      </c>
      <c r="AO576" t="s">
        <v>164</v>
      </c>
      <c r="AP576" t="s">
        <v>164</v>
      </c>
      <c r="AQ576">
        <v>2</v>
      </c>
      <c r="AR576">
        <v>5</v>
      </c>
      <c r="AS576" t="s">
        <v>167</v>
      </c>
      <c r="AT576" t="s">
        <v>189</v>
      </c>
      <c r="AU576" t="s">
        <v>806</v>
      </c>
      <c r="AV576" t="s">
        <v>576</v>
      </c>
      <c r="AW576" t="s">
        <v>166</v>
      </c>
      <c r="AX576">
        <v>2</v>
      </c>
      <c r="AY576" t="s">
        <v>171</v>
      </c>
      <c r="AZ576" t="s">
        <v>166</v>
      </c>
      <c r="BA576" t="s">
        <v>166</v>
      </c>
      <c r="BB576" t="s">
        <v>1071</v>
      </c>
      <c r="BC576" t="s">
        <v>166</v>
      </c>
      <c r="BD576" t="s">
        <v>337</v>
      </c>
      <c r="BE576">
        <v>339</v>
      </c>
      <c r="BF576" t="s">
        <v>166</v>
      </c>
      <c r="BG576" t="s">
        <v>166</v>
      </c>
      <c r="BH576" t="s">
        <v>166</v>
      </c>
      <c r="BI576" t="s">
        <v>163</v>
      </c>
      <c r="BJ576" t="s">
        <v>310</v>
      </c>
      <c r="BK576" t="s">
        <v>166</v>
      </c>
      <c r="BL576" t="s">
        <v>310</v>
      </c>
      <c r="BM576" t="s">
        <v>166</v>
      </c>
      <c r="BO576" t="s">
        <v>166</v>
      </c>
      <c r="BP576" t="s">
        <v>173</v>
      </c>
      <c r="BQ576" t="s">
        <v>164</v>
      </c>
      <c r="BR576" t="s">
        <v>168</v>
      </c>
      <c r="BS576" t="s">
        <v>176</v>
      </c>
      <c r="BT576" t="s">
        <v>166</v>
      </c>
      <c r="BU576" s="1">
        <v>4.9000000000000004</v>
      </c>
      <c r="BV576" t="s">
        <v>166</v>
      </c>
      <c r="BW576" t="s">
        <v>177</v>
      </c>
      <c r="BY576" t="s">
        <v>383</v>
      </c>
      <c r="BZ576" t="s">
        <v>166</v>
      </c>
      <c r="CG576" t="s">
        <v>166</v>
      </c>
      <c r="CK576" t="s">
        <v>166</v>
      </c>
      <c r="CN576" t="s">
        <v>166</v>
      </c>
      <c r="CO576" t="s">
        <v>166</v>
      </c>
      <c r="CP576" t="s">
        <v>355</v>
      </c>
      <c r="CR576" t="s">
        <v>229</v>
      </c>
      <c r="CS576" t="s">
        <v>166</v>
      </c>
      <c r="CT576" t="s">
        <v>166</v>
      </c>
      <c r="CU576" t="s">
        <v>166</v>
      </c>
      <c r="CW576">
        <v>2</v>
      </c>
      <c r="CY576" t="s">
        <v>571</v>
      </c>
      <c r="DB576" t="s">
        <v>221</v>
      </c>
      <c r="DC576" t="s">
        <v>166</v>
      </c>
      <c r="DD576" t="s">
        <v>166</v>
      </c>
      <c r="DH576" t="s">
        <v>216</v>
      </c>
      <c r="DI576" t="s">
        <v>328</v>
      </c>
      <c r="DJ576" t="s">
        <v>166</v>
      </c>
      <c r="DL576" t="s">
        <v>329</v>
      </c>
      <c r="DM576" t="s">
        <v>166</v>
      </c>
      <c r="DQ576" t="s">
        <v>166</v>
      </c>
      <c r="DZ576" t="s">
        <v>166</v>
      </c>
      <c r="EA576" t="s">
        <v>166</v>
      </c>
    </row>
    <row r="577" spans="1:131" hidden="1" x14ac:dyDescent="0.25">
      <c r="A577">
        <v>576</v>
      </c>
      <c r="B577" t="s">
        <v>234</v>
      </c>
      <c r="C577" t="s">
        <v>1922</v>
      </c>
      <c r="D577" t="s">
        <v>1936</v>
      </c>
      <c r="E577" s="1">
        <v>1197</v>
      </c>
      <c r="F577">
        <v>4</v>
      </c>
      <c r="G577">
        <v>4</v>
      </c>
      <c r="H577" t="s">
        <v>195</v>
      </c>
      <c r="I577" t="s">
        <v>142</v>
      </c>
      <c r="J577" t="s">
        <v>196</v>
      </c>
      <c r="K577" t="s">
        <v>144</v>
      </c>
      <c r="L577">
        <v>37</v>
      </c>
      <c r="M577" t="s">
        <v>145</v>
      </c>
      <c r="N577">
        <v>1510</v>
      </c>
      <c r="O577">
        <v>3995</v>
      </c>
      <c r="P577">
        <v>1745</v>
      </c>
      <c r="Q577" t="s">
        <v>146</v>
      </c>
      <c r="R577">
        <v>5</v>
      </c>
      <c r="S577">
        <v>21.4</v>
      </c>
      <c r="T577" s="2" t="s">
        <v>147</v>
      </c>
      <c r="U577" t="s">
        <v>1039</v>
      </c>
      <c r="W577" t="s">
        <v>1937</v>
      </c>
      <c r="X577">
        <v>5</v>
      </c>
      <c r="Y577" t="s">
        <v>371</v>
      </c>
      <c r="Z577" t="s">
        <v>200</v>
      </c>
      <c r="AA577" t="s">
        <v>151</v>
      </c>
      <c r="AB577" t="s">
        <v>347</v>
      </c>
      <c r="AC577" t="s">
        <v>401</v>
      </c>
      <c r="AD577" t="s">
        <v>1704</v>
      </c>
      <c r="AE577" t="s">
        <v>1926</v>
      </c>
      <c r="AF577" t="s">
        <v>665</v>
      </c>
      <c r="AG577" t="s">
        <v>665</v>
      </c>
      <c r="AH577" t="s">
        <v>158</v>
      </c>
      <c r="AI577" t="s">
        <v>232</v>
      </c>
      <c r="AK577" t="s">
        <v>160</v>
      </c>
      <c r="AL577" t="s">
        <v>1933</v>
      </c>
      <c r="AM577" t="s">
        <v>1934</v>
      </c>
      <c r="AN577" t="s">
        <v>163</v>
      </c>
      <c r="AO577" t="s">
        <v>164</v>
      </c>
      <c r="AP577" t="s">
        <v>164</v>
      </c>
      <c r="AQ577" t="s">
        <v>166</v>
      </c>
      <c r="AR577">
        <v>5</v>
      </c>
      <c r="AS577" t="s">
        <v>167</v>
      </c>
      <c r="AT577" t="s">
        <v>168</v>
      </c>
      <c r="AU577" t="s">
        <v>806</v>
      </c>
      <c r="AV577" t="s">
        <v>665</v>
      </c>
      <c r="AX577">
        <v>2</v>
      </c>
      <c r="AY577" t="s">
        <v>171</v>
      </c>
      <c r="AZ577" t="s">
        <v>166</v>
      </c>
      <c r="BA577" t="s">
        <v>166</v>
      </c>
      <c r="BB577" t="s">
        <v>1071</v>
      </c>
      <c r="BC577" t="s">
        <v>166</v>
      </c>
      <c r="BD577" t="s">
        <v>173</v>
      </c>
      <c r="BE577">
        <v>339</v>
      </c>
      <c r="BF577" t="s">
        <v>166</v>
      </c>
      <c r="BG577" t="s">
        <v>166</v>
      </c>
      <c r="BH577" t="s">
        <v>166</v>
      </c>
      <c r="BI577" t="s">
        <v>163</v>
      </c>
      <c r="BJ577" t="s">
        <v>174</v>
      </c>
      <c r="BK577" t="s">
        <v>166</v>
      </c>
      <c r="BL577" t="s">
        <v>310</v>
      </c>
      <c r="BM577" t="s">
        <v>166</v>
      </c>
      <c r="BO577" t="s">
        <v>166</v>
      </c>
      <c r="BP577" t="s">
        <v>173</v>
      </c>
      <c r="BQ577" t="s">
        <v>164</v>
      </c>
      <c r="BR577" t="s">
        <v>168</v>
      </c>
      <c r="BS577" t="s">
        <v>176</v>
      </c>
      <c r="BT577" t="s">
        <v>166</v>
      </c>
      <c r="BU577" s="1">
        <v>4.9000000000000004</v>
      </c>
      <c r="BV577" t="s">
        <v>166</v>
      </c>
      <c r="BW577" t="s">
        <v>177</v>
      </c>
      <c r="BX577" t="s">
        <v>178</v>
      </c>
      <c r="BY577" t="s">
        <v>383</v>
      </c>
      <c r="BZ577" t="s">
        <v>166</v>
      </c>
      <c r="CG577" t="s">
        <v>166</v>
      </c>
      <c r="CK577" t="s">
        <v>166</v>
      </c>
      <c r="CN577" t="s">
        <v>166</v>
      </c>
      <c r="CO577" t="s">
        <v>166</v>
      </c>
      <c r="CP577" t="s">
        <v>355</v>
      </c>
      <c r="CR577" t="s">
        <v>229</v>
      </c>
      <c r="CS577" t="s">
        <v>166</v>
      </c>
      <c r="CT577" t="s">
        <v>166</v>
      </c>
      <c r="CU577" t="s">
        <v>166</v>
      </c>
      <c r="CW577">
        <v>2</v>
      </c>
      <c r="CY577" t="s">
        <v>254</v>
      </c>
      <c r="DB577" t="s">
        <v>257</v>
      </c>
      <c r="DC577" t="s">
        <v>166</v>
      </c>
      <c r="DD577" t="s">
        <v>166</v>
      </c>
      <c r="DI577" t="s">
        <v>328</v>
      </c>
      <c r="DJ577" t="s">
        <v>166</v>
      </c>
    </row>
    <row r="578" spans="1:131" hidden="1" x14ac:dyDescent="0.25">
      <c r="A578">
        <v>577</v>
      </c>
      <c r="B578" t="s">
        <v>234</v>
      </c>
      <c r="C578" t="s">
        <v>1922</v>
      </c>
      <c r="D578" t="s">
        <v>1938</v>
      </c>
      <c r="E578" s="1">
        <v>1197</v>
      </c>
      <c r="F578">
        <v>4</v>
      </c>
      <c r="G578">
        <v>4</v>
      </c>
      <c r="H578" t="s">
        <v>195</v>
      </c>
      <c r="I578" t="s">
        <v>142</v>
      </c>
      <c r="J578" t="s">
        <v>196</v>
      </c>
      <c r="K578" t="s">
        <v>144</v>
      </c>
      <c r="L578">
        <v>37</v>
      </c>
      <c r="M578" t="s">
        <v>145</v>
      </c>
      <c r="N578">
        <v>1510</v>
      </c>
      <c r="O578">
        <v>3995</v>
      </c>
      <c r="P578">
        <v>1745</v>
      </c>
      <c r="Q578" t="s">
        <v>146</v>
      </c>
      <c r="R578">
        <v>5</v>
      </c>
      <c r="S578">
        <v>21.4</v>
      </c>
      <c r="T578" s="2" t="s">
        <v>147</v>
      </c>
      <c r="U578" t="s">
        <v>1407</v>
      </c>
      <c r="W578" t="s">
        <v>803</v>
      </c>
      <c r="X578">
        <v>5</v>
      </c>
      <c r="Y578" t="s">
        <v>371</v>
      </c>
      <c r="Z578" t="s">
        <v>200</v>
      </c>
      <c r="AA578" t="s">
        <v>151</v>
      </c>
      <c r="AB578" t="s">
        <v>347</v>
      </c>
      <c r="AC578" t="s">
        <v>401</v>
      </c>
      <c r="AD578" t="s">
        <v>1704</v>
      </c>
      <c r="AE578" t="s">
        <v>1926</v>
      </c>
      <c r="AF578" t="s">
        <v>665</v>
      </c>
      <c r="AG578" t="s">
        <v>665</v>
      </c>
      <c r="AH578" t="s">
        <v>158</v>
      </c>
      <c r="AI578" t="s">
        <v>232</v>
      </c>
      <c r="AK578" t="s">
        <v>160</v>
      </c>
      <c r="AL578" t="s">
        <v>1933</v>
      </c>
      <c r="AM578" t="s">
        <v>1934</v>
      </c>
      <c r="AN578" t="s">
        <v>163</v>
      </c>
      <c r="AO578" t="s">
        <v>164</v>
      </c>
      <c r="AP578" t="s">
        <v>164</v>
      </c>
      <c r="AQ578">
        <v>2</v>
      </c>
      <c r="AR578">
        <v>5</v>
      </c>
      <c r="AS578" t="s">
        <v>167</v>
      </c>
      <c r="AT578" t="s">
        <v>189</v>
      </c>
      <c r="AU578" t="s">
        <v>806</v>
      </c>
      <c r="AV578" t="s">
        <v>665</v>
      </c>
      <c r="AX578">
        <v>2</v>
      </c>
      <c r="AY578" t="s">
        <v>171</v>
      </c>
      <c r="AZ578" t="s">
        <v>166</v>
      </c>
      <c r="BA578" t="s">
        <v>166</v>
      </c>
      <c r="BB578" t="s">
        <v>1071</v>
      </c>
      <c r="BC578" t="s">
        <v>166</v>
      </c>
      <c r="BD578" t="s">
        <v>173</v>
      </c>
      <c r="BE578">
        <v>339</v>
      </c>
      <c r="BF578" t="s">
        <v>166</v>
      </c>
      <c r="BG578" t="s">
        <v>166</v>
      </c>
      <c r="BH578" t="s">
        <v>166</v>
      </c>
      <c r="BI578" t="s">
        <v>163</v>
      </c>
      <c r="BJ578" t="s">
        <v>174</v>
      </c>
      <c r="BK578" t="s">
        <v>166</v>
      </c>
      <c r="BL578" t="s">
        <v>310</v>
      </c>
      <c r="BM578" t="s">
        <v>166</v>
      </c>
      <c r="BO578" t="s">
        <v>166</v>
      </c>
      <c r="BP578" t="s">
        <v>173</v>
      </c>
      <c r="BQ578" t="s">
        <v>164</v>
      </c>
      <c r="BR578" t="s">
        <v>168</v>
      </c>
      <c r="BS578" t="s">
        <v>176</v>
      </c>
      <c r="BT578" t="s">
        <v>166</v>
      </c>
      <c r="BU578" s="1">
        <v>4.9000000000000004</v>
      </c>
      <c r="BV578" t="s">
        <v>166</v>
      </c>
      <c r="BW578" t="s">
        <v>177</v>
      </c>
      <c r="BX578" t="s">
        <v>178</v>
      </c>
      <c r="BY578" t="s">
        <v>383</v>
      </c>
      <c r="BZ578" t="s">
        <v>166</v>
      </c>
      <c r="CG578" t="s">
        <v>166</v>
      </c>
      <c r="CK578" t="s">
        <v>166</v>
      </c>
      <c r="CN578" t="s">
        <v>166</v>
      </c>
      <c r="CO578" t="s">
        <v>166</v>
      </c>
      <c r="CP578" t="s">
        <v>355</v>
      </c>
      <c r="CR578" t="s">
        <v>229</v>
      </c>
      <c r="CS578" t="s">
        <v>166</v>
      </c>
      <c r="CT578" t="s">
        <v>166</v>
      </c>
      <c r="CU578" t="s">
        <v>166</v>
      </c>
      <c r="CW578">
        <v>2</v>
      </c>
      <c r="CY578" t="s">
        <v>254</v>
      </c>
      <c r="DB578" t="s">
        <v>257</v>
      </c>
      <c r="DC578" t="s">
        <v>166</v>
      </c>
      <c r="DD578" t="s">
        <v>166</v>
      </c>
      <c r="DI578" t="s">
        <v>328</v>
      </c>
      <c r="DJ578" t="s">
        <v>166</v>
      </c>
    </row>
    <row r="579" spans="1:131" hidden="1" x14ac:dyDescent="0.25">
      <c r="A579">
        <v>578</v>
      </c>
      <c r="B579" t="s">
        <v>234</v>
      </c>
      <c r="C579" t="s">
        <v>1922</v>
      </c>
      <c r="D579" t="s">
        <v>1939</v>
      </c>
      <c r="E579" s="1">
        <v>1197</v>
      </c>
      <c r="F579">
        <v>4</v>
      </c>
      <c r="G579">
        <v>4</v>
      </c>
      <c r="H579" t="s">
        <v>195</v>
      </c>
      <c r="I579" t="s">
        <v>142</v>
      </c>
      <c r="J579" t="s">
        <v>196</v>
      </c>
      <c r="K579" t="s">
        <v>144</v>
      </c>
      <c r="L579">
        <v>37</v>
      </c>
      <c r="M579" t="s">
        <v>145</v>
      </c>
      <c r="N579">
        <v>1510</v>
      </c>
      <c r="O579">
        <v>3995</v>
      </c>
      <c r="P579">
        <v>1745</v>
      </c>
      <c r="Q579" t="s">
        <v>146</v>
      </c>
      <c r="R579">
        <v>5</v>
      </c>
      <c r="S579">
        <v>21.4</v>
      </c>
      <c r="T579" s="2" t="s">
        <v>147</v>
      </c>
      <c r="U579" t="s">
        <v>1039</v>
      </c>
      <c r="W579" t="s">
        <v>1940</v>
      </c>
      <c r="X579">
        <v>5</v>
      </c>
      <c r="Y579" t="s">
        <v>371</v>
      </c>
      <c r="Z579" t="s">
        <v>200</v>
      </c>
      <c r="AA579" t="s">
        <v>151</v>
      </c>
      <c r="AB579" t="s">
        <v>347</v>
      </c>
      <c r="AC579" t="s">
        <v>401</v>
      </c>
      <c r="AD579" t="s">
        <v>1704</v>
      </c>
      <c r="AE579" t="s">
        <v>1926</v>
      </c>
      <c r="AF579" t="s">
        <v>665</v>
      </c>
      <c r="AG579" t="s">
        <v>665</v>
      </c>
      <c r="AH579" t="s">
        <v>158</v>
      </c>
      <c r="AI579" t="s">
        <v>159</v>
      </c>
      <c r="AL579" t="s">
        <v>1933</v>
      </c>
      <c r="AM579" t="s">
        <v>1934</v>
      </c>
      <c r="AN579" t="s">
        <v>163</v>
      </c>
      <c r="AO579" t="s">
        <v>164</v>
      </c>
      <c r="AP579" t="s">
        <v>164</v>
      </c>
      <c r="AQ579">
        <v>2</v>
      </c>
      <c r="AR579">
        <v>5</v>
      </c>
      <c r="AS579" t="s">
        <v>167</v>
      </c>
      <c r="AT579" t="s">
        <v>168</v>
      </c>
      <c r="AU579" t="s">
        <v>806</v>
      </c>
      <c r="AV579" t="s">
        <v>665</v>
      </c>
      <c r="AX579">
        <v>1</v>
      </c>
      <c r="AY579" t="s">
        <v>165</v>
      </c>
      <c r="BA579" t="s">
        <v>166</v>
      </c>
      <c r="BB579" t="s">
        <v>1071</v>
      </c>
      <c r="BD579" t="s">
        <v>173</v>
      </c>
      <c r="BE579">
        <v>339</v>
      </c>
      <c r="BG579" t="s">
        <v>166</v>
      </c>
      <c r="BH579" t="s">
        <v>166</v>
      </c>
      <c r="BI579" t="s">
        <v>163</v>
      </c>
      <c r="BJ579" t="s">
        <v>174</v>
      </c>
      <c r="BK579" t="s">
        <v>166</v>
      </c>
      <c r="BL579" t="s">
        <v>174</v>
      </c>
      <c r="BM579" t="s">
        <v>166</v>
      </c>
      <c r="BP579" t="s">
        <v>173</v>
      </c>
      <c r="BQ579" t="s">
        <v>164</v>
      </c>
      <c r="BR579" t="s">
        <v>168</v>
      </c>
      <c r="BS579" t="s">
        <v>176</v>
      </c>
      <c r="BT579" t="s">
        <v>166</v>
      </c>
      <c r="BU579" s="1">
        <v>4.9000000000000004</v>
      </c>
      <c r="BV579" t="s">
        <v>166</v>
      </c>
      <c r="BW579" t="s">
        <v>177</v>
      </c>
      <c r="BX579" t="s">
        <v>178</v>
      </c>
      <c r="BY579" t="s">
        <v>179</v>
      </c>
      <c r="BZ579" t="s">
        <v>166</v>
      </c>
      <c r="CG579" t="s">
        <v>166</v>
      </c>
      <c r="CN579" t="s">
        <v>166</v>
      </c>
      <c r="CO579" t="s">
        <v>166</v>
      </c>
      <c r="CP579" t="s">
        <v>223</v>
      </c>
      <c r="CR579" t="s">
        <v>229</v>
      </c>
      <c r="CS579" t="s">
        <v>166</v>
      </c>
      <c r="CT579" t="s">
        <v>166</v>
      </c>
      <c r="CU579" t="s">
        <v>166</v>
      </c>
      <c r="CW579">
        <v>2</v>
      </c>
      <c r="CY579" t="s">
        <v>254</v>
      </c>
      <c r="DC579" t="s">
        <v>166</v>
      </c>
    </row>
    <row r="580" spans="1:131" hidden="1" x14ac:dyDescent="0.25">
      <c r="A580">
        <v>579</v>
      </c>
      <c r="B580" t="s">
        <v>234</v>
      </c>
      <c r="C580" t="s">
        <v>1922</v>
      </c>
      <c r="D580" t="s">
        <v>1941</v>
      </c>
      <c r="E580" s="1">
        <v>1197</v>
      </c>
      <c r="F580">
        <v>4</v>
      </c>
      <c r="G580">
        <v>4</v>
      </c>
      <c r="H580" t="s">
        <v>195</v>
      </c>
      <c r="I580" t="s">
        <v>142</v>
      </c>
      <c r="J580" t="s">
        <v>196</v>
      </c>
      <c r="K580" t="s">
        <v>144</v>
      </c>
      <c r="L580">
        <v>37</v>
      </c>
      <c r="M580" t="s">
        <v>145</v>
      </c>
      <c r="N580">
        <v>1510</v>
      </c>
      <c r="O580">
        <v>3995</v>
      </c>
      <c r="P580">
        <v>1745</v>
      </c>
      <c r="Q580" t="s">
        <v>146</v>
      </c>
      <c r="R580">
        <v>5</v>
      </c>
      <c r="S580">
        <v>21.4</v>
      </c>
      <c r="T580" s="2" t="s">
        <v>147</v>
      </c>
      <c r="U580" t="s">
        <v>1039</v>
      </c>
      <c r="W580" t="s">
        <v>1114</v>
      </c>
      <c r="X580">
        <v>5</v>
      </c>
      <c r="Y580" t="s">
        <v>371</v>
      </c>
      <c r="Z580" t="s">
        <v>200</v>
      </c>
      <c r="AA580" t="s">
        <v>151</v>
      </c>
      <c r="AB580" t="s">
        <v>347</v>
      </c>
      <c r="AC580" t="s">
        <v>401</v>
      </c>
      <c r="AD580" t="s">
        <v>552</v>
      </c>
      <c r="AE580" t="s">
        <v>1704</v>
      </c>
      <c r="AF580" t="s">
        <v>576</v>
      </c>
      <c r="AG580" t="s">
        <v>576</v>
      </c>
      <c r="AH580" t="s">
        <v>158</v>
      </c>
      <c r="AI580" t="s">
        <v>232</v>
      </c>
      <c r="AK580" t="s">
        <v>441</v>
      </c>
      <c r="AL580" t="s">
        <v>1933</v>
      </c>
      <c r="AM580" t="s">
        <v>1934</v>
      </c>
      <c r="AN580" t="s">
        <v>163</v>
      </c>
      <c r="AO580" t="s">
        <v>164</v>
      </c>
      <c r="AP580" t="s">
        <v>164</v>
      </c>
      <c r="AQ580">
        <v>2</v>
      </c>
      <c r="AR580">
        <v>5</v>
      </c>
      <c r="AS580" t="s">
        <v>167</v>
      </c>
      <c r="AT580" t="s">
        <v>168</v>
      </c>
      <c r="AU580" t="s">
        <v>806</v>
      </c>
      <c r="AV580" t="s">
        <v>576</v>
      </c>
      <c r="AW580" t="s">
        <v>166</v>
      </c>
      <c r="AX580">
        <v>2</v>
      </c>
      <c r="AY580" t="s">
        <v>171</v>
      </c>
      <c r="AZ580" t="s">
        <v>166</v>
      </c>
      <c r="BA580" t="s">
        <v>166</v>
      </c>
      <c r="BB580" t="s">
        <v>1071</v>
      </c>
      <c r="BC580" t="s">
        <v>166</v>
      </c>
      <c r="BD580" t="s">
        <v>327</v>
      </c>
      <c r="BE580">
        <v>339</v>
      </c>
      <c r="BF580" t="s">
        <v>166</v>
      </c>
      <c r="BG580" t="s">
        <v>166</v>
      </c>
      <c r="BH580" t="s">
        <v>166</v>
      </c>
      <c r="BI580" t="s">
        <v>163</v>
      </c>
      <c r="BJ580" t="s">
        <v>174</v>
      </c>
      <c r="BK580" t="s">
        <v>166</v>
      </c>
      <c r="BL580" t="s">
        <v>310</v>
      </c>
      <c r="BM580" t="s">
        <v>166</v>
      </c>
      <c r="BO580" t="s">
        <v>166</v>
      </c>
      <c r="BP580" t="s">
        <v>173</v>
      </c>
      <c r="BQ580" t="s">
        <v>164</v>
      </c>
      <c r="BR580" t="s">
        <v>168</v>
      </c>
      <c r="BS580" t="s">
        <v>176</v>
      </c>
      <c r="BT580" t="s">
        <v>166</v>
      </c>
      <c r="BU580" s="1">
        <v>4.9000000000000004</v>
      </c>
      <c r="BV580" t="s">
        <v>166</v>
      </c>
      <c r="BW580" t="s">
        <v>177</v>
      </c>
      <c r="BY580" t="s">
        <v>383</v>
      </c>
      <c r="BZ580" t="s">
        <v>166</v>
      </c>
      <c r="CG580" t="s">
        <v>166</v>
      </c>
      <c r="CK580" t="s">
        <v>166</v>
      </c>
      <c r="CN580" t="s">
        <v>166</v>
      </c>
      <c r="CO580" t="s">
        <v>166</v>
      </c>
      <c r="CP580" t="s">
        <v>355</v>
      </c>
      <c r="CR580" t="s">
        <v>229</v>
      </c>
      <c r="CS580" t="s">
        <v>166</v>
      </c>
      <c r="CT580" t="s">
        <v>166</v>
      </c>
      <c r="CU580" t="s">
        <v>166</v>
      </c>
      <c r="CW580">
        <v>2</v>
      </c>
      <c r="CY580" t="s">
        <v>571</v>
      </c>
      <c r="DB580" t="s">
        <v>257</v>
      </c>
      <c r="DC580" t="s">
        <v>166</v>
      </c>
      <c r="DD580" t="s">
        <v>166</v>
      </c>
      <c r="DI580" t="s">
        <v>328</v>
      </c>
      <c r="DJ580" t="s">
        <v>166</v>
      </c>
      <c r="DL580" t="s">
        <v>329</v>
      </c>
      <c r="DZ580" t="s">
        <v>166</v>
      </c>
      <c r="EA580" t="s">
        <v>166</v>
      </c>
    </row>
    <row r="581" spans="1:131" hidden="1" x14ac:dyDescent="0.25">
      <c r="A581">
        <v>580</v>
      </c>
      <c r="B581" t="s">
        <v>234</v>
      </c>
      <c r="C581" t="s">
        <v>1922</v>
      </c>
      <c r="D581" t="s">
        <v>1942</v>
      </c>
      <c r="E581" s="1">
        <v>1197</v>
      </c>
      <c r="F581">
        <v>4</v>
      </c>
      <c r="G581">
        <v>4</v>
      </c>
      <c r="H581" t="s">
        <v>195</v>
      </c>
      <c r="I581" t="s">
        <v>142</v>
      </c>
      <c r="J581" t="s">
        <v>196</v>
      </c>
      <c r="K581" t="s">
        <v>144</v>
      </c>
      <c r="L581">
        <v>37</v>
      </c>
      <c r="M581" t="s">
        <v>145</v>
      </c>
      <c r="N581">
        <v>1510</v>
      </c>
      <c r="O581">
        <v>3995</v>
      </c>
      <c r="P581">
        <v>1745</v>
      </c>
      <c r="Q581" t="s">
        <v>146</v>
      </c>
      <c r="R581">
        <v>5</v>
      </c>
      <c r="S581">
        <v>21.4</v>
      </c>
      <c r="T581" s="2" t="s">
        <v>147</v>
      </c>
      <c r="U581" t="s">
        <v>1039</v>
      </c>
      <c r="W581" t="s">
        <v>1937</v>
      </c>
      <c r="X581">
        <v>5</v>
      </c>
      <c r="Y581" t="s">
        <v>371</v>
      </c>
      <c r="Z581" t="s">
        <v>200</v>
      </c>
      <c r="AA581" t="s">
        <v>151</v>
      </c>
      <c r="AB581" t="s">
        <v>347</v>
      </c>
      <c r="AC581" t="s">
        <v>401</v>
      </c>
      <c r="AD581" t="s">
        <v>1704</v>
      </c>
      <c r="AE581" t="s">
        <v>1926</v>
      </c>
      <c r="AF581" t="s">
        <v>665</v>
      </c>
      <c r="AG581" t="s">
        <v>665</v>
      </c>
      <c r="AH581" t="s">
        <v>158</v>
      </c>
      <c r="AI581" t="s">
        <v>232</v>
      </c>
      <c r="AK581" t="s">
        <v>160</v>
      </c>
      <c r="AL581" t="s">
        <v>1933</v>
      </c>
      <c r="AM581" t="s">
        <v>1934</v>
      </c>
      <c r="AN581" t="s">
        <v>163</v>
      </c>
      <c r="AO581" t="s">
        <v>164</v>
      </c>
      <c r="AP581" t="s">
        <v>164</v>
      </c>
      <c r="AQ581" t="s">
        <v>166</v>
      </c>
      <c r="AR581">
        <v>5</v>
      </c>
      <c r="AS581" t="s">
        <v>167</v>
      </c>
      <c r="AT581" t="s">
        <v>168</v>
      </c>
      <c r="AU581" t="s">
        <v>806</v>
      </c>
      <c r="AV581" t="s">
        <v>665</v>
      </c>
      <c r="AX581">
        <v>2</v>
      </c>
      <c r="AY581" t="s">
        <v>171</v>
      </c>
      <c r="AZ581" t="s">
        <v>166</v>
      </c>
      <c r="BA581" t="s">
        <v>166</v>
      </c>
      <c r="BB581" t="s">
        <v>1071</v>
      </c>
      <c r="BC581" t="s">
        <v>166</v>
      </c>
      <c r="BD581" t="s">
        <v>173</v>
      </c>
      <c r="BE581">
        <v>339</v>
      </c>
      <c r="BF581" t="s">
        <v>166</v>
      </c>
      <c r="BG581" t="s">
        <v>166</v>
      </c>
      <c r="BH581" t="s">
        <v>166</v>
      </c>
      <c r="BI581" t="s">
        <v>163</v>
      </c>
      <c r="BJ581" t="s">
        <v>174</v>
      </c>
      <c r="BK581" t="s">
        <v>166</v>
      </c>
      <c r="BL581" t="s">
        <v>310</v>
      </c>
      <c r="BM581" t="s">
        <v>166</v>
      </c>
      <c r="BO581" t="s">
        <v>166</v>
      </c>
      <c r="BP581" t="s">
        <v>173</v>
      </c>
      <c r="BQ581" t="s">
        <v>164</v>
      </c>
      <c r="BR581" t="s">
        <v>168</v>
      </c>
      <c r="BS581" t="s">
        <v>176</v>
      </c>
      <c r="BT581" t="s">
        <v>166</v>
      </c>
      <c r="BU581" s="1">
        <v>4.9000000000000004</v>
      </c>
      <c r="BV581" t="s">
        <v>166</v>
      </c>
      <c r="BW581" t="s">
        <v>177</v>
      </c>
      <c r="BX581" t="s">
        <v>178</v>
      </c>
      <c r="BY581" t="s">
        <v>383</v>
      </c>
      <c r="BZ581" t="s">
        <v>166</v>
      </c>
      <c r="CG581" t="s">
        <v>166</v>
      </c>
      <c r="CK581" t="s">
        <v>166</v>
      </c>
      <c r="CN581" t="s">
        <v>166</v>
      </c>
      <c r="CO581" t="s">
        <v>166</v>
      </c>
      <c r="CP581" t="s">
        <v>355</v>
      </c>
      <c r="CR581" t="s">
        <v>229</v>
      </c>
      <c r="CS581" t="s">
        <v>166</v>
      </c>
      <c r="CT581" t="s">
        <v>166</v>
      </c>
      <c r="CU581" t="s">
        <v>166</v>
      </c>
      <c r="CW581">
        <v>2</v>
      </c>
      <c r="CY581" t="s">
        <v>254</v>
      </c>
      <c r="DB581" t="s">
        <v>257</v>
      </c>
      <c r="DC581" t="s">
        <v>166</v>
      </c>
      <c r="DD581" t="s">
        <v>166</v>
      </c>
      <c r="DI581" t="s">
        <v>328</v>
      </c>
      <c r="DJ581" t="s">
        <v>166</v>
      </c>
    </row>
    <row r="582" spans="1:131" hidden="1" x14ac:dyDescent="0.25">
      <c r="A582">
        <v>581</v>
      </c>
      <c r="B582" t="s">
        <v>234</v>
      </c>
      <c r="C582" t="s">
        <v>1922</v>
      </c>
      <c r="D582" t="s">
        <v>1943</v>
      </c>
      <c r="E582" s="1">
        <v>1197</v>
      </c>
      <c r="F582">
        <v>4</v>
      </c>
      <c r="G582">
        <v>4</v>
      </c>
      <c r="H582" t="s">
        <v>195</v>
      </c>
      <c r="I582" t="s">
        <v>142</v>
      </c>
      <c r="J582" t="s">
        <v>196</v>
      </c>
      <c r="K582" t="s">
        <v>144</v>
      </c>
      <c r="L582">
        <v>37</v>
      </c>
      <c r="M582" t="s">
        <v>145</v>
      </c>
      <c r="N582">
        <v>1510</v>
      </c>
      <c r="O582">
        <v>3995</v>
      </c>
      <c r="P582">
        <v>1745</v>
      </c>
      <c r="Q582" t="s">
        <v>146</v>
      </c>
      <c r="R582">
        <v>5</v>
      </c>
      <c r="S582">
        <v>21.4</v>
      </c>
      <c r="T582" s="2" t="s">
        <v>147</v>
      </c>
      <c r="U582" t="s">
        <v>1039</v>
      </c>
      <c r="W582" t="s">
        <v>1114</v>
      </c>
      <c r="X582">
        <v>5</v>
      </c>
      <c r="Y582" t="s">
        <v>371</v>
      </c>
      <c r="Z582" t="s">
        <v>200</v>
      </c>
      <c r="AA582" t="s">
        <v>151</v>
      </c>
      <c r="AB582" t="s">
        <v>347</v>
      </c>
      <c r="AC582" t="s">
        <v>401</v>
      </c>
      <c r="AD582" t="s">
        <v>552</v>
      </c>
      <c r="AE582" t="s">
        <v>1704</v>
      </c>
      <c r="AF582" t="s">
        <v>576</v>
      </c>
      <c r="AG582" t="s">
        <v>576</v>
      </c>
      <c r="AH582" t="s">
        <v>158</v>
      </c>
      <c r="AI582" t="s">
        <v>232</v>
      </c>
      <c r="AK582" t="s">
        <v>441</v>
      </c>
      <c r="AL582" t="s">
        <v>1933</v>
      </c>
      <c r="AM582" t="s">
        <v>1934</v>
      </c>
      <c r="AN582" t="s">
        <v>163</v>
      </c>
      <c r="AO582" t="s">
        <v>164</v>
      </c>
      <c r="AP582" t="s">
        <v>164</v>
      </c>
      <c r="AQ582">
        <v>2</v>
      </c>
      <c r="AR582">
        <v>5</v>
      </c>
      <c r="AS582" t="s">
        <v>167</v>
      </c>
      <c r="AT582" t="s">
        <v>168</v>
      </c>
      <c r="AU582" t="s">
        <v>806</v>
      </c>
      <c r="AV582" t="s">
        <v>576</v>
      </c>
      <c r="AW582" t="s">
        <v>166</v>
      </c>
      <c r="AX582">
        <v>2</v>
      </c>
      <c r="AY582" t="s">
        <v>171</v>
      </c>
      <c r="AZ582" t="s">
        <v>166</v>
      </c>
      <c r="BA582" t="s">
        <v>166</v>
      </c>
      <c r="BB582" t="s">
        <v>1071</v>
      </c>
      <c r="BC582" t="s">
        <v>166</v>
      </c>
      <c r="BD582" t="s">
        <v>327</v>
      </c>
      <c r="BE582">
        <v>339</v>
      </c>
      <c r="BF582" t="s">
        <v>166</v>
      </c>
      <c r="BG582" t="s">
        <v>166</v>
      </c>
      <c r="BH582" t="s">
        <v>166</v>
      </c>
      <c r="BI582" t="s">
        <v>163</v>
      </c>
      <c r="BJ582" t="s">
        <v>174</v>
      </c>
      <c r="BK582" t="s">
        <v>166</v>
      </c>
      <c r="BL582" t="s">
        <v>310</v>
      </c>
      <c r="BM582" t="s">
        <v>166</v>
      </c>
      <c r="BO582" t="s">
        <v>166</v>
      </c>
      <c r="BP582" t="s">
        <v>173</v>
      </c>
      <c r="BQ582" t="s">
        <v>164</v>
      </c>
      <c r="BR582" t="s">
        <v>168</v>
      </c>
      <c r="BS582" t="s">
        <v>176</v>
      </c>
      <c r="BT582" t="s">
        <v>166</v>
      </c>
      <c r="BU582" s="1">
        <v>4.9000000000000004</v>
      </c>
      <c r="BV582" t="s">
        <v>166</v>
      </c>
      <c r="BW582" t="s">
        <v>177</v>
      </c>
      <c r="BY582" t="s">
        <v>383</v>
      </c>
      <c r="BZ582" t="s">
        <v>166</v>
      </c>
      <c r="CG582" t="s">
        <v>166</v>
      </c>
      <c r="CK582" t="s">
        <v>166</v>
      </c>
      <c r="CN582" t="s">
        <v>166</v>
      </c>
      <c r="CO582" t="s">
        <v>166</v>
      </c>
      <c r="CP582" t="s">
        <v>355</v>
      </c>
      <c r="CR582" t="s">
        <v>229</v>
      </c>
      <c r="CS582" t="s">
        <v>166</v>
      </c>
      <c r="CT582" t="s">
        <v>166</v>
      </c>
      <c r="CU582" t="s">
        <v>166</v>
      </c>
      <c r="CW582">
        <v>2</v>
      </c>
      <c r="CY582" t="s">
        <v>571</v>
      </c>
      <c r="DB582" t="s">
        <v>257</v>
      </c>
      <c r="DC582" t="s">
        <v>166</v>
      </c>
      <c r="DD582" t="s">
        <v>166</v>
      </c>
      <c r="DI582" t="s">
        <v>328</v>
      </c>
      <c r="DJ582" t="s">
        <v>166</v>
      </c>
      <c r="DL582" t="s">
        <v>329</v>
      </c>
      <c r="DZ582" t="s">
        <v>166</v>
      </c>
      <c r="EA582" t="s">
        <v>166</v>
      </c>
    </row>
    <row r="583" spans="1:131" hidden="1" x14ac:dyDescent="0.25">
      <c r="A583">
        <v>582</v>
      </c>
      <c r="B583" t="s">
        <v>234</v>
      </c>
      <c r="C583" t="s">
        <v>1922</v>
      </c>
      <c r="D583" t="s">
        <v>1944</v>
      </c>
      <c r="E583" s="1">
        <v>1197</v>
      </c>
      <c r="F583">
        <v>4</v>
      </c>
      <c r="G583">
        <v>4</v>
      </c>
      <c r="H583" t="s">
        <v>195</v>
      </c>
      <c r="I583" t="s">
        <v>142</v>
      </c>
      <c r="J583" t="s">
        <v>196</v>
      </c>
      <c r="K583" t="s">
        <v>144</v>
      </c>
      <c r="L583">
        <v>37</v>
      </c>
      <c r="M583" t="s">
        <v>145</v>
      </c>
      <c r="N583">
        <v>1510</v>
      </c>
      <c r="O583">
        <v>3995</v>
      </c>
      <c r="P583">
        <v>1745</v>
      </c>
      <c r="Q583" t="s">
        <v>146</v>
      </c>
      <c r="R583">
        <v>5</v>
      </c>
      <c r="S583">
        <v>21.4</v>
      </c>
      <c r="T583" s="2" t="s">
        <v>147</v>
      </c>
      <c r="U583" t="s">
        <v>1407</v>
      </c>
      <c r="W583" t="s">
        <v>240</v>
      </c>
      <c r="X583">
        <v>5</v>
      </c>
      <c r="Y583" t="s">
        <v>371</v>
      </c>
      <c r="Z583" t="s">
        <v>200</v>
      </c>
      <c r="AA583" t="s">
        <v>151</v>
      </c>
      <c r="AB583" t="s">
        <v>347</v>
      </c>
      <c r="AC583" t="s">
        <v>401</v>
      </c>
      <c r="AD583" t="s">
        <v>1704</v>
      </c>
      <c r="AE583" t="s">
        <v>1926</v>
      </c>
      <c r="AF583" t="s">
        <v>665</v>
      </c>
      <c r="AG583" t="s">
        <v>665</v>
      </c>
      <c r="AH583" t="s">
        <v>158</v>
      </c>
      <c r="AI583" t="s">
        <v>232</v>
      </c>
      <c r="AK583" t="s">
        <v>160</v>
      </c>
      <c r="AL583" t="s">
        <v>1933</v>
      </c>
      <c r="AM583" t="s">
        <v>1934</v>
      </c>
      <c r="AN583" t="s">
        <v>163</v>
      </c>
      <c r="AO583" t="s">
        <v>164</v>
      </c>
      <c r="AP583" t="s">
        <v>164</v>
      </c>
      <c r="AQ583">
        <v>2</v>
      </c>
      <c r="AR583">
        <v>5</v>
      </c>
      <c r="AS583" t="s">
        <v>167</v>
      </c>
      <c r="AT583" t="s">
        <v>189</v>
      </c>
      <c r="AU583" t="s">
        <v>806</v>
      </c>
      <c r="AV583" t="s">
        <v>665</v>
      </c>
      <c r="AX583">
        <v>2</v>
      </c>
      <c r="AY583" t="s">
        <v>171</v>
      </c>
      <c r="AZ583" t="s">
        <v>166</v>
      </c>
      <c r="BA583" t="s">
        <v>166</v>
      </c>
      <c r="BB583" t="s">
        <v>1071</v>
      </c>
      <c r="BC583" t="s">
        <v>166</v>
      </c>
      <c r="BD583" t="s">
        <v>173</v>
      </c>
      <c r="BE583">
        <v>339</v>
      </c>
      <c r="BF583" t="s">
        <v>166</v>
      </c>
      <c r="BG583" t="s">
        <v>166</v>
      </c>
      <c r="BH583" t="s">
        <v>166</v>
      </c>
      <c r="BI583" t="s">
        <v>163</v>
      </c>
      <c r="BJ583" t="s">
        <v>174</v>
      </c>
      <c r="BK583" t="s">
        <v>166</v>
      </c>
      <c r="BL583" t="s">
        <v>310</v>
      </c>
      <c r="BM583" t="s">
        <v>166</v>
      </c>
      <c r="BO583" t="s">
        <v>166</v>
      </c>
      <c r="BP583" t="s">
        <v>173</v>
      </c>
      <c r="BQ583" t="s">
        <v>164</v>
      </c>
      <c r="BR583" t="s">
        <v>168</v>
      </c>
      <c r="BS583" t="s">
        <v>176</v>
      </c>
      <c r="BT583" t="s">
        <v>166</v>
      </c>
      <c r="BU583" s="1">
        <v>4.9000000000000004</v>
      </c>
      <c r="BV583" t="s">
        <v>166</v>
      </c>
      <c r="BW583" t="s">
        <v>177</v>
      </c>
      <c r="BX583" t="s">
        <v>178</v>
      </c>
      <c r="BY583" t="s">
        <v>383</v>
      </c>
      <c r="BZ583" t="s">
        <v>166</v>
      </c>
      <c r="CG583" t="s">
        <v>166</v>
      </c>
      <c r="CK583" t="s">
        <v>166</v>
      </c>
      <c r="CN583" t="s">
        <v>166</v>
      </c>
      <c r="CO583" t="s">
        <v>166</v>
      </c>
      <c r="CP583" t="s">
        <v>355</v>
      </c>
      <c r="CR583" t="s">
        <v>229</v>
      </c>
      <c r="CS583" t="s">
        <v>166</v>
      </c>
      <c r="CT583" t="s">
        <v>166</v>
      </c>
      <c r="CU583" t="s">
        <v>166</v>
      </c>
      <c r="CW583">
        <v>2</v>
      </c>
      <c r="CY583" t="s">
        <v>254</v>
      </c>
      <c r="DB583" t="s">
        <v>257</v>
      </c>
      <c r="DC583" t="s">
        <v>166</v>
      </c>
      <c r="DD583" t="s">
        <v>166</v>
      </c>
      <c r="DI583" t="s">
        <v>328</v>
      </c>
      <c r="DJ583" t="s">
        <v>166</v>
      </c>
    </row>
    <row r="584" spans="1:131" hidden="1" x14ac:dyDescent="0.25">
      <c r="A584">
        <v>583</v>
      </c>
      <c r="B584" t="s">
        <v>318</v>
      </c>
      <c r="C584" t="s">
        <v>1945</v>
      </c>
      <c r="D584" t="s">
        <v>1946</v>
      </c>
      <c r="E584" s="1">
        <v>1197</v>
      </c>
      <c r="F584">
        <v>4</v>
      </c>
      <c r="G584">
        <v>4</v>
      </c>
      <c r="H584" t="s">
        <v>195</v>
      </c>
      <c r="I584" t="s">
        <v>142</v>
      </c>
      <c r="J584" t="s">
        <v>196</v>
      </c>
      <c r="K584" t="s">
        <v>144</v>
      </c>
      <c r="L584">
        <v>43</v>
      </c>
      <c r="M584" t="s">
        <v>145</v>
      </c>
      <c r="N584">
        <v>1520</v>
      </c>
      <c r="O584">
        <v>3765</v>
      </c>
      <c r="P584">
        <v>1660</v>
      </c>
      <c r="Q584" t="s">
        <v>146</v>
      </c>
      <c r="R584">
        <v>5</v>
      </c>
      <c r="S584">
        <v>18.899999999999999</v>
      </c>
      <c r="T584" s="1">
        <v>18.899999999999999</v>
      </c>
      <c r="U584" t="s">
        <v>1947</v>
      </c>
      <c r="W584" t="s">
        <v>1067</v>
      </c>
      <c r="X584">
        <v>5</v>
      </c>
      <c r="Y584" t="s">
        <v>303</v>
      </c>
      <c r="Z584" t="s">
        <v>339</v>
      </c>
      <c r="AA584" t="s">
        <v>151</v>
      </c>
      <c r="AB584" t="s">
        <v>267</v>
      </c>
      <c r="AC584" t="s">
        <v>341</v>
      </c>
      <c r="AD584" t="s">
        <v>511</v>
      </c>
      <c r="AE584" t="s">
        <v>512</v>
      </c>
      <c r="AF584" t="s">
        <v>513</v>
      </c>
      <c r="AG584" t="s">
        <v>513</v>
      </c>
      <c r="AH584" t="s">
        <v>158</v>
      </c>
      <c r="AI584" t="s">
        <v>232</v>
      </c>
      <c r="AK584" t="s">
        <v>160</v>
      </c>
      <c r="AL584" t="s">
        <v>403</v>
      </c>
      <c r="AM584" t="s">
        <v>577</v>
      </c>
      <c r="AN584" t="s">
        <v>163</v>
      </c>
      <c r="AO584" t="s">
        <v>164</v>
      </c>
      <c r="AP584" t="s">
        <v>164</v>
      </c>
      <c r="AQ584" t="s">
        <v>166</v>
      </c>
      <c r="AR584">
        <v>5</v>
      </c>
      <c r="AS584" t="s">
        <v>167</v>
      </c>
      <c r="AT584" t="s">
        <v>168</v>
      </c>
      <c r="AU584" t="s">
        <v>309</v>
      </c>
      <c r="AV584" t="s">
        <v>513</v>
      </c>
      <c r="AX584">
        <v>2</v>
      </c>
      <c r="AY584" t="s">
        <v>288</v>
      </c>
      <c r="BB584" t="s">
        <v>1287</v>
      </c>
      <c r="BC584" t="s">
        <v>166</v>
      </c>
      <c r="BD584" t="s">
        <v>173</v>
      </c>
      <c r="BE584">
        <v>256</v>
      </c>
      <c r="BG584" t="s">
        <v>166</v>
      </c>
      <c r="BH584" t="s">
        <v>166</v>
      </c>
      <c r="BJ584" t="s">
        <v>174</v>
      </c>
      <c r="BK584" t="s">
        <v>166</v>
      </c>
      <c r="BL584" t="s">
        <v>310</v>
      </c>
      <c r="BM584" t="s">
        <v>166</v>
      </c>
      <c r="BO584" t="s">
        <v>166</v>
      </c>
      <c r="BP584" t="s">
        <v>173</v>
      </c>
      <c r="BQ584" t="s">
        <v>163</v>
      </c>
      <c r="BR584" t="s">
        <v>168</v>
      </c>
      <c r="BS584" t="s">
        <v>176</v>
      </c>
      <c r="BT584" t="s">
        <v>166</v>
      </c>
      <c r="BU584" s="1">
        <v>4.7</v>
      </c>
      <c r="BV584" t="s">
        <v>166</v>
      </c>
      <c r="BW584" t="s">
        <v>177</v>
      </c>
      <c r="BX584" t="s">
        <v>178</v>
      </c>
      <c r="BY584" t="s">
        <v>179</v>
      </c>
      <c r="BZ584" t="s">
        <v>166</v>
      </c>
      <c r="CB584" t="s">
        <v>166</v>
      </c>
      <c r="CG584" t="s">
        <v>166</v>
      </c>
      <c r="CK584" t="s">
        <v>166</v>
      </c>
      <c r="CN584" t="s">
        <v>166</v>
      </c>
      <c r="CQ584" t="s">
        <v>1068</v>
      </c>
      <c r="CR584" t="s">
        <v>358</v>
      </c>
      <c r="CS584" t="s">
        <v>166</v>
      </c>
      <c r="CT584" t="s">
        <v>166</v>
      </c>
      <c r="CU584" t="s">
        <v>166</v>
      </c>
      <c r="CV584" t="s">
        <v>166</v>
      </c>
      <c r="CW584">
        <v>2</v>
      </c>
      <c r="DJ584" t="s">
        <v>166</v>
      </c>
    </row>
    <row r="585" spans="1:131" hidden="1" x14ac:dyDescent="0.25">
      <c r="A585">
        <v>584</v>
      </c>
      <c r="B585" t="s">
        <v>318</v>
      </c>
      <c r="C585" t="s">
        <v>1945</v>
      </c>
      <c r="D585" t="s">
        <v>1948</v>
      </c>
      <c r="E585" s="1">
        <v>1197</v>
      </c>
      <c r="F585">
        <v>4</v>
      </c>
      <c r="G585">
        <v>4</v>
      </c>
      <c r="H585" t="s">
        <v>195</v>
      </c>
      <c r="I585" t="s">
        <v>142</v>
      </c>
      <c r="J585" t="s">
        <v>196</v>
      </c>
      <c r="K585" t="s">
        <v>144</v>
      </c>
      <c r="L585">
        <v>43</v>
      </c>
      <c r="M585" t="s">
        <v>145</v>
      </c>
      <c r="N585">
        <v>1520</v>
      </c>
      <c r="O585">
        <v>3765</v>
      </c>
      <c r="P585">
        <v>1660</v>
      </c>
      <c r="Q585" t="s">
        <v>146</v>
      </c>
      <c r="R585">
        <v>5</v>
      </c>
      <c r="S585">
        <v>18.899999999999999</v>
      </c>
      <c r="T585" s="1">
        <v>19.77</v>
      </c>
      <c r="U585" t="s">
        <v>1066</v>
      </c>
      <c r="W585" t="s">
        <v>1067</v>
      </c>
      <c r="X585">
        <v>5</v>
      </c>
      <c r="Y585" t="s">
        <v>303</v>
      </c>
      <c r="Z585" t="s">
        <v>339</v>
      </c>
      <c r="AA585" t="s">
        <v>151</v>
      </c>
      <c r="AB585" t="s">
        <v>267</v>
      </c>
      <c r="AC585" t="s">
        <v>341</v>
      </c>
      <c r="AD585" t="s">
        <v>511</v>
      </c>
      <c r="AE585" t="s">
        <v>512</v>
      </c>
      <c r="AF585" t="s">
        <v>513</v>
      </c>
      <c r="AG585" t="s">
        <v>513</v>
      </c>
      <c r="AH585" t="s">
        <v>158</v>
      </c>
      <c r="AI585" t="s">
        <v>232</v>
      </c>
      <c r="AK585" t="s">
        <v>160</v>
      </c>
      <c r="AL585" t="s">
        <v>403</v>
      </c>
      <c r="AM585" t="s">
        <v>577</v>
      </c>
      <c r="AN585" t="s">
        <v>163</v>
      </c>
      <c r="AO585" t="s">
        <v>164</v>
      </c>
      <c r="AP585" t="s">
        <v>164</v>
      </c>
      <c r="AQ585">
        <v>2</v>
      </c>
      <c r="AR585">
        <v>5</v>
      </c>
      <c r="AS585" t="s">
        <v>167</v>
      </c>
      <c r="AT585" t="s">
        <v>168</v>
      </c>
      <c r="AU585" t="s">
        <v>309</v>
      </c>
      <c r="AV585" t="s">
        <v>513</v>
      </c>
      <c r="AX585">
        <v>2</v>
      </c>
      <c r="AY585" t="s">
        <v>436</v>
      </c>
      <c r="AZ585" t="s">
        <v>166</v>
      </c>
      <c r="BB585" t="s">
        <v>1287</v>
      </c>
      <c r="BC585" t="s">
        <v>166</v>
      </c>
      <c r="BD585" t="s">
        <v>337</v>
      </c>
      <c r="BE585">
        <v>256</v>
      </c>
      <c r="BG585" t="s">
        <v>166</v>
      </c>
      <c r="BH585" t="s">
        <v>166</v>
      </c>
      <c r="BI585" t="s">
        <v>163</v>
      </c>
      <c r="BJ585" t="s">
        <v>174</v>
      </c>
      <c r="BK585" t="s">
        <v>166</v>
      </c>
      <c r="BL585" t="s">
        <v>310</v>
      </c>
      <c r="BM585" t="s">
        <v>166</v>
      </c>
      <c r="BO585" t="s">
        <v>166</v>
      </c>
      <c r="BP585" t="s">
        <v>173</v>
      </c>
      <c r="BQ585" t="s">
        <v>163</v>
      </c>
      <c r="BR585" t="s">
        <v>168</v>
      </c>
      <c r="BS585" t="s">
        <v>176</v>
      </c>
      <c r="BT585" t="s">
        <v>166</v>
      </c>
      <c r="BU585" s="1">
        <v>4.7</v>
      </c>
      <c r="BV585" t="s">
        <v>166</v>
      </c>
      <c r="BW585" t="s">
        <v>177</v>
      </c>
      <c r="BX585" t="s">
        <v>178</v>
      </c>
      <c r="BY585" t="s">
        <v>179</v>
      </c>
      <c r="BZ585" t="s">
        <v>166</v>
      </c>
      <c r="CB585" t="s">
        <v>166</v>
      </c>
      <c r="CG585" t="s">
        <v>166</v>
      </c>
      <c r="CK585" t="s">
        <v>166</v>
      </c>
      <c r="CN585" t="s">
        <v>166</v>
      </c>
      <c r="CQ585" t="s">
        <v>1949</v>
      </c>
      <c r="CR585" t="s">
        <v>229</v>
      </c>
      <c r="CS585" t="s">
        <v>166</v>
      </c>
      <c r="CT585" t="s">
        <v>166</v>
      </c>
      <c r="CU585" t="s">
        <v>166</v>
      </c>
      <c r="CV585" t="s">
        <v>166</v>
      </c>
      <c r="CW585">
        <v>2</v>
      </c>
      <c r="CY585" t="s">
        <v>254</v>
      </c>
      <c r="DB585" t="s">
        <v>257</v>
      </c>
      <c r="DD585" t="s">
        <v>166</v>
      </c>
      <c r="DE585" t="s">
        <v>166</v>
      </c>
      <c r="DF585" t="s">
        <v>166</v>
      </c>
      <c r="DH585" t="s">
        <v>216</v>
      </c>
      <c r="DI585" t="s">
        <v>328</v>
      </c>
      <c r="DJ585" t="s">
        <v>166</v>
      </c>
      <c r="DM585" t="s">
        <v>166</v>
      </c>
      <c r="DN585" t="s">
        <v>166</v>
      </c>
      <c r="DS585" t="s">
        <v>166</v>
      </c>
    </row>
    <row r="586" spans="1:131" hidden="1" x14ac:dyDescent="0.25">
      <c r="A586">
        <v>585</v>
      </c>
      <c r="B586" t="s">
        <v>318</v>
      </c>
      <c r="C586" t="s">
        <v>1945</v>
      </c>
      <c r="D586" t="s">
        <v>1950</v>
      </c>
      <c r="E586" s="1">
        <v>1197</v>
      </c>
      <c r="F586">
        <v>4</v>
      </c>
      <c r="G586">
        <v>4</v>
      </c>
      <c r="H586" t="s">
        <v>195</v>
      </c>
      <c r="I586" t="s">
        <v>142</v>
      </c>
      <c r="J586" t="s">
        <v>196</v>
      </c>
      <c r="K586" t="s">
        <v>144</v>
      </c>
      <c r="L586">
        <v>43</v>
      </c>
      <c r="M586" t="s">
        <v>145</v>
      </c>
      <c r="N586">
        <v>1520</v>
      </c>
      <c r="O586">
        <v>3765</v>
      </c>
      <c r="P586">
        <v>1660</v>
      </c>
      <c r="Q586" t="s">
        <v>146</v>
      </c>
      <c r="R586">
        <v>5</v>
      </c>
      <c r="S586">
        <v>18.899999999999999</v>
      </c>
      <c r="T586" s="1">
        <v>17.489999999999998</v>
      </c>
      <c r="U586" t="s">
        <v>1951</v>
      </c>
      <c r="X586">
        <v>5</v>
      </c>
      <c r="Y586" t="s">
        <v>303</v>
      </c>
      <c r="Z586" t="s">
        <v>339</v>
      </c>
      <c r="AA586" t="s">
        <v>151</v>
      </c>
      <c r="AB586" t="s">
        <v>340</v>
      </c>
      <c r="AC586" t="s">
        <v>341</v>
      </c>
      <c r="AD586" t="s">
        <v>511</v>
      </c>
      <c r="AE586" t="s">
        <v>512</v>
      </c>
      <c r="AF586" t="s">
        <v>1952</v>
      </c>
      <c r="AG586" t="s">
        <v>1952</v>
      </c>
      <c r="AH586" t="s">
        <v>158</v>
      </c>
      <c r="AI586" t="s">
        <v>232</v>
      </c>
      <c r="AK586" t="s">
        <v>160</v>
      </c>
      <c r="AL586" t="s">
        <v>403</v>
      </c>
      <c r="AM586" t="s">
        <v>577</v>
      </c>
      <c r="AO586" t="s">
        <v>164</v>
      </c>
      <c r="AP586" t="s">
        <v>164</v>
      </c>
      <c r="AQ586" t="s">
        <v>166</v>
      </c>
      <c r="AR586">
        <v>5</v>
      </c>
      <c r="AS586" t="s">
        <v>167</v>
      </c>
      <c r="AT586" t="s">
        <v>189</v>
      </c>
      <c r="AU586" t="s">
        <v>309</v>
      </c>
      <c r="AV586" t="s">
        <v>513</v>
      </c>
      <c r="AX586" t="s">
        <v>166</v>
      </c>
      <c r="AY586" t="s">
        <v>288</v>
      </c>
      <c r="AZ586" t="s">
        <v>166</v>
      </c>
      <c r="BB586" t="s">
        <v>1287</v>
      </c>
      <c r="BC586" t="s">
        <v>166</v>
      </c>
      <c r="BD586" t="s">
        <v>173</v>
      </c>
      <c r="BE586">
        <v>256</v>
      </c>
      <c r="BF586" t="s">
        <v>166</v>
      </c>
      <c r="BG586" t="s">
        <v>166</v>
      </c>
      <c r="BH586" t="s">
        <v>166</v>
      </c>
      <c r="BJ586" t="s">
        <v>174</v>
      </c>
      <c r="BK586" t="s">
        <v>166</v>
      </c>
      <c r="BL586" t="s">
        <v>310</v>
      </c>
      <c r="BM586" t="s">
        <v>166</v>
      </c>
      <c r="BO586" t="s">
        <v>166</v>
      </c>
      <c r="BP586" t="s">
        <v>173</v>
      </c>
      <c r="BQ586" t="s">
        <v>163</v>
      </c>
      <c r="BR586" t="s">
        <v>168</v>
      </c>
      <c r="BS586" t="s">
        <v>164</v>
      </c>
      <c r="BT586" t="s">
        <v>166</v>
      </c>
      <c r="BU586" s="1">
        <v>5.2</v>
      </c>
      <c r="BW586" t="s">
        <v>177</v>
      </c>
      <c r="BX586" t="s">
        <v>178</v>
      </c>
      <c r="BY586" t="s">
        <v>179</v>
      </c>
      <c r="BZ586" t="s">
        <v>166</v>
      </c>
      <c r="CB586" t="s">
        <v>166</v>
      </c>
      <c r="CG586" t="s">
        <v>166</v>
      </c>
      <c r="CK586" t="s">
        <v>166</v>
      </c>
      <c r="CN586" t="s">
        <v>166</v>
      </c>
      <c r="CP586" t="s">
        <v>408</v>
      </c>
      <c r="CR586" t="s">
        <v>229</v>
      </c>
      <c r="CS586" t="s">
        <v>166</v>
      </c>
      <c r="CT586" t="s">
        <v>166</v>
      </c>
      <c r="CV586" t="s">
        <v>166</v>
      </c>
      <c r="CW586">
        <v>2</v>
      </c>
      <c r="DA586" t="s">
        <v>1072</v>
      </c>
      <c r="DD586" t="s">
        <v>166</v>
      </c>
      <c r="DG586" t="s">
        <v>166</v>
      </c>
      <c r="DH586" t="s">
        <v>216</v>
      </c>
      <c r="DI586" t="s">
        <v>328</v>
      </c>
      <c r="DJ586" t="s">
        <v>166</v>
      </c>
      <c r="DL586" t="s">
        <v>329</v>
      </c>
    </row>
    <row r="587" spans="1:131" hidden="1" x14ac:dyDescent="0.25">
      <c r="A587">
        <v>586</v>
      </c>
      <c r="B587" t="s">
        <v>318</v>
      </c>
      <c r="C587" t="s">
        <v>1945</v>
      </c>
      <c r="D587" t="s">
        <v>1953</v>
      </c>
      <c r="E587" s="1">
        <v>1197</v>
      </c>
      <c r="F587">
        <v>4</v>
      </c>
      <c r="G587">
        <v>4</v>
      </c>
      <c r="H587" t="s">
        <v>195</v>
      </c>
      <c r="I587" t="s">
        <v>142</v>
      </c>
      <c r="J587" t="s">
        <v>196</v>
      </c>
      <c r="K587" t="s">
        <v>144</v>
      </c>
      <c r="L587">
        <v>43</v>
      </c>
      <c r="M587" t="s">
        <v>145</v>
      </c>
      <c r="N587">
        <v>1520</v>
      </c>
      <c r="O587">
        <v>3765</v>
      </c>
      <c r="P587">
        <v>1660</v>
      </c>
      <c r="Q587" t="s">
        <v>146</v>
      </c>
      <c r="R587">
        <v>5</v>
      </c>
      <c r="S587">
        <v>18.899999999999999</v>
      </c>
      <c r="T587" s="1">
        <v>17.489999999999998</v>
      </c>
      <c r="U587" t="s">
        <v>1951</v>
      </c>
      <c r="W587" t="s">
        <v>1067</v>
      </c>
      <c r="X587">
        <v>5</v>
      </c>
      <c r="Y587" t="s">
        <v>303</v>
      </c>
      <c r="Z587" t="s">
        <v>339</v>
      </c>
      <c r="AA587" t="s">
        <v>151</v>
      </c>
      <c r="AB587" t="s">
        <v>267</v>
      </c>
      <c r="AC587" t="s">
        <v>341</v>
      </c>
      <c r="AD587" t="s">
        <v>511</v>
      </c>
      <c r="AE587" t="s">
        <v>512</v>
      </c>
      <c r="AF587" t="s">
        <v>513</v>
      </c>
      <c r="AG587" t="s">
        <v>513</v>
      </c>
      <c r="AH587" t="s">
        <v>158</v>
      </c>
      <c r="AI587" t="s">
        <v>232</v>
      </c>
      <c r="AK587" t="s">
        <v>160</v>
      </c>
      <c r="AL587" t="s">
        <v>403</v>
      </c>
      <c r="AM587" t="s">
        <v>577</v>
      </c>
      <c r="AN587" t="s">
        <v>163</v>
      </c>
      <c r="AO587" t="s">
        <v>164</v>
      </c>
      <c r="AP587" t="s">
        <v>164</v>
      </c>
      <c r="AQ587">
        <v>2</v>
      </c>
      <c r="AR587">
        <v>5</v>
      </c>
      <c r="AS587" t="s">
        <v>167</v>
      </c>
      <c r="AT587" t="s">
        <v>189</v>
      </c>
      <c r="AU587" t="s">
        <v>309</v>
      </c>
      <c r="AV587" t="s">
        <v>513</v>
      </c>
      <c r="AX587">
        <v>2</v>
      </c>
      <c r="AY587" t="s">
        <v>436</v>
      </c>
      <c r="AZ587" t="s">
        <v>166</v>
      </c>
      <c r="BB587" t="s">
        <v>1287</v>
      </c>
      <c r="BC587" t="s">
        <v>166</v>
      </c>
      <c r="BD587" t="s">
        <v>327</v>
      </c>
      <c r="BE587">
        <v>256</v>
      </c>
      <c r="BG587" t="s">
        <v>166</v>
      </c>
      <c r="BH587" t="s">
        <v>166</v>
      </c>
      <c r="BI587" t="s">
        <v>163</v>
      </c>
      <c r="BJ587" t="s">
        <v>174</v>
      </c>
      <c r="BK587" t="s">
        <v>166</v>
      </c>
      <c r="BL587" t="s">
        <v>310</v>
      </c>
      <c r="BM587" t="s">
        <v>166</v>
      </c>
      <c r="BO587" t="s">
        <v>166</v>
      </c>
      <c r="BP587" t="s">
        <v>173</v>
      </c>
      <c r="BQ587" t="s">
        <v>163</v>
      </c>
      <c r="BR587" t="s">
        <v>168</v>
      </c>
      <c r="BS587" t="s">
        <v>176</v>
      </c>
      <c r="BT587" t="s">
        <v>166</v>
      </c>
      <c r="BU587" s="1">
        <v>4.7</v>
      </c>
      <c r="BV587" t="s">
        <v>166</v>
      </c>
      <c r="BW587" t="s">
        <v>177</v>
      </c>
      <c r="BX587" t="s">
        <v>178</v>
      </c>
      <c r="BY587" t="s">
        <v>179</v>
      </c>
      <c r="BZ587" t="s">
        <v>166</v>
      </c>
      <c r="CB587" t="s">
        <v>166</v>
      </c>
      <c r="CG587" t="s">
        <v>166</v>
      </c>
      <c r="CK587" t="s">
        <v>166</v>
      </c>
      <c r="CN587" t="s">
        <v>166</v>
      </c>
      <c r="CP587" t="s">
        <v>408</v>
      </c>
      <c r="CQ587" t="s">
        <v>1949</v>
      </c>
      <c r="CR587" t="s">
        <v>229</v>
      </c>
      <c r="CS587" t="s">
        <v>166</v>
      </c>
      <c r="CT587" t="s">
        <v>166</v>
      </c>
      <c r="CU587" t="s">
        <v>166</v>
      </c>
      <c r="CV587" t="s">
        <v>166</v>
      </c>
      <c r="CW587">
        <v>2</v>
      </c>
      <c r="CY587" t="s">
        <v>254</v>
      </c>
      <c r="DB587" t="s">
        <v>221</v>
      </c>
      <c r="DD587" t="s">
        <v>166</v>
      </c>
      <c r="DE587" t="s">
        <v>166</v>
      </c>
      <c r="DF587" t="s">
        <v>166</v>
      </c>
      <c r="DH587" t="s">
        <v>216</v>
      </c>
      <c r="DI587" t="s">
        <v>328</v>
      </c>
      <c r="DJ587" t="s">
        <v>166</v>
      </c>
      <c r="DM587" t="s">
        <v>166</v>
      </c>
      <c r="DN587" t="s">
        <v>166</v>
      </c>
      <c r="DQ587" t="s">
        <v>166</v>
      </c>
      <c r="DS587" t="s">
        <v>166</v>
      </c>
    </row>
    <row r="588" spans="1:131" hidden="1" x14ac:dyDescent="0.25">
      <c r="A588">
        <v>587</v>
      </c>
      <c r="B588" t="s">
        <v>318</v>
      </c>
      <c r="C588" t="s">
        <v>1945</v>
      </c>
      <c r="D588" t="s">
        <v>1954</v>
      </c>
      <c r="E588" s="1">
        <v>1197</v>
      </c>
      <c r="F588">
        <v>4</v>
      </c>
      <c r="G588">
        <v>4</v>
      </c>
      <c r="H588" t="s">
        <v>195</v>
      </c>
      <c r="I588" t="s">
        <v>142</v>
      </c>
      <c r="J588" t="s">
        <v>196</v>
      </c>
      <c r="K588" t="s">
        <v>144</v>
      </c>
      <c r="L588">
        <v>43</v>
      </c>
      <c r="M588" t="s">
        <v>145</v>
      </c>
      <c r="N588">
        <v>1520</v>
      </c>
      <c r="O588">
        <v>3765</v>
      </c>
      <c r="P588">
        <v>1660</v>
      </c>
      <c r="Q588" t="s">
        <v>146</v>
      </c>
      <c r="R588">
        <v>5</v>
      </c>
      <c r="S588">
        <v>18.899999999999999</v>
      </c>
      <c r="T588" s="1">
        <v>19.77</v>
      </c>
      <c r="U588" t="s">
        <v>1066</v>
      </c>
      <c r="W588" t="s">
        <v>1067</v>
      </c>
      <c r="X588">
        <v>5</v>
      </c>
      <c r="Y588" t="s">
        <v>303</v>
      </c>
      <c r="Z588" t="s">
        <v>339</v>
      </c>
      <c r="AA588" t="s">
        <v>151</v>
      </c>
      <c r="AB588" t="s">
        <v>267</v>
      </c>
      <c r="AC588" t="s">
        <v>341</v>
      </c>
      <c r="AD588" t="s">
        <v>511</v>
      </c>
      <c r="AE588" t="s">
        <v>512</v>
      </c>
      <c r="AF588" t="s">
        <v>513</v>
      </c>
      <c r="AG588" t="s">
        <v>513</v>
      </c>
      <c r="AH588" t="s">
        <v>158</v>
      </c>
      <c r="AI588" t="s">
        <v>232</v>
      </c>
      <c r="AK588" t="s">
        <v>160</v>
      </c>
      <c r="AL588" t="s">
        <v>403</v>
      </c>
      <c r="AM588" t="s">
        <v>577</v>
      </c>
      <c r="AN588" t="s">
        <v>163</v>
      </c>
      <c r="AO588" t="s">
        <v>164</v>
      </c>
      <c r="AP588" t="s">
        <v>164</v>
      </c>
      <c r="AQ588">
        <v>2</v>
      </c>
      <c r="AR588">
        <v>5</v>
      </c>
      <c r="AS588" t="s">
        <v>167</v>
      </c>
      <c r="AT588" t="s">
        <v>168</v>
      </c>
      <c r="AU588" t="s">
        <v>309</v>
      </c>
      <c r="AV588" t="s">
        <v>513</v>
      </c>
      <c r="AX588">
        <v>2</v>
      </c>
      <c r="AY588" t="s">
        <v>436</v>
      </c>
      <c r="AZ588" t="s">
        <v>166</v>
      </c>
      <c r="BB588" t="s">
        <v>1287</v>
      </c>
      <c r="BC588" t="s">
        <v>166</v>
      </c>
      <c r="BD588" t="s">
        <v>327</v>
      </c>
      <c r="BE588">
        <v>256</v>
      </c>
      <c r="BG588" t="s">
        <v>166</v>
      </c>
      <c r="BH588" t="s">
        <v>166</v>
      </c>
      <c r="BI588" t="s">
        <v>163</v>
      </c>
      <c r="BJ588" t="s">
        <v>174</v>
      </c>
      <c r="BK588" t="s">
        <v>166</v>
      </c>
      <c r="BL588" t="s">
        <v>310</v>
      </c>
      <c r="BM588" t="s">
        <v>166</v>
      </c>
      <c r="BO588" t="s">
        <v>166</v>
      </c>
      <c r="BP588" t="s">
        <v>173</v>
      </c>
      <c r="BQ588" t="s">
        <v>163</v>
      </c>
      <c r="BR588" t="s">
        <v>168</v>
      </c>
      <c r="BS588" t="s">
        <v>176</v>
      </c>
      <c r="BT588" t="s">
        <v>166</v>
      </c>
      <c r="BU588" s="1">
        <v>4.7</v>
      </c>
      <c r="BV588" t="s">
        <v>166</v>
      </c>
      <c r="BW588" t="s">
        <v>177</v>
      </c>
      <c r="BX588" t="s">
        <v>178</v>
      </c>
      <c r="BY588" t="s">
        <v>179</v>
      </c>
      <c r="BZ588" t="s">
        <v>166</v>
      </c>
      <c r="CB588" t="s">
        <v>166</v>
      </c>
      <c r="CG588" t="s">
        <v>166</v>
      </c>
      <c r="CK588" t="s">
        <v>166</v>
      </c>
      <c r="CN588" t="s">
        <v>166</v>
      </c>
      <c r="CP588" t="s">
        <v>408</v>
      </c>
      <c r="CQ588" t="s">
        <v>1949</v>
      </c>
      <c r="CR588" t="s">
        <v>229</v>
      </c>
      <c r="CS588" t="s">
        <v>166</v>
      </c>
      <c r="CT588" t="s">
        <v>166</v>
      </c>
      <c r="CU588" t="s">
        <v>166</v>
      </c>
      <c r="CV588" t="s">
        <v>166</v>
      </c>
      <c r="CW588">
        <v>2</v>
      </c>
      <c r="CY588" t="s">
        <v>254</v>
      </c>
      <c r="DB588" t="s">
        <v>257</v>
      </c>
      <c r="DD588" t="s">
        <v>166</v>
      </c>
      <c r="DE588" t="s">
        <v>166</v>
      </c>
      <c r="DF588" t="s">
        <v>166</v>
      </c>
      <c r="DH588" t="s">
        <v>216</v>
      </c>
      <c r="DI588" t="s">
        <v>328</v>
      </c>
      <c r="DJ588" t="s">
        <v>166</v>
      </c>
      <c r="DM588" t="s">
        <v>166</v>
      </c>
      <c r="DN588" t="s">
        <v>166</v>
      </c>
      <c r="DS588" t="s">
        <v>166</v>
      </c>
    </row>
    <row r="589" spans="1:131" hidden="1" x14ac:dyDescent="0.25">
      <c r="A589">
        <v>588</v>
      </c>
      <c r="B589" t="s">
        <v>318</v>
      </c>
      <c r="C589" t="s">
        <v>1945</v>
      </c>
      <c r="D589" t="s">
        <v>1955</v>
      </c>
      <c r="E589" s="1">
        <v>1197</v>
      </c>
      <c r="F589">
        <v>4</v>
      </c>
      <c r="G589">
        <v>4</v>
      </c>
      <c r="H589" t="s">
        <v>195</v>
      </c>
      <c r="I589" t="s">
        <v>142</v>
      </c>
      <c r="J589" t="s">
        <v>196</v>
      </c>
      <c r="K589" t="s">
        <v>144</v>
      </c>
      <c r="L589">
        <v>43</v>
      </c>
      <c r="M589" t="s">
        <v>183</v>
      </c>
      <c r="N589">
        <v>1520</v>
      </c>
      <c r="O589">
        <v>3765</v>
      </c>
      <c r="P589">
        <v>1660</v>
      </c>
      <c r="Q589" t="s">
        <v>146</v>
      </c>
      <c r="R589">
        <v>5</v>
      </c>
      <c r="T589" s="2" t="s">
        <v>147</v>
      </c>
      <c r="V589" t="s">
        <v>1956</v>
      </c>
      <c r="W589" t="s">
        <v>1067</v>
      </c>
      <c r="X589">
        <v>5</v>
      </c>
      <c r="Y589" t="s">
        <v>303</v>
      </c>
      <c r="Z589" t="s">
        <v>339</v>
      </c>
      <c r="AA589" t="s">
        <v>151</v>
      </c>
      <c r="AB589" t="s">
        <v>267</v>
      </c>
      <c r="AC589" t="s">
        <v>341</v>
      </c>
      <c r="AD589" t="s">
        <v>511</v>
      </c>
      <c r="AE589" t="s">
        <v>512</v>
      </c>
      <c r="AF589" t="s">
        <v>513</v>
      </c>
      <c r="AG589" t="s">
        <v>513</v>
      </c>
      <c r="AH589" t="s">
        <v>158</v>
      </c>
      <c r="AI589" t="s">
        <v>232</v>
      </c>
      <c r="AK589" t="s">
        <v>160</v>
      </c>
      <c r="AL589" t="s">
        <v>1957</v>
      </c>
      <c r="AM589" t="s">
        <v>577</v>
      </c>
      <c r="AN589" t="s">
        <v>163</v>
      </c>
      <c r="AO589" t="s">
        <v>164</v>
      </c>
      <c r="AP589" t="s">
        <v>164</v>
      </c>
      <c r="AQ589" t="s">
        <v>166</v>
      </c>
      <c r="AR589">
        <v>5</v>
      </c>
      <c r="AS589" t="s">
        <v>167</v>
      </c>
      <c r="AT589" t="s">
        <v>168</v>
      </c>
      <c r="AU589" t="s">
        <v>309</v>
      </c>
      <c r="AV589" t="s">
        <v>513</v>
      </c>
      <c r="AX589">
        <v>2</v>
      </c>
      <c r="AY589" t="s">
        <v>288</v>
      </c>
      <c r="AZ589" t="s">
        <v>166</v>
      </c>
      <c r="BB589" t="s">
        <v>1287</v>
      </c>
      <c r="BC589" t="s">
        <v>166</v>
      </c>
      <c r="BD589" t="s">
        <v>173</v>
      </c>
      <c r="BE589">
        <v>256</v>
      </c>
      <c r="BG589" t="s">
        <v>166</v>
      </c>
      <c r="BH589" t="s">
        <v>166</v>
      </c>
      <c r="BJ589" t="s">
        <v>174</v>
      </c>
      <c r="BK589" t="s">
        <v>166</v>
      </c>
      <c r="BL589" t="s">
        <v>310</v>
      </c>
      <c r="BM589" t="s">
        <v>166</v>
      </c>
      <c r="BO589" t="s">
        <v>166</v>
      </c>
      <c r="BP589" t="s">
        <v>173</v>
      </c>
      <c r="BQ589" t="s">
        <v>163</v>
      </c>
      <c r="BR589" t="s">
        <v>168</v>
      </c>
      <c r="BS589" t="s">
        <v>176</v>
      </c>
      <c r="BT589" t="s">
        <v>166</v>
      </c>
      <c r="BU589" s="1">
        <v>4.7</v>
      </c>
      <c r="BV589" t="s">
        <v>166</v>
      </c>
      <c r="BW589" t="s">
        <v>177</v>
      </c>
      <c r="BX589" t="s">
        <v>178</v>
      </c>
      <c r="BY589" t="s">
        <v>179</v>
      </c>
      <c r="BZ589" t="s">
        <v>166</v>
      </c>
      <c r="CB589" t="s">
        <v>166</v>
      </c>
      <c r="CG589" t="s">
        <v>166</v>
      </c>
      <c r="CK589" t="s">
        <v>166</v>
      </c>
      <c r="CN589" t="s">
        <v>166</v>
      </c>
      <c r="CQ589" t="s">
        <v>1068</v>
      </c>
      <c r="CR589" t="s">
        <v>229</v>
      </c>
      <c r="CS589" t="s">
        <v>166</v>
      </c>
      <c r="CT589" t="s">
        <v>166</v>
      </c>
      <c r="CU589" t="s">
        <v>166</v>
      </c>
      <c r="CV589" t="s">
        <v>166</v>
      </c>
      <c r="CW589">
        <v>2</v>
      </c>
      <c r="DH589" t="s">
        <v>166</v>
      </c>
      <c r="DJ589" t="s">
        <v>166</v>
      </c>
    </row>
    <row r="590" spans="1:131" hidden="1" x14ac:dyDescent="0.25">
      <c r="A590">
        <v>589</v>
      </c>
      <c r="B590" t="s">
        <v>234</v>
      </c>
      <c r="C590" t="s">
        <v>1958</v>
      </c>
      <c r="D590" t="s">
        <v>273</v>
      </c>
      <c r="E590" s="1">
        <v>1462</v>
      </c>
      <c r="F590">
        <v>4</v>
      </c>
      <c r="G590">
        <v>4</v>
      </c>
      <c r="H590" t="s">
        <v>195</v>
      </c>
      <c r="I590" t="s">
        <v>142</v>
      </c>
      <c r="J590" t="s">
        <v>196</v>
      </c>
      <c r="K590" t="s">
        <v>144</v>
      </c>
      <c r="L590">
        <v>45</v>
      </c>
      <c r="M590" t="s">
        <v>145</v>
      </c>
      <c r="N590">
        <v>1690</v>
      </c>
      <c r="O590">
        <v>4395</v>
      </c>
      <c r="P590">
        <v>1735</v>
      </c>
      <c r="Q590" t="s">
        <v>238</v>
      </c>
      <c r="R590">
        <v>5</v>
      </c>
      <c r="T590" s="2" t="s">
        <v>147</v>
      </c>
      <c r="U590" t="s">
        <v>1959</v>
      </c>
      <c r="W590" t="s">
        <v>1144</v>
      </c>
      <c r="X590">
        <v>5</v>
      </c>
      <c r="Y590" t="s">
        <v>1960</v>
      </c>
      <c r="Z590" t="s">
        <v>200</v>
      </c>
      <c r="AA590" t="s">
        <v>151</v>
      </c>
      <c r="AB590" t="s">
        <v>580</v>
      </c>
      <c r="AC590" t="s">
        <v>1502</v>
      </c>
      <c r="AF590" t="s">
        <v>665</v>
      </c>
      <c r="AG590" t="s">
        <v>665</v>
      </c>
      <c r="AH590" t="s">
        <v>158</v>
      </c>
      <c r="AL590" t="s">
        <v>1961</v>
      </c>
      <c r="AM590" t="s">
        <v>1504</v>
      </c>
      <c r="AN590" t="s">
        <v>163</v>
      </c>
      <c r="AO590" t="s">
        <v>164</v>
      </c>
      <c r="AP590" t="s">
        <v>165</v>
      </c>
      <c r="AQ590" t="s">
        <v>166</v>
      </c>
      <c r="AR590">
        <v>7</v>
      </c>
      <c r="AS590" t="s">
        <v>167</v>
      </c>
      <c r="AT590" t="s">
        <v>168</v>
      </c>
      <c r="AU590" t="s">
        <v>1505</v>
      </c>
      <c r="AV590" t="s">
        <v>665</v>
      </c>
      <c r="AX590" t="s">
        <v>166</v>
      </c>
      <c r="AY590" t="s">
        <v>165</v>
      </c>
      <c r="BA590" t="s">
        <v>166</v>
      </c>
      <c r="BB590" t="s">
        <v>250</v>
      </c>
      <c r="BD590" t="s">
        <v>173</v>
      </c>
      <c r="BE590">
        <v>209</v>
      </c>
      <c r="BG590" t="s">
        <v>166</v>
      </c>
      <c r="BH590" t="s">
        <v>166</v>
      </c>
      <c r="BI590" t="s">
        <v>163</v>
      </c>
      <c r="BJ590" t="s">
        <v>310</v>
      </c>
      <c r="BK590" t="s">
        <v>166</v>
      </c>
      <c r="BL590" t="s">
        <v>310</v>
      </c>
      <c r="BM590" t="s">
        <v>166</v>
      </c>
      <c r="BN590" t="s">
        <v>251</v>
      </c>
      <c r="BP590" t="s">
        <v>173</v>
      </c>
      <c r="BQ590" t="s">
        <v>164</v>
      </c>
      <c r="BR590" t="s">
        <v>168</v>
      </c>
      <c r="BS590" t="s">
        <v>176</v>
      </c>
      <c r="BT590" t="s">
        <v>166</v>
      </c>
      <c r="BU590" s="1">
        <v>5.2</v>
      </c>
      <c r="BV590" t="s">
        <v>166</v>
      </c>
      <c r="BW590" t="s">
        <v>434</v>
      </c>
      <c r="BY590" t="s">
        <v>179</v>
      </c>
      <c r="BZ590" t="s">
        <v>166</v>
      </c>
      <c r="CG590" t="s">
        <v>166</v>
      </c>
      <c r="CK590" t="s">
        <v>166</v>
      </c>
      <c r="CN590" t="s">
        <v>166</v>
      </c>
      <c r="CO590" t="s">
        <v>166</v>
      </c>
      <c r="CP590" t="s">
        <v>355</v>
      </c>
      <c r="CQ590" t="s">
        <v>1962</v>
      </c>
      <c r="CR590" t="s">
        <v>229</v>
      </c>
      <c r="CS590" t="s">
        <v>166</v>
      </c>
      <c r="CT590" t="s">
        <v>166</v>
      </c>
      <c r="CU590" t="s">
        <v>166</v>
      </c>
      <c r="CW590">
        <v>2</v>
      </c>
      <c r="CX590" t="s">
        <v>456</v>
      </c>
      <c r="CY590" t="s">
        <v>254</v>
      </c>
      <c r="DB590" t="s">
        <v>257</v>
      </c>
      <c r="DC590" t="s">
        <v>166</v>
      </c>
      <c r="DK590" t="s">
        <v>166</v>
      </c>
      <c r="DW590" t="s">
        <v>166</v>
      </c>
    </row>
    <row r="591" spans="1:131" hidden="1" x14ac:dyDescent="0.25">
      <c r="A591">
        <v>590</v>
      </c>
      <c r="B591" t="s">
        <v>234</v>
      </c>
      <c r="C591" t="s">
        <v>1958</v>
      </c>
      <c r="D591" t="s">
        <v>393</v>
      </c>
      <c r="E591" s="1">
        <v>1462</v>
      </c>
      <c r="F591">
        <v>4</v>
      </c>
      <c r="G591">
        <v>4</v>
      </c>
      <c r="H591" t="s">
        <v>195</v>
      </c>
      <c r="I591" t="s">
        <v>142</v>
      </c>
      <c r="J591" t="s">
        <v>196</v>
      </c>
      <c r="K591" t="s">
        <v>144</v>
      </c>
      <c r="L591">
        <v>45</v>
      </c>
      <c r="M591" t="s">
        <v>145</v>
      </c>
      <c r="N591">
        <v>1685</v>
      </c>
      <c r="O591">
        <v>4265</v>
      </c>
      <c r="P591">
        <v>1695</v>
      </c>
      <c r="Q591" t="s">
        <v>238</v>
      </c>
      <c r="R591">
        <v>5</v>
      </c>
      <c r="T591" s="2" t="s">
        <v>147</v>
      </c>
      <c r="U591" t="s">
        <v>1959</v>
      </c>
      <c r="W591" t="s">
        <v>1963</v>
      </c>
      <c r="X591">
        <v>5</v>
      </c>
      <c r="Z591" t="s">
        <v>200</v>
      </c>
      <c r="AA591" t="s">
        <v>151</v>
      </c>
      <c r="AB591" t="s">
        <v>267</v>
      </c>
      <c r="AC591" t="s">
        <v>401</v>
      </c>
      <c r="AF591" t="s">
        <v>665</v>
      </c>
      <c r="AG591" t="s">
        <v>665</v>
      </c>
      <c r="AH591" t="s">
        <v>158</v>
      </c>
      <c r="AI591" t="s">
        <v>232</v>
      </c>
      <c r="AK591" t="s">
        <v>160</v>
      </c>
      <c r="AL591" t="s">
        <v>1964</v>
      </c>
      <c r="AM591" t="s">
        <v>1504</v>
      </c>
      <c r="AN591" t="s">
        <v>163</v>
      </c>
      <c r="AO591" t="s">
        <v>164</v>
      </c>
      <c r="AP591" t="s">
        <v>164</v>
      </c>
      <c r="AQ591" t="s">
        <v>166</v>
      </c>
      <c r="AR591">
        <v>7</v>
      </c>
      <c r="AS591" t="s">
        <v>167</v>
      </c>
      <c r="AT591" t="s">
        <v>168</v>
      </c>
      <c r="AU591" t="s">
        <v>1505</v>
      </c>
      <c r="AV591" t="s">
        <v>665</v>
      </c>
      <c r="AW591" t="s">
        <v>166</v>
      </c>
      <c r="AX591">
        <v>2</v>
      </c>
      <c r="AY591" t="s">
        <v>171</v>
      </c>
      <c r="AZ591" t="s">
        <v>166</v>
      </c>
      <c r="BA591" t="s">
        <v>166</v>
      </c>
      <c r="BB591" t="s">
        <v>250</v>
      </c>
      <c r="BC591" t="s">
        <v>166</v>
      </c>
      <c r="BD591" t="s">
        <v>173</v>
      </c>
      <c r="BE591">
        <v>209</v>
      </c>
      <c r="BF591" t="s">
        <v>166</v>
      </c>
      <c r="BG591" t="s">
        <v>166</v>
      </c>
      <c r="BH591" t="s">
        <v>166</v>
      </c>
      <c r="BI591" t="s">
        <v>163</v>
      </c>
      <c r="BJ591" t="s">
        <v>310</v>
      </c>
      <c r="BK591" t="s">
        <v>166</v>
      </c>
      <c r="BL591" t="s">
        <v>310</v>
      </c>
      <c r="BM591" t="s">
        <v>166</v>
      </c>
      <c r="BN591" t="s">
        <v>251</v>
      </c>
      <c r="BO591" t="s">
        <v>166</v>
      </c>
      <c r="BP591" t="s">
        <v>337</v>
      </c>
      <c r="BQ591" t="s">
        <v>164</v>
      </c>
      <c r="BR591" t="s">
        <v>168</v>
      </c>
      <c r="BS591" t="s">
        <v>176</v>
      </c>
      <c r="BT591" t="s">
        <v>166</v>
      </c>
      <c r="BU591" s="1">
        <v>5.2</v>
      </c>
      <c r="BV591" t="s">
        <v>166</v>
      </c>
      <c r="BW591" t="s">
        <v>434</v>
      </c>
      <c r="BX591" t="s">
        <v>166</v>
      </c>
      <c r="BY591" t="s">
        <v>383</v>
      </c>
      <c r="BZ591" t="s">
        <v>166</v>
      </c>
      <c r="CB591" t="s">
        <v>166</v>
      </c>
      <c r="CG591" t="s">
        <v>166</v>
      </c>
      <c r="CK591" t="s">
        <v>166</v>
      </c>
      <c r="CN591" t="s">
        <v>166</v>
      </c>
      <c r="CO591" t="s">
        <v>166</v>
      </c>
      <c r="CP591" t="s">
        <v>355</v>
      </c>
      <c r="CQ591" t="s">
        <v>1962</v>
      </c>
      <c r="CR591" t="s">
        <v>229</v>
      </c>
      <c r="CS591" t="s">
        <v>166</v>
      </c>
      <c r="CT591" t="s">
        <v>166</v>
      </c>
      <c r="CU591" t="s">
        <v>166</v>
      </c>
      <c r="CV591" t="s">
        <v>166</v>
      </c>
      <c r="CW591">
        <v>2</v>
      </c>
      <c r="CX591" t="s">
        <v>456</v>
      </c>
      <c r="CY591" t="s">
        <v>254</v>
      </c>
      <c r="DB591" t="s">
        <v>257</v>
      </c>
      <c r="DC591" t="s">
        <v>166</v>
      </c>
      <c r="DD591" t="s">
        <v>166</v>
      </c>
      <c r="DH591" t="s">
        <v>216</v>
      </c>
      <c r="DI591" t="s">
        <v>328</v>
      </c>
      <c r="DJ591" t="s">
        <v>166</v>
      </c>
      <c r="DK591" t="s">
        <v>166</v>
      </c>
      <c r="DL591" t="s">
        <v>329</v>
      </c>
      <c r="DN591" t="s">
        <v>166</v>
      </c>
      <c r="DP591" t="s">
        <v>166</v>
      </c>
      <c r="DW591" t="s">
        <v>166</v>
      </c>
    </row>
    <row r="592" spans="1:131" hidden="1" x14ac:dyDescent="0.25">
      <c r="A592">
        <v>591</v>
      </c>
      <c r="B592" t="s">
        <v>234</v>
      </c>
      <c r="C592" t="s">
        <v>1958</v>
      </c>
      <c r="D592" t="s">
        <v>1051</v>
      </c>
      <c r="E592" s="1">
        <v>1462</v>
      </c>
      <c r="F592">
        <v>4</v>
      </c>
      <c r="G592">
        <v>4</v>
      </c>
      <c r="H592" t="s">
        <v>195</v>
      </c>
      <c r="I592" t="s">
        <v>142</v>
      </c>
      <c r="J592" t="s">
        <v>196</v>
      </c>
      <c r="K592" t="s">
        <v>144</v>
      </c>
      <c r="L592">
        <v>45</v>
      </c>
      <c r="M592" t="s">
        <v>145</v>
      </c>
      <c r="N592">
        <v>1690</v>
      </c>
      <c r="O592">
        <v>4395</v>
      </c>
      <c r="P592">
        <v>1735</v>
      </c>
      <c r="Q592" t="s">
        <v>422</v>
      </c>
      <c r="R592">
        <v>5</v>
      </c>
      <c r="T592" s="2" t="s">
        <v>147</v>
      </c>
      <c r="U592" t="s">
        <v>1965</v>
      </c>
      <c r="W592" t="s">
        <v>558</v>
      </c>
      <c r="X592">
        <v>4</v>
      </c>
      <c r="Z592" t="s">
        <v>200</v>
      </c>
      <c r="AA592" t="s">
        <v>151</v>
      </c>
      <c r="AB592" t="s">
        <v>580</v>
      </c>
      <c r="AC592" t="s">
        <v>1502</v>
      </c>
      <c r="AF592" t="s">
        <v>665</v>
      </c>
      <c r="AG592" t="s">
        <v>665</v>
      </c>
      <c r="AH592" t="s">
        <v>158</v>
      </c>
      <c r="AI592" t="s">
        <v>232</v>
      </c>
      <c r="AK592" t="s">
        <v>160</v>
      </c>
      <c r="AL592" t="s">
        <v>1961</v>
      </c>
      <c r="AM592" t="s">
        <v>1966</v>
      </c>
      <c r="AN592" t="s">
        <v>163</v>
      </c>
      <c r="AO592" t="s">
        <v>164</v>
      </c>
      <c r="AP592" t="s">
        <v>164</v>
      </c>
      <c r="AQ592" t="s">
        <v>166</v>
      </c>
      <c r="AR592">
        <v>7</v>
      </c>
      <c r="AS592" t="s">
        <v>167</v>
      </c>
      <c r="AT592" t="s">
        <v>189</v>
      </c>
      <c r="AU592" t="s">
        <v>1505</v>
      </c>
      <c r="AV592" t="s">
        <v>665</v>
      </c>
      <c r="AX592">
        <v>2</v>
      </c>
      <c r="AY592" t="s">
        <v>436</v>
      </c>
      <c r="AZ592" t="s">
        <v>166</v>
      </c>
      <c r="BA592" t="s">
        <v>166</v>
      </c>
      <c r="BB592" t="s">
        <v>250</v>
      </c>
      <c r="BC592" t="s">
        <v>166</v>
      </c>
      <c r="BD592" t="s">
        <v>173</v>
      </c>
      <c r="BE592">
        <v>209</v>
      </c>
      <c r="BF592" t="s">
        <v>166</v>
      </c>
      <c r="BG592" t="s">
        <v>166</v>
      </c>
      <c r="BH592" t="s">
        <v>166</v>
      </c>
      <c r="BI592" t="s">
        <v>163</v>
      </c>
      <c r="BJ592" t="s">
        <v>310</v>
      </c>
      <c r="BK592" t="s">
        <v>166</v>
      </c>
      <c r="BL592" t="s">
        <v>310</v>
      </c>
      <c r="BM592" t="s">
        <v>166</v>
      </c>
      <c r="BN592" t="s">
        <v>251</v>
      </c>
      <c r="BO592" t="s">
        <v>166</v>
      </c>
      <c r="BP592" t="s">
        <v>173</v>
      </c>
      <c r="BQ592" t="s">
        <v>164</v>
      </c>
      <c r="BR592" t="s">
        <v>168</v>
      </c>
      <c r="BS592" t="s">
        <v>176</v>
      </c>
      <c r="BT592" t="s">
        <v>166</v>
      </c>
      <c r="BU592" s="1">
        <v>5.2</v>
      </c>
      <c r="BV592" t="s">
        <v>166</v>
      </c>
      <c r="BW592" t="s">
        <v>177</v>
      </c>
      <c r="BY592" t="s">
        <v>179</v>
      </c>
      <c r="BZ592" t="s">
        <v>166</v>
      </c>
      <c r="CA592" t="s">
        <v>166</v>
      </c>
      <c r="CG592" t="s">
        <v>166</v>
      </c>
      <c r="CK592" t="s">
        <v>166</v>
      </c>
      <c r="CN592" t="s">
        <v>166</v>
      </c>
      <c r="CO592" t="s">
        <v>166</v>
      </c>
      <c r="CP592" t="s">
        <v>355</v>
      </c>
      <c r="CQ592" t="s">
        <v>1850</v>
      </c>
      <c r="CR592" t="s">
        <v>358</v>
      </c>
      <c r="CS592" t="s">
        <v>166</v>
      </c>
      <c r="CT592" t="s">
        <v>166</v>
      </c>
      <c r="CU592" t="s">
        <v>166</v>
      </c>
      <c r="CW592">
        <v>2</v>
      </c>
      <c r="CX592" t="s">
        <v>1699</v>
      </c>
      <c r="CY592" t="s">
        <v>254</v>
      </c>
      <c r="DB592" t="s">
        <v>257</v>
      </c>
      <c r="DC592" t="s">
        <v>166</v>
      </c>
      <c r="DD592" t="s">
        <v>166</v>
      </c>
      <c r="DI592" t="s">
        <v>328</v>
      </c>
      <c r="DN592" t="s">
        <v>166</v>
      </c>
      <c r="DP592" t="s">
        <v>166</v>
      </c>
      <c r="DQ592" t="s">
        <v>166</v>
      </c>
      <c r="DV592" t="s">
        <v>166</v>
      </c>
      <c r="DW592" t="s">
        <v>166</v>
      </c>
    </row>
    <row r="593" spans="1:137" hidden="1" x14ac:dyDescent="0.25">
      <c r="A593">
        <v>592</v>
      </c>
      <c r="B593" t="s">
        <v>234</v>
      </c>
      <c r="C593" t="s">
        <v>1958</v>
      </c>
      <c r="D593" t="s">
        <v>671</v>
      </c>
      <c r="E593" s="1">
        <v>1462</v>
      </c>
      <c r="F593">
        <v>4</v>
      </c>
      <c r="G593">
        <v>4</v>
      </c>
      <c r="H593" t="s">
        <v>195</v>
      </c>
      <c r="I593" t="s">
        <v>142</v>
      </c>
      <c r="J593" t="s">
        <v>196</v>
      </c>
      <c r="K593" t="s">
        <v>144</v>
      </c>
      <c r="L593">
        <v>45</v>
      </c>
      <c r="M593" t="s">
        <v>145</v>
      </c>
      <c r="N593">
        <v>1690</v>
      </c>
      <c r="O593">
        <v>4395</v>
      </c>
      <c r="P593">
        <v>1735</v>
      </c>
      <c r="Q593" t="s">
        <v>422</v>
      </c>
      <c r="R593">
        <v>5</v>
      </c>
      <c r="T593" s="2" t="s">
        <v>147</v>
      </c>
      <c r="U593" t="s">
        <v>1959</v>
      </c>
      <c r="W593" t="s">
        <v>558</v>
      </c>
      <c r="X593">
        <v>5</v>
      </c>
      <c r="Z593" t="s">
        <v>200</v>
      </c>
      <c r="AA593" t="s">
        <v>151</v>
      </c>
      <c r="AB593" t="s">
        <v>580</v>
      </c>
      <c r="AC593" t="s">
        <v>1502</v>
      </c>
      <c r="AF593" t="s">
        <v>665</v>
      </c>
      <c r="AG593" t="s">
        <v>665</v>
      </c>
      <c r="AH593" t="s">
        <v>158</v>
      </c>
      <c r="AI593" t="s">
        <v>232</v>
      </c>
      <c r="AK593" t="s">
        <v>441</v>
      </c>
      <c r="AL593" t="s">
        <v>1961</v>
      </c>
      <c r="AM593" t="s">
        <v>1966</v>
      </c>
      <c r="AN593" t="s">
        <v>163</v>
      </c>
      <c r="AO593" t="s">
        <v>164</v>
      </c>
      <c r="AP593" t="s">
        <v>164</v>
      </c>
      <c r="AQ593" t="s">
        <v>166</v>
      </c>
      <c r="AR593">
        <v>7</v>
      </c>
      <c r="AS593" t="s">
        <v>167</v>
      </c>
      <c r="AT593" t="s">
        <v>168</v>
      </c>
      <c r="AU593" t="s">
        <v>1505</v>
      </c>
      <c r="AV593" t="s">
        <v>665</v>
      </c>
      <c r="AW593" t="s">
        <v>166</v>
      </c>
      <c r="AX593">
        <v>2</v>
      </c>
      <c r="AY593" t="s">
        <v>171</v>
      </c>
      <c r="AZ593" t="s">
        <v>166</v>
      </c>
      <c r="BA593" t="s">
        <v>166</v>
      </c>
      <c r="BB593" t="s">
        <v>250</v>
      </c>
      <c r="BC593" t="s">
        <v>166</v>
      </c>
      <c r="BD593" t="s">
        <v>337</v>
      </c>
      <c r="BE593">
        <v>209</v>
      </c>
      <c r="BF593" t="s">
        <v>166</v>
      </c>
      <c r="BG593" t="s">
        <v>166</v>
      </c>
      <c r="BH593" t="s">
        <v>166</v>
      </c>
      <c r="BI593" t="s">
        <v>163</v>
      </c>
      <c r="BJ593" t="s">
        <v>310</v>
      </c>
      <c r="BK593" t="s">
        <v>166</v>
      </c>
      <c r="BL593" t="s">
        <v>310</v>
      </c>
      <c r="BM593" t="s">
        <v>166</v>
      </c>
      <c r="BN593" t="s">
        <v>251</v>
      </c>
      <c r="BO593" t="s">
        <v>166</v>
      </c>
      <c r="BP593" t="s">
        <v>173</v>
      </c>
      <c r="BQ593" t="s">
        <v>164</v>
      </c>
      <c r="BR593" t="s">
        <v>168</v>
      </c>
      <c r="BS593" t="s">
        <v>176</v>
      </c>
      <c r="BT593" t="s">
        <v>166</v>
      </c>
      <c r="BU593" s="1">
        <v>5.2</v>
      </c>
      <c r="BV593" t="s">
        <v>166</v>
      </c>
      <c r="BW593" t="s">
        <v>177</v>
      </c>
      <c r="BY593" t="s">
        <v>383</v>
      </c>
      <c r="BZ593" t="s">
        <v>166</v>
      </c>
      <c r="CA593" t="s">
        <v>166</v>
      </c>
      <c r="CG593" t="s">
        <v>166</v>
      </c>
      <c r="CK593" t="s">
        <v>166</v>
      </c>
      <c r="CN593" t="s">
        <v>166</v>
      </c>
      <c r="CO593" t="s">
        <v>166</v>
      </c>
      <c r="CP593" t="s">
        <v>355</v>
      </c>
      <c r="CQ593" t="s">
        <v>1506</v>
      </c>
      <c r="CR593" t="s">
        <v>229</v>
      </c>
      <c r="CS593" t="s">
        <v>166</v>
      </c>
      <c r="CT593" t="s">
        <v>166</v>
      </c>
      <c r="CU593" t="s">
        <v>166</v>
      </c>
      <c r="CW593">
        <v>2</v>
      </c>
      <c r="CX593" t="s">
        <v>456</v>
      </c>
      <c r="CY593" t="s">
        <v>254</v>
      </c>
      <c r="DB593" t="s">
        <v>221</v>
      </c>
      <c r="DC593" t="s">
        <v>166</v>
      </c>
      <c r="DD593" t="s">
        <v>166</v>
      </c>
      <c r="DH593" t="s">
        <v>216</v>
      </c>
      <c r="DI593" t="s">
        <v>328</v>
      </c>
      <c r="DK593" t="s">
        <v>166</v>
      </c>
      <c r="DL593" t="s">
        <v>329</v>
      </c>
      <c r="DM593" t="s">
        <v>166</v>
      </c>
      <c r="DN593" t="s">
        <v>166</v>
      </c>
      <c r="DP593" t="s">
        <v>166</v>
      </c>
      <c r="DQ593" t="s">
        <v>166</v>
      </c>
    </row>
    <row r="594" spans="1:137" hidden="1" x14ac:dyDescent="0.25">
      <c r="A594">
        <v>593</v>
      </c>
      <c r="B594" t="s">
        <v>234</v>
      </c>
      <c r="C594" t="s">
        <v>1958</v>
      </c>
      <c r="D594" t="s">
        <v>285</v>
      </c>
      <c r="E594" s="1">
        <v>1462</v>
      </c>
      <c r="F594">
        <v>4</v>
      </c>
      <c r="G594">
        <v>4</v>
      </c>
      <c r="H594" t="s">
        <v>195</v>
      </c>
      <c r="I594" t="s">
        <v>142</v>
      </c>
      <c r="J594" t="s">
        <v>196</v>
      </c>
      <c r="K594" t="s">
        <v>144</v>
      </c>
      <c r="L594">
        <v>45</v>
      </c>
      <c r="M594" t="s">
        <v>145</v>
      </c>
      <c r="N594">
        <v>1685</v>
      </c>
      <c r="O594">
        <v>4265</v>
      </c>
      <c r="P594">
        <v>1695</v>
      </c>
      <c r="Q594" t="s">
        <v>422</v>
      </c>
      <c r="R594">
        <v>5</v>
      </c>
      <c r="T594" s="2" t="s">
        <v>147</v>
      </c>
      <c r="U594" t="s">
        <v>1959</v>
      </c>
      <c r="W594" t="s">
        <v>1963</v>
      </c>
      <c r="X594">
        <v>5</v>
      </c>
      <c r="Z594" t="s">
        <v>200</v>
      </c>
      <c r="AA594" t="s">
        <v>151</v>
      </c>
      <c r="AB594" t="s">
        <v>580</v>
      </c>
      <c r="AC594" t="s">
        <v>1502</v>
      </c>
      <c r="AF594" t="s">
        <v>665</v>
      </c>
      <c r="AG594" t="s">
        <v>665</v>
      </c>
      <c r="AH594" t="s">
        <v>158</v>
      </c>
      <c r="AI594" t="s">
        <v>232</v>
      </c>
      <c r="AK594" t="s">
        <v>160</v>
      </c>
      <c r="AL594" t="s">
        <v>1961</v>
      </c>
      <c r="AM594" t="s">
        <v>1967</v>
      </c>
      <c r="AN594" t="s">
        <v>163</v>
      </c>
      <c r="AO594" t="s">
        <v>164</v>
      </c>
      <c r="AP594" t="s">
        <v>164</v>
      </c>
      <c r="AQ594" t="s">
        <v>166</v>
      </c>
      <c r="AR594">
        <v>7</v>
      </c>
      <c r="AS594" t="s">
        <v>167</v>
      </c>
      <c r="AT594" t="s">
        <v>168</v>
      </c>
      <c r="AU594" t="s">
        <v>1505</v>
      </c>
      <c r="AV594" t="s">
        <v>665</v>
      </c>
      <c r="AX594">
        <v>2</v>
      </c>
      <c r="AY594" t="s">
        <v>288</v>
      </c>
      <c r="BA594" t="s">
        <v>166</v>
      </c>
      <c r="BB594" t="s">
        <v>250</v>
      </c>
      <c r="BC594" t="s">
        <v>166</v>
      </c>
      <c r="BD594" t="s">
        <v>173</v>
      </c>
      <c r="BE594">
        <v>209</v>
      </c>
      <c r="BF594" t="s">
        <v>166</v>
      </c>
      <c r="BG594" t="s">
        <v>166</v>
      </c>
      <c r="BH594" t="s">
        <v>166</v>
      </c>
      <c r="BI594" t="s">
        <v>163</v>
      </c>
      <c r="BJ594" t="s">
        <v>310</v>
      </c>
      <c r="BK594" t="s">
        <v>166</v>
      </c>
      <c r="BL594" t="s">
        <v>310</v>
      </c>
      <c r="BM594" t="s">
        <v>166</v>
      </c>
      <c r="BN594" t="s">
        <v>251</v>
      </c>
      <c r="BO594" t="s">
        <v>166</v>
      </c>
      <c r="BP594" t="s">
        <v>173</v>
      </c>
      <c r="BQ594" t="s">
        <v>164</v>
      </c>
      <c r="BR594" t="s">
        <v>168</v>
      </c>
      <c r="BS594" t="s">
        <v>176</v>
      </c>
      <c r="BT594" t="s">
        <v>166</v>
      </c>
      <c r="BU594" s="1">
        <v>5.2</v>
      </c>
      <c r="BV594" t="s">
        <v>166</v>
      </c>
      <c r="BW594" t="s">
        <v>177</v>
      </c>
      <c r="BY594" t="s">
        <v>179</v>
      </c>
      <c r="BZ594" t="s">
        <v>166</v>
      </c>
      <c r="CG594" t="s">
        <v>166</v>
      </c>
      <c r="CK594" t="s">
        <v>166</v>
      </c>
      <c r="CN594" t="s">
        <v>166</v>
      </c>
      <c r="CO594" t="s">
        <v>166</v>
      </c>
      <c r="CP594" t="s">
        <v>355</v>
      </c>
      <c r="CQ594" t="s">
        <v>1962</v>
      </c>
      <c r="CR594" t="s">
        <v>358</v>
      </c>
      <c r="CS594" t="s">
        <v>166</v>
      </c>
      <c r="CT594" t="s">
        <v>166</v>
      </c>
      <c r="CU594" t="s">
        <v>166</v>
      </c>
      <c r="CW594">
        <v>2</v>
      </c>
      <c r="CX594" t="s">
        <v>1699</v>
      </c>
      <c r="CY594" t="s">
        <v>254</v>
      </c>
      <c r="DB594" t="s">
        <v>257</v>
      </c>
      <c r="DC594" t="s">
        <v>166</v>
      </c>
      <c r="DI594" t="s">
        <v>328</v>
      </c>
      <c r="DN594" t="s">
        <v>166</v>
      </c>
      <c r="DP594" t="s">
        <v>166</v>
      </c>
    </row>
    <row r="595" spans="1:137" hidden="1" x14ac:dyDescent="0.25">
      <c r="A595">
        <v>594</v>
      </c>
      <c r="B595" t="s">
        <v>234</v>
      </c>
      <c r="C595" t="s">
        <v>1958</v>
      </c>
      <c r="D595" t="s">
        <v>672</v>
      </c>
      <c r="E595" s="1">
        <v>1462</v>
      </c>
      <c r="F595">
        <v>4</v>
      </c>
      <c r="G595">
        <v>4</v>
      </c>
      <c r="H595" t="s">
        <v>195</v>
      </c>
      <c r="I595" t="s">
        <v>142</v>
      </c>
      <c r="J595" t="s">
        <v>196</v>
      </c>
      <c r="K595" t="s">
        <v>144</v>
      </c>
      <c r="L595">
        <v>45</v>
      </c>
      <c r="M595" t="s">
        <v>145</v>
      </c>
      <c r="N595">
        <v>1685</v>
      </c>
      <c r="O595">
        <v>4265</v>
      </c>
      <c r="P595">
        <v>1695</v>
      </c>
      <c r="Q595" t="s">
        <v>238</v>
      </c>
      <c r="R595">
        <v>5</v>
      </c>
      <c r="T595" s="2" t="s">
        <v>147</v>
      </c>
      <c r="U595" t="s">
        <v>1965</v>
      </c>
      <c r="W595" t="s">
        <v>1501</v>
      </c>
      <c r="X595">
        <v>4</v>
      </c>
      <c r="Z595" t="s">
        <v>200</v>
      </c>
      <c r="AA595" t="s">
        <v>151</v>
      </c>
      <c r="AB595" t="s">
        <v>267</v>
      </c>
      <c r="AC595" t="s">
        <v>401</v>
      </c>
      <c r="AF595" t="s">
        <v>665</v>
      </c>
      <c r="AG595" t="s">
        <v>665</v>
      </c>
      <c r="AH595" t="s">
        <v>158</v>
      </c>
      <c r="AI595" t="s">
        <v>232</v>
      </c>
      <c r="AK595" t="s">
        <v>160</v>
      </c>
      <c r="AL595" t="s">
        <v>1964</v>
      </c>
      <c r="AM595" t="s">
        <v>1504</v>
      </c>
      <c r="AN595" t="s">
        <v>163</v>
      </c>
      <c r="AO595" t="s">
        <v>164</v>
      </c>
      <c r="AP595" t="s">
        <v>164</v>
      </c>
      <c r="AQ595" t="s">
        <v>166</v>
      </c>
      <c r="AR595">
        <v>7</v>
      </c>
      <c r="AS595" t="s">
        <v>167</v>
      </c>
      <c r="AT595" t="s">
        <v>189</v>
      </c>
      <c r="AU595" t="s">
        <v>1505</v>
      </c>
      <c r="AV595" t="s">
        <v>665</v>
      </c>
      <c r="AW595" t="s">
        <v>166</v>
      </c>
      <c r="AX595">
        <v>2</v>
      </c>
      <c r="AY595" t="s">
        <v>171</v>
      </c>
      <c r="AZ595" t="s">
        <v>166</v>
      </c>
      <c r="BA595" t="s">
        <v>166</v>
      </c>
      <c r="BB595" t="s">
        <v>250</v>
      </c>
      <c r="BC595" t="s">
        <v>166</v>
      </c>
      <c r="BD595" t="s">
        <v>327</v>
      </c>
      <c r="BE595">
        <v>209</v>
      </c>
      <c r="BF595" t="s">
        <v>166</v>
      </c>
      <c r="BG595" t="s">
        <v>166</v>
      </c>
      <c r="BH595" t="s">
        <v>166</v>
      </c>
      <c r="BI595" t="s">
        <v>163</v>
      </c>
      <c r="BJ595" t="s">
        <v>310</v>
      </c>
      <c r="BK595" t="s">
        <v>166</v>
      </c>
      <c r="BL595" t="s">
        <v>310</v>
      </c>
      <c r="BM595" t="s">
        <v>166</v>
      </c>
      <c r="BN595" t="s">
        <v>251</v>
      </c>
      <c r="BO595" t="s">
        <v>166</v>
      </c>
      <c r="BP595" t="s">
        <v>173</v>
      </c>
      <c r="BQ595" t="s">
        <v>164</v>
      </c>
      <c r="BR595" t="s">
        <v>168</v>
      </c>
      <c r="BS595" t="s">
        <v>176</v>
      </c>
      <c r="BT595" t="s">
        <v>166</v>
      </c>
      <c r="BU595" s="1">
        <v>5.2</v>
      </c>
      <c r="BV595" t="s">
        <v>166</v>
      </c>
      <c r="BW595" t="s">
        <v>434</v>
      </c>
      <c r="BY595" t="s">
        <v>179</v>
      </c>
      <c r="BZ595" t="s">
        <v>166</v>
      </c>
      <c r="CA595" t="s">
        <v>166</v>
      </c>
      <c r="CB595" t="s">
        <v>166</v>
      </c>
      <c r="CG595" t="s">
        <v>166</v>
      </c>
      <c r="CK595" t="s">
        <v>166</v>
      </c>
      <c r="CN595" t="s">
        <v>166</v>
      </c>
      <c r="CO595" t="s">
        <v>166</v>
      </c>
      <c r="CP595" t="s">
        <v>355</v>
      </c>
      <c r="CQ595" t="s">
        <v>1962</v>
      </c>
      <c r="CR595" t="s">
        <v>229</v>
      </c>
      <c r="CS595" t="s">
        <v>166</v>
      </c>
      <c r="CT595" t="s">
        <v>166</v>
      </c>
      <c r="CU595" t="s">
        <v>166</v>
      </c>
      <c r="CV595" t="s">
        <v>166</v>
      </c>
      <c r="CW595">
        <v>2</v>
      </c>
      <c r="CX595" t="s">
        <v>456</v>
      </c>
      <c r="CY595" t="s">
        <v>254</v>
      </c>
      <c r="DB595" t="s">
        <v>221</v>
      </c>
      <c r="DC595" t="s">
        <v>166</v>
      </c>
      <c r="DD595" t="s">
        <v>166</v>
      </c>
      <c r="DH595" t="s">
        <v>216</v>
      </c>
      <c r="DI595" t="s">
        <v>328</v>
      </c>
      <c r="DJ595" t="s">
        <v>166</v>
      </c>
      <c r="DK595" t="s">
        <v>166</v>
      </c>
      <c r="DL595" t="s">
        <v>329</v>
      </c>
      <c r="DM595" t="s">
        <v>166</v>
      </c>
      <c r="DN595" t="s">
        <v>166</v>
      </c>
      <c r="DP595" t="s">
        <v>166</v>
      </c>
      <c r="DQ595" t="s">
        <v>166</v>
      </c>
      <c r="DR595" t="s">
        <v>166</v>
      </c>
      <c r="DW595" t="s">
        <v>166</v>
      </c>
    </row>
    <row r="596" spans="1:137" hidden="1" x14ac:dyDescent="0.25">
      <c r="A596">
        <v>595</v>
      </c>
      <c r="B596" t="s">
        <v>234</v>
      </c>
      <c r="C596" t="s">
        <v>1958</v>
      </c>
      <c r="D596" t="s">
        <v>1968</v>
      </c>
      <c r="E596" s="1">
        <v>1498</v>
      </c>
      <c r="F596">
        <v>4</v>
      </c>
      <c r="G596">
        <v>4</v>
      </c>
      <c r="H596" t="s">
        <v>195</v>
      </c>
      <c r="I596" t="s">
        <v>142</v>
      </c>
      <c r="J596" t="s">
        <v>196</v>
      </c>
      <c r="K596" t="s">
        <v>144</v>
      </c>
      <c r="L596">
        <v>45</v>
      </c>
      <c r="M596" t="s">
        <v>459</v>
      </c>
      <c r="N596">
        <v>1690</v>
      </c>
      <c r="O596">
        <v>4395</v>
      </c>
      <c r="P596">
        <v>1735</v>
      </c>
      <c r="Q596" t="s">
        <v>238</v>
      </c>
      <c r="R596">
        <v>5</v>
      </c>
      <c r="T596" s="2" t="s">
        <v>147</v>
      </c>
      <c r="U596" t="s">
        <v>1969</v>
      </c>
      <c r="W596" t="s">
        <v>1970</v>
      </c>
      <c r="X596">
        <v>6</v>
      </c>
      <c r="Z596" t="s">
        <v>200</v>
      </c>
      <c r="AA596" t="s">
        <v>151</v>
      </c>
      <c r="AB596" t="s">
        <v>347</v>
      </c>
      <c r="AC596" t="s">
        <v>401</v>
      </c>
      <c r="AF596" t="s">
        <v>665</v>
      </c>
      <c r="AG596" t="s">
        <v>665</v>
      </c>
      <c r="AH596" t="s">
        <v>158</v>
      </c>
      <c r="AI596" t="s">
        <v>232</v>
      </c>
      <c r="AK596" t="s">
        <v>160</v>
      </c>
      <c r="AL596" t="s">
        <v>1971</v>
      </c>
      <c r="AM596" t="s">
        <v>1972</v>
      </c>
      <c r="AN596" t="s">
        <v>163</v>
      </c>
      <c r="AO596" t="s">
        <v>164</v>
      </c>
      <c r="AP596" t="s">
        <v>164</v>
      </c>
      <c r="AQ596" t="s">
        <v>166</v>
      </c>
      <c r="AR596">
        <v>7</v>
      </c>
      <c r="AS596" t="s">
        <v>167</v>
      </c>
      <c r="AT596" t="s">
        <v>168</v>
      </c>
      <c r="AU596" t="s">
        <v>1505</v>
      </c>
      <c r="AV596" t="s">
        <v>665</v>
      </c>
      <c r="AX596" t="s">
        <v>166</v>
      </c>
      <c r="AY596" t="s">
        <v>226</v>
      </c>
      <c r="AZ596" t="s">
        <v>166</v>
      </c>
      <c r="BA596" t="s">
        <v>166</v>
      </c>
      <c r="BB596" t="s">
        <v>250</v>
      </c>
      <c r="BC596" t="s">
        <v>166</v>
      </c>
      <c r="BD596" t="s">
        <v>173</v>
      </c>
      <c r="BE596">
        <v>209</v>
      </c>
      <c r="BF596" t="s">
        <v>166</v>
      </c>
      <c r="BG596" t="s">
        <v>166</v>
      </c>
      <c r="BH596" t="s">
        <v>166</v>
      </c>
      <c r="BI596" t="s">
        <v>163</v>
      </c>
      <c r="BJ596" t="s">
        <v>310</v>
      </c>
      <c r="BK596" t="s">
        <v>166</v>
      </c>
      <c r="BL596" t="s">
        <v>310</v>
      </c>
      <c r="BM596" t="s">
        <v>166</v>
      </c>
      <c r="BN596" t="s">
        <v>251</v>
      </c>
      <c r="BO596" t="s">
        <v>166</v>
      </c>
      <c r="BP596" t="s">
        <v>173</v>
      </c>
      <c r="BQ596" t="s">
        <v>164</v>
      </c>
      <c r="BR596" t="s">
        <v>168</v>
      </c>
      <c r="BS596" t="s">
        <v>176</v>
      </c>
      <c r="BT596" t="s">
        <v>166</v>
      </c>
      <c r="BU596" s="1">
        <v>5.2</v>
      </c>
      <c r="BV596" t="s">
        <v>166</v>
      </c>
      <c r="BW596" t="s">
        <v>177</v>
      </c>
      <c r="BY596" t="s">
        <v>383</v>
      </c>
      <c r="BZ596" t="s">
        <v>166</v>
      </c>
      <c r="CB596" t="s">
        <v>166</v>
      </c>
      <c r="CG596" t="s">
        <v>166</v>
      </c>
      <c r="CK596" t="s">
        <v>166</v>
      </c>
      <c r="CN596" t="s">
        <v>166</v>
      </c>
      <c r="CO596" t="s">
        <v>166</v>
      </c>
      <c r="CP596" t="s">
        <v>355</v>
      </c>
      <c r="CQ596" t="s">
        <v>1973</v>
      </c>
      <c r="CR596" t="s">
        <v>229</v>
      </c>
      <c r="CS596" t="s">
        <v>166</v>
      </c>
      <c r="CT596" t="s">
        <v>166</v>
      </c>
      <c r="CU596" t="s">
        <v>166</v>
      </c>
      <c r="CV596" t="s">
        <v>166</v>
      </c>
      <c r="CW596">
        <v>2</v>
      </c>
      <c r="CY596" t="s">
        <v>254</v>
      </c>
      <c r="DA596" t="s">
        <v>559</v>
      </c>
      <c r="DB596" t="s">
        <v>257</v>
      </c>
      <c r="DC596" t="s">
        <v>166</v>
      </c>
      <c r="DD596" t="s">
        <v>166</v>
      </c>
      <c r="DH596" t="s">
        <v>166</v>
      </c>
      <c r="DI596" t="s">
        <v>328</v>
      </c>
      <c r="DJ596" t="s">
        <v>166</v>
      </c>
      <c r="DK596" t="s">
        <v>166</v>
      </c>
      <c r="DN596" t="s">
        <v>166</v>
      </c>
      <c r="DP596" t="s">
        <v>345</v>
      </c>
      <c r="DV596" t="s">
        <v>166</v>
      </c>
      <c r="DW596" t="s">
        <v>166</v>
      </c>
    </row>
    <row r="597" spans="1:137" hidden="1" x14ac:dyDescent="0.25">
      <c r="A597">
        <v>596</v>
      </c>
      <c r="B597" t="s">
        <v>234</v>
      </c>
      <c r="C597" t="s">
        <v>1958</v>
      </c>
      <c r="D597" t="s">
        <v>1974</v>
      </c>
      <c r="E597" s="1">
        <v>1498</v>
      </c>
      <c r="F597">
        <v>4</v>
      </c>
      <c r="G597">
        <v>4</v>
      </c>
      <c r="H597" t="s">
        <v>195</v>
      </c>
      <c r="I597" t="s">
        <v>142</v>
      </c>
      <c r="J597" t="s">
        <v>196</v>
      </c>
      <c r="K597" t="s">
        <v>144</v>
      </c>
      <c r="L597">
        <v>45</v>
      </c>
      <c r="M597" t="s">
        <v>459</v>
      </c>
      <c r="N597">
        <v>1690</v>
      </c>
      <c r="O597">
        <v>4395</v>
      </c>
      <c r="P597">
        <v>1735</v>
      </c>
      <c r="Q597" t="s">
        <v>238</v>
      </c>
      <c r="R597">
        <v>5</v>
      </c>
      <c r="T597" s="2" t="s">
        <v>147</v>
      </c>
      <c r="U597" t="s">
        <v>1969</v>
      </c>
      <c r="W597" t="s">
        <v>1970</v>
      </c>
      <c r="X597">
        <v>6</v>
      </c>
      <c r="Z597" t="s">
        <v>200</v>
      </c>
      <c r="AA597" t="s">
        <v>151</v>
      </c>
      <c r="AB597" t="s">
        <v>267</v>
      </c>
      <c r="AC597" t="s">
        <v>401</v>
      </c>
      <c r="AF597" t="s">
        <v>665</v>
      </c>
      <c r="AG597" t="s">
        <v>665</v>
      </c>
      <c r="AH597" t="s">
        <v>158</v>
      </c>
      <c r="AI597" t="s">
        <v>232</v>
      </c>
      <c r="AK597" t="s">
        <v>160</v>
      </c>
      <c r="AL597" t="s">
        <v>1971</v>
      </c>
      <c r="AM597" t="s">
        <v>1972</v>
      </c>
      <c r="AN597" t="s">
        <v>163</v>
      </c>
      <c r="AO597" t="s">
        <v>164</v>
      </c>
      <c r="AP597" t="s">
        <v>164</v>
      </c>
      <c r="AQ597" t="s">
        <v>166</v>
      </c>
      <c r="AR597">
        <v>7</v>
      </c>
      <c r="AS597" t="s">
        <v>167</v>
      </c>
      <c r="AT597" t="s">
        <v>168</v>
      </c>
      <c r="AU597" t="s">
        <v>1505</v>
      </c>
      <c r="AV597" t="s">
        <v>665</v>
      </c>
      <c r="AW597" t="s">
        <v>166</v>
      </c>
      <c r="AX597">
        <v>2</v>
      </c>
      <c r="AY597" t="s">
        <v>171</v>
      </c>
      <c r="AZ597" t="s">
        <v>166</v>
      </c>
      <c r="BA597" t="s">
        <v>166</v>
      </c>
      <c r="BB597" t="s">
        <v>250</v>
      </c>
      <c r="BC597" t="s">
        <v>166</v>
      </c>
      <c r="BD597" t="s">
        <v>327</v>
      </c>
      <c r="BE597">
        <v>209</v>
      </c>
      <c r="BF597" t="s">
        <v>166</v>
      </c>
      <c r="BG597" t="s">
        <v>166</v>
      </c>
      <c r="BH597" t="s">
        <v>166</v>
      </c>
      <c r="BI597" t="s">
        <v>163</v>
      </c>
      <c r="BJ597" t="s">
        <v>310</v>
      </c>
      <c r="BK597" t="s">
        <v>166</v>
      </c>
      <c r="BL597" t="s">
        <v>310</v>
      </c>
      <c r="BM597" t="s">
        <v>166</v>
      </c>
      <c r="BN597" t="s">
        <v>251</v>
      </c>
      <c r="BO597" t="s">
        <v>166</v>
      </c>
      <c r="BP597" t="s">
        <v>173</v>
      </c>
      <c r="BQ597" t="s">
        <v>164</v>
      </c>
      <c r="BR597" t="s">
        <v>168</v>
      </c>
      <c r="BS597" t="s">
        <v>176</v>
      </c>
      <c r="BT597" t="s">
        <v>166</v>
      </c>
      <c r="BU597" s="1">
        <v>5.2</v>
      </c>
      <c r="BV597" t="s">
        <v>166</v>
      </c>
      <c r="BW597" t="s">
        <v>434</v>
      </c>
      <c r="BY597" t="s">
        <v>179</v>
      </c>
      <c r="BZ597" t="s">
        <v>166</v>
      </c>
      <c r="CB597" t="s">
        <v>166</v>
      </c>
      <c r="CG597" t="s">
        <v>166</v>
      </c>
      <c r="CK597" t="s">
        <v>166</v>
      </c>
      <c r="CN597" t="s">
        <v>166</v>
      </c>
      <c r="CO597" t="s">
        <v>166</v>
      </c>
      <c r="CP597" t="s">
        <v>355</v>
      </c>
      <c r="CQ597" t="s">
        <v>1973</v>
      </c>
      <c r="CR597" t="s">
        <v>229</v>
      </c>
      <c r="CS597" t="s">
        <v>166</v>
      </c>
      <c r="CT597" t="s">
        <v>166</v>
      </c>
      <c r="CU597" t="s">
        <v>166</v>
      </c>
      <c r="CV597" t="s">
        <v>166</v>
      </c>
      <c r="CW597">
        <v>2</v>
      </c>
      <c r="CX597" t="s">
        <v>539</v>
      </c>
      <c r="CY597" t="s">
        <v>254</v>
      </c>
      <c r="DB597" t="s">
        <v>257</v>
      </c>
      <c r="DC597" t="s">
        <v>166</v>
      </c>
      <c r="DD597" t="s">
        <v>166</v>
      </c>
      <c r="DH597" t="s">
        <v>216</v>
      </c>
      <c r="DI597" t="s">
        <v>328</v>
      </c>
      <c r="DJ597" t="s">
        <v>166</v>
      </c>
      <c r="DK597" t="s">
        <v>166</v>
      </c>
      <c r="DL597" t="s">
        <v>329</v>
      </c>
      <c r="DN597" t="s">
        <v>166</v>
      </c>
      <c r="DP597" t="s">
        <v>166</v>
      </c>
      <c r="DV597" t="s">
        <v>166</v>
      </c>
      <c r="DW597" t="s">
        <v>166</v>
      </c>
    </row>
    <row r="598" spans="1:137" hidden="1" x14ac:dyDescent="0.25">
      <c r="A598">
        <v>597</v>
      </c>
      <c r="B598" t="s">
        <v>234</v>
      </c>
      <c r="C598" t="s">
        <v>1958</v>
      </c>
      <c r="D598" t="s">
        <v>1975</v>
      </c>
      <c r="E598" s="1">
        <v>1498</v>
      </c>
      <c r="F598">
        <v>4</v>
      </c>
      <c r="G598">
        <v>4</v>
      </c>
      <c r="H598" t="s">
        <v>195</v>
      </c>
      <c r="I598" t="s">
        <v>142</v>
      </c>
      <c r="J598" t="s">
        <v>196</v>
      </c>
      <c r="K598" t="s">
        <v>144</v>
      </c>
      <c r="L598">
        <v>45</v>
      </c>
      <c r="M598" t="s">
        <v>459</v>
      </c>
      <c r="N598">
        <v>1690</v>
      </c>
      <c r="O598">
        <v>4395</v>
      </c>
      <c r="P598">
        <v>1735</v>
      </c>
      <c r="Q598" t="s">
        <v>238</v>
      </c>
      <c r="R598">
        <v>5</v>
      </c>
      <c r="T598" s="2" t="s">
        <v>147</v>
      </c>
      <c r="U598" t="s">
        <v>1969</v>
      </c>
      <c r="W598" t="s">
        <v>1970</v>
      </c>
      <c r="X598">
        <v>6</v>
      </c>
      <c r="Z598" t="s">
        <v>200</v>
      </c>
      <c r="AA598" t="s">
        <v>151</v>
      </c>
      <c r="AB598" t="s">
        <v>267</v>
      </c>
      <c r="AC598" t="s">
        <v>401</v>
      </c>
      <c r="AF598" t="s">
        <v>665</v>
      </c>
      <c r="AG598" t="s">
        <v>665</v>
      </c>
      <c r="AH598" t="s">
        <v>158</v>
      </c>
      <c r="AI598" t="s">
        <v>232</v>
      </c>
      <c r="AK598" t="s">
        <v>441</v>
      </c>
      <c r="AL598" t="s">
        <v>1971</v>
      </c>
      <c r="AM598" t="s">
        <v>1972</v>
      </c>
      <c r="AN598" t="s">
        <v>163</v>
      </c>
      <c r="AO598" t="s">
        <v>164</v>
      </c>
      <c r="AP598" t="s">
        <v>164</v>
      </c>
      <c r="AQ598" t="s">
        <v>166</v>
      </c>
      <c r="AR598">
        <v>7</v>
      </c>
      <c r="AS598" t="s">
        <v>167</v>
      </c>
      <c r="AT598" t="s">
        <v>168</v>
      </c>
      <c r="AU598" t="s">
        <v>1505</v>
      </c>
      <c r="AV598" t="s">
        <v>665</v>
      </c>
      <c r="AW598" t="s">
        <v>166</v>
      </c>
      <c r="AX598">
        <v>2</v>
      </c>
      <c r="AY598" t="s">
        <v>226</v>
      </c>
      <c r="AZ598" t="s">
        <v>166</v>
      </c>
      <c r="BA598" t="s">
        <v>166</v>
      </c>
      <c r="BB598" t="s">
        <v>250</v>
      </c>
      <c r="BC598" t="s">
        <v>166</v>
      </c>
      <c r="BD598" t="s">
        <v>327</v>
      </c>
      <c r="BE598">
        <v>209</v>
      </c>
      <c r="BF598" t="s">
        <v>166</v>
      </c>
      <c r="BG598" t="s">
        <v>166</v>
      </c>
      <c r="BH598" t="s">
        <v>166</v>
      </c>
      <c r="BI598" t="s">
        <v>163</v>
      </c>
      <c r="BJ598" t="s">
        <v>310</v>
      </c>
      <c r="BK598" t="s">
        <v>166</v>
      </c>
      <c r="BL598" t="s">
        <v>310</v>
      </c>
      <c r="BM598" t="s">
        <v>166</v>
      </c>
      <c r="BN598" t="s">
        <v>251</v>
      </c>
      <c r="BO598" t="s">
        <v>166</v>
      </c>
      <c r="BP598" t="s">
        <v>173</v>
      </c>
      <c r="BQ598" t="s">
        <v>164</v>
      </c>
      <c r="BR598" t="s">
        <v>168</v>
      </c>
      <c r="BS598" t="s">
        <v>176</v>
      </c>
      <c r="BT598" t="s">
        <v>166</v>
      </c>
      <c r="BU598" s="1">
        <v>5.2</v>
      </c>
      <c r="BV598" t="s">
        <v>166</v>
      </c>
      <c r="BW598" t="s">
        <v>434</v>
      </c>
      <c r="BY598" t="s">
        <v>383</v>
      </c>
      <c r="BZ598" t="s">
        <v>166</v>
      </c>
      <c r="CB598" t="s">
        <v>166</v>
      </c>
      <c r="CG598" t="s">
        <v>166</v>
      </c>
      <c r="CK598" t="s">
        <v>166</v>
      </c>
      <c r="CN598" t="s">
        <v>166</v>
      </c>
      <c r="CO598" t="s">
        <v>166</v>
      </c>
      <c r="CP598" t="s">
        <v>355</v>
      </c>
      <c r="CQ598" t="s">
        <v>1976</v>
      </c>
      <c r="CR598" t="s">
        <v>229</v>
      </c>
      <c r="CS598" t="s">
        <v>166</v>
      </c>
      <c r="CT598" t="s">
        <v>166</v>
      </c>
      <c r="CU598" t="s">
        <v>166</v>
      </c>
      <c r="CV598" t="s">
        <v>166</v>
      </c>
      <c r="CW598">
        <v>2</v>
      </c>
      <c r="CX598">
        <v>17.600000000000001</v>
      </c>
      <c r="CY598" t="s">
        <v>254</v>
      </c>
      <c r="DB598" t="s">
        <v>221</v>
      </c>
      <c r="DC598" t="s">
        <v>166</v>
      </c>
      <c r="DD598" t="s">
        <v>166</v>
      </c>
      <c r="DH598" t="s">
        <v>216</v>
      </c>
      <c r="DI598" t="s">
        <v>328</v>
      </c>
      <c r="DJ598" t="s">
        <v>166</v>
      </c>
      <c r="DK598" t="s">
        <v>166</v>
      </c>
      <c r="DL598" t="s">
        <v>329</v>
      </c>
      <c r="DM598" t="s">
        <v>166</v>
      </c>
      <c r="DN598" t="s">
        <v>166</v>
      </c>
      <c r="DP598" t="s">
        <v>345</v>
      </c>
      <c r="DQ598" t="s">
        <v>166</v>
      </c>
      <c r="DV598" t="s">
        <v>166</v>
      </c>
      <c r="DW598" t="s">
        <v>166</v>
      </c>
    </row>
    <row r="599" spans="1:137" hidden="1" x14ac:dyDescent="0.25">
      <c r="A599">
        <v>598</v>
      </c>
      <c r="B599" t="s">
        <v>234</v>
      </c>
      <c r="C599" t="s">
        <v>1958</v>
      </c>
      <c r="D599" t="s">
        <v>1977</v>
      </c>
      <c r="E599" s="1">
        <v>1462</v>
      </c>
      <c r="F599">
        <v>4</v>
      </c>
      <c r="G599">
        <v>4</v>
      </c>
      <c r="H599" t="s">
        <v>195</v>
      </c>
      <c r="I599" t="s">
        <v>142</v>
      </c>
      <c r="J599" t="s">
        <v>196</v>
      </c>
      <c r="K599" t="s">
        <v>144</v>
      </c>
      <c r="L599">
        <v>45</v>
      </c>
      <c r="M599" t="s">
        <v>507</v>
      </c>
      <c r="N599">
        <v>1685</v>
      </c>
      <c r="O599">
        <v>4265</v>
      </c>
      <c r="P599">
        <v>1695</v>
      </c>
      <c r="Q599" t="s">
        <v>422</v>
      </c>
      <c r="R599">
        <v>5</v>
      </c>
      <c r="T599" s="2" t="s">
        <v>147</v>
      </c>
      <c r="U599" t="s">
        <v>1959</v>
      </c>
      <c r="W599" t="s">
        <v>1963</v>
      </c>
      <c r="X599">
        <v>5</v>
      </c>
      <c r="Z599" t="s">
        <v>200</v>
      </c>
      <c r="AA599" t="s">
        <v>151</v>
      </c>
      <c r="AB599" t="s">
        <v>580</v>
      </c>
      <c r="AC599" t="s">
        <v>1502</v>
      </c>
      <c r="AF599" t="s">
        <v>665</v>
      </c>
      <c r="AG599" t="s">
        <v>665</v>
      </c>
      <c r="AH599" t="s">
        <v>158</v>
      </c>
      <c r="AI599" t="s">
        <v>232</v>
      </c>
      <c r="AK599" t="s">
        <v>160</v>
      </c>
      <c r="AL599" t="s">
        <v>1961</v>
      </c>
      <c r="AM599" t="s">
        <v>1967</v>
      </c>
      <c r="AN599" t="s">
        <v>163</v>
      </c>
      <c r="AO599" t="s">
        <v>164</v>
      </c>
      <c r="AP599" t="s">
        <v>164</v>
      </c>
      <c r="AQ599" t="s">
        <v>166</v>
      </c>
      <c r="AR599">
        <v>7</v>
      </c>
      <c r="AS599" t="s">
        <v>167</v>
      </c>
      <c r="AT599" t="s">
        <v>168</v>
      </c>
      <c r="AU599" t="s">
        <v>1505</v>
      </c>
      <c r="AV599" t="s">
        <v>665</v>
      </c>
      <c r="AX599">
        <v>2</v>
      </c>
      <c r="AY599" t="s">
        <v>288</v>
      </c>
      <c r="BA599" t="s">
        <v>166</v>
      </c>
      <c r="BB599" t="s">
        <v>250</v>
      </c>
      <c r="BC599" t="s">
        <v>166</v>
      </c>
      <c r="BD599" t="s">
        <v>173</v>
      </c>
      <c r="BE599">
        <v>209</v>
      </c>
      <c r="BF599" t="s">
        <v>166</v>
      </c>
      <c r="BG599" t="s">
        <v>166</v>
      </c>
      <c r="BH599" t="s">
        <v>166</v>
      </c>
      <c r="BI599" t="s">
        <v>163</v>
      </c>
      <c r="BJ599" t="s">
        <v>310</v>
      </c>
      <c r="BK599" t="s">
        <v>166</v>
      </c>
      <c r="BL599" t="s">
        <v>310</v>
      </c>
      <c r="BM599" t="s">
        <v>166</v>
      </c>
      <c r="BN599" t="s">
        <v>251</v>
      </c>
      <c r="BO599" t="s">
        <v>166</v>
      </c>
      <c r="BP599" t="s">
        <v>173</v>
      </c>
      <c r="BQ599" t="s">
        <v>164</v>
      </c>
      <c r="BR599" t="s">
        <v>168</v>
      </c>
      <c r="BS599" t="s">
        <v>176</v>
      </c>
      <c r="BT599" t="s">
        <v>166</v>
      </c>
      <c r="BU599" s="1">
        <v>5.2</v>
      </c>
      <c r="BV599" t="s">
        <v>166</v>
      </c>
      <c r="BW599" t="s">
        <v>177</v>
      </c>
      <c r="BY599" t="s">
        <v>179</v>
      </c>
      <c r="BZ599" t="s">
        <v>166</v>
      </c>
      <c r="CG599" t="s">
        <v>166</v>
      </c>
      <c r="CK599" t="s">
        <v>166</v>
      </c>
      <c r="CN599" t="s">
        <v>166</v>
      </c>
      <c r="CO599" t="s">
        <v>166</v>
      </c>
      <c r="CP599" t="s">
        <v>355</v>
      </c>
      <c r="CQ599" t="s">
        <v>1962</v>
      </c>
      <c r="CR599" t="s">
        <v>229</v>
      </c>
      <c r="CS599" t="s">
        <v>166</v>
      </c>
      <c r="CT599" t="s">
        <v>166</v>
      </c>
      <c r="CU599" t="s">
        <v>166</v>
      </c>
      <c r="CW599">
        <v>2</v>
      </c>
      <c r="CX599" t="s">
        <v>1699</v>
      </c>
      <c r="CY599" t="s">
        <v>254</v>
      </c>
      <c r="DB599" t="s">
        <v>257</v>
      </c>
      <c r="DC599" t="s">
        <v>166</v>
      </c>
      <c r="DI599" t="s">
        <v>328</v>
      </c>
      <c r="DN599" t="s">
        <v>166</v>
      </c>
      <c r="DP599" t="s">
        <v>166</v>
      </c>
    </row>
    <row r="600" spans="1:137" hidden="1" x14ac:dyDescent="0.25">
      <c r="A600">
        <v>599</v>
      </c>
      <c r="B600" t="s">
        <v>234</v>
      </c>
      <c r="C600" t="s">
        <v>1978</v>
      </c>
      <c r="D600" t="s">
        <v>1979</v>
      </c>
      <c r="E600" s="1">
        <v>998</v>
      </c>
      <c r="F600">
        <v>3</v>
      </c>
      <c r="G600">
        <v>4</v>
      </c>
      <c r="H600" t="s">
        <v>195</v>
      </c>
      <c r="I600" t="s">
        <v>142</v>
      </c>
      <c r="J600" t="s">
        <v>196</v>
      </c>
      <c r="K600" t="s">
        <v>144</v>
      </c>
      <c r="L600">
        <v>37</v>
      </c>
      <c r="M600" t="s">
        <v>145</v>
      </c>
      <c r="N600">
        <v>1510</v>
      </c>
      <c r="O600">
        <v>3995</v>
      </c>
      <c r="P600">
        <v>1745</v>
      </c>
      <c r="Q600" t="s">
        <v>146</v>
      </c>
      <c r="R600">
        <v>5</v>
      </c>
      <c r="S600">
        <v>21.4</v>
      </c>
      <c r="T600" s="2" t="s">
        <v>147</v>
      </c>
      <c r="U600" t="s">
        <v>1039</v>
      </c>
      <c r="W600" t="s">
        <v>778</v>
      </c>
      <c r="X600">
        <v>5</v>
      </c>
      <c r="Y600" t="s">
        <v>371</v>
      </c>
      <c r="Z600" t="s">
        <v>200</v>
      </c>
      <c r="AA600" t="s">
        <v>200</v>
      </c>
      <c r="AB600" t="s">
        <v>267</v>
      </c>
      <c r="AC600" t="s">
        <v>401</v>
      </c>
      <c r="AD600" t="s">
        <v>552</v>
      </c>
      <c r="AE600" t="s">
        <v>1704</v>
      </c>
      <c r="AF600" t="s">
        <v>576</v>
      </c>
      <c r="AG600" t="s">
        <v>576</v>
      </c>
      <c r="AH600" t="s">
        <v>158</v>
      </c>
      <c r="AI600" t="s">
        <v>232</v>
      </c>
      <c r="AK600" t="s">
        <v>160</v>
      </c>
      <c r="AL600" t="s">
        <v>1980</v>
      </c>
      <c r="AM600" t="s">
        <v>1981</v>
      </c>
      <c r="AN600" t="s">
        <v>163</v>
      </c>
      <c r="AO600" t="s">
        <v>164</v>
      </c>
      <c r="AP600" t="s">
        <v>164</v>
      </c>
      <c r="AQ600" t="s">
        <v>166</v>
      </c>
      <c r="AR600">
        <v>5</v>
      </c>
      <c r="AS600" t="s">
        <v>597</v>
      </c>
      <c r="AT600" t="s">
        <v>168</v>
      </c>
      <c r="AU600" t="s">
        <v>806</v>
      </c>
      <c r="AV600" t="s">
        <v>576</v>
      </c>
      <c r="AW600" t="s">
        <v>166</v>
      </c>
      <c r="AX600">
        <v>2</v>
      </c>
      <c r="AY600" t="s">
        <v>171</v>
      </c>
      <c r="AZ600" t="s">
        <v>166</v>
      </c>
      <c r="BA600" t="s">
        <v>166</v>
      </c>
      <c r="BB600" t="s">
        <v>1071</v>
      </c>
      <c r="BC600" t="s">
        <v>166</v>
      </c>
      <c r="BD600" t="s">
        <v>327</v>
      </c>
      <c r="BE600">
        <v>339</v>
      </c>
      <c r="BF600" t="s">
        <v>166</v>
      </c>
      <c r="BG600" t="s">
        <v>166</v>
      </c>
      <c r="BH600" t="s">
        <v>166</v>
      </c>
      <c r="BI600" t="s">
        <v>163</v>
      </c>
      <c r="BJ600" t="s">
        <v>310</v>
      </c>
      <c r="BK600" t="s">
        <v>166</v>
      </c>
      <c r="BL600" t="s">
        <v>310</v>
      </c>
      <c r="BM600" t="s">
        <v>166</v>
      </c>
      <c r="BO600" t="s">
        <v>166</v>
      </c>
      <c r="BP600" t="s">
        <v>173</v>
      </c>
      <c r="BQ600" t="s">
        <v>164</v>
      </c>
      <c r="BR600" t="s">
        <v>168</v>
      </c>
      <c r="BS600" t="s">
        <v>176</v>
      </c>
      <c r="BT600" t="s">
        <v>166</v>
      </c>
      <c r="BU600" s="1">
        <v>4.9000000000000004</v>
      </c>
      <c r="BV600" t="s">
        <v>166</v>
      </c>
      <c r="BW600" t="s">
        <v>177</v>
      </c>
      <c r="BY600" t="s">
        <v>383</v>
      </c>
      <c r="BZ600" t="s">
        <v>166</v>
      </c>
      <c r="CE600" t="s">
        <v>166</v>
      </c>
      <c r="CF600" t="s">
        <v>252</v>
      </c>
      <c r="CG600" t="s">
        <v>166</v>
      </c>
      <c r="CH600" t="s">
        <v>166</v>
      </c>
      <c r="CK600" t="s">
        <v>166</v>
      </c>
      <c r="CN600" t="s">
        <v>166</v>
      </c>
      <c r="CO600" t="s">
        <v>166</v>
      </c>
      <c r="CP600" t="s">
        <v>355</v>
      </c>
      <c r="CQ600" t="s">
        <v>808</v>
      </c>
      <c r="CR600" t="s">
        <v>229</v>
      </c>
      <c r="CS600" t="s">
        <v>166</v>
      </c>
      <c r="CT600" t="s">
        <v>166</v>
      </c>
      <c r="CU600" t="s">
        <v>166</v>
      </c>
      <c r="CW600">
        <v>2</v>
      </c>
      <c r="CY600" t="s">
        <v>571</v>
      </c>
      <c r="DB600" t="s">
        <v>221</v>
      </c>
      <c r="DC600" t="s">
        <v>166</v>
      </c>
      <c r="DD600" t="s">
        <v>166</v>
      </c>
      <c r="DE600" t="s">
        <v>166</v>
      </c>
      <c r="DF600" t="s">
        <v>166</v>
      </c>
      <c r="DH600" t="s">
        <v>216</v>
      </c>
      <c r="DI600" t="s">
        <v>328</v>
      </c>
      <c r="DJ600" t="s">
        <v>166</v>
      </c>
      <c r="DL600" t="s">
        <v>329</v>
      </c>
      <c r="DM600" t="s">
        <v>166</v>
      </c>
      <c r="DQ600" t="s">
        <v>166</v>
      </c>
      <c r="DV600" t="s">
        <v>166</v>
      </c>
      <c r="DZ600" t="s">
        <v>166</v>
      </c>
      <c r="EA600" t="s">
        <v>166</v>
      </c>
    </row>
    <row r="601" spans="1:137" hidden="1" x14ac:dyDescent="0.25">
      <c r="A601">
        <v>600</v>
      </c>
      <c r="B601" t="s">
        <v>784</v>
      </c>
      <c r="C601" t="s">
        <v>1982</v>
      </c>
      <c r="D601" t="s">
        <v>1983</v>
      </c>
      <c r="E601" s="1">
        <v>1493</v>
      </c>
      <c r="F601">
        <v>3</v>
      </c>
      <c r="G601">
        <v>4</v>
      </c>
      <c r="H601" t="s">
        <v>141</v>
      </c>
      <c r="I601" t="s">
        <v>142</v>
      </c>
      <c r="J601" t="s">
        <v>237</v>
      </c>
      <c r="K601" t="s">
        <v>144</v>
      </c>
      <c r="L601">
        <v>60</v>
      </c>
      <c r="M601" t="s">
        <v>459</v>
      </c>
      <c r="N601">
        <v>1817</v>
      </c>
      <c r="O601">
        <v>3995</v>
      </c>
      <c r="P601">
        <v>1835</v>
      </c>
      <c r="Q601" t="s">
        <v>832</v>
      </c>
      <c r="R601">
        <v>5</v>
      </c>
      <c r="S601">
        <v>18.489999999999998</v>
      </c>
      <c r="T601" s="2" t="s">
        <v>147</v>
      </c>
      <c r="U601" t="s">
        <v>1513</v>
      </c>
      <c r="W601" t="s">
        <v>1833</v>
      </c>
      <c r="X601">
        <v>5</v>
      </c>
      <c r="Y601" t="s">
        <v>199</v>
      </c>
      <c r="Z601" t="s">
        <v>200</v>
      </c>
      <c r="AA601" t="s">
        <v>151</v>
      </c>
      <c r="AB601" t="s">
        <v>970</v>
      </c>
      <c r="AC601" t="s">
        <v>1514</v>
      </c>
      <c r="AF601" t="s">
        <v>1248</v>
      </c>
      <c r="AG601" t="s">
        <v>1248</v>
      </c>
      <c r="AH601" t="s">
        <v>158</v>
      </c>
      <c r="AI601" t="s">
        <v>232</v>
      </c>
      <c r="AL601" t="s">
        <v>1984</v>
      </c>
      <c r="AM601" t="s">
        <v>1985</v>
      </c>
      <c r="AN601" t="s">
        <v>163</v>
      </c>
      <c r="AO601" t="s">
        <v>164</v>
      </c>
      <c r="AP601" t="s">
        <v>164</v>
      </c>
      <c r="AQ601" t="s">
        <v>166</v>
      </c>
      <c r="AR601">
        <v>7</v>
      </c>
      <c r="AS601" t="s">
        <v>167</v>
      </c>
      <c r="AT601" t="s">
        <v>168</v>
      </c>
      <c r="AU601" t="s">
        <v>1251</v>
      </c>
      <c r="AV601" t="s">
        <v>1248</v>
      </c>
      <c r="AX601" t="s">
        <v>166</v>
      </c>
      <c r="AY601" t="s">
        <v>165</v>
      </c>
      <c r="BA601" t="s">
        <v>166</v>
      </c>
      <c r="BB601" t="s">
        <v>454</v>
      </c>
      <c r="BD601" t="s">
        <v>173</v>
      </c>
      <c r="BE601">
        <v>384</v>
      </c>
      <c r="BH601" t="s">
        <v>166</v>
      </c>
      <c r="BI601" t="s">
        <v>163</v>
      </c>
      <c r="BJ601" t="s">
        <v>174</v>
      </c>
      <c r="BK601" t="s">
        <v>166</v>
      </c>
      <c r="BL601" t="s">
        <v>310</v>
      </c>
      <c r="BM601" t="s">
        <v>166</v>
      </c>
      <c r="BN601" t="s">
        <v>1518</v>
      </c>
      <c r="BP601" t="s">
        <v>168</v>
      </c>
      <c r="BQ601" t="s">
        <v>163</v>
      </c>
      <c r="BR601" t="s">
        <v>168</v>
      </c>
      <c r="BS601" t="s">
        <v>176</v>
      </c>
      <c r="BT601" t="s">
        <v>166</v>
      </c>
      <c r="BU601" s="1">
        <v>5.35</v>
      </c>
      <c r="BV601" t="s">
        <v>166</v>
      </c>
      <c r="BW601" t="s">
        <v>177</v>
      </c>
      <c r="BY601" t="s">
        <v>179</v>
      </c>
      <c r="BZ601" t="s">
        <v>166</v>
      </c>
      <c r="CG601" t="s">
        <v>166</v>
      </c>
      <c r="CJ601" t="s">
        <v>166</v>
      </c>
      <c r="CK601" t="s">
        <v>166</v>
      </c>
      <c r="CN601" t="s">
        <v>166</v>
      </c>
      <c r="CP601" t="s">
        <v>223</v>
      </c>
      <c r="CQ601" t="s">
        <v>1986</v>
      </c>
      <c r="CR601" t="s">
        <v>229</v>
      </c>
      <c r="CS601" t="s">
        <v>166</v>
      </c>
      <c r="CT601" t="s">
        <v>166</v>
      </c>
      <c r="CU601" t="s">
        <v>166</v>
      </c>
      <c r="CW601">
        <v>2</v>
      </c>
      <c r="CY601" t="s">
        <v>254</v>
      </c>
      <c r="DG601" t="s">
        <v>166</v>
      </c>
      <c r="DV601" t="s">
        <v>166</v>
      </c>
      <c r="EF601" t="s">
        <v>166</v>
      </c>
    </row>
    <row r="602" spans="1:137" hidden="1" x14ac:dyDescent="0.25">
      <c r="A602">
        <v>601</v>
      </c>
      <c r="B602" t="s">
        <v>784</v>
      </c>
      <c r="C602" t="s">
        <v>1982</v>
      </c>
      <c r="D602" t="s">
        <v>1987</v>
      </c>
      <c r="E602" s="1">
        <v>1493</v>
      </c>
      <c r="F602">
        <v>3</v>
      </c>
      <c r="G602">
        <v>4</v>
      </c>
      <c r="H602" t="s">
        <v>141</v>
      </c>
      <c r="I602" t="s">
        <v>142</v>
      </c>
      <c r="J602" t="s">
        <v>237</v>
      </c>
      <c r="K602" t="s">
        <v>144</v>
      </c>
      <c r="L602">
        <v>60</v>
      </c>
      <c r="M602" t="s">
        <v>459</v>
      </c>
      <c r="N602">
        <v>1817</v>
      </c>
      <c r="O602">
        <v>3995</v>
      </c>
      <c r="P602">
        <v>1835</v>
      </c>
      <c r="Q602" t="s">
        <v>832</v>
      </c>
      <c r="R602">
        <v>5</v>
      </c>
      <c r="S602">
        <v>18.489999999999998</v>
      </c>
      <c r="T602" s="2" t="s">
        <v>147</v>
      </c>
      <c r="U602" t="s">
        <v>1513</v>
      </c>
      <c r="W602" t="s">
        <v>1833</v>
      </c>
      <c r="X602">
        <v>5</v>
      </c>
      <c r="Y602" t="s">
        <v>199</v>
      </c>
      <c r="Z602" t="s">
        <v>200</v>
      </c>
      <c r="AA602" t="s">
        <v>151</v>
      </c>
      <c r="AB602" t="s">
        <v>970</v>
      </c>
      <c r="AC602" t="s">
        <v>1514</v>
      </c>
      <c r="AF602" t="s">
        <v>1248</v>
      </c>
      <c r="AG602" t="s">
        <v>1248</v>
      </c>
      <c r="AH602" t="s">
        <v>158</v>
      </c>
      <c r="AI602" t="s">
        <v>232</v>
      </c>
      <c r="AK602" t="s">
        <v>160</v>
      </c>
      <c r="AL602" t="s">
        <v>1984</v>
      </c>
      <c r="AM602" t="s">
        <v>1985</v>
      </c>
      <c r="AN602" t="s">
        <v>163</v>
      </c>
      <c r="AO602" t="s">
        <v>164</v>
      </c>
      <c r="AP602" t="s">
        <v>164</v>
      </c>
      <c r="AQ602" t="s">
        <v>166</v>
      </c>
      <c r="AR602">
        <v>7</v>
      </c>
      <c r="AS602" t="s">
        <v>167</v>
      </c>
      <c r="AT602" t="s">
        <v>168</v>
      </c>
      <c r="AU602" t="s">
        <v>1251</v>
      </c>
      <c r="AV602" t="s">
        <v>1248</v>
      </c>
      <c r="AX602">
        <v>2</v>
      </c>
      <c r="AY602" t="s">
        <v>171</v>
      </c>
      <c r="AZ602" t="s">
        <v>166</v>
      </c>
      <c r="BA602" t="s">
        <v>166</v>
      </c>
      <c r="BB602" t="s">
        <v>454</v>
      </c>
      <c r="BC602" t="s">
        <v>166</v>
      </c>
      <c r="BD602" t="s">
        <v>173</v>
      </c>
      <c r="BE602">
        <v>384</v>
      </c>
      <c r="BF602" t="s">
        <v>166</v>
      </c>
      <c r="BG602" t="s">
        <v>166</v>
      </c>
      <c r="BH602" t="s">
        <v>166</v>
      </c>
      <c r="BI602" t="s">
        <v>163</v>
      </c>
      <c r="BJ602" t="s">
        <v>174</v>
      </c>
      <c r="BK602" t="s">
        <v>166</v>
      </c>
      <c r="BL602" t="s">
        <v>310</v>
      </c>
      <c r="BM602" t="s">
        <v>166</v>
      </c>
      <c r="BN602" t="s">
        <v>1518</v>
      </c>
      <c r="BO602" t="s">
        <v>166</v>
      </c>
      <c r="BP602" t="s">
        <v>168</v>
      </c>
      <c r="BQ602" t="s">
        <v>163</v>
      </c>
      <c r="BR602" t="s">
        <v>168</v>
      </c>
      <c r="BS602" t="s">
        <v>176</v>
      </c>
      <c r="BT602" t="s">
        <v>166</v>
      </c>
      <c r="BU602" s="1">
        <v>5.35</v>
      </c>
      <c r="BV602" t="s">
        <v>166</v>
      </c>
      <c r="BW602" t="s">
        <v>177</v>
      </c>
      <c r="BY602" t="s">
        <v>179</v>
      </c>
      <c r="BZ602" t="s">
        <v>166</v>
      </c>
      <c r="CC602" t="s">
        <v>166</v>
      </c>
      <c r="CG602" t="s">
        <v>166</v>
      </c>
      <c r="CL602" t="s">
        <v>166</v>
      </c>
      <c r="CN602" t="s">
        <v>166</v>
      </c>
      <c r="CP602" t="s">
        <v>223</v>
      </c>
      <c r="CQ602" t="s">
        <v>1986</v>
      </c>
      <c r="CR602" t="s">
        <v>229</v>
      </c>
      <c r="CS602" t="s">
        <v>166</v>
      </c>
      <c r="CT602" t="s">
        <v>166</v>
      </c>
      <c r="CU602" t="s">
        <v>166</v>
      </c>
      <c r="CW602">
        <v>2</v>
      </c>
      <c r="CY602" t="s">
        <v>254</v>
      </c>
      <c r="DD602" t="s">
        <v>166</v>
      </c>
      <c r="DG602" t="s">
        <v>166</v>
      </c>
      <c r="DH602" t="s">
        <v>166</v>
      </c>
      <c r="DV602" t="s">
        <v>166</v>
      </c>
      <c r="DW602" t="s">
        <v>166</v>
      </c>
    </row>
    <row r="603" spans="1:137" hidden="1" x14ac:dyDescent="0.25">
      <c r="A603">
        <v>602</v>
      </c>
      <c r="B603" t="s">
        <v>784</v>
      </c>
      <c r="C603" t="s">
        <v>1982</v>
      </c>
      <c r="D603" t="s">
        <v>1988</v>
      </c>
      <c r="E603" s="1">
        <v>1493</v>
      </c>
      <c r="F603">
        <v>3</v>
      </c>
      <c r="G603">
        <v>4</v>
      </c>
      <c r="H603" t="s">
        <v>141</v>
      </c>
      <c r="I603" t="s">
        <v>142</v>
      </c>
      <c r="J603" t="s">
        <v>237</v>
      </c>
      <c r="K603" t="s">
        <v>144</v>
      </c>
      <c r="L603">
        <v>60</v>
      </c>
      <c r="M603" t="s">
        <v>459</v>
      </c>
      <c r="N603">
        <v>1817</v>
      </c>
      <c r="O603">
        <v>3995</v>
      </c>
      <c r="P603">
        <v>1835</v>
      </c>
      <c r="Q603" t="s">
        <v>832</v>
      </c>
      <c r="R603">
        <v>5</v>
      </c>
      <c r="S603">
        <v>18.489999999999998</v>
      </c>
      <c r="T603" s="2" t="s">
        <v>147</v>
      </c>
      <c r="U603" t="s">
        <v>1513</v>
      </c>
      <c r="W603" t="s">
        <v>1833</v>
      </c>
      <c r="X603">
        <v>5</v>
      </c>
      <c r="Y603" t="s">
        <v>199</v>
      </c>
      <c r="Z603" t="s">
        <v>200</v>
      </c>
      <c r="AA603" t="s">
        <v>151</v>
      </c>
      <c r="AB603" t="s">
        <v>970</v>
      </c>
      <c r="AC603" t="s">
        <v>1514</v>
      </c>
      <c r="AF603" t="s">
        <v>1248</v>
      </c>
      <c r="AG603" t="s">
        <v>1248</v>
      </c>
      <c r="AH603" t="s">
        <v>158</v>
      </c>
      <c r="AI603" t="s">
        <v>232</v>
      </c>
      <c r="AK603" t="s">
        <v>160</v>
      </c>
      <c r="AL603" t="s">
        <v>1984</v>
      </c>
      <c r="AM603" t="s">
        <v>1985</v>
      </c>
      <c r="AN603" t="s">
        <v>163</v>
      </c>
      <c r="AO603" t="s">
        <v>164</v>
      </c>
      <c r="AP603" t="s">
        <v>164</v>
      </c>
      <c r="AQ603" t="s">
        <v>166</v>
      </c>
      <c r="AR603">
        <v>7</v>
      </c>
      <c r="AS603" t="s">
        <v>167</v>
      </c>
      <c r="AT603" t="s">
        <v>168</v>
      </c>
      <c r="AU603" t="s">
        <v>1251</v>
      </c>
      <c r="AV603" t="s">
        <v>1248</v>
      </c>
      <c r="AX603">
        <v>2</v>
      </c>
      <c r="AY603" t="s">
        <v>171</v>
      </c>
      <c r="AZ603" t="s">
        <v>166</v>
      </c>
      <c r="BA603" t="s">
        <v>166</v>
      </c>
      <c r="BB603" t="s">
        <v>454</v>
      </c>
      <c r="BC603" t="s">
        <v>166</v>
      </c>
      <c r="BD603" t="s">
        <v>173</v>
      </c>
      <c r="BE603">
        <v>384</v>
      </c>
      <c r="BF603" t="s">
        <v>166</v>
      </c>
      <c r="BG603" t="s">
        <v>166</v>
      </c>
      <c r="BH603" t="s">
        <v>166</v>
      </c>
      <c r="BI603" t="s">
        <v>163</v>
      </c>
      <c r="BJ603" t="s">
        <v>174</v>
      </c>
      <c r="BK603" t="s">
        <v>166</v>
      </c>
      <c r="BL603" t="s">
        <v>310</v>
      </c>
      <c r="BM603" t="s">
        <v>166</v>
      </c>
      <c r="BN603" t="s">
        <v>1518</v>
      </c>
      <c r="BO603" t="s">
        <v>166</v>
      </c>
      <c r="BP603" t="s">
        <v>168</v>
      </c>
      <c r="BQ603" t="s">
        <v>163</v>
      </c>
      <c r="BR603" t="s">
        <v>168</v>
      </c>
      <c r="BS603" t="s">
        <v>176</v>
      </c>
      <c r="BT603" t="s">
        <v>166</v>
      </c>
      <c r="BU603" s="1">
        <v>5.35</v>
      </c>
      <c r="BV603" t="s">
        <v>166</v>
      </c>
      <c r="BW603" t="s">
        <v>177</v>
      </c>
      <c r="BY603" t="s">
        <v>179</v>
      </c>
      <c r="BZ603" t="s">
        <v>166</v>
      </c>
      <c r="CC603" t="s">
        <v>166</v>
      </c>
      <c r="CG603" t="s">
        <v>166</v>
      </c>
      <c r="CJ603" t="s">
        <v>166</v>
      </c>
      <c r="CK603" t="s">
        <v>166</v>
      </c>
      <c r="CL603" t="s">
        <v>166</v>
      </c>
      <c r="CN603" t="s">
        <v>166</v>
      </c>
      <c r="CP603" t="s">
        <v>223</v>
      </c>
      <c r="CQ603" t="s">
        <v>1986</v>
      </c>
      <c r="CR603" t="s">
        <v>229</v>
      </c>
      <c r="CS603" t="s">
        <v>166</v>
      </c>
      <c r="CT603" t="s">
        <v>166</v>
      </c>
      <c r="CU603" t="s">
        <v>166</v>
      </c>
      <c r="CW603">
        <v>2</v>
      </c>
      <c r="CY603" t="s">
        <v>254</v>
      </c>
      <c r="DD603" t="s">
        <v>166</v>
      </c>
      <c r="DG603" t="s">
        <v>166</v>
      </c>
      <c r="DH603" t="s">
        <v>166</v>
      </c>
      <c r="DI603" t="s">
        <v>328</v>
      </c>
      <c r="DL603" t="s">
        <v>329</v>
      </c>
      <c r="DV603" t="s">
        <v>166</v>
      </c>
      <c r="DW603" t="s">
        <v>166</v>
      </c>
    </row>
    <row r="604" spans="1:137" hidden="1" x14ac:dyDescent="0.25">
      <c r="A604">
        <v>603</v>
      </c>
      <c r="B604" t="s">
        <v>784</v>
      </c>
      <c r="C604" t="s">
        <v>1982</v>
      </c>
      <c r="D604" t="s">
        <v>1989</v>
      </c>
      <c r="E604" s="1">
        <v>1493</v>
      </c>
      <c r="F604">
        <v>3</v>
      </c>
      <c r="G604">
        <v>4</v>
      </c>
      <c r="H604" t="s">
        <v>141</v>
      </c>
      <c r="I604" t="s">
        <v>142</v>
      </c>
      <c r="J604" t="s">
        <v>237</v>
      </c>
      <c r="K604" t="s">
        <v>144</v>
      </c>
      <c r="L604">
        <v>60</v>
      </c>
      <c r="M604" t="s">
        <v>459</v>
      </c>
      <c r="N604">
        <v>1839</v>
      </c>
      <c r="O604">
        <v>3995</v>
      </c>
      <c r="P604">
        <v>1835</v>
      </c>
      <c r="Q604" t="s">
        <v>832</v>
      </c>
      <c r="R604">
        <v>5</v>
      </c>
      <c r="S604">
        <v>18.489999999999998</v>
      </c>
      <c r="T604" s="2" t="s">
        <v>147</v>
      </c>
      <c r="U604" t="s">
        <v>1513</v>
      </c>
      <c r="W604" t="s">
        <v>1833</v>
      </c>
      <c r="X604">
        <v>5</v>
      </c>
      <c r="Y604" t="s">
        <v>199</v>
      </c>
      <c r="Z604" t="s">
        <v>200</v>
      </c>
      <c r="AA604" t="s">
        <v>151</v>
      </c>
      <c r="AB604" t="s">
        <v>970</v>
      </c>
      <c r="AC604" t="s">
        <v>1514</v>
      </c>
      <c r="AF604" t="s">
        <v>1248</v>
      </c>
      <c r="AG604" t="s">
        <v>1248</v>
      </c>
      <c r="AH604" t="s">
        <v>158</v>
      </c>
      <c r="AI604" t="s">
        <v>232</v>
      </c>
      <c r="AK604" t="s">
        <v>160</v>
      </c>
      <c r="AL604" t="s">
        <v>686</v>
      </c>
      <c r="AM604" t="s">
        <v>1990</v>
      </c>
      <c r="AN604" t="s">
        <v>163</v>
      </c>
      <c r="AO604" t="s">
        <v>164</v>
      </c>
      <c r="AP604" t="s">
        <v>164</v>
      </c>
      <c r="AQ604" t="s">
        <v>166</v>
      </c>
      <c r="AR604">
        <v>7</v>
      </c>
      <c r="AS604" t="s">
        <v>167</v>
      </c>
      <c r="AT604" t="s">
        <v>168</v>
      </c>
      <c r="AU604" t="s">
        <v>1251</v>
      </c>
      <c r="AV604" t="s">
        <v>1248</v>
      </c>
      <c r="AX604">
        <v>2</v>
      </c>
      <c r="AY604" t="s">
        <v>226</v>
      </c>
      <c r="AZ604" t="s">
        <v>166</v>
      </c>
      <c r="BA604" t="s">
        <v>166</v>
      </c>
      <c r="BB604" t="s">
        <v>454</v>
      </c>
      <c r="BD604" t="s">
        <v>598</v>
      </c>
      <c r="BE604">
        <v>384</v>
      </c>
      <c r="BF604" t="s">
        <v>166</v>
      </c>
      <c r="BG604" t="s">
        <v>166</v>
      </c>
      <c r="BH604" t="s">
        <v>166</v>
      </c>
      <c r="BI604" t="s">
        <v>163</v>
      </c>
      <c r="BJ604" t="s">
        <v>174</v>
      </c>
      <c r="BK604" t="s">
        <v>166</v>
      </c>
      <c r="BL604" t="s">
        <v>310</v>
      </c>
      <c r="BM604" t="s">
        <v>166</v>
      </c>
      <c r="BN604" t="s">
        <v>1518</v>
      </c>
      <c r="BO604" t="s">
        <v>166</v>
      </c>
      <c r="BP604" t="s">
        <v>1185</v>
      </c>
      <c r="BQ604" t="s">
        <v>163</v>
      </c>
      <c r="BR604" t="s">
        <v>168</v>
      </c>
      <c r="BS604" t="s">
        <v>176</v>
      </c>
      <c r="BT604" t="s">
        <v>166</v>
      </c>
      <c r="BU604" s="1">
        <v>5.35</v>
      </c>
      <c r="BV604" t="s">
        <v>166</v>
      </c>
      <c r="BW604" t="s">
        <v>177</v>
      </c>
      <c r="BY604" t="s">
        <v>179</v>
      </c>
      <c r="BZ604" t="s">
        <v>166</v>
      </c>
      <c r="CC604" t="s">
        <v>166</v>
      </c>
      <c r="CF604" t="s">
        <v>252</v>
      </c>
      <c r="CG604" t="s">
        <v>166</v>
      </c>
      <c r="CK604" t="s">
        <v>166</v>
      </c>
      <c r="CN604" t="s">
        <v>166</v>
      </c>
      <c r="CP604" t="s">
        <v>223</v>
      </c>
      <c r="CQ604" t="s">
        <v>1986</v>
      </c>
      <c r="CR604" t="s">
        <v>229</v>
      </c>
      <c r="CS604" t="s">
        <v>166</v>
      </c>
      <c r="CT604" t="s">
        <v>166</v>
      </c>
      <c r="CU604" t="s">
        <v>166</v>
      </c>
      <c r="CW604">
        <v>2</v>
      </c>
      <c r="CY604" t="s">
        <v>254</v>
      </c>
      <c r="DB604" t="s">
        <v>221</v>
      </c>
      <c r="DD604" t="s">
        <v>166</v>
      </c>
      <c r="DH604" t="s">
        <v>216</v>
      </c>
      <c r="DI604" t="s">
        <v>328</v>
      </c>
      <c r="DL604" t="s">
        <v>329</v>
      </c>
      <c r="DM604" t="s">
        <v>166</v>
      </c>
      <c r="DV604" t="s">
        <v>166</v>
      </c>
      <c r="DW604" t="s">
        <v>166</v>
      </c>
      <c r="EG604" t="s">
        <v>166</v>
      </c>
    </row>
    <row r="605" spans="1:137" hidden="1" x14ac:dyDescent="0.25">
      <c r="A605">
        <v>604</v>
      </c>
      <c r="B605" t="s">
        <v>784</v>
      </c>
      <c r="C605" t="s">
        <v>1982</v>
      </c>
      <c r="D605" t="s">
        <v>1991</v>
      </c>
      <c r="E605" s="1">
        <v>1493</v>
      </c>
      <c r="F605">
        <v>3</v>
      </c>
      <c r="G605">
        <v>4</v>
      </c>
      <c r="H605" t="s">
        <v>141</v>
      </c>
      <c r="I605" t="s">
        <v>142</v>
      </c>
      <c r="J605" t="s">
        <v>237</v>
      </c>
      <c r="K605" t="s">
        <v>144</v>
      </c>
      <c r="L605">
        <v>60</v>
      </c>
      <c r="M605" t="s">
        <v>459</v>
      </c>
      <c r="N605">
        <v>1839</v>
      </c>
      <c r="O605">
        <v>3995</v>
      </c>
      <c r="P605">
        <v>1835</v>
      </c>
      <c r="Q605" t="s">
        <v>832</v>
      </c>
      <c r="R605">
        <v>5</v>
      </c>
      <c r="S605">
        <v>18.489999999999998</v>
      </c>
      <c r="T605" s="2" t="s">
        <v>147</v>
      </c>
      <c r="U605" t="s">
        <v>1513</v>
      </c>
      <c r="W605" t="s">
        <v>1833</v>
      </c>
      <c r="X605">
        <v>5</v>
      </c>
      <c r="Y605" t="s">
        <v>199</v>
      </c>
      <c r="Z605" t="s">
        <v>200</v>
      </c>
      <c r="AA605" t="s">
        <v>151</v>
      </c>
      <c r="AB605" t="s">
        <v>970</v>
      </c>
      <c r="AC605" t="s">
        <v>1514</v>
      </c>
      <c r="AF605" t="s">
        <v>1248</v>
      </c>
      <c r="AG605" t="s">
        <v>1248</v>
      </c>
      <c r="AH605" t="s">
        <v>158</v>
      </c>
      <c r="AI605" t="s">
        <v>232</v>
      </c>
      <c r="AK605" t="s">
        <v>160</v>
      </c>
      <c r="AL605" t="s">
        <v>686</v>
      </c>
      <c r="AM605" t="s">
        <v>1990</v>
      </c>
      <c r="AN605" t="s">
        <v>163</v>
      </c>
      <c r="AO605" t="s">
        <v>164</v>
      </c>
      <c r="AP605" t="s">
        <v>164</v>
      </c>
      <c r="AQ605" t="s">
        <v>166</v>
      </c>
      <c r="AR605">
        <v>7</v>
      </c>
      <c r="AS605" t="s">
        <v>597</v>
      </c>
      <c r="AT605" t="s">
        <v>168</v>
      </c>
      <c r="AU605" t="s">
        <v>1251</v>
      </c>
      <c r="AV605" t="s">
        <v>1248</v>
      </c>
      <c r="AX605">
        <v>2</v>
      </c>
      <c r="AY605" t="s">
        <v>226</v>
      </c>
      <c r="AZ605" t="s">
        <v>166</v>
      </c>
      <c r="BA605" t="s">
        <v>166</v>
      </c>
      <c r="BB605" t="s">
        <v>454</v>
      </c>
      <c r="BC605" t="s">
        <v>166</v>
      </c>
      <c r="BD605" t="s">
        <v>598</v>
      </c>
      <c r="BE605">
        <v>384</v>
      </c>
      <c r="BF605" t="s">
        <v>166</v>
      </c>
      <c r="BG605" t="s">
        <v>166</v>
      </c>
      <c r="BH605" t="s">
        <v>166</v>
      </c>
      <c r="BI605" t="s">
        <v>163</v>
      </c>
      <c r="BJ605" t="s">
        <v>174</v>
      </c>
      <c r="BK605" t="s">
        <v>166</v>
      </c>
      <c r="BL605" t="s">
        <v>310</v>
      </c>
      <c r="BM605" t="s">
        <v>166</v>
      </c>
      <c r="BN605" t="s">
        <v>1518</v>
      </c>
      <c r="BO605" t="s">
        <v>166</v>
      </c>
      <c r="BP605" t="s">
        <v>1185</v>
      </c>
      <c r="BQ605" t="s">
        <v>163</v>
      </c>
      <c r="BR605" t="s">
        <v>168</v>
      </c>
      <c r="BS605" t="s">
        <v>176</v>
      </c>
      <c r="BT605" t="s">
        <v>166</v>
      </c>
      <c r="BU605" s="1">
        <v>5.35</v>
      </c>
      <c r="BV605" t="s">
        <v>166</v>
      </c>
      <c r="BW605" t="s">
        <v>177</v>
      </c>
      <c r="BY605" t="s">
        <v>179</v>
      </c>
      <c r="BZ605" t="s">
        <v>166</v>
      </c>
      <c r="CC605" t="s">
        <v>166</v>
      </c>
      <c r="CF605" t="s">
        <v>252</v>
      </c>
      <c r="CG605" t="s">
        <v>166</v>
      </c>
      <c r="CK605" t="s">
        <v>166</v>
      </c>
      <c r="CN605" t="s">
        <v>166</v>
      </c>
      <c r="CP605" t="s">
        <v>223</v>
      </c>
      <c r="CQ605" t="s">
        <v>1986</v>
      </c>
      <c r="CR605" t="s">
        <v>229</v>
      </c>
      <c r="CS605" t="s">
        <v>166</v>
      </c>
      <c r="CT605" t="s">
        <v>166</v>
      </c>
      <c r="CU605" t="s">
        <v>166</v>
      </c>
      <c r="CW605">
        <v>2</v>
      </c>
      <c r="CY605" t="s">
        <v>254</v>
      </c>
      <c r="DB605" t="s">
        <v>221</v>
      </c>
      <c r="DD605" t="s">
        <v>166</v>
      </c>
      <c r="DH605" t="s">
        <v>216</v>
      </c>
      <c r="DI605" t="s">
        <v>328</v>
      </c>
      <c r="DL605" t="s">
        <v>329</v>
      </c>
      <c r="DM605" t="s">
        <v>166</v>
      </c>
      <c r="DV605" t="s">
        <v>166</v>
      </c>
      <c r="DW605" t="s">
        <v>166</v>
      </c>
    </row>
    <row r="606" spans="1:137" hidden="1" x14ac:dyDescent="0.25">
      <c r="A606">
        <v>605</v>
      </c>
      <c r="B606" t="s">
        <v>784</v>
      </c>
      <c r="C606" t="s">
        <v>1982</v>
      </c>
      <c r="D606" t="s">
        <v>1992</v>
      </c>
      <c r="E606" s="1">
        <v>1493</v>
      </c>
      <c r="F606">
        <v>3</v>
      </c>
      <c r="G606">
        <v>4</v>
      </c>
      <c r="H606" t="s">
        <v>141</v>
      </c>
      <c r="I606" t="s">
        <v>142</v>
      </c>
      <c r="J606" t="s">
        <v>237</v>
      </c>
      <c r="K606" t="s">
        <v>144</v>
      </c>
      <c r="L606">
        <v>60</v>
      </c>
      <c r="M606" t="s">
        <v>459</v>
      </c>
      <c r="N606">
        <v>1839</v>
      </c>
      <c r="O606">
        <v>3995</v>
      </c>
      <c r="P606">
        <v>1835</v>
      </c>
      <c r="Q606" t="s">
        <v>832</v>
      </c>
      <c r="R606">
        <v>5</v>
      </c>
      <c r="S606">
        <v>18.489999999999998</v>
      </c>
      <c r="T606" s="2" t="s">
        <v>147</v>
      </c>
      <c r="U606" t="s">
        <v>1513</v>
      </c>
      <c r="W606" t="s">
        <v>1833</v>
      </c>
      <c r="X606">
        <v>5</v>
      </c>
      <c r="Y606" t="s">
        <v>199</v>
      </c>
      <c r="Z606" t="s">
        <v>200</v>
      </c>
      <c r="AA606" t="s">
        <v>151</v>
      </c>
      <c r="AB606" t="s">
        <v>970</v>
      </c>
      <c r="AC606" t="s">
        <v>1514</v>
      </c>
      <c r="AF606" t="s">
        <v>1248</v>
      </c>
      <c r="AG606" t="s">
        <v>1248</v>
      </c>
      <c r="AH606" t="s">
        <v>158</v>
      </c>
      <c r="AI606" t="s">
        <v>232</v>
      </c>
      <c r="AK606" t="s">
        <v>160</v>
      </c>
      <c r="AL606" t="s">
        <v>686</v>
      </c>
      <c r="AM606" t="s">
        <v>1990</v>
      </c>
      <c r="AN606" t="s">
        <v>163</v>
      </c>
      <c r="AO606" t="s">
        <v>164</v>
      </c>
      <c r="AP606" t="s">
        <v>164</v>
      </c>
      <c r="AQ606" t="s">
        <v>166</v>
      </c>
      <c r="AR606">
        <v>7</v>
      </c>
      <c r="AS606" t="s">
        <v>167</v>
      </c>
      <c r="AT606" t="s">
        <v>168</v>
      </c>
      <c r="AU606" t="s">
        <v>1251</v>
      </c>
      <c r="AV606" t="s">
        <v>1248</v>
      </c>
      <c r="AX606">
        <v>2</v>
      </c>
      <c r="AY606" t="s">
        <v>226</v>
      </c>
      <c r="AZ606" t="s">
        <v>166</v>
      </c>
      <c r="BA606" t="s">
        <v>166</v>
      </c>
      <c r="BB606" t="s">
        <v>454</v>
      </c>
      <c r="BC606" t="s">
        <v>166</v>
      </c>
      <c r="BD606" t="s">
        <v>598</v>
      </c>
      <c r="BE606">
        <v>384</v>
      </c>
      <c r="BF606" t="s">
        <v>166</v>
      </c>
      <c r="BG606" t="s">
        <v>166</v>
      </c>
      <c r="BH606" t="s">
        <v>166</v>
      </c>
      <c r="BI606" t="s">
        <v>163</v>
      </c>
      <c r="BJ606" t="s">
        <v>174</v>
      </c>
      <c r="BK606" t="s">
        <v>166</v>
      </c>
      <c r="BL606" t="s">
        <v>310</v>
      </c>
      <c r="BM606" t="s">
        <v>166</v>
      </c>
      <c r="BN606" t="s">
        <v>1518</v>
      </c>
      <c r="BO606" t="s">
        <v>166</v>
      </c>
      <c r="BP606" t="s">
        <v>168</v>
      </c>
      <c r="BQ606" t="s">
        <v>163</v>
      </c>
      <c r="BR606" t="s">
        <v>168</v>
      </c>
      <c r="BS606" t="s">
        <v>176</v>
      </c>
      <c r="BT606" t="s">
        <v>166</v>
      </c>
      <c r="BU606" s="1">
        <v>5.35</v>
      </c>
      <c r="BV606" t="s">
        <v>166</v>
      </c>
      <c r="BW606" t="s">
        <v>177</v>
      </c>
      <c r="BY606" t="s">
        <v>179</v>
      </c>
      <c r="BZ606" t="s">
        <v>166</v>
      </c>
      <c r="CC606" t="s">
        <v>166</v>
      </c>
      <c r="CG606" t="s">
        <v>166</v>
      </c>
      <c r="CK606" t="s">
        <v>166</v>
      </c>
      <c r="CN606" t="s">
        <v>166</v>
      </c>
      <c r="CP606" t="s">
        <v>223</v>
      </c>
      <c r="CQ606" t="s">
        <v>1986</v>
      </c>
      <c r="CR606" t="s">
        <v>229</v>
      </c>
      <c r="CS606" t="s">
        <v>166</v>
      </c>
      <c r="CT606" t="s">
        <v>166</v>
      </c>
      <c r="CU606" t="s">
        <v>166</v>
      </c>
      <c r="CW606">
        <v>2</v>
      </c>
      <c r="CY606" t="s">
        <v>254</v>
      </c>
      <c r="DB606" t="s">
        <v>221</v>
      </c>
      <c r="DD606" t="s">
        <v>166</v>
      </c>
      <c r="DG606" t="s">
        <v>166</v>
      </c>
      <c r="DH606" t="s">
        <v>216</v>
      </c>
      <c r="DI606" t="s">
        <v>328</v>
      </c>
      <c r="DL606" t="s">
        <v>329</v>
      </c>
      <c r="DM606" t="s">
        <v>166</v>
      </c>
      <c r="DV606" t="s">
        <v>166</v>
      </c>
    </row>
    <row r="607" spans="1:137" hidden="1" x14ac:dyDescent="0.25">
      <c r="A607">
        <v>606</v>
      </c>
      <c r="B607" t="s">
        <v>784</v>
      </c>
      <c r="C607" t="s">
        <v>1982</v>
      </c>
      <c r="D607" t="s">
        <v>1993</v>
      </c>
      <c r="E607" s="1">
        <v>1493</v>
      </c>
      <c r="F607">
        <v>3</v>
      </c>
      <c r="G607">
        <v>4</v>
      </c>
      <c r="H607" t="s">
        <v>141</v>
      </c>
      <c r="I607" t="s">
        <v>142</v>
      </c>
      <c r="J607" t="s">
        <v>237</v>
      </c>
      <c r="K607" t="s">
        <v>144</v>
      </c>
      <c r="L607">
        <v>60</v>
      </c>
      <c r="M607" t="s">
        <v>459</v>
      </c>
      <c r="N607">
        <v>1839</v>
      </c>
      <c r="O607">
        <v>3995</v>
      </c>
      <c r="P607">
        <v>1835</v>
      </c>
      <c r="Q607" t="s">
        <v>832</v>
      </c>
      <c r="R607">
        <v>5</v>
      </c>
      <c r="S607">
        <v>18.489999999999998</v>
      </c>
      <c r="T607" s="2" t="s">
        <v>147</v>
      </c>
      <c r="U607" t="s">
        <v>1513</v>
      </c>
      <c r="W607" t="s">
        <v>1833</v>
      </c>
      <c r="X607">
        <v>5</v>
      </c>
      <c r="Y607" t="s">
        <v>199</v>
      </c>
      <c r="Z607" t="s">
        <v>200</v>
      </c>
      <c r="AA607" t="s">
        <v>151</v>
      </c>
      <c r="AB607" t="s">
        <v>970</v>
      </c>
      <c r="AC607" t="s">
        <v>1514</v>
      </c>
      <c r="AF607" t="s">
        <v>1248</v>
      </c>
      <c r="AG607" t="s">
        <v>1248</v>
      </c>
      <c r="AH607" t="s">
        <v>158</v>
      </c>
      <c r="AI607" t="s">
        <v>232</v>
      </c>
      <c r="AK607" t="s">
        <v>160</v>
      </c>
      <c r="AL607" t="s">
        <v>686</v>
      </c>
      <c r="AM607" t="s">
        <v>1990</v>
      </c>
      <c r="AN607" t="s">
        <v>163</v>
      </c>
      <c r="AO607" t="s">
        <v>164</v>
      </c>
      <c r="AP607" t="s">
        <v>164</v>
      </c>
      <c r="AQ607" t="s">
        <v>166</v>
      </c>
      <c r="AR607">
        <v>7</v>
      </c>
      <c r="AS607" t="s">
        <v>597</v>
      </c>
      <c r="AT607" t="s">
        <v>168</v>
      </c>
      <c r="AU607" t="s">
        <v>1251</v>
      </c>
      <c r="AV607" t="s">
        <v>1248</v>
      </c>
      <c r="AX607">
        <v>2</v>
      </c>
      <c r="AY607" t="s">
        <v>226</v>
      </c>
      <c r="AZ607" t="s">
        <v>166</v>
      </c>
      <c r="BA607" t="s">
        <v>166</v>
      </c>
      <c r="BB607" t="s">
        <v>454</v>
      </c>
      <c r="BC607" t="s">
        <v>166</v>
      </c>
      <c r="BD607" t="s">
        <v>598</v>
      </c>
      <c r="BE607">
        <v>384</v>
      </c>
      <c r="BF607" t="s">
        <v>166</v>
      </c>
      <c r="BG607" t="s">
        <v>166</v>
      </c>
      <c r="BH607" t="s">
        <v>166</v>
      </c>
      <c r="BI607" t="s">
        <v>163</v>
      </c>
      <c r="BJ607" t="s">
        <v>174</v>
      </c>
      <c r="BK607" t="s">
        <v>166</v>
      </c>
      <c r="BL607" t="s">
        <v>310</v>
      </c>
      <c r="BM607" t="s">
        <v>166</v>
      </c>
      <c r="BN607" t="s">
        <v>1518</v>
      </c>
      <c r="BO607" t="s">
        <v>166</v>
      </c>
      <c r="BP607" t="s">
        <v>168</v>
      </c>
      <c r="BQ607" t="s">
        <v>163</v>
      </c>
      <c r="BR607" t="s">
        <v>168</v>
      </c>
      <c r="BS607" t="s">
        <v>176</v>
      </c>
      <c r="BT607" t="s">
        <v>166</v>
      </c>
      <c r="BU607" s="1">
        <v>5.35</v>
      </c>
      <c r="BV607" t="s">
        <v>166</v>
      </c>
      <c r="BW607" t="s">
        <v>177</v>
      </c>
      <c r="BY607" t="s">
        <v>179</v>
      </c>
      <c r="BZ607" t="s">
        <v>166</v>
      </c>
      <c r="CC607" t="s">
        <v>166</v>
      </c>
      <c r="CG607" t="s">
        <v>166</v>
      </c>
      <c r="CK607" t="s">
        <v>166</v>
      </c>
      <c r="CN607" t="s">
        <v>166</v>
      </c>
      <c r="CP607" t="s">
        <v>355</v>
      </c>
      <c r="CQ607" t="s">
        <v>1986</v>
      </c>
      <c r="CR607" t="s">
        <v>229</v>
      </c>
      <c r="CS607" t="s">
        <v>166</v>
      </c>
      <c r="CT607" t="s">
        <v>166</v>
      </c>
      <c r="CU607" t="s">
        <v>166</v>
      </c>
      <c r="CW607">
        <v>2</v>
      </c>
      <c r="CY607" t="s">
        <v>254</v>
      </c>
      <c r="DB607" t="s">
        <v>221</v>
      </c>
      <c r="DD607" t="s">
        <v>166</v>
      </c>
      <c r="DG607" t="s">
        <v>166</v>
      </c>
      <c r="DH607" t="s">
        <v>216</v>
      </c>
      <c r="DI607" t="s">
        <v>328</v>
      </c>
      <c r="DL607" t="s">
        <v>329</v>
      </c>
      <c r="DM607" t="s">
        <v>166</v>
      </c>
      <c r="DV607" t="s">
        <v>166</v>
      </c>
      <c r="DW607" t="s">
        <v>166</v>
      </c>
    </row>
    <row r="608" spans="1:137" hidden="1" x14ac:dyDescent="0.25">
      <c r="A608">
        <v>607</v>
      </c>
      <c r="B608" t="s">
        <v>234</v>
      </c>
      <c r="C608" t="s">
        <v>1994</v>
      </c>
      <c r="D608" t="s">
        <v>1995</v>
      </c>
      <c r="E608" s="1">
        <v>1248</v>
      </c>
      <c r="F608">
        <v>4</v>
      </c>
      <c r="G608">
        <v>4</v>
      </c>
      <c r="H608" t="s">
        <v>195</v>
      </c>
      <c r="I608" t="s">
        <v>142</v>
      </c>
      <c r="J608" t="s">
        <v>196</v>
      </c>
      <c r="K608" t="s">
        <v>144</v>
      </c>
      <c r="L608">
        <v>48</v>
      </c>
      <c r="M608" t="s">
        <v>459</v>
      </c>
      <c r="N608">
        <v>1595</v>
      </c>
      <c r="O608">
        <v>4300</v>
      </c>
      <c r="P608">
        <v>1785</v>
      </c>
      <c r="Q608" t="s">
        <v>681</v>
      </c>
      <c r="R608">
        <v>5</v>
      </c>
      <c r="S608">
        <v>23.65</v>
      </c>
      <c r="T608" s="2" t="s">
        <v>147</v>
      </c>
      <c r="U608" t="s">
        <v>1996</v>
      </c>
      <c r="W608" t="s">
        <v>1997</v>
      </c>
      <c r="X608">
        <v>5</v>
      </c>
      <c r="Y608" t="s">
        <v>150</v>
      </c>
      <c r="Z608" t="s">
        <v>200</v>
      </c>
      <c r="AA608" t="s">
        <v>151</v>
      </c>
      <c r="AB608" t="s">
        <v>1289</v>
      </c>
      <c r="AC608" t="s">
        <v>1041</v>
      </c>
      <c r="AF608" t="s">
        <v>1728</v>
      </c>
      <c r="AG608" t="s">
        <v>1728</v>
      </c>
      <c r="AH608" t="s">
        <v>158</v>
      </c>
      <c r="AI608" t="s">
        <v>232</v>
      </c>
      <c r="AK608" t="s">
        <v>160</v>
      </c>
      <c r="AL608" t="s">
        <v>562</v>
      </c>
      <c r="AM608" t="s">
        <v>1275</v>
      </c>
      <c r="AN608" t="s">
        <v>163</v>
      </c>
      <c r="AO608" t="s">
        <v>164</v>
      </c>
      <c r="AP608" t="s">
        <v>164</v>
      </c>
      <c r="AQ608" t="s">
        <v>166</v>
      </c>
      <c r="AR608">
        <v>5</v>
      </c>
      <c r="AS608" t="s">
        <v>167</v>
      </c>
      <c r="AT608" t="s">
        <v>168</v>
      </c>
      <c r="AU608" t="s">
        <v>1362</v>
      </c>
      <c r="AV608" t="s">
        <v>1728</v>
      </c>
      <c r="AX608" t="s">
        <v>166</v>
      </c>
      <c r="BA608" t="s">
        <v>166</v>
      </c>
      <c r="BD608" t="s">
        <v>173</v>
      </c>
      <c r="BE608">
        <v>375</v>
      </c>
      <c r="BG608" t="s">
        <v>166</v>
      </c>
      <c r="BH608" t="s">
        <v>166</v>
      </c>
      <c r="BI608" t="s">
        <v>163</v>
      </c>
      <c r="BJ608" t="s">
        <v>174</v>
      </c>
      <c r="BK608" t="s">
        <v>166</v>
      </c>
      <c r="BL608" t="s">
        <v>174</v>
      </c>
      <c r="BM608" t="s">
        <v>166</v>
      </c>
      <c r="BP608" t="s">
        <v>173</v>
      </c>
      <c r="BQ608" t="s">
        <v>164</v>
      </c>
      <c r="BR608" t="s">
        <v>168</v>
      </c>
      <c r="BS608" t="s">
        <v>176</v>
      </c>
      <c r="BT608" t="s">
        <v>166</v>
      </c>
      <c r="BU608" s="1">
        <v>5.5</v>
      </c>
      <c r="BV608" t="s">
        <v>166</v>
      </c>
      <c r="BW608" t="s">
        <v>177</v>
      </c>
      <c r="BX608" t="s">
        <v>178</v>
      </c>
      <c r="BY608" t="s">
        <v>179</v>
      </c>
      <c r="CG608" t="s">
        <v>166</v>
      </c>
      <c r="CK608" t="s">
        <v>166</v>
      </c>
      <c r="CN608" t="s">
        <v>166</v>
      </c>
      <c r="CO608" t="s">
        <v>166</v>
      </c>
      <c r="CP608" t="s">
        <v>355</v>
      </c>
      <c r="CQ608" t="s">
        <v>1715</v>
      </c>
      <c r="CR608" t="s">
        <v>229</v>
      </c>
      <c r="CS608" t="s">
        <v>166</v>
      </c>
      <c r="CT608" t="s">
        <v>166</v>
      </c>
      <c r="CU608" t="s">
        <v>166</v>
      </c>
      <c r="CW608">
        <v>2</v>
      </c>
      <c r="CY608" t="s">
        <v>254</v>
      </c>
      <c r="DB608" t="s">
        <v>257</v>
      </c>
      <c r="DC608" t="s">
        <v>166</v>
      </c>
      <c r="DV608" t="s">
        <v>166</v>
      </c>
      <c r="DW608" t="s">
        <v>166</v>
      </c>
    </row>
    <row r="609" spans="1:139" hidden="1" x14ac:dyDescent="0.25">
      <c r="A609">
        <v>608</v>
      </c>
      <c r="B609" t="s">
        <v>234</v>
      </c>
      <c r="C609" t="s">
        <v>1994</v>
      </c>
      <c r="D609" t="s">
        <v>1998</v>
      </c>
      <c r="E609" s="1">
        <v>1248</v>
      </c>
      <c r="F609">
        <v>4</v>
      </c>
      <c r="G609">
        <v>4</v>
      </c>
      <c r="H609" t="s">
        <v>195</v>
      </c>
      <c r="I609" t="s">
        <v>142</v>
      </c>
      <c r="J609" t="s">
        <v>196</v>
      </c>
      <c r="K609" t="s">
        <v>144</v>
      </c>
      <c r="L609">
        <v>48</v>
      </c>
      <c r="M609" t="s">
        <v>459</v>
      </c>
      <c r="N609">
        <v>1595</v>
      </c>
      <c r="O609">
        <v>4300</v>
      </c>
      <c r="P609">
        <v>1785</v>
      </c>
      <c r="Q609" t="s">
        <v>681</v>
      </c>
      <c r="R609">
        <v>5</v>
      </c>
      <c r="S609">
        <v>23.65</v>
      </c>
      <c r="T609" s="2" t="s">
        <v>147</v>
      </c>
      <c r="U609" t="s">
        <v>1996</v>
      </c>
      <c r="W609" t="s">
        <v>1999</v>
      </c>
      <c r="X609">
        <v>5</v>
      </c>
      <c r="Y609" t="s">
        <v>150</v>
      </c>
      <c r="Z609" t="s">
        <v>200</v>
      </c>
      <c r="AA609" t="s">
        <v>151</v>
      </c>
      <c r="AB609" t="s">
        <v>304</v>
      </c>
      <c r="AC609" t="s">
        <v>1041</v>
      </c>
      <c r="AF609" t="s">
        <v>2000</v>
      </c>
      <c r="AG609" t="s">
        <v>2000</v>
      </c>
      <c r="AH609" t="s">
        <v>158</v>
      </c>
      <c r="AI609" t="s">
        <v>232</v>
      </c>
      <c r="AK609" t="s">
        <v>160</v>
      </c>
      <c r="AL609" t="s">
        <v>562</v>
      </c>
      <c r="AM609" t="s">
        <v>1275</v>
      </c>
      <c r="AN609" t="s">
        <v>163</v>
      </c>
      <c r="AO609" t="s">
        <v>164</v>
      </c>
      <c r="AP609" t="s">
        <v>164</v>
      </c>
      <c r="AQ609" t="s">
        <v>166</v>
      </c>
      <c r="AR609">
        <v>5</v>
      </c>
      <c r="AS609" t="s">
        <v>167</v>
      </c>
      <c r="AT609" t="s">
        <v>168</v>
      </c>
      <c r="AU609" t="s">
        <v>1362</v>
      </c>
      <c r="AV609" t="s">
        <v>2000</v>
      </c>
      <c r="AW609" t="s">
        <v>166</v>
      </c>
      <c r="AX609" t="s">
        <v>166</v>
      </c>
      <c r="AY609" t="s">
        <v>171</v>
      </c>
      <c r="AZ609" t="s">
        <v>166</v>
      </c>
      <c r="BA609" t="s">
        <v>166</v>
      </c>
      <c r="BC609" t="s">
        <v>166</v>
      </c>
      <c r="BD609" t="s">
        <v>173</v>
      </c>
      <c r="BE609">
        <v>375</v>
      </c>
      <c r="BF609" t="s">
        <v>166</v>
      </c>
      <c r="BG609" t="s">
        <v>166</v>
      </c>
      <c r="BH609" t="s">
        <v>166</v>
      </c>
      <c r="BI609" t="s">
        <v>163</v>
      </c>
      <c r="BJ609" t="s">
        <v>310</v>
      </c>
      <c r="BK609" t="s">
        <v>166</v>
      </c>
      <c r="BL609" t="s">
        <v>310</v>
      </c>
      <c r="BM609" t="s">
        <v>166</v>
      </c>
      <c r="BO609" t="s">
        <v>166</v>
      </c>
      <c r="BP609" t="s">
        <v>173</v>
      </c>
      <c r="BQ609" t="s">
        <v>164</v>
      </c>
      <c r="BR609" t="s">
        <v>168</v>
      </c>
      <c r="BS609" t="s">
        <v>176</v>
      </c>
      <c r="BT609" t="s">
        <v>166</v>
      </c>
      <c r="BU609" s="1">
        <v>5.5</v>
      </c>
      <c r="BV609" t="s">
        <v>166</v>
      </c>
      <c r="BW609" t="s">
        <v>177</v>
      </c>
      <c r="BX609" t="s">
        <v>178</v>
      </c>
      <c r="BY609" t="s">
        <v>383</v>
      </c>
      <c r="CG609" t="s">
        <v>166</v>
      </c>
      <c r="CK609" t="s">
        <v>166</v>
      </c>
      <c r="CN609" t="s">
        <v>166</v>
      </c>
      <c r="CO609" t="s">
        <v>166</v>
      </c>
      <c r="CP609" t="s">
        <v>355</v>
      </c>
      <c r="CQ609" t="s">
        <v>1715</v>
      </c>
      <c r="CR609" t="s">
        <v>229</v>
      </c>
      <c r="CS609" t="s">
        <v>166</v>
      </c>
      <c r="CT609" t="s">
        <v>166</v>
      </c>
      <c r="CU609" t="s">
        <v>166</v>
      </c>
      <c r="CW609">
        <v>2</v>
      </c>
      <c r="CY609" t="s">
        <v>571</v>
      </c>
      <c r="DB609" t="s">
        <v>257</v>
      </c>
      <c r="DC609" t="s">
        <v>166</v>
      </c>
      <c r="DD609" t="s">
        <v>166</v>
      </c>
      <c r="DI609" t="s">
        <v>328</v>
      </c>
      <c r="DV609" t="s">
        <v>166</v>
      </c>
      <c r="DW609" t="s">
        <v>166</v>
      </c>
      <c r="ED609" t="s">
        <v>166</v>
      </c>
    </row>
    <row r="610" spans="1:139" hidden="1" x14ac:dyDescent="0.25">
      <c r="A610">
        <v>609</v>
      </c>
      <c r="B610" t="s">
        <v>234</v>
      </c>
      <c r="C610" t="s">
        <v>1994</v>
      </c>
      <c r="D610" t="s">
        <v>2001</v>
      </c>
      <c r="E610" s="1">
        <v>1248</v>
      </c>
      <c r="F610">
        <v>4</v>
      </c>
      <c r="G610">
        <v>4</v>
      </c>
      <c r="H610" t="s">
        <v>195</v>
      </c>
      <c r="I610" t="s">
        <v>142</v>
      </c>
      <c r="J610" t="s">
        <v>196</v>
      </c>
      <c r="K610" t="s">
        <v>144</v>
      </c>
      <c r="L610">
        <v>48</v>
      </c>
      <c r="M610" t="s">
        <v>459</v>
      </c>
      <c r="N610">
        <v>1595</v>
      </c>
      <c r="O610">
        <v>4300</v>
      </c>
      <c r="P610">
        <v>1785</v>
      </c>
      <c r="Q610" t="s">
        <v>681</v>
      </c>
      <c r="R610">
        <v>5</v>
      </c>
      <c r="S610">
        <v>23.65</v>
      </c>
      <c r="T610" s="2" t="s">
        <v>147</v>
      </c>
      <c r="U610" t="s">
        <v>1996</v>
      </c>
      <c r="W610" t="s">
        <v>2002</v>
      </c>
      <c r="X610">
        <v>5</v>
      </c>
      <c r="Y610" t="s">
        <v>150</v>
      </c>
      <c r="Z610" t="s">
        <v>200</v>
      </c>
      <c r="AA610" t="s">
        <v>339</v>
      </c>
      <c r="AB610" t="s">
        <v>304</v>
      </c>
      <c r="AC610" t="s">
        <v>1041</v>
      </c>
      <c r="AF610" t="s">
        <v>2003</v>
      </c>
      <c r="AG610" t="s">
        <v>2003</v>
      </c>
      <c r="AH610" t="s">
        <v>158</v>
      </c>
      <c r="AI610" t="s">
        <v>232</v>
      </c>
      <c r="AK610" t="s">
        <v>441</v>
      </c>
      <c r="AL610" t="s">
        <v>562</v>
      </c>
      <c r="AM610" t="s">
        <v>1275</v>
      </c>
      <c r="AN610" t="s">
        <v>163</v>
      </c>
      <c r="AO610" t="s">
        <v>164</v>
      </c>
      <c r="AP610" t="s">
        <v>164</v>
      </c>
      <c r="AQ610" t="s">
        <v>166</v>
      </c>
      <c r="AR610">
        <v>5</v>
      </c>
      <c r="AS610" t="s">
        <v>167</v>
      </c>
      <c r="AT610" t="s">
        <v>168</v>
      </c>
      <c r="AU610" t="s">
        <v>1362</v>
      </c>
      <c r="AV610" t="s">
        <v>2000</v>
      </c>
      <c r="AW610" t="s">
        <v>166</v>
      </c>
      <c r="AX610">
        <v>2</v>
      </c>
      <c r="AY610" t="s">
        <v>171</v>
      </c>
      <c r="AZ610" t="s">
        <v>166</v>
      </c>
      <c r="BA610" t="s">
        <v>166</v>
      </c>
      <c r="BC610" t="s">
        <v>166</v>
      </c>
      <c r="BD610" t="s">
        <v>327</v>
      </c>
      <c r="BE610">
        <v>375</v>
      </c>
      <c r="BF610" t="s">
        <v>166</v>
      </c>
      <c r="BG610" t="s">
        <v>166</v>
      </c>
      <c r="BH610" t="s">
        <v>166</v>
      </c>
      <c r="BI610" t="s">
        <v>163</v>
      </c>
      <c r="BJ610" t="s">
        <v>310</v>
      </c>
      <c r="BK610" t="s">
        <v>166</v>
      </c>
      <c r="BL610" t="s">
        <v>310</v>
      </c>
      <c r="BM610" t="s">
        <v>166</v>
      </c>
      <c r="BO610" t="s">
        <v>166</v>
      </c>
      <c r="BP610" t="s">
        <v>173</v>
      </c>
      <c r="BQ610" t="s">
        <v>164</v>
      </c>
      <c r="BR610" t="s">
        <v>168</v>
      </c>
      <c r="BS610" t="s">
        <v>176</v>
      </c>
      <c r="BT610" t="s">
        <v>166</v>
      </c>
      <c r="BU610" s="1">
        <v>5.5</v>
      </c>
      <c r="BV610" t="s">
        <v>166</v>
      </c>
      <c r="BW610" t="s">
        <v>177</v>
      </c>
      <c r="BY610" t="s">
        <v>383</v>
      </c>
      <c r="CG610" t="s">
        <v>166</v>
      </c>
      <c r="CK610" t="s">
        <v>166</v>
      </c>
      <c r="CN610" t="s">
        <v>166</v>
      </c>
      <c r="CO610" t="s">
        <v>166</v>
      </c>
      <c r="CP610" t="s">
        <v>355</v>
      </c>
      <c r="CQ610" t="s">
        <v>1715</v>
      </c>
      <c r="CR610" t="s">
        <v>229</v>
      </c>
      <c r="CS610" t="s">
        <v>166</v>
      </c>
      <c r="CT610" t="s">
        <v>166</v>
      </c>
      <c r="CU610" t="s">
        <v>166</v>
      </c>
      <c r="CW610">
        <v>2</v>
      </c>
      <c r="CY610" t="s">
        <v>571</v>
      </c>
      <c r="DB610" t="s">
        <v>221</v>
      </c>
      <c r="DC610" t="s">
        <v>166</v>
      </c>
      <c r="DD610" t="s">
        <v>166</v>
      </c>
      <c r="DH610" t="s">
        <v>216</v>
      </c>
      <c r="DI610" t="s">
        <v>166</v>
      </c>
      <c r="DL610" t="s">
        <v>329</v>
      </c>
      <c r="DM610" t="s">
        <v>166</v>
      </c>
      <c r="DP610" t="s">
        <v>345</v>
      </c>
      <c r="DQ610" t="s">
        <v>166</v>
      </c>
      <c r="DV610" t="s">
        <v>166</v>
      </c>
      <c r="DW610" t="s">
        <v>166</v>
      </c>
      <c r="ED610" t="s">
        <v>166</v>
      </c>
    </row>
    <row r="611" spans="1:139" hidden="1" x14ac:dyDescent="0.25">
      <c r="A611">
        <v>610</v>
      </c>
      <c r="B611" t="s">
        <v>234</v>
      </c>
      <c r="C611" t="s">
        <v>1994</v>
      </c>
      <c r="D611" t="s">
        <v>2004</v>
      </c>
      <c r="E611" s="1">
        <v>1248</v>
      </c>
      <c r="F611">
        <v>4</v>
      </c>
      <c r="G611">
        <v>4</v>
      </c>
      <c r="H611" t="s">
        <v>195</v>
      </c>
      <c r="I611" t="s">
        <v>142</v>
      </c>
      <c r="J611" t="s">
        <v>196</v>
      </c>
      <c r="K611" t="s">
        <v>144</v>
      </c>
      <c r="L611">
        <v>48</v>
      </c>
      <c r="M611" t="s">
        <v>459</v>
      </c>
      <c r="N611">
        <v>1595</v>
      </c>
      <c r="O611">
        <v>4300</v>
      </c>
      <c r="P611">
        <v>1785</v>
      </c>
      <c r="Q611" t="s">
        <v>681</v>
      </c>
      <c r="R611">
        <v>5</v>
      </c>
      <c r="S611">
        <v>23.65</v>
      </c>
      <c r="T611" s="2" t="s">
        <v>147</v>
      </c>
      <c r="U611" t="s">
        <v>1996</v>
      </c>
      <c r="W611" t="s">
        <v>2005</v>
      </c>
      <c r="X611">
        <v>5</v>
      </c>
      <c r="Y611" t="s">
        <v>150</v>
      </c>
      <c r="Z611" t="s">
        <v>200</v>
      </c>
      <c r="AA611" t="s">
        <v>339</v>
      </c>
      <c r="AB611" t="s">
        <v>304</v>
      </c>
      <c r="AC611" t="s">
        <v>1041</v>
      </c>
      <c r="AF611" t="s">
        <v>1274</v>
      </c>
      <c r="AG611" t="s">
        <v>1274</v>
      </c>
      <c r="AH611" t="s">
        <v>158</v>
      </c>
      <c r="AI611" t="s">
        <v>232</v>
      </c>
      <c r="AK611" t="s">
        <v>441</v>
      </c>
      <c r="AL611" t="s">
        <v>562</v>
      </c>
      <c r="AM611" t="s">
        <v>1275</v>
      </c>
      <c r="AN611" t="s">
        <v>163</v>
      </c>
      <c r="AO611" t="s">
        <v>164</v>
      </c>
      <c r="AP611" t="s">
        <v>164</v>
      </c>
      <c r="AQ611" t="s">
        <v>166</v>
      </c>
      <c r="AR611">
        <v>5</v>
      </c>
      <c r="AS611" t="s">
        <v>597</v>
      </c>
      <c r="AT611" t="s">
        <v>168</v>
      </c>
      <c r="AU611" t="s">
        <v>1362</v>
      </c>
      <c r="AV611" t="s">
        <v>1274</v>
      </c>
      <c r="AW611" t="s">
        <v>166</v>
      </c>
      <c r="AX611">
        <v>2</v>
      </c>
      <c r="AY611" t="s">
        <v>171</v>
      </c>
      <c r="AZ611" t="s">
        <v>166</v>
      </c>
      <c r="BA611" t="s">
        <v>166</v>
      </c>
      <c r="BC611" t="s">
        <v>166</v>
      </c>
      <c r="BD611" t="s">
        <v>327</v>
      </c>
      <c r="BE611">
        <v>375</v>
      </c>
      <c r="BF611" t="s">
        <v>166</v>
      </c>
      <c r="BG611" t="s">
        <v>166</v>
      </c>
      <c r="BH611" t="s">
        <v>166</v>
      </c>
      <c r="BI611" t="s">
        <v>163</v>
      </c>
      <c r="BJ611" t="s">
        <v>310</v>
      </c>
      <c r="BK611" t="s">
        <v>166</v>
      </c>
      <c r="BL611" t="s">
        <v>310</v>
      </c>
      <c r="BM611" t="s">
        <v>166</v>
      </c>
      <c r="BO611" t="s">
        <v>166</v>
      </c>
      <c r="BP611" t="s">
        <v>173</v>
      </c>
      <c r="BQ611" t="s">
        <v>164</v>
      </c>
      <c r="BR611" t="s">
        <v>168</v>
      </c>
      <c r="BS611" t="s">
        <v>176</v>
      </c>
      <c r="BT611" t="s">
        <v>166</v>
      </c>
      <c r="BU611" s="1">
        <v>5.5</v>
      </c>
      <c r="BV611" t="s">
        <v>166</v>
      </c>
      <c r="BW611" t="s">
        <v>177</v>
      </c>
      <c r="BX611" t="s">
        <v>178</v>
      </c>
      <c r="BY611" t="s">
        <v>383</v>
      </c>
      <c r="CG611" t="s">
        <v>166</v>
      </c>
      <c r="CK611" t="s">
        <v>166</v>
      </c>
      <c r="CN611" t="s">
        <v>166</v>
      </c>
      <c r="CO611" t="s">
        <v>166</v>
      </c>
      <c r="CP611" t="s">
        <v>355</v>
      </c>
      <c r="CQ611" t="s">
        <v>1715</v>
      </c>
      <c r="CR611" t="s">
        <v>229</v>
      </c>
      <c r="CS611" t="s">
        <v>166</v>
      </c>
      <c r="CT611" t="s">
        <v>166</v>
      </c>
      <c r="CU611" t="s">
        <v>166</v>
      </c>
      <c r="CW611">
        <v>2</v>
      </c>
      <c r="CY611" t="s">
        <v>571</v>
      </c>
      <c r="DB611" t="s">
        <v>221</v>
      </c>
      <c r="DC611" t="s">
        <v>166</v>
      </c>
      <c r="DD611" t="s">
        <v>166</v>
      </c>
      <c r="DH611" t="s">
        <v>216</v>
      </c>
      <c r="DI611" t="s">
        <v>166</v>
      </c>
      <c r="DL611" t="s">
        <v>329</v>
      </c>
      <c r="DM611" t="s">
        <v>166</v>
      </c>
      <c r="DP611" t="s">
        <v>345</v>
      </c>
      <c r="DQ611" t="s">
        <v>166</v>
      </c>
      <c r="DV611" t="s">
        <v>166</v>
      </c>
      <c r="DW611" t="s">
        <v>166</v>
      </c>
      <c r="DX611" t="s">
        <v>166</v>
      </c>
      <c r="DZ611" t="s">
        <v>166</v>
      </c>
      <c r="EA611" t="s">
        <v>166</v>
      </c>
      <c r="ED611" t="s">
        <v>166</v>
      </c>
    </row>
    <row r="612" spans="1:139" x14ac:dyDescent="0.25">
      <c r="A612" s="33">
        <v>611</v>
      </c>
      <c r="B612" s="33" t="s">
        <v>192</v>
      </c>
      <c r="C612" s="33" t="s">
        <v>2006</v>
      </c>
      <c r="D612" s="33" t="s">
        <v>1325</v>
      </c>
      <c r="E612" s="35">
        <v>1498</v>
      </c>
      <c r="F612" s="33">
        <v>4</v>
      </c>
      <c r="G612" s="33">
        <v>4</v>
      </c>
      <c r="H612" s="33" t="s">
        <v>195</v>
      </c>
      <c r="I612" s="33" t="s">
        <v>142</v>
      </c>
      <c r="J612" s="33" t="s">
        <v>196</v>
      </c>
      <c r="K612" s="33" t="s">
        <v>144</v>
      </c>
      <c r="L612" s="33">
        <v>50</v>
      </c>
      <c r="M612" s="33" t="s">
        <v>145</v>
      </c>
      <c r="N612" s="33">
        <v>1619</v>
      </c>
      <c r="O612" s="33">
        <v>4329</v>
      </c>
      <c r="P612" s="33">
        <v>1813</v>
      </c>
      <c r="Q612" s="33" t="s">
        <v>832</v>
      </c>
      <c r="R612" s="33">
        <v>5</v>
      </c>
      <c r="S612" s="33"/>
      <c r="T612" s="87" t="s">
        <v>147</v>
      </c>
      <c r="U612" s="33" t="s">
        <v>2007</v>
      </c>
      <c r="V612" s="33"/>
      <c r="W612" s="33"/>
      <c r="X612" s="33">
        <v>5</v>
      </c>
      <c r="Y612" s="33" t="s">
        <v>2008</v>
      </c>
      <c r="Z612" s="33" t="s">
        <v>339</v>
      </c>
      <c r="AA612" s="33" t="s">
        <v>151</v>
      </c>
      <c r="AB612" s="33" t="s">
        <v>201</v>
      </c>
      <c r="AC612" s="33" t="s">
        <v>202</v>
      </c>
      <c r="AD612" s="33"/>
      <c r="AE612" s="33"/>
      <c r="AF612" s="33" t="s">
        <v>2009</v>
      </c>
      <c r="AG612" s="33" t="s">
        <v>2009</v>
      </c>
      <c r="AH612" s="33" t="s">
        <v>166</v>
      </c>
      <c r="AI612" s="33" t="s">
        <v>232</v>
      </c>
      <c r="AJ612" s="33"/>
      <c r="AK612" s="33" t="s">
        <v>166</v>
      </c>
      <c r="AL612" s="33" t="s">
        <v>1334</v>
      </c>
      <c r="AM612" s="33" t="s">
        <v>1335</v>
      </c>
      <c r="AN612" s="33" t="s">
        <v>163</v>
      </c>
      <c r="AO612" s="33" t="s">
        <v>163</v>
      </c>
      <c r="AP612" s="33" t="s">
        <v>164</v>
      </c>
      <c r="AQ612" s="33" t="s">
        <v>166</v>
      </c>
      <c r="AR612" s="33">
        <v>5</v>
      </c>
      <c r="AS612" s="33" t="s">
        <v>167</v>
      </c>
      <c r="AT612" s="33" t="s">
        <v>168</v>
      </c>
      <c r="AU612" s="33" t="s">
        <v>1336</v>
      </c>
      <c r="AV612" s="33" t="s">
        <v>1198</v>
      </c>
      <c r="AW612" s="33" t="s">
        <v>166</v>
      </c>
      <c r="AX612" s="33" t="s">
        <v>166</v>
      </c>
      <c r="AY612" s="33" t="s">
        <v>226</v>
      </c>
      <c r="AZ612" s="33" t="s">
        <v>166</v>
      </c>
      <c r="BA612" s="33" t="s">
        <v>166</v>
      </c>
      <c r="BB612" s="33"/>
      <c r="BC612" s="33" t="s">
        <v>166</v>
      </c>
      <c r="BD612" s="33" t="s">
        <v>173</v>
      </c>
      <c r="BE612" s="33">
        <v>392</v>
      </c>
      <c r="BF612" s="33" t="s">
        <v>166</v>
      </c>
      <c r="BG612" s="33" t="s">
        <v>166</v>
      </c>
      <c r="BH612" s="33" t="s">
        <v>166</v>
      </c>
      <c r="BI612" s="33" t="s">
        <v>166</v>
      </c>
      <c r="BJ612" s="33" t="s">
        <v>310</v>
      </c>
      <c r="BK612" s="33" t="s">
        <v>166</v>
      </c>
      <c r="BL612" s="33" t="s">
        <v>310</v>
      </c>
      <c r="BM612" s="33" t="s">
        <v>166</v>
      </c>
      <c r="BN612" s="33"/>
      <c r="BO612" s="33" t="s">
        <v>166</v>
      </c>
      <c r="BP612" s="33" t="s">
        <v>173</v>
      </c>
      <c r="BQ612" s="33" t="s">
        <v>164</v>
      </c>
      <c r="BR612" s="33"/>
      <c r="BS612" s="33" t="s">
        <v>176</v>
      </c>
      <c r="BT612" s="33" t="s">
        <v>166</v>
      </c>
      <c r="BU612" s="35">
        <v>5.2</v>
      </c>
      <c r="BV612" s="33" t="s">
        <v>166</v>
      </c>
      <c r="BW612" s="33" t="s">
        <v>177</v>
      </c>
      <c r="BX612" s="33"/>
      <c r="BY612" s="33" t="s">
        <v>383</v>
      </c>
      <c r="BZ612" s="33" t="s">
        <v>166</v>
      </c>
      <c r="CA612" s="33"/>
      <c r="CB612" s="33" t="s">
        <v>166</v>
      </c>
      <c r="CC612" s="33" t="s">
        <v>166</v>
      </c>
      <c r="CD612" s="33"/>
      <c r="CE612" s="33"/>
      <c r="CF612" s="33"/>
      <c r="CG612" s="33" t="s">
        <v>166</v>
      </c>
      <c r="CH612" s="33"/>
      <c r="CI612" s="33" t="s">
        <v>166</v>
      </c>
      <c r="CJ612" s="33"/>
      <c r="CK612" s="33"/>
      <c r="CL612" s="33"/>
      <c r="CM612" s="33"/>
      <c r="CN612" s="33" t="s">
        <v>166</v>
      </c>
      <c r="CO612" s="33" t="s">
        <v>166</v>
      </c>
      <c r="CP612" s="33" t="s">
        <v>355</v>
      </c>
      <c r="CQ612" s="33"/>
      <c r="CR612" s="33" t="s">
        <v>229</v>
      </c>
      <c r="CS612" s="33" t="s">
        <v>166</v>
      </c>
      <c r="CT612" s="33" t="s">
        <v>166</v>
      </c>
      <c r="CU612" s="33" t="s">
        <v>166</v>
      </c>
      <c r="CV612" s="33"/>
      <c r="CW612" s="33">
        <v>2</v>
      </c>
      <c r="CX612" s="33"/>
      <c r="CY612" s="33" t="s">
        <v>571</v>
      </c>
      <c r="CZ612" s="33"/>
      <c r="DA612" s="33"/>
      <c r="DB612" s="33" t="s">
        <v>257</v>
      </c>
      <c r="DC612" s="33"/>
      <c r="DD612" s="33" t="s">
        <v>166</v>
      </c>
      <c r="DE612" s="33"/>
      <c r="DF612" s="33"/>
      <c r="DG612" s="33" t="s">
        <v>166</v>
      </c>
      <c r="DH612" s="33"/>
      <c r="DI612" s="33" t="s">
        <v>328</v>
      </c>
      <c r="DJ612" s="33" t="s">
        <v>166</v>
      </c>
      <c r="DK612" s="33" t="s">
        <v>166</v>
      </c>
      <c r="DL612" s="33" t="s">
        <v>329</v>
      </c>
      <c r="DM612" s="33" t="s">
        <v>166</v>
      </c>
      <c r="DN612" s="33" t="s">
        <v>166</v>
      </c>
      <c r="DO612" s="33"/>
      <c r="DP612" s="33" t="s">
        <v>345</v>
      </c>
      <c r="DQ612" s="33"/>
      <c r="DR612" s="33"/>
      <c r="DS612" s="33"/>
      <c r="DT612" s="33"/>
      <c r="DU612" s="33"/>
      <c r="DV612" s="33"/>
      <c r="DW612" s="33" t="s">
        <v>166</v>
      </c>
      <c r="DX612" s="33"/>
      <c r="DY612" s="33"/>
      <c r="DZ612" s="33"/>
      <c r="EA612" s="33"/>
      <c r="EB612" s="33"/>
      <c r="EC612" s="33" t="s">
        <v>166</v>
      </c>
      <c r="ED612" s="33"/>
      <c r="EE612" s="33"/>
      <c r="EF612" s="33"/>
      <c r="EG612" s="33"/>
      <c r="EH612" s="33"/>
      <c r="EI612" s="33"/>
    </row>
    <row r="613" spans="1:139" x14ac:dyDescent="0.25">
      <c r="A613" s="33">
        <v>612</v>
      </c>
      <c r="B613" s="33" t="s">
        <v>192</v>
      </c>
      <c r="C613" s="33" t="s">
        <v>2006</v>
      </c>
      <c r="D613" s="33" t="s">
        <v>2010</v>
      </c>
      <c r="E613" s="35">
        <v>1461</v>
      </c>
      <c r="F613" s="33">
        <v>4</v>
      </c>
      <c r="G613" s="33">
        <v>4</v>
      </c>
      <c r="H613" s="33" t="s">
        <v>195</v>
      </c>
      <c r="I613" s="33" t="s">
        <v>142</v>
      </c>
      <c r="J613" s="33" t="s">
        <v>237</v>
      </c>
      <c r="K613" s="33" t="s">
        <v>144</v>
      </c>
      <c r="L613" s="33">
        <v>50</v>
      </c>
      <c r="M613" s="33" t="s">
        <v>459</v>
      </c>
      <c r="N613" s="33">
        <v>1619</v>
      </c>
      <c r="O613" s="33">
        <v>4329</v>
      </c>
      <c r="P613" s="33">
        <v>1813</v>
      </c>
      <c r="Q613" s="33" t="s">
        <v>832</v>
      </c>
      <c r="R613" s="33">
        <v>5</v>
      </c>
      <c r="S613" s="33"/>
      <c r="T613" s="87" t="s">
        <v>147</v>
      </c>
      <c r="U613" s="33" t="s">
        <v>2011</v>
      </c>
      <c r="V613" s="33"/>
      <c r="W613" s="33"/>
      <c r="X613" s="33">
        <v>6</v>
      </c>
      <c r="Y613" s="33" t="s">
        <v>2008</v>
      </c>
      <c r="Z613" s="33" t="s">
        <v>339</v>
      </c>
      <c r="AA613" s="33" t="s">
        <v>151</v>
      </c>
      <c r="AB613" s="33" t="s">
        <v>201</v>
      </c>
      <c r="AC613" s="33" t="s">
        <v>202</v>
      </c>
      <c r="AD613" s="33"/>
      <c r="AE613" s="33"/>
      <c r="AF613" s="33" t="s">
        <v>2009</v>
      </c>
      <c r="AG613" s="33" t="s">
        <v>2009</v>
      </c>
      <c r="AH613" s="33" t="s">
        <v>166</v>
      </c>
      <c r="AI613" s="33" t="s">
        <v>232</v>
      </c>
      <c r="AJ613" s="33"/>
      <c r="AK613" s="33" t="s">
        <v>166</v>
      </c>
      <c r="AL613" s="33" t="s">
        <v>2012</v>
      </c>
      <c r="AM613" s="33" t="s">
        <v>2013</v>
      </c>
      <c r="AN613" s="33" t="s">
        <v>163</v>
      </c>
      <c r="AO613" s="33" t="s">
        <v>163</v>
      </c>
      <c r="AP613" s="33" t="s">
        <v>164</v>
      </c>
      <c r="AQ613" s="33" t="s">
        <v>166</v>
      </c>
      <c r="AR613" s="33">
        <v>5</v>
      </c>
      <c r="AS613" s="33" t="s">
        <v>167</v>
      </c>
      <c r="AT613" s="33" t="s">
        <v>168</v>
      </c>
      <c r="AU613" s="33" t="s">
        <v>1336</v>
      </c>
      <c r="AV613" s="33" t="s">
        <v>1525</v>
      </c>
      <c r="AW613" s="33" t="s">
        <v>166</v>
      </c>
      <c r="AX613" s="33" t="s">
        <v>166</v>
      </c>
      <c r="AY613" s="33" t="s">
        <v>226</v>
      </c>
      <c r="AZ613" s="33" t="s">
        <v>166</v>
      </c>
      <c r="BA613" s="33" t="s">
        <v>166</v>
      </c>
      <c r="BB613" s="33"/>
      <c r="BC613" s="33" t="s">
        <v>166</v>
      </c>
      <c r="BD613" s="33"/>
      <c r="BE613" s="33">
        <v>392</v>
      </c>
      <c r="BF613" s="33" t="s">
        <v>166</v>
      </c>
      <c r="BG613" s="33" t="s">
        <v>166</v>
      </c>
      <c r="BH613" s="33" t="s">
        <v>166</v>
      </c>
      <c r="BI613" s="33" t="s">
        <v>166</v>
      </c>
      <c r="BJ613" s="33" t="s">
        <v>310</v>
      </c>
      <c r="BK613" s="33" t="s">
        <v>166</v>
      </c>
      <c r="BL613" s="33" t="s">
        <v>310</v>
      </c>
      <c r="BM613" s="33" t="s">
        <v>166</v>
      </c>
      <c r="BN613" s="33"/>
      <c r="BO613" s="33" t="s">
        <v>166</v>
      </c>
      <c r="BP613" s="33"/>
      <c r="BQ613" s="33" t="s">
        <v>164</v>
      </c>
      <c r="BR613" s="33"/>
      <c r="BS613" s="33" t="s">
        <v>176</v>
      </c>
      <c r="BT613" s="33" t="s">
        <v>166</v>
      </c>
      <c r="BU613" s="35">
        <v>5.2</v>
      </c>
      <c r="BV613" s="33" t="s">
        <v>166</v>
      </c>
      <c r="BW613" s="33" t="s">
        <v>177</v>
      </c>
      <c r="BX613" s="33" t="s">
        <v>178</v>
      </c>
      <c r="BY613" s="33" t="s">
        <v>383</v>
      </c>
      <c r="BZ613" s="33" t="s">
        <v>166</v>
      </c>
      <c r="CA613" s="33"/>
      <c r="CB613" s="33" t="s">
        <v>166</v>
      </c>
      <c r="CC613" s="33" t="s">
        <v>166</v>
      </c>
      <c r="CD613" s="33"/>
      <c r="CE613" s="33"/>
      <c r="CF613" s="33"/>
      <c r="CG613" s="33" t="s">
        <v>166</v>
      </c>
      <c r="CH613" s="33"/>
      <c r="CI613" s="33"/>
      <c r="CJ613" s="33"/>
      <c r="CK613" s="33"/>
      <c r="CL613" s="33"/>
      <c r="CM613" s="33"/>
      <c r="CN613" s="33" t="s">
        <v>166</v>
      </c>
      <c r="CO613" s="33" t="s">
        <v>166</v>
      </c>
      <c r="CP613" s="33" t="s">
        <v>355</v>
      </c>
      <c r="CQ613" s="33"/>
      <c r="CR613" s="33" t="s">
        <v>229</v>
      </c>
      <c r="CS613" s="33" t="s">
        <v>166</v>
      </c>
      <c r="CT613" s="33" t="s">
        <v>166</v>
      </c>
      <c r="CU613" s="33" t="s">
        <v>166</v>
      </c>
      <c r="CV613" s="33"/>
      <c r="CW613" s="33">
        <v>2</v>
      </c>
      <c r="CX613" s="33"/>
      <c r="CY613" s="33" t="s">
        <v>722</v>
      </c>
      <c r="CZ613" s="33"/>
      <c r="DA613" s="33"/>
      <c r="DB613" s="33" t="s">
        <v>257</v>
      </c>
      <c r="DC613" s="33"/>
      <c r="DD613" s="33" t="s">
        <v>166</v>
      </c>
      <c r="DE613" s="33"/>
      <c r="DF613" s="33"/>
      <c r="DG613" s="33" t="s">
        <v>166</v>
      </c>
      <c r="DH613" s="33"/>
      <c r="DI613" s="33" t="s">
        <v>328</v>
      </c>
      <c r="DJ613" s="33" t="s">
        <v>166</v>
      </c>
      <c r="DK613" s="33" t="s">
        <v>166</v>
      </c>
      <c r="DL613" s="33" t="s">
        <v>329</v>
      </c>
      <c r="DM613" s="33" t="s">
        <v>166</v>
      </c>
      <c r="DN613" s="33" t="s">
        <v>166</v>
      </c>
      <c r="DO613" s="33"/>
      <c r="DP613" s="33" t="s">
        <v>345</v>
      </c>
      <c r="DQ613" s="33"/>
      <c r="DR613" s="33"/>
      <c r="DS613" s="33"/>
      <c r="DT613" s="33"/>
      <c r="DU613" s="33"/>
      <c r="DV613" s="33" t="s">
        <v>166</v>
      </c>
      <c r="DW613" s="33" t="s">
        <v>166</v>
      </c>
      <c r="DX613" s="33"/>
      <c r="DY613" s="33"/>
      <c r="DZ613" s="33"/>
      <c r="EA613" s="33"/>
      <c r="EB613" s="33"/>
      <c r="EC613" s="33" t="s">
        <v>166</v>
      </c>
      <c r="ED613" s="33"/>
      <c r="EE613" s="33"/>
      <c r="EF613" s="33"/>
      <c r="EG613" s="33"/>
      <c r="EH613" s="33"/>
      <c r="EI613" s="33"/>
    </row>
    <row r="614" spans="1:139" x14ac:dyDescent="0.25">
      <c r="A614" s="33">
        <v>613</v>
      </c>
      <c r="B614" s="33" t="s">
        <v>192</v>
      </c>
      <c r="C614" s="33" t="s">
        <v>2006</v>
      </c>
      <c r="D614" s="33" t="s">
        <v>2014</v>
      </c>
      <c r="E614" s="35">
        <v>1461</v>
      </c>
      <c r="F614" s="33">
        <v>4</v>
      </c>
      <c r="G614" s="33"/>
      <c r="H614" s="33" t="s">
        <v>195</v>
      </c>
      <c r="I614" s="33" t="s">
        <v>142</v>
      </c>
      <c r="J614" s="33" t="s">
        <v>237</v>
      </c>
      <c r="K614" s="33" t="s">
        <v>144</v>
      </c>
      <c r="L614" s="33">
        <v>50</v>
      </c>
      <c r="M614" s="33" t="s">
        <v>459</v>
      </c>
      <c r="N614" s="33">
        <v>1619</v>
      </c>
      <c r="O614" s="33">
        <v>4329</v>
      </c>
      <c r="P614" s="33">
        <v>1813</v>
      </c>
      <c r="Q614" s="33" t="s">
        <v>832</v>
      </c>
      <c r="R614" s="33">
        <v>5</v>
      </c>
      <c r="S614" s="33"/>
      <c r="T614" s="87" t="s">
        <v>147</v>
      </c>
      <c r="U614" s="33" t="s">
        <v>2011</v>
      </c>
      <c r="V614" s="33"/>
      <c r="W614" s="33"/>
      <c r="X614" s="33">
        <v>6</v>
      </c>
      <c r="Y614" s="33" t="s">
        <v>2008</v>
      </c>
      <c r="Z614" s="33" t="s">
        <v>339</v>
      </c>
      <c r="AA614" s="33" t="s">
        <v>151</v>
      </c>
      <c r="AB614" s="33" t="s">
        <v>201</v>
      </c>
      <c r="AC614" s="33" t="s">
        <v>202</v>
      </c>
      <c r="AD614" s="33"/>
      <c r="AE614" s="33"/>
      <c r="AF614" s="33" t="s">
        <v>1532</v>
      </c>
      <c r="AG614" s="33" t="s">
        <v>1532</v>
      </c>
      <c r="AH614" s="33" t="s">
        <v>166</v>
      </c>
      <c r="AI614" s="33" t="s">
        <v>232</v>
      </c>
      <c r="AJ614" s="33"/>
      <c r="AK614" s="33" t="s">
        <v>441</v>
      </c>
      <c r="AL614" s="33" t="s">
        <v>2012</v>
      </c>
      <c r="AM614" s="33" t="s">
        <v>2013</v>
      </c>
      <c r="AN614" s="33" t="s">
        <v>163</v>
      </c>
      <c r="AO614" s="33" t="s">
        <v>163</v>
      </c>
      <c r="AP614" s="33" t="s">
        <v>164</v>
      </c>
      <c r="AQ614" s="33" t="s">
        <v>166</v>
      </c>
      <c r="AR614" s="33">
        <v>5</v>
      </c>
      <c r="AS614" s="33" t="s">
        <v>597</v>
      </c>
      <c r="AT614" s="33" t="s">
        <v>168</v>
      </c>
      <c r="AU614" s="33" t="s">
        <v>1336</v>
      </c>
      <c r="AV614" s="33" t="s">
        <v>1532</v>
      </c>
      <c r="AW614" s="33" t="s">
        <v>166</v>
      </c>
      <c r="AX614" s="33" t="s">
        <v>166</v>
      </c>
      <c r="AY614" s="33" t="s">
        <v>226</v>
      </c>
      <c r="AZ614" s="33" t="s">
        <v>166</v>
      </c>
      <c r="BA614" s="33" t="s">
        <v>166</v>
      </c>
      <c r="BB614" s="33"/>
      <c r="BC614" s="33" t="s">
        <v>166</v>
      </c>
      <c r="BD614" s="33" t="s">
        <v>173</v>
      </c>
      <c r="BE614" s="33">
        <v>392</v>
      </c>
      <c r="BF614" s="33" t="s">
        <v>166</v>
      </c>
      <c r="BG614" s="33" t="s">
        <v>166</v>
      </c>
      <c r="BH614" s="33" t="s">
        <v>166</v>
      </c>
      <c r="BI614" s="33" t="s">
        <v>166</v>
      </c>
      <c r="BJ614" s="33" t="s">
        <v>310</v>
      </c>
      <c r="BK614" s="33" t="s">
        <v>166</v>
      </c>
      <c r="BL614" s="33" t="s">
        <v>310</v>
      </c>
      <c r="BM614" s="33" t="s">
        <v>166</v>
      </c>
      <c r="BN614" s="33"/>
      <c r="BO614" s="33" t="s">
        <v>166</v>
      </c>
      <c r="BP614" s="33" t="s">
        <v>173</v>
      </c>
      <c r="BQ614" s="33" t="s">
        <v>164</v>
      </c>
      <c r="BR614" s="33"/>
      <c r="BS614" s="33" t="s">
        <v>176</v>
      </c>
      <c r="BT614" s="33" t="s">
        <v>166</v>
      </c>
      <c r="BU614" s="35">
        <v>5.2</v>
      </c>
      <c r="BV614" s="33" t="s">
        <v>166</v>
      </c>
      <c r="BW614" s="33" t="s">
        <v>177</v>
      </c>
      <c r="BX614" s="33" t="s">
        <v>178</v>
      </c>
      <c r="BY614" s="33" t="s">
        <v>383</v>
      </c>
      <c r="BZ614" s="33" t="s">
        <v>166</v>
      </c>
      <c r="CA614" s="33" t="s">
        <v>166</v>
      </c>
      <c r="CB614" s="33" t="s">
        <v>166</v>
      </c>
      <c r="CC614" s="33" t="s">
        <v>166</v>
      </c>
      <c r="CD614" s="33"/>
      <c r="CE614" s="33"/>
      <c r="CF614" s="33"/>
      <c r="CG614" s="33" t="s">
        <v>166</v>
      </c>
      <c r="CH614" s="33"/>
      <c r="CI614" s="33"/>
      <c r="CJ614" s="33"/>
      <c r="CK614" s="33" t="s">
        <v>166</v>
      </c>
      <c r="CL614" s="33"/>
      <c r="CM614" s="33"/>
      <c r="CN614" s="33" t="s">
        <v>166</v>
      </c>
      <c r="CO614" s="33" t="s">
        <v>166</v>
      </c>
      <c r="CP614" s="33" t="s">
        <v>355</v>
      </c>
      <c r="CQ614" s="33"/>
      <c r="CR614" s="33" t="s">
        <v>442</v>
      </c>
      <c r="CS614" s="33" t="s">
        <v>166</v>
      </c>
      <c r="CT614" s="33" t="s">
        <v>166</v>
      </c>
      <c r="CU614" s="33" t="s">
        <v>166</v>
      </c>
      <c r="CV614" s="33" t="s">
        <v>166</v>
      </c>
      <c r="CW614" s="33">
        <v>4</v>
      </c>
      <c r="CX614" s="33"/>
      <c r="CY614" s="33" t="s">
        <v>571</v>
      </c>
      <c r="CZ614" s="33"/>
      <c r="DA614" s="33"/>
      <c r="DB614" s="33" t="s">
        <v>221</v>
      </c>
      <c r="DC614" s="33"/>
      <c r="DD614" s="33" t="s">
        <v>166</v>
      </c>
      <c r="DE614" s="33"/>
      <c r="DF614" s="33"/>
      <c r="DG614" s="33" t="s">
        <v>166</v>
      </c>
      <c r="DH614" s="33" t="s">
        <v>216</v>
      </c>
      <c r="DI614" s="33" t="s">
        <v>328</v>
      </c>
      <c r="DJ614" s="33" t="s">
        <v>166</v>
      </c>
      <c r="DK614" s="33" t="s">
        <v>166</v>
      </c>
      <c r="DL614" s="33" t="s">
        <v>329</v>
      </c>
      <c r="DM614" s="33" t="s">
        <v>166</v>
      </c>
      <c r="DN614" s="33" t="s">
        <v>166</v>
      </c>
      <c r="DO614" s="33"/>
      <c r="DP614" s="33" t="s">
        <v>345</v>
      </c>
      <c r="DQ614" s="33"/>
      <c r="DR614" s="33" t="s">
        <v>166</v>
      </c>
      <c r="DS614" s="33" t="s">
        <v>166</v>
      </c>
      <c r="DT614" s="33"/>
      <c r="DU614" s="33"/>
      <c r="DV614" s="33" t="s">
        <v>166</v>
      </c>
      <c r="DW614" s="33" t="s">
        <v>166</v>
      </c>
      <c r="DX614" s="33" t="s">
        <v>166</v>
      </c>
      <c r="DY614" s="33"/>
      <c r="DZ614" s="33" t="s">
        <v>166</v>
      </c>
      <c r="EA614" s="33" t="s">
        <v>166</v>
      </c>
      <c r="EB614" s="33"/>
      <c r="EC614" s="33" t="s">
        <v>166</v>
      </c>
      <c r="ED614" s="33" t="s">
        <v>166</v>
      </c>
      <c r="EE614" s="33"/>
      <c r="EF614" s="33"/>
      <c r="EG614" s="33"/>
      <c r="EH614" s="33"/>
      <c r="EI614" s="33"/>
    </row>
    <row r="615" spans="1:139" x14ac:dyDescent="0.25">
      <c r="A615" s="33">
        <v>614</v>
      </c>
      <c r="B615" s="33" t="s">
        <v>192</v>
      </c>
      <c r="C615" s="33" t="s">
        <v>2006</v>
      </c>
      <c r="D615" s="33" t="s">
        <v>2015</v>
      </c>
      <c r="E615" s="35">
        <v>1498</v>
      </c>
      <c r="F615" s="33">
        <v>4</v>
      </c>
      <c r="G615" s="33">
        <v>4</v>
      </c>
      <c r="H615" s="33" t="s">
        <v>195</v>
      </c>
      <c r="I615" s="33" t="s">
        <v>142</v>
      </c>
      <c r="J615" s="33" t="s">
        <v>196</v>
      </c>
      <c r="K615" s="33" t="s">
        <v>144</v>
      </c>
      <c r="L615" s="33">
        <v>50</v>
      </c>
      <c r="M615" s="33" t="s">
        <v>145</v>
      </c>
      <c r="N615" s="33">
        <v>1619</v>
      </c>
      <c r="O615" s="33">
        <v>4329</v>
      </c>
      <c r="P615" s="33">
        <v>1813</v>
      </c>
      <c r="Q615" s="33" t="s">
        <v>832</v>
      </c>
      <c r="R615" s="33">
        <v>5</v>
      </c>
      <c r="S615" s="33"/>
      <c r="T615" s="87" t="s">
        <v>147</v>
      </c>
      <c r="U615" s="33" t="s">
        <v>2007</v>
      </c>
      <c r="V615" s="33"/>
      <c r="W615" s="33"/>
      <c r="X615" s="33">
        <v>5</v>
      </c>
      <c r="Y615" s="33" t="s">
        <v>2008</v>
      </c>
      <c r="Z615" s="33" t="s">
        <v>339</v>
      </c>
      <c r="AA615" s="33" t="s">
        <v>151</v>
      </c>
      <c r="AB615" s="33" t="s">
        <v>201</v>
      </c>
      <c r="AC615" s="33" t="s">
        <v>202</v>
      </c>
      <c r="AD615" s="33"/>
      <c r="AE615" s="33"/>
      <c r="AF615" s="33" t="s">
        <v>1532</v>
      </c>
      <c r="AG615" s="33" t="s">
        <v>1532</v>
      </c>
      <c r="AH615" s="33" t="s">
        <v>166</v>
      </c>
      <c r="AI615" s="33" t="s">
        <v>232</v>
      </c>
      <c r="AJ615" s="33"/>
      <c r="AK615" s="33" t="s">
        <v>441</v>
      </c>
      <c r="AL615" s="33" t="s">
        <v>1334</v>
      </c>
      <c r="AM615" s="33" t="s">
        <v>1335</v>
      </c>
      <c r="AN615" s="33" t="s">
        <v>163</v>
      </c>
      <c r="AO615" s="33" t="s">
        <v>163</v>
      </c>
      <c r="AP615" s="33" t="s">
        <v>164</v>
      </c>
      <c r="AQ615" s="33" t="s">
        <v>166</v>
      </c>
      <c r="AR615" s="33">
        <v>5</v>
      </c>
      <c r="AS615" s="33" t="s">
        <v>597</v>
      </c>
      <c r="AT615" s="33" t="s">
        <v>168</v>
      </c>
      <c r="AU615" s="33" t="s">
        <v>1336</v>
      </c>
      <c r="AV615" s="33" t="s">
        <v>1532</v>
      </c>
      <c r="AW615" s="33" t="s">
        <v>166</v>
      </c>
      <c r="AX615" s="33" t="s">
        <v>166</v>
      </c>
      <c r="AY615" s="33" t="s">
        <v>226</v>
      </c>
      <c r="AZ615" s="33" t="s">
        <v>166</v>
      </c>
      <c r="BA615" s="33"/>
      <c r="BB615" s="33"/>
      <c r="BC615" s="33" t="s">
        <v>166</v>
      </c>
      <c r="BD615" s="33" t="s">
        <v>173</v>
      </c>
      <c r="BE615" s="33">
        <v>392</v>
      </c>
      <c r="BF615" s="33" t="s">
        <v>166</v>
      </c>
      <c r="BG615" s="33" t="s">
        <v>166</v>
      </c>
      <c r="BH615" s="33" t="s">
        <v>166</v>
      </c>
      <c r="BI615" s="33" t="s">
        <v>166</v>
      </c>
      <c r="BJ615" s="33" t="s">
        <v>310</v>
      </c>
      <c r="BK615" s="33" t="s">
        <v>166</v>
      </c>
      <c r="BL615" s="33" t="s">
        <v>310</v>
      </c>
      <c r="BM615" s="33" t="s">
        <v>166</v>
      </c>
      <c r="BN615" s="33"/>
      <c r="BO615" s="33" t="s">
        <v>166</v>
      </c>
      <c r="BP615" s="33" t="s">
        <v>173</v>
      </c>
      <c r="BQ615" s="33" t="s">
        <v>164</v>
      </c>
      <c r="BR615" s="33"/>
      <c r="BS615" s="33" t="s">
        <v>176</v>
      </c>
      <c r="BT615" s="33" t="s">
        <v>166</v>
      </c>
      <c r="BU615" s="35">
        <v>5.2</v>
      </c>
      <c r="BV615" s="33" t="s">
        <v>166</v>
      </c>
      <c r="BW615" s="33" t="s">
        <v>177</v>
      </c>
      <c r="BX615" s="33"/>
      <c r="BY615" s="33" t="s">
        <v>383</v>
      </c>
      <c r="BZ615" s="33" t="s">
        <v>166</v>
      </c>
      <c r="CA615" s="33"/>
      <c r="CB615" s="33" t="s">
        <v>166</v>
      </c>
      <c r="CC615" s="33"/>
      <c r="CD615" s="33"/>
      <c r="CE615" s="33"/>
      <c r="CF615" s="33"/>
      <c r="CG615" s="33" t="s">
        <v>166</v>
      </c>
      <c r="CH615" s="33"/>
      <c r="CI615" s="33"/>
      <c r="CJ615" s="33"/>
      <c r="CK615" s="33" t="s">
        <v>166</v>
      </c>
      <c r="CL615" s="33"/>
      <c r="CM615" s="33"/>
      <c r="CN615" s="33" t="s">
        <v>166</v>
      </c>
      <c r="CO615" s="33" t="s">
        <v>166</v>
      </c>
      <c r="CP615" s="33" t="s">
        <v>355</v>
      </c>
      <c r="CQ615" s="33"/>
      <c r="CR615" s="33" t="s">
        <v>229</v>
      </c>
      <c r="CS615" s="33" t="s">
        <v>166</v>
      </c>
      <c r="CT615" s="33" t="s">
        <v>166</v>
      </c>
      <c r="CU615" s="33" t="s">
        <v>166</v>
      </c>
      <c r="CV615" s="33" t="s">
        <v>166</v>
      </c>
      <c r="CW615" s="33">
        <v>2</v>
      </c>
      <c r="CX615" s="33"/>
      <c r="CY615" s="33" t="s">
        <v>571</v>
      </c>
      <c r="CZ615" s="33"/>
      <c r="DA615" s="33"/>
      <c r="DB615" s="33" t="s">
        <v>221</v>
      </c>
      <c r="DC615" s="33"/>
      <c r="DD615" s="33" t="s">
        <v>166</v>
      </c>
      <c r="DE615" s="33"/>
      <c r="DF615" s="33"/>
      <c r="DG615" s="33" t="s">
        <v>166</v>
      </c>
      <c r="DH615" s="33" t="s">
        <v>216</v>
      </c>
      <c r="DI615" s="33" t="s">
        <v>328</v>
      </c>
      <c r="DJ615" s="33"/>
      <c r="DK615" s="33" t="s">
        <v>166</v>
      </c>
      <c r="DL615" s="33" t="s">
        <v>329</v>
      </c>
      <c r="DM615" s="33" t="s">
        <v>166</v>
      </c>
      <c r="DN615" s="33" t="s">
        <v>166</v>
      </c>
      <c r="DO615" s="33"/>
      <c r="DP615" s="33" t="s">
        <v>345</v>
      </c>
      <c r="DQ615" s="33"/>
      <c r="DR615" s="33"/>
      <c r="DS615" s="33" t="s">
        <v>166</v>
      </c>
      <c r="DT615" s="33"/>
      <c r="DU615" s="33"/>
      <c r="DV615" s="33"/>
      <c r="DW615" s="33" t="s">
        <v>166</v>
      </c>
      <c r="DX615" s="33" t="s">
        <v>166</v>
      </c>
      <c r="DY615" s="33"/>
      <c r="DZ615" s="33" t="s">
        <v>166</v>
      </c>
      <c r="EA615" s="33" t="s">
        <v>166</v>
      </c>
      <c r="EB615" s="33"/>
      <c r="EC615" s="33" t="s">
        <v>166</v>
      </c>
      <c r="ED615" s="33" t="s">
        <v>166</v>
      </c>
      <c r="EE615" s="33"/>
      <c r="EF615" s="33"/>
      <c r="EG615" s="33"/>
      <c r="EH615" s="33"/>
      <c r="EI615" s="33"/>
    </row>
    <row r="616" spans="1:139" hidden="1" x14ac:dyDescent="0.25">
      <c r="A616">
        <v>615</v>
      </c>
      <c r="B616" t="s">
        <v>784</v>
      </c>
      <c r="C616" t="s">
        <v>2016</v>
      </c>
      <c r="D616" t="s">
        <v>2017</v>
      </c>
      <c r="E616" s="1">
        <v>2489</v>
      </c>
      <c r="F616">
        <v>4</v>
      </c>
      <c r="G616">
        <v>4</v>
      </c>
      <c r="H616" t="s">
        <v>195</v>
      </c>
      <c r="I616" t="s">
        <v>142</v>
      </c>
      <c r="J616" t="s">
        <v>237</v>
      </c>
      <c r="K616" t="s">
        <v>144</v>
      </c>
      <c r="L616">
        <v>55</v>
      </c>
      <c r="M616" t="s">
        <v>459</v>
      </c>
      <c r="N616">
        <v>1895</v>
      </c>
      <c r="O616">
        <v>4520</v>
      </c>
      <c r="P616">
        <v>1850</v>
      </c>
      <c r="Q616" t="s">
        <v>832</v>
      </c>
      <c r="R616">
        <v>5</v>
      </c>
      <c r="S616">
        <v>10.7</v>
      </c>
      <c r="T616" s="1">
        <v>13.6</v>
      </c>
      <c r="U616" t="s">
        <v>2018</v>
      </c>
      <c r="W616" t="s">
        <v>2019</v>
      </c>
      <c r="X616">
        <v>5</v>
      </c>
      <c r="Y616" t="s">
        <v>2020</v>
      </c>
      <c r="Z616" t="s">
        <v>200</v>
      </c>
      <c r="AA616" t="s">
        <v>151</v>
      </c>
      <c r="AB616" t="s">
        <v>1625</v>
      </c>
      <c r="AC616" t="s">
        <v>1819</v>
      </c>
      <c r="AD616" t="s">
        <v>1431</v>
      </c>
      <c r="AE616" t="s">
        <v>1431</v>
      </c>
      <c r="AF616" t="s">
        <v>2021</v>
      </c>
      <c r="AG616" t="s">
        <v>2021</v>
      </c>
      <c r="AH616" t="s">
        <v>166</v>
      </c>
      <c r="AL616" t="s">
        <v>2022</v>
      </c>
      <c r="AM616" t="s">
        <v>2023</v>
      </c>
      <c r="AN616" t="s">
        <v>163</v>
      </c>
      <c r="AO616" t="s">
        <v>164</v>
      </c>
      <c r="AP616" t="s">
        <v>164</v>
      </c>
      <c r="AQ616" t="s">
        <v>166</v>
      </c>
      <c r="AR616">
        <v>7</v>
      </c>
      <c r="AS616" t="s">
        <v>167</v>
      </c>
      <c r="AT616" t="s">
        <v>168</v>
      </c>
      <c r="AU616" t="s">
        <v>1528</v>
      </c>
      <c r="AV616" t="s">
        <v>2021</v>
      </c>
      <c r="AY616" t="s">
        <v>165</v>
      </c>
      <c r="BB616" t="s">
        <v>1337</v>
      </c>
      <c r="BD616" t="s">
        <v>168</v>
      </c>
      <c r="BE616">
        <v>400</v>
      </c>
      <c r="BG616" t="s">
        <v>166</v>
      </c>
      <c r="BH616" t="s">
        <v>166</v>
      </c>
      <c r="BJ616" t="s">
        <v>165</v>
      </c>
      <c r="BK616" t="s">
        <v>166</v>
      </c>
      <c r="BM616" t="s">
        <v>166</v>
      </c>
      <c r="BN616" t="s">
        <v>2024</v>
      </c>
      <c r="BP616" t="s">
        <v>173</v>
      </c>
      <c r="BQ616" t="s">
        <v>164</v>
      </c>
      <c r="BR616" t="s">
        <v>168</v>
      </c>
      <c r="BS616" t="s">
        <v>164</v>
      </c>
      <c r="BT616" t="s">
        <v>166</v>
      </c>
      <c r="BU616" s="1">
        <v>5.5</v>
      </c>
      <c r="BW616" t="s">
        <v>177</v>
      </c>
      <c r="BX616" t="s">
        <v>178</v>
      </c>
      <c r="BY616" t="s">
        <v>179</v>
      </c>
      <c r="CG616" t="s">
        <v>166</v>
      </c>
      <c r="CO616" t="s">
        <v>166</v>
      </c>
      <c r="CQ616" t="s">
        <v>2025</v>
      </c>
      <c r="CS616" t="s">
        <v>166</v>
      </c>
      <c r="CU616" t="s">
        <v>166</v>
      </c>
      <c r="CX616" t="s">
        <v>2026</v>
      </c>
      <c r="CY616" t="s">
        <v>254</v>
      </c>
      <c r="DC616" t="s">
        <v>166</v>
      </c>
      <c r="DV616" t="s">
        <v>166</v>
      </c>
    </row>
    <row r="617" spans="1:139" hidden="1" x14ac:dyDescent="0.25">
      <c r="A617">
        <v>616</v>
      </c>
      <c r="B617" t="s">
        <v>784</v>
      </c>
      <c r="C617" t="s">
        <v>2016</v>
      </c>
      <c r="D617" t="s">
        <v>2027</v>
      </c>
      <c r="E617" s="1">
        <v>2489</v>
      </c>
      <c r="F617">
        <v>4</v>
      </c>
      <c r="G617">
        <v>4</v>
      </c>
      <c r="H617" t="s">
        <v>195</v>
      </c>
      <c r="I617" t="s">
        <v>142</v>
      </c>
      <c r="J617" t="s">
        <v>237</v>
      </c>
      <c r="K617" t="s">
        <v>144</v>
      </c>
      <c r="L617">
        <v>55</v>
      </c>
      <c r="M617" t="s">
        <v>459</v>
      </c>
      <c r="N617">
        <v>1895</v>
      </c>
      <c r="O617">
        <v>4520</v>
      </c>
      <c r="P617">
        <v>1850</v>
      </c>
      <c r="Q617" t="s">
        <v>832</v>
      </c>
      <c r="R617">
        <v>5</v>
      </c>
      <c r="S617">
        <v>10.3</v>
      </c>
      <c r="T617" s="1">
        <v>13.6</v>
      </c>
      <c r="U617" t="s">
        <v>2018</v>
      </c>
      <c r="W617" t="s">
        <v>2019</v>
      </c>
      <c r="X617">
        <v>5</v>
      </c>
      <c r="Y617" t="s">
        <v>2020</v>
      </c>
      <c r="Z617" t="s">
        <v>200</v>
      </c>
      <c r="AA617" t="s">
        <v>151</v>
      </c>
      <c r="AB617" t="s">
        <v>1625</v>
      </c>
      <c r="AC617" t="s">
        <v>1819</v>
      </c>
      <c r="AD617" t="s">
        <v>1431</v>
      </c>
      <c r="AE617" t="s">
        <v>1431</v>
      </c>
      <c r="AF617" t="s">
        <v>2021</v>
      </c>
      <c r="AG617" t="s">
        <v>2021</v>
      </c>
      <c r="AH617" t="s">
        <v>158</v>
      </c>
      <c r="AI617" t="s">
        <v>232</v>
      </c>
      <c r="AL617" t="s">
        <v>2022</v>
      </c>
      <c r="AM617" t="s">
        <v>2023</v>
      </c>
      <c r="AN617" t="s">
        <v>163</v>
      </c>
      <c r="AO617" t="s">
        <v>164</v>
      </c>
      <c r="AP617" t="s">
        <v>164</v>
      </c>
      <c r="AQ617" t="s">
        <v>166</v>
      </c>
      <c r="AR617">
        <v>7</v>
      </c>
      <c r="AS617" t="s">
        <v>167</v>
      </c>
      <c r="AT617" t="s">
        <v>168</v>
      </c>
      <c r="AU617" t="s">
        <v>1528</v>
      </c>
      <c r="AV617" t="s">
        <v>2021</v>
      </c>
      <c r="AY617" t="s">
        <v>165</v>
      </c>
      <c r="BB617" t="s">
        <v>1337</v>
      </c>
      <c r="BD617" t="s">
        <v>168</v>
      </c>
      <c r="BE617">
        <v>400</v>
      </c>
      <c r="BG617" t="s">
        <v>166</v>
      </c>
      <c r="BH617" t="s">
        <v>166</v>
      </c>
      <c r="BI617" t="s">
        <v>163</v>
      </c>
      <c r="BJ617" t="s">
        <v>165</v>
      </c>
      <c r="BK617" t="s">
        <v>166</v>
      </c>
      <c r="BM617" t="s">
        <v>166</v>
      </c>
      <c r="BN617" t="s">
        <v>2024</v>
      </c>
      <c r="BP617" t="s">
        <v>173</v>
      </c>
      <c r="BQ617" t="s">
        <v>164</v>
      </c>
      <c r="BR617" t="s">
        <v>168</v>
      </c>
      <c r="BS617" t="s">
        <v>176</v>
      </c>
      <c r="BT617" t="s">
        <v>166</v>
      </c>
      <c r="BU617" s="1">
        <v>5.5</v>
      </c>
      <c r="BV617" t="s">
        <v>166</v>
      </c>
      <c r="BW617" t="s">
        <v>177</v>
      </c>
      <c r="BX617" t="s">
        <v>178</v>
      </c>
      <c r="BY617" t="s">
        <v>179</v>
      </c>
      <c r="CG617" t="s">
        <v>166</v>
      </c>
      <c r="CQ617" t="s">
        <v>2025</v>
      </c>
      <c r="CS617" t="s">
        <v>166</v>
      </c>
      <c r="CU617" t="s">
        <v>166</v>
      </c>
      <c r="CX617" t="s">
        <v>2026</v>
      </c>
      <c r="CY617" t="s">
        <v>254</v>
      </c>
      <c r="DL617" t="s">
        <v>329</v>
      </c>
      <c r="DV617" t="s">
        <v>166</v>
      </c>
    </row>
    <row r="618" spans="1:139" hidden="1" x14ac:dyDescent="0.25">
      <c r="A618">
        <v>617</v>
      </c>
      <c r="B618" t="s">
        <v>784</v>
      </c>
      <c r="C618" t="s">
        <v>2016</v>
      </c>
      <c r="D618" t="s">
        <v>2028</v>
      </c>
      <c r="E618" s="1">
        <v>2179</v>
      </c>
      <c r="F618">
        <v>4</v>
      </c>
      <c r="G618">
        <v>4</v>
      </c>
      <c r="H618" t="s">
        <v>195</v>
      </c>
      <c r="I618" t="s">
        <v>142</v>
      </c>
      <c r="J618" t="s">
        <v>196</v>
      </c>
      <c r="K618" t="s">
        <v>144</v>
      </c>
      <c r="L618">
        <v>55</v>
      </c>
      <c r="M618" t="s">
        <v>459</v>
      </c>
      <c r="N618">
        <v>1895</v>
      </c>
      <c r="O618">
        <v>4520</v>
      </c>
      <c r="P618">
        <v>1850</v>
      </c>
      <c r="Q618" t="s">
        <v>832</v>
      </c>
      <c r="R618">
        <v>5</v>
      </c>
      <c r="S618">
        <v>11.4</v>
      </c>
      <c r="T618" s="1">
        <v>14.6</v>
      </c>
      <c r="U618" t="s">
        <v>2029</v>
      </c>
      <c r="W618" t="s">
        <v>2019</v>
      </c>
      <c r="X618">
        <v>5</v>
      </c>
      <c r="Y618" t="s">
        <v>150</v>
      </c>
      <c r="Z618" t="s">
        <v>200</v>
      </c>
      <c r="AA618" t="s">
        <v>151</v>
      </c>
      <c r="AB618" t="s">
        <v>1625</v>
      </c>
      <c r="AC618" t="s">
        <v>1819</v>
      </c>
      <c r="AD618" t="s">
        <v>1431</v>
      </c>
      <c r="AE618" t="s">
        <v>1431</v>
      </c>
      <c r="AF618" t="s">
        <v>1248</v>
      </c>
      <c r="AG618" t="s">
        <v>1248</v>
      </c>
      <c r="AH618" t="s">
        <v>158</v>
      </c>
      <c r="AI618" t="s">
        <v>232</v>
      </c>
      <c r="AL618" t="s">
        <v>1516</v>
      </c>
      <c r="AM618" t="s">
        <v>2030</v>
      </c>
      <c r="AN618" t="s">
        <v>163</v>
      </c>
      <c r="AO618" t="s">
        <v>164</v>
      </c>
      <c r="AP618" t="s">
        <v>164</v>
      </c>
      <c r="AQ618" t="s">
        <v>166</v>
      </c>
      <c r="AR618">
        <v>7</v>
      </c>
      <c r="AS618" t="s">
        <v>167</v>
      </c>
      <c r="AT618" t="s">
        <v>168</v>
      </c>
      <c r="AU618" t="s">
        <v>1528</v>
      </c>
      <c r="AV618" t="s">
        <v>1248</v>
      </c>
      <c r="AX618" t="s">
        <v>166</v>
      </c>
      <c r="AY618" t="s">
        <v>165</v>
      </c>
      <c r="BB618" t="s">
        <v>1337</v>
      </c>
      <c r="BD618" t="s">
        <v>337</v>
      </c>
      <c r="BE618">
        <v>400</v>
      </c>
      <c r="BF618" t="s">
        <v>166</v>
      </c>
      <c r="BG618" t="s">
        <v>166</v>
      </c>
      <c r="BH618" t="s">
        <v>166</v>
      </c>
      <c r="BI618" t="s">
        <v>163</v>
      </c>
      <c r="BJ618" t="s">
        <v>174</v>
      </c>
      <c r="BK618" t="s">
        <v>166</v>
      </c>
      <c r="BL618" t="s">
        <v>174</v>
      </c>
      <c r="BN618" t="s">
        <v>2024</v>
      </c>
      <c r="BO618" t="s">
        <v>166</v>
      </c>
      <c r="BP618" t="s">
        <v>168</v>
      </c>
      <c r="BQ618" t="s">
        <v>164</v>
      </c>
      <c r="BR618" t="s">
        <v>168</v>
      </c>
      <c r="BS618" t="s">
        <v>176</v>
      </c>
      <c r="BT618" t="s">
        <v>166</v>
      </c>
      <c r="BU618" s="1">
        <v>5.5</v>
      </c>
      <c r="BV618" t="s">
        <v>166</v>
      </c>
      <c r="BW618" t="s">
        <v>177</v>
      </c>
      <c r="BX618" t="s">
        <v>166</v>
      </c>
      <c r="BY618" t="s">
        <v>179</v>
      </c>
      <c r="CG618" t="s">
        <v>166</v>
      </c>
      <c r="CQ618" t="s">
        <v>2025</v>
      </c>
      <c r="CX618" t="s">
        <v>2026</v>
      </c>
      <c r="CY618" t="s">
        <v>254</v>
      </c>
      <c r="DL618" t="s">
        <v>329</v>
      </c>
      <c r="DN618" t="s">
        <v>166</v>
      </c>
      <c r="DP618" t="s">
        <v>345</v>
      </c>
    </row>
    <row r="619" spans="1:139" hidden="1" x14ac:dyDescent="0.25">
      <c r="A619">
        <v>618</v>
      </c>
      <c r="B619" t="s">
        <v>784</v>
      </c>
      <c r="C619" t="s">
        <v>2016</v>
      </c>
      <c r="D619" t="s">
        <v>2031</v>
      </c>
      <c r="E619" s="1">
        <v>2179</v>
      </c>
      <c r="F619">
        <v>4</v>
      </c>
      <c r="G619">
        <v>4</v>
      </c>
      <c r="H619" t="s">
        <v>195</v>
      </c>
      <c r="I619" t="s">
        <v>142</v>
      </c>
      <c r="J619" t="s">
        <v>196</v>
      </c>
      <c r="K619" t="s">
        <v>144</v>
      </c>
      <c r="L619">
        <v>55</v>
      </c>
      <c r="M619" t="s">
        <v>459</v>
      </c>
      <c r="N619">
        <v>1895</v>
      </c>
      <c r="O619">
        <v>4520</v>
      </c>
      <c r="P619">
        <v>1850</v>
      </c>
      <c r="Q619" t="s">
        <v>832</v>
      </c>
      <c r="R619">
        <v>5</v>
      </c>
      <c r="S619">
        <v>11.4</v>
      </c>
      <c r="T619" s="1">
        <v>14.6</v>
      </c>
      <c r="U619" t="s">
        <v>2029</v>
      </c>
      <c r="W619" t="s">
        <v>2019</v>
      </c>
      <c r="X619">
        <v>5</v>
      </c>
      <c r="Y619" t="s">
        <v>150</v>
      </c>
      <c r="Z619" t="s">
        <v>200</v>
      </c>
      <c r="AA619" t="s">
        <v>151</v>
      </c>
      <c r="AB619" t="s">
        <v>1625</v>
      </c>
      <c r="AC619" t="s">
        <v>1819</v>
      </c>
      <c r="AD619" t="s">
        <v>1431</v>
      </c>
      <c r="AE619" t="s">
        <v>1431</v>
      </c>
      <c r="AF619" t="s">
        <v>1248</v>
      </c>
      <c r="AG619" t="s">
        <v>1248</v>
      </c>
      <c r="AH619" t="s">
        <v>158</v>
      </c>
      <c r="AI619" t="s">
        <v>232</v>
      </c>
      <c r="AL619" t="s">
        <v>1516</v>
      </c>
      <c r="AM619" t="s">
        <v>2030</v>
      </c>
      <c r="AN619" t="s">
        <v>164</v>
      </c>
      <c r="AO619" t="s">
        <v>164</v>
      </c>
      <c r="AP619" t="s">
        <v>164</v>
      </c>
      <c r="AQ619" t="s">
        <v>166</v>
      </c>
      <c r="AR619">
        <v>7</v>
      </c>
      <c r="AS619" t="s">
        <v>167</v>
      </c>
      <c r="AT619" t="s">
        <v>168</v>
      </c>
      <c r="AU619" t="s">
        <v>1528</v>
      </c>
      <c r="AV619" t="s">
        <v>1248</v>
      </c>
      <c r="AX619" t="s">
        <v>166</v>
      </c>
      <c r="AY619" t="s">
        <v>165</v>
      </c>
      <c r="AZ619" t="s">
        <v>166</v>
      </c>
      <c r="BB619" t="s">
        <v>1337</v>
      </c>
      <c r="BD619" t="s">
        <v>168</v>
      </c>
      <c r="BE619">
        <v>400</v>
      </c>
      <c r="BF619" t="s">
        <v>166</v>
      </c>
      <c r="BH619" t="s">
        <v>166</v>
      </c>
      <c r="BI619" t="s">
        <v>163</v>
      </c>
      <c r="BJ619" t="s">
        <v>174</v>
      </c>
      <c r="BK619" t="s">
        <v>166</v>
      </c>
      <c r="BL619" t="s">
        <v>174</v>
      </c>
      <c r="BM619" t="s">
        <v>166</v>
      </c>
      <c r="BN619" t="s">
        <v>2024</v>
      </c>
      <c r="BO619" t="s">
        <v>166</v>
      </c>
      <c r="BP619" t="s">
        <v>173</v>
      </c>
      <c r="BQ619" t="s">
        <v>163</v>
      </c>
      <c r="BR619" t="s">
        <v>168</v>
      </c>
      <c r="BS619" t="s">
        <v>176</v>
      </c>
      <c r="BT619" t="s">
        <v>166</v>
      </c>
      <c r="BU619" s="1">
        <v>5.5</v>
      </c>
      <c r="BV619" t="s">
        <v>166</v>
      </c>
      <c r="BW619" t="s">
        <v>177</v>
      </c>
      <c r="BX619" t="s">
        <v>166</v>
      </c>
      <c r="BY619" t="s">
        <v>179</v>
      </c>
      <c r="CG619" t="s">
        <v>166</v>
      </c>
      <c r="CP619" t="s">
        <v>355</v>
      </c>
      <c r="CQ619" t="s">
        <v>2025</v>
      </c>
      <c r="CX619" t="s">
        <v>2026</v>
      </c>
      <c r="CY619" t="s">
        <v>254</v>
      </c>
      <c r="DD619" t="s">
        <v>166</v>
      </c>
      <c r="DL619" t="s">
        <v>329</v>
      </c>
      <c r="DN619" t="s">
        <v>166</v>
      </c>
    </row>
    <row r="620" spans="1:139" hidden="1" x14ac:dyDescent="0.25">
      <c r="A620">
        <v>619</v>
      </c>
      <c r="B620" t="s">
        <v>784</v>
      </c>
      <c r="C620" t="s">
        <v>2016</v>
      </c>
      <c r="D620" t="s">
        <v>2032</v>
      </c>
      <c r="E620" s="1">
        <v>2179</v>
      </c>
      <c r="F620">
        <v>4</v>
      </c>
      <c r="G620">
        <v>4</v>
      </c>
      <c r="H620" t="s">
        <v>195</v>
      </c>
      <c r="I620" t="s">
        <v>142</v>
      </c>
      <c r="J620" t="s">
        <v>196</v>
      </c>
      <c r="K620" t="s">
        <v>144</v>
      </c>
      <c r="L620">
        <v>55</v>
      </c>
      <c r="M620" t="s">
        <v>459</v>
      </c>
      <c r="N620">
        <v>1895</v>
      </c>
      <c r="O620">
        <v>4520</v>
      </c>
      <c r="P620">
        <v>1850</v>
      </c>
      <c r="Q620" t="s">
        <v>832</v>
      </c>
      <c r="R620">
        <v>5</v>
      </c>
      <c r="S620">
        <v>11.4</v>
      </c>
      <c r="T620" s="1">
        <v>14.6</v>
      </c>
      <c r="U620" t="s">
        <v>2029</v>
      </c>
      <c r="W620" t="s">
        <v>2019</v>
      </c>
      <c r="X620">
        <v>5</v>
      </c>
      <c r="Y620" t="s">
        <v>150</v>
      </c>
      <c r="Z620" t="s">
        <v>200</v>
      </c>
      <c r="AA620" t="s">
        <v>151</v>
      </c>
      <c r="AB620" t="s">
        <v>1625</v>
      </c>
      <c r="AC620" t="s">
        <v>1819</v>
      </c>
      <c r="AD620" t="s">
        <v>1431</v>
      </c>
      <c r="AE620" t="s">
        <v>1431</v>
      </c>
      <c r="AF620" t="s">
        <v>1248</v>
      </c>
      <c r="AG620" t="s">
        <v>1248</v>
      </c>
      <c r="AH620" t="s">
        <v>158</v>
      </c>
      <c r="AI620" t="s">
        <v>232</v>
      </c>
      <c r="AK620" t="s">
        <v>160</v>
      </c>
      <c r="AL620" t="s">
        <v>1552</v>
      </c>
      <c r="AM620" t="s">
        <v>2030</v>
      </c>
      <c r="AN620" t="s">
        <v>163</v>
      </c>
      <c r="AO620" t="s">
        <v>164</v>
      </c>
      <c r="AP620" t="s">
        <v>164</v>
      </c>
      <c r="AQ620" t="s">
        <v>166</v>
      </c>
      <c r="AR620">
        <v>8</v>
      </c>
      <c r="AS620" t="s">
        <v>167</v>
      </c>
      <c r="AT620" t="s">
        <v>168</v>
      </c>
      <c r="AU620" t="s">
        <v>1528</v>
      </c>
      <c r="AV620" t="s">
        <v>1248</v>
      </c>
      <c r="AX620" t="s">
        <v>166</v>
      </c>
      <c r="AZ620" t="s">
        <v>166</v>
      </c>
      <c r="BA620" t="s">
        <v>166</v>
      </c>
      <c r="BB620" t="s">
        <v>1337</v>
      </c>
      <c r="BD620" t="s">
        <v>327</v>
      </c>
      <c r="BE620">
        <v>400</v>
      </c>
      <c r="BF620" t="s">
        <v>166</v>
      </c>
      <c r="BH620" t="s">
        <v>166</v>
      </c>
      <c r="BI620" t="s">
        <v>163</v>
      </c>
      <c r="BJ620" t="s">
        <v>310</v>
      </c>
      <c r="BK620" t="s">
        <v>166</v>
      </c>
      <c r="BL620" t="s">
        <v>174</v>
      </c>
      <c r="BM620" t="s">
        <v>166</v>
      </c>
      <c r="BN620" t="s">
        <v>2024</v>
      </c>
      <c r="BO620" t="s">
        <v>166</v>
      </c>
      <c r="BP620" t="s">
        <v>168</v>
      </c>
      <c r="BQ620" t="s">
        <v>163</v>
      </c>
      <c r="BR620" t="s">
        <v>168</v>
      </c>
      <c r="BS620" t="s">
        <v>176</v>
      </c>
      <c r="BT620" t="s">
        <v>166</v>
      </c>
      <c r="BU620" s="1">
        <v>5.5</v>
      </c>
      <c r="BV620" t="s">
        <v>166</v>
      </c>
      <c r="BW620" t="s">
        <v>177</v>
      </c>
      <c r="BX620" t="s">
        <v>166</v>
      </c>
      <c r="BY620" t="s">
        <v>179</v>
      </c>
      <c r="CG620" t="s">
        <v>166</v>
      </c>
      <c r="CN620" t="s">
        <v>166</v>
      </c>
      <c r="CP620" t="s">
        <v>355</v>
      </c>
      <c r="CQ620" t="s">
        <v>2025</v>
      </c>
      <c r="CR620" t="s">
        <v>229</v>
      </c>
      <c r="CU620" t="s">
        <v>166</v>
      </c>
      <c r="CW620">
        <v>2</v>
      </c>
      <c r="CX620" t="s">
        <v>2026</v>
      </c>
      <c r="CY620" t="s">
        <v>254</v>
      </c>
      <c r="DD620" t="s">
        <v>166</v>
      </c>
      <c r="DL620" t="s">
        <v>329</v>
      </c>
      <c r="DN620" t="s">
        <v>166</v>
      </c>
    </row>
    <row r="621" spans="1:139" hidden="1" x14ac:dyDescent="0.25">
      <c r="A621">
        <v>620</v>
      </c>
      <c r="B621" t="s">
        <v>138</v>
      </c>
      <c r="C621" t="s">
        <v>2033</v>
      </c>
      <c r="D621" t="s">
        <v>2034</v>
      </c>
      <c r="E621" s="1">
        <v>2179</v>
      </c>
      <c r="F621">
        <v>4</v>
      </c>
      <c r="G621">
        <v>4</v>
      </c>
      <c r="H621" t="s">
        <v>195</v>
      </c>
      <c r="I621" t="s">
        <v>142</v>
      </c>
      <c r="J621" t="s">
        <v>237</v>
      </c>
      <c r="K621" t="s">
        <v>144</v>
      </c>
      <c r="L621">
        <v>63</v>
      </c>
      <c r="M621" t="s">
        <v>459</v>
      </c>
      <c r="N621">
        <v>1922</v>
      </c>
      <c r="O621">
        <v>4655</v>
      </c>
      <c r="P621">
        <v>1855</v>
      </c>
      <c r="Q621" t="s">
        <v>832</v>
      </c>
      <c r="R621">
        <v>5</v>
      </c>
      <c r="S621">
        <v>10.8</v>
      </c>
      <c r="T621" s="1">
        <v>14</v>
      </c>
      <c r="U621" t="s">
        <v>2035</v>
      </c>
      <c r="W621" t="s">
        <v>1824</v>
      </c>
      <c r="X621">
        <v>5</v>
      </c>
      <c r="Y621" t="s">
        <v>1180</v>
      </c>
      <c r="Z621" t="s">
        <v>200</v>
      </c>
      <c r="AA621" t="s">
        <v>151</v>
      </c>
      <c r="AB621" t="s">
        <v>1625</v>
      </c>
      <c r="AC621" t="s">
        <v>1626</v>
      </c>
      <c r="AD621" t="s">
        <v>2036</v>
      </c>
      <c r="AE621" t="s">
        <v>2037</v>
      </c>
      <c r="AF621" t="s">
        <v>1488</v>
      </c>
      <c r="AG621" t="s">
        <v>1488</v>
      </c>
      <c r="AH621" t="s">
        <v>774</v>
      </c>
      <c r="AI621" t="s">
        <v>232</v>
      </c>
      <c r="AK621" t="s">
        <v>160</v>
      </c>
      <c r="AL621" t="s">
        <v>1638</v>
      </c>
      <c r="AM621" t="s">
        <v>1634</v>
      </c>
      <c r="AN621" t="s">
        <v>163</v>
      </c>
      <c r="AO621" t="s">
        <v>164</v>
      </c>
      <c r="AP621" t="s">
        <v>164</v>
      </c>
      <c r="AQ621" t="s">
        <v>166</v>
      </c>
      <c r="AR621">
        <v>7</v>
      </c>
      <c r="AS621" t="s">
        <v>167</v>
      </c>
      <c r="AT621" t="s">
        <v>168</v>
      </c>
      <c r="AU621" t="s">
        <v>2038</v>
      </c>
      <c r="AV621" t="s">
        <v>1488</v>
      </c>
      <c r="AX621" t="s">
        <v>166</v>
      </c>
      <c r="BB621" t="s">
        <v>454</v>
      </c>
      <c r="BD621" t="s">
        <v>168</v>
      </c>
      <c r="BE621">
        <v>981</v>
      </c>
      <c r="BG621" t="s">
        <v>166</v>
      </c>
      <c r="BH621" t="s">
        <v>166</v>
      </c>
      <c r="BI621" t="s">
        <v>163</v>
      </c>
      <c r="BJ621" t="s">
        <v>174</v>
      </c>
      <c r="BL621" t="s">
        <v>310</v>
      </c>
      <c r="BM621" t="s">
        <v>166</v>
      </c>
      <c r="BN621" t="s">
        <v>2039</v>
      </c>
      <c r="BP621" t="s">
        <v>337</v>
      </c>
      <c r="BQ621" t="s">
        <v>164</v>
      </c>
      <c r="BR621" t="s">
        <v>168</v>
      </c>
      <c r="BS621" t="s">
        <v>176</v>
      </c>
      <c r="BT621" t="s">
        <v>166</v>
      </c>
      <c r="BU621" s="1">
        <v>10.8</v>
      </c>
      <c r="BV621" t="s">
        <v>166</v>
      </c>
      <c r="BW621" t="s">
        <v>177</v>
      </c>
      <c r="BX621" t="s">
        <v>178</v>
      </c>
      <c r="BY621" t="s">
        <v>179</v>
      </c>
      <c r="CG621" t="s">
        <v>166</v>
      </c>
      <c r="CK621" t="s">
        <v>166</v>
      </c>
      <c r="CO621" t="s">
        <v>166</v>
      </c>
      <c r="CP621" t="s">
        <v>223</v>
      </c>
      <c r="CQ621" t="s">
        <v>2040</v>
      </c>
      <c r="CS621" t="s">
        <v>166</v>
      </c>
      <c r="CU621" t="s">
        <v>166</v>
      </c>
      <c r="CX621" t="s">
        <v>1631</v>
      </c>
      <c r="CY621" t="s">
        <v>254</v>
      </c>
      <c r="DA621" t="s">
        <v>559</v>
      </c>
      <c r="DC621" t="s">
        <v>166</v>
      </c>
      <c r="DV621" t="s">
        <v>166</v>
      </c>
    </row>
    <row r="622" spans="1:139" hidden="1" x14ac:dyDescent="0.25">
      <c r="A622">
        <v>621</v>
      </c>
      <c r="B622" t="s">
        <v>138</v>
      </c>
      <c r="C622" t="s">
        <v>2033</v>
      </c>
      <c r="D622" t="s">
        <v>2041</v>
      </c>
      <c r="E622" s="1">
        <v>2179</v>
      </c>
      <c r="F622">
        <v>4</v>
      </c>
      <c r="G622">
        <v>4</v>
      </c>
      <c r="H622" t="s">
        <v>195</v>
      </c>
      <c r="I622" t="s">
        <v>142</v>
      </c>
      <c r="J622" t="s">
        <v>237</v>
      </c>
      <c r="K622" t="s">
        <v>144</v>
      </c>
      <c r="L622">
        <v>63</v>
      </c>
      <c r="M622" t="s">
        <v>459</v>
      </c>
      <c r="N622">
        <v>1922</v>
      </c>
      <c r="O622">
        <v>4655</v>
      </c>
      <c r="P622">
        <v>1965</v>
      </c>
      <c r="Q622" t="s">
        <v>832</v>
      </c>
      <c r="R622">
        <v>5</v>
      </c>
      <c r="S622">
        <v>10.8</v>
      </c>
      <c r="T622" s="1">
        <v>14</v>
      </c>
      <c r="U622" t="s">
        <v>2035</v>
      </c>
      <c r="W622" t="s">
        <v>1824</v>
      </c>
      <c r="X622">
        <v>5</v>
      </c>
      <c r="Y622" t="s">
        <v>1180</v>
      </c>
      <c r="Z622" t="s">
        <v>200</v>
      </c>
      <c r="AA622" t="s">
        <v>200</v>
      </c>
      <c r="AB622" t="s">
        <v>1625</v>
      </c>
      <c r="AC622" t="s">
        <v>1626</v>
      </c>
      <c r="AD622" t="s">
        <v>2036</v>
      </c>
      <c r="AE622" t="s">
        <v>2037</v>
      </c>
      <c r="AF622" t="s">
        <v>1488</v>
      </c>
      <c r="AG622" t="s">
        <v>1488</v>
      </c>
      <c r="AH622" t="s">
        <v>774</v>
      </c>
      <c r="AI622" t="s">
        <v>232</v>
      </c>
      <c r="AK622" t="s">
        <v>160</v>
      </c>
      <c r="AL622" t="s">
        <v>1638</v>
      </c>
      <c r="AM622" t="s">
        <v>1634</v>
      </c>
      <c r="AN622" t="s">
        <v>163</v>
      </c>
      <c r="AO622" t="s">
        <v>164</v>
      </c>
      <c r="AP622" t="s">
        <v>164</v>
      </c>
      <c r="AQ622" t="s">
        <v>166</v>
      </c>
      <c r="AR622">
        <v>7</v>
      </c>
      <c r="AS622" t="s">
        <v>167</v>
      </c>
      <c r="AT622" t="s">
        <v>168</v>
      </c>
      <c r="AU622" t="s">
        <v>2038</v>
      </c>
      <c r="AV622" t="s">
        <v>1488</v>
      </c>
      <c r="AX622">
        <v>2</v>
      </c>
      <c r="AY622" t="s">
        <v>171</v>
      </c>
      <c r="AZ622" t="s">
        <v>166</v>
      </c>
      <c r="BB622" t="s">
        <v>454</v>
      </c>
      <c r="BC622" t="s">
        <v>166</v>
      </c>
      <c r="BD622" t="s">
        <v>168</v>
      </c>
      <c r="BE622">
        <v>981</v>
      </c>
      <c r="BF622" t="s">
        <v>166</v>
      </c>
      <c r="BG622" t="s">
        <v>166</v>
      </c>
      <c r="BH622" t="s">
        <v>166</v>
      </c>
      <c r="BI622" t="s">
        <v>163</v>
      </c>
      <c r="BJ622" t="s">
        <v>174</v>
      </c>
      <c r="BL622" t="s">
        <v>310</v>
      </c>
      <c r="BM622" t="s">
        <v>166</v>
      </c>
      <c r="BN622" t="s">
        <v>2039</v>
      </c>
      <c r="BO622" t="s">
        <v>166</v>
      </c>
      <c r="BP622" t="s">
        <v>337</v>
      </c>
      <c r="BQ622" t="s">
        <v>164</v>
      </c>
      <c r="BR622" t="s">
        <v>168</v>
      </c>
      <c r="BS622" t="s">
        <v>176</v>
      </c>
      <c r="BT622" t="s">
        <v>166</v>
      </c>
      <c r="BU622" s="1">
        <v>10.8</v>
      </c>
      <c r="BV622" t="s">
        <v>166</v>
      </c>
      <c r="BW622" t="s">
        <v>177</v>
      </c>
      <c r="BX622" t="s">
        <v>178</v>
      </c>
      <c r="BY622" t="s">
        <v>179</v>
      </c>
      <c r="CG622" t="s">
        <v>166</v>
      </c>
      <c r="CK622" t="s">
        <v>166</v>
      </c>
      <c r="CN622" t="s">
        <v>166</v>
      </c>
      <c r="CO622" t="s">
        <v>166</v>
      </c>
      <c r="CP622" t="s">
        <v>223</v>
      </c>
      <c r="CQ622" t="s">
        <v>2042</v>
      </c>
      <c r="CS622" t="s">
        <v>166</v>
      </c>
      <c r="CT622" t="s">
        <v>166</v>
      </c>
      <c r="CU622" t="s">
        <v>166</v>
      </c>
      <c r="CX622" t="s">
        <v>1631</v>
      </c>
      <c r="CY622" t="s">
        <v>254</v>
      </c>
      <c r="DA622" t="s">
        <v>559</v>
      </c>
      <c r="DC622" t="s">
        <v>166</v>
      </c>
      <c r="DD622" t="s">
        <v>166</v>
      </c>
      <c r="DG622" t="s">
        <v>166</v>
      </c>
      <c r="DI622" t="s">
        <v>328</v>
      </c>
      <c r="DL622" t="s">
        <v>329</v>
      </c>
      <c r="DN622" t="s">
        <v>166</v>
      </c>
      <c r="DV622" t="s">
        <v>166</v>
      </c>
    </row>
    <row r="623" spans="1:139" hidden="1" x14ac:dyDescent="0.25">
      <c r="A623">
        <v>622</v>
      </c>
      <c r="B623" t="s">
        <v>138</v>
      </c>
      <c r="C623" t="s">
        <v>2033</v>
      </c>
      <c r="D623" t="s">
        <v>2043</v>
      </c>
      <c r="E623" s="1">
        <v>2179</v>
      </c>
      <c r="F623">
        <v>4</v>
      </c>
      <c r="G623">
        <v>4</v>
      </c>
      <c r="H623" t="s">
        <v>141</v>
      </c>
      <c r="I623" t="s">
        <v>142</v>
      </c>
      <c r="J623" t="s">
        <v>237</v>
      </c>
      <c r="K623" t="s">
        <v>144</v>
      </c>
      <c r="L623">
        <v>63</v>
      </c>
      <c r="M623" t="s">
        <v>459</v>
      </c>
      <c r="N623">
        <v>1922</v>
      </c>
      <c r="O623">
        <v>4655</v>
      </c>
      <c r="P623">
        <v>1965</v>
      </c>
      <c r="Q623" t="s">
        <v>832</v>
      </c>
      <c r="R623">
        <v>5</v>
      </c>
      <c r="S623">
        <v>10.8</v>
      </c>
      <c r="T623" s="1">
        <v>13</v>
      </c>
      <c r="U623" t="s">
        <v>2044</v>
      </c>
      <c r="W623" t="s">
        <v>2045</v>
      </c>
      <c r="X623">
        <v>6</v>
      </c>
      <c r="Y623" t="s">
        <v>1180</v>
      </c>
      <c r="Z623" t="s">
        <v>200</v>
      </c>
      <c r="AA623" t="s">
        <v>200</v>
      </c>
      <c r="AB623" t="s">
        <v>1625</v>
      </c>
      <c r="AC623" t="s">
        <v>1626</v>
      </c>
      <c r="AD623" t="s">
        <v>2036</v>
      </c>
      <c r="AE623" t="s">
        <v>2037</v>
      </c>
      <c r="AF623" t="s">
        <v>1488</v>
      </c>
      <c r="AG623" t="s">
        <v>1488</v>
      </c>
      <c r="AH623" t="s">
        <v>158</v>
      </c>
      <c r="AI623" t="s">
        <v>232</v>
      </c>
      <c r="AK623" t="s">
        <v>160</v>
      </c>
      <c r="AL623" t="s">
        <v>1628</v>
      </c>
      <c r="AM623" t="s">
        <v>908</v>
      </c>
      <c r="AN623" t="s">
        <v>163</v>
      </c>
      <c r="AO623" t="s">
        <v>164</v>
      </c>
      <c r="AP623" t="s">
        <v>164</v>
      </c>
      <c r="AQ623" t="s">
        <v>166</v>
      </c>
      <c r="AR623">
        <v>7</v>
      </c>
      <c r="AS623" t="s">
        <v>167</v>
      </c>
      <c r="AT623" t="s">
        <v>168</v>
      </c>
      <c r="AU623" t="s">
        <v>2038</v>
      </c>
      <c r="AV623" t="s">
        <v>1488</v>
      </c>
      <c r="AX623">
        <v>3</v>
      </c>
      <c r="AY623" t="s">
        <v>171</v>
      </c>
      <c r="AZ623" t="s">
        <v>166</v>
      </c>
      <c r="BB623" t="s">
        <v>454</v>
      </c>
      <c r="BC623" t="s">
        <v>166</v>
      </c>
      <c r="BD623" t="s">
        <v>168</v>
      </c>
      <c r="BE623">
        <v>981</v>
      </c>
      <c r="BF623" t="s">
        <v>166</v>
      </c>
      <c r="BG623" t="s">
        <v>166</v>
      </c>
      <c r="BH623" t="s">
        <v>166</v>
      </c>
      <c r="BI623" t="s">
        <v>163</v>
      </c>
      <c r="BJ623" t="s">
        <v>310</v>
      </c>
      <c r="BL623" t="s">
        <v>310</v>
      </c>
      <c r="BM623" t="s">
        <v>166</v>
      </c>
      <c r="BN623" t="s">
        <v>2039</v>
      </c>
      <c r="BO623" t="s">
        <v>166</v>
      </c>
      <c r="BP623" t="s">
        <v>173</v>
      </c>
      <c r="BQ623" t="s">
        <v>164</v>
      </c>
      <c r="BR623" t="s">
        <v>168</v>
      </c>
      <c r="BS623" t="s">
        <v>176</v>
      </c>
      <c r="BT623" t="s">
        <v>166</v>
      </c>
      <c r="BU623" s="1">
        <v>5.4</v>
      </c>
      <c r="BV623" t="s">
        <v>166</v>
      </c>
      <c r="BW623" t="s">
        <v>177</v>
      </c>
      <c r="BX623" t="s">
        <v>166</v>
      </c>
      <c r="BY623" t="s">
        <v>179</v>
      </c>
      <c r="CG623" t="s">
        <v>166</v>
      </c>
      <c r="CK623" t="s">
        <v>166</v>
      </c>
      <c r="CN623" t="s">
        <v>166</v>
      </c>
      <c r="CO623" t="s">
        <v>166</v>
      </c>
      <c r="CP623" t="s">
        <v>355</v>
      </c>
      <c r="CQ623" t="s">
        <v>2046</v>
      </c>
      <c r="CR623" t="s">
        <v>229</v>
      </c>
      <c r="CS623" t="s">
        <v>166</v>
      </c>
      <c r="CT623" t="s">
        <v>166</v>
      </c>
      <c r="CU623" t="s">
        <v>166</v>
      </c>
      <c r="CW623">
        <v>2</v>
      </c>
      <c r="CY623" t="s">
        <v>254</v>
      </c>
      <c r="DB623" t="s">
        <v>257</v>
      </c>
      <c r="DC623" t="s">
        <v>166</v>
      </c>
      <c r="DD623" t="s">
        <v>166</v>
      </c>
      <c r="DG623" t="s">
        <v>166</v>
      </c>
      <c r="DH623" t="s">
        <v>166</v>
      </c>
      <c r="DI623" t="s">
        <v>328</v>
      </c>
      <c r="DL623" t="s">
        <v>329</v>
      </c>
      <c r="DN623" t="s">
        <v>166</v>
      </c>
      <c r="DP623" t="s">
        <v>166</v>
      </c>
      <c r="DV623" t="s">
        <v>166</v>
      </c>
    </row>
    <row r="624" spans="1:139" hidden="1" x14ac:dyDescent="0.25">
      <c r="A624">
        <v>623</v>
      </c>
      <c r="B624" t="s">
        <v>138</v>
      </c>
      <c r="C624" t="s">
        <v>2033</v>
      </c>
      <c r="D624" t="s">
        <v>2047</v>
      </c>
      <c r="E624" s="1">
        <v>2179</v>
      </c>
      <c r="F624">
        <v>4</v>
      </c>
      <c r="G624">
        <v>4</v>
      </c>
      <c r="H624" t="s">
        <v>845</v>
      </c>
      <c r="I624" t="s">
        <v>142</v>
      </c>
      <c r="J624" t="s">
        <v>237</v>
      </c>
      <c r="K624" t="s">
        <v>144</v>
      </c>
      <c r="L624">
        <v>63</v>
      </c>
      <c r="M624" t="s">
        <v>459</v>
      </c>
      <c r="N624">
        <v>1922</v>
      </c>
      <c r="O624">
        <v>4655</v>
      </c>
      <c r="P624">
        <v>1965</v>
      </c>
      <c r="Q624" t="s">
        <v>832</v>
      </c>
      <c r="R624">
        <v>5</v>
      </c>
      <c r="S624">
        <v>13.93</v>
      </c>
      <c r="T624" s="2" t="s">
        <v>147</v>
      </c>
      <c r="U624" t="s">
        <v>2044</v>
      </c>
      <c r="W624" t="s">
        <v>2045</v>
      </c>
      <c r="X624">
        <v>6</v>
      </c>
      <c r="Y624" t="s">
        <v>1180</v>
      </c>
      <c r="Z624" t="s">
        <v>200</v>
      </c>
      <c r="AA624" t="s">
        <v>200</v>
      </c>
      <c r="AB624" t="s">
        <v>1625</v>
      </c>
      <c r="AC624" t="s">
        <v>1626</v>
      </c>
      <c r="AD624" t="s">
        <v>2036</v>
      </c>
      <c r="AE624" t="s">
        <v>2037</v>
      </c>
      <c r="AF624" t="s">
        <v>1488</v>
      </c>
      <c r="AG624" t="s">
        <v>1488</v>
      </c>
      <c r="AH624" t="s">
        <v>158</v>
      </c>
      <c r="AI624" t="s">
        <v>232</v>
      </c>
      <c r="AK624" t="s">
        <v>160</v>
      </c>
      <c r="AL624" t="s">
        <v>1628</v>
      </c>
      <c r="AM624" t="s">
        <v>908</v>
      </c>
      <c r="AN624" t="s">
        <v>163</v>
      </c>
      <c r="AO624" t="s">
        <v>164</v>
      </c>
      <c r="AP624" t="s">
        <v>164</v>
      </c>
      <c r="AQ624" t="s">
        <v>166</v>
      </c>
      <c r="AR624">
        <v>7</v>
      </c>
      <c r="AS624" t="s">
        <v>167</v>
      </c>
      <c r="AT624" t="s">
        <v>168</v>
      </c>
      <c r="AU624" t="s">
        <v>2038</v>
      </c>
      <c r="AV624" t="s">
        <v>1488</v>
      </c>
      <c r="AX624">
        <v>3</v>
      </c>
      <c r="AY624" t="s">
        <v>171</v>
      </c>
      <c r="AZ624" t="s">
        <v>166</v>
      </c>
      <c r="BB624" t="s">
        <v>454</v>
      </c>
      <c r="BC624" t="s">
        <v>166</v>
      </c>
      <c r="BD624" t="s">
        <v>168</v>
      </c>
      <c r="BE624">
        <v>981</v>
      </c>
      <c r="BF624" t="s">
        <v>166</v>
      </c>
      <c r="BG624" t="s">
        <v>166</v>
      </c>
      <c r="BH624" t="s">
        <v>166</v>
      </c>
      <c r="BI624" t="s">
        <v>163</v>
      </c>
      <c r="BJ624" t="s">
        <v>310</v>
      </c>
      <c r="BL624" t="s">
        <v>310</v>
      </c>
      <c r="BM624" t="s">
        <v>166</v>
      </c>
      <c r="BN624" t="s">
        <v>2039</v>
      </c>
      <c r="BO624" t="s">
        <v>166</v>
      </c>
      <c r="BP624" t="s">
        <v>173</v>
      </c>
      <c r="BQ624" t="s">
        <v>164</v>
      </c>
      <c r="BR624" t="s">
        <v>168</v>
      </c>
      <c r="BS624" t="s">
        <v>176</v>
      </c>
      <c r="BT624" t="s">
        <v>166</v>
      </c>
      <c r="BU624" s="1">
        <v>5.4</v>
      </c>
      <c r="BV624" t="s">
        <v>166</v>
      </c>
      <c r="BW624" t="s">
        <v>177</v>
      </c>
      <c r="BX624" t="s">
        <v>166</v>
      </c>
      <c r="BY624" t="s">
        <v>179</v>
      </c>
      <c r="CG624" t="s">
        <v>166</v>
      </c>
      <c r="CK624" t="s">
        <v>166</v>
      </c>
      <c r="CN624" t="s">
        <v>166</v>
      </c>
      <c r="CO624" t="s">
        <v>166</v>
      </c>
      <c r="CP624" t="s">
        <v>355</v>
      </c>
      <c r="CQ624" t="s">
        <v>1557</v>
      </c>
      <c r="CR624" t="s">
        <v>229</v>
      </c>
      <c r="CS624" t="s">
        <v>166</v>
      </c>
      <c r="CT624" t="s">
        <v>166</v>
      </c>
      <c r="CU624" t="s">
        <v>166</v>
      </c>
      <c r="CW624">
        <v>2</v>
      </c>
      <c r="CY624" t="s">
        <v>254</v>
      </c>
      <c r="DB624" t="s">
        <v>257</v>
      </c>
      <c r="DC624" t="s">
        <v>166</v>
      </c>
      <c r="DD624" t="s">
        <v>166</v>
      </c>
      <c r="DG624" t="s">
        <v>166</v>
      </c>
      <c r="DH624" t="s">
        <v>166</v>
      </c>
      <c r="DI624" t="s">
        <v>328</v>
      </c>
      <c r="DL624" t="s">
        <v>329</v>
      </c>
      <c r="DN624" t="s">
        <v>166</v>
      </c>
      <c r="DP624" t="s">
        <v>166</v>
      </c>
      <c r="DV624" t="s">
        <v>166</v>
      </c>
    </row>
    <row r="625" spans="1:139" hidden="1" x14ac:dyDescent="0.25">
      <c r="A625">
        <v>624</v>
      </c>
      <c r="B625" t="s">
        <v>138</v>
      </c>
      <c r="C625" t="s">
        <v>2048</v>
      </c>
      <c r="D625" t="s">
        <v>190</v>
      </c>
      <c r="E625" t="s">
        <v>147</v>
      </c>
      <c r="H625" t="s">
        <v>195</v>
      </c>
      <c r="I625" t="s">
        <v>142</v>
      </c>
      <c r="J625" t="s">
        <v>237</v>
      </c>
      <c r="K625" t="s">
        <v>144</v>
      </c>
      <c r="M625" t="s">
        <v>1459</v>
      </c>
      <c r="N625">
        <v>1607</v>
      </c>
      <c r="O625">
        <v>3994</v>
      </c>
      <c r="P625">
        <v>1811</v>
      </c>
      <c r="Q625" t="s">
        <v>832</v>
      </c>
      <c r="R625">
        <v>5</v>
      </c>
      <c r="T625" s="2" t="s">
        <v>147</v>
      </c>
      <c r="Y625" t="s">
        <v>1328</v>
      </c>
      <c r="Z625" t="s">
        <v>200</v>
      </c>
      <c r="AA625" t="s">
        <v>339</v>
      </c>
      <c r="AB625" t="s">
        <v>750</v>
      </c>
      <c r="AC625" t="s">
        <v>2049</v>
      </c>
      <c r="AF625" t="s">
        <v>727</v>
      </c>
      <c r="AG625" t="s">
        <v>727</v>
      </c>
      <c r="AH625" t="s">
        <v>158</v>
      </c>
      <c r="AI625" t="s">
        <v>232</v>
      </c>
      <c r="AK625" t="s">
        <v>441</v>
      </c>
      <c r="AL625" t="s">
        <v>2050</v>
      </c>
      <c r="AM625" t="s">
        <v>2051</v>
      </c>
      <c r="AN625" t="s">
        <v>163</v>
      </c>
      <c r="AO625" t="s">
        <v>163</v>
      </c>
      <c r="AP625" t="s">
        <v>164</v>
      </c>
      <c r="AQ625" t="s">
        <v>166</v>
      </c>
      <c r="AR625">
        <v>5</v>
      </c>
      <c r="AS625" t="s">
        <v>167</v>
      </c>
      <c r="AT625" t="s">
        <v>189</v>
      </c>
      <c r="AU625" t="s">
        <v>1221</v>
      </c>
      <c r="AW625" t="s">
        <v>166</v>
      </c>
      <c r="AX625" t="s">
        <v>166</v>
      </c>
      <c r="AZ625" t="s">
        <v>166</v>
      </c>
      <c r="BB625" t="s">
        <v>2052</v>
      </c>
      <c r="BC625" t="s">
        <v>166</v>
      </c>
      <c r="BD625" t="s">
        <v>406</v>
      </c>
      <c r="BF625" t="s">
        <v>166</v>
      </c>
      <c r="BG625" t="s">
        <v>166</v>
      </c>
      <c r="BH625" t="s">
        <v>166</v>
      </c>
      <c r="BI625" t="s">
        <v>438</v>
      </c>
      <c r="BJ625" t="s">
        <v>174</v>
      </c>
      <c r="BK625" t="s">
        <v>166</v>
      </c>
      <c r="BL625" t="s">
        <v>166</v>
      </c>
      <c r="BM625" t="s">
        <v>166</v>
      </c>
      <c r="BO625" t="s">
        <v>166</v>
      </c>
      <c r="BP625" t="s">
        <v>406</v>
      </c>
      <c r="BQ625" t="s">
        <v>163</v>
      </c>
      <c r="BR625" t="s">
        <v>168</v>
      </c>
      <c r="BS625" t="s">
        <v>163</v>
      </c>
      <c r="BT625" t="s">
        <v>166</v>
      </c>
      <c r="BU625" t="s">
        <v>147</v>
      </c>
      <c r="BV625" t="s">
        <v>166</v>
      </c>
      <c r="BW625" t="s">
        <v>177</v>
      </c>
      <c r="BY625" t="s">
        <v>383</v>
      </c>
      <c r="BZ625" t="s">
        <v>166</v>
      </c>
      <c r="CA625" t="s">
        <v>166</v>
      </c>
      <c r="CB625" t="s">
        <v>166</v>
      </c>
      <c r="CE625" t="s">
        <v>166</v>
      </c>
      <c r="CF625" t="s">
        <v>2053</v>
      </c>
      <c r="CG625" t="s">
        <v>166</v>
      </c>
      <c r="CH625" t="s">
        <v>166</v>
      </c>
      <c r="CK625" t="s">
        <v>166</v>
      </c>
      <c r="CN625" t="s">
        <v>166</v>
      </c>
      <c r="CO625" t="s">
        <v>166</v>
      </c>
      <c r="CR625" t="s">
        <v>229</v>
      </c>
      <c r="CS625" t="s">
        <v>166</v>
      </c>
      <c r="CT625" t="s">
        <v>166</v>
      </c>
      <c r="CU625" t="s">
        <v>166</v>
      </c>
      <c r="CV625" t="s">
        <v>166</v>
      </c>
      <c r="CW625">
        <v>2</v>
      </c>
      <c r="CY625" t="s">
        <v>254</v>
      </c>
      <c r="DC625" t="s">
        <v>166</v>
      </c>
      <c r="DD625" t="s">
        <v>166</v>
      </c>
      <c r="DE625" t="s">
        <v>166</v>
      </c>
      <c r="DF625" t="s">
        <v>166</v>
      </c>
      <c r="DG625" t="s">
        <v>166</v>
      </c>
      <c r="DH625" t="s">
        <v>216</v>
      </c>
      <c r="DI625" t="s">
        <v>328</v>
      </c>
      <c r="DJ625" t="s">
        <v>166</v>
      </c>
      <c r="DL625" t="s">
        <v>329</v>
      </c>
      <c r="DQ625" t="s">
        <v>166</v>
      </c>
      <c r="DS625" t="s">
        <v>166</v>
      </c>
      <c r="DV625" t="s">
        <v>166</v>
      </c>
      <c r="DW625" t="s">
        <v>166</v>
      </c>
      <c r="EC625" t="s">
        <v>166</v>
      </c>
      <c r="EF625" t="s">
        <v>166</v>
      </c>
      <c r="EH625" t="s">
        <v>2054</v>
      </c>
      <c r="EI625" t="s">
        <v>2055</v>
      </c>
    </row>
    <row r="626" spans="1:139" hidden="1" x14ac:dyDescent="0.25">
      <c r="A626">
        <v>625</v>
      </c>
      <c r="B626" t="s">
        <v>138</v>
      </c>
      <c r="C626" t="s">
        <v>2048</v>
      </c>
      <c r="D626" t="s">
        <v>1223</v>
      </c>
      <c r="E626" t="s">
        <v>147</v>
      </c>
      <c r="H626" t="s">
        <v>195</v>
      </c>
      <c r="I626" t="s">
        <v>142</v>
      </c>
      <c r="J626" t="s">
        <v>237</v>
      </c>
      <c r="K626" t="s">
        <v>144</v>
      </c>
      <c r="M626" t="s">
        <v>1459</v>
      </c>
      <c r="N626">
        <v>1607</v>
      </c>
      <c r="O626">
        <v>3994</v>
      </c>
      <c r="P626">
        <v>1811</v>
      </c>
      <c r="Q626" t="s">
        <v>832</v>
      </c>
      <c r="R626">
        <v>5</v>
      </c>
      <c r="T626" s="2" t="s">
        <v>147</v>
      </c>
      <c r="Y626" t="s">
        <v>1328</v>
      </c>
      <c r="Z626" t="s">
        <v>200</v>
      </c>
      <c r="AA626" t="s">
        <v>339</v>
      </c>
      <c r="AB626" t="s">
        <v>750</v>
      </c>
      <c r="AC626" t="s">
        <v>2049</v>
      </c>
      <c r="AF626" t="s">
        <v>727</v>
      </c>
      <c r="AG626" t="s">
        <v>727</v>
      </c>
      <c r="AH626" t="s">
        <v>158</v>
      </c>
      <c r="AI626" t="s">
        <v>232</v>
      </c>
      <c r="AK626" t="s">
        <v>441</v>
      </c>
      <c r="AL626" t="s">
        <v>2050</v>
      </c>
      <c r="AM626" t="s">
        <v>2051</v>
      </c>
      <c r="AN626" t="s">
        <v>163</v>
      </c>
      <c r="AO626" t="s">
        <v>163</v>
      </c>
      <c r="AP626" t="s">
        <v>164</v>
      </c>
      <c r="AQ626" t="s">
        <v>166</v>
      </c>
      <c r="AR626">
        <v>5</v>
      </c>
      <c r="AS626" t="s">
        <v>167</v>
      </c>
      <c r="AT626" t="s">
        <v>189</v>
      </c>
      <c r="AU626" t="s">
        <v>1221</v>
      </c>
      <c r="AW626" t="s">
        <v>166</v>
      </c>
      <c r="AX626" t="s">
        <v>166</v>
      </c>
      <c r="AY626" t="s">
        <v>436</v>
      </c>
      <c r="AZ626" t="s">
        <v>166</v>
      </c>
      <c r="BB626" t="s">
        <v>2052</v>
      </c>
      <c r="BC626" t="s">
        <v>166</v>
      </c>
      <c r="BD626" t="s">
        <v>406</v>
      </c>
      <c r="BF626" t="s">
        <v>166</v>
      </c>
      <c r="BG626" t="s">
        <v>166</v>
      </c>
      <c r="BH626" t="s">
        <v>166</v>
      </c>
      <c r="BI626" t="s">
        <v>438</v>
      </c>
      <c r="BJ626" t="s">
        <v>174</v>
      </c>
      <c r="BK626" t="s">
        <v>166</v>
      </c>
      <c r="BL626" t="s">
        <v>166</v>
      </c>
      <c r="BM626" t="s">
        <v>166</v>
      </c>
      <c r="BO626" t="s">
        <v>166</v>
      </c>
      <c r="BP626" t="s">
        <v>406</v>
      </c>
      <c r="BQ626" t="s">
        <v>163</v>
      </c>
      <c r="BR626" t="s">
        <v>168</v>
      </c>
      <c r="BS626" t="s">
        <v>163</v>
      </c>
      <c r="BT626" t="s">
        <v>166</v>
      </c>
      <c r="BU626" t="s">
        <v>147</v>
      </c>
      <c r="BV626" t="s">
        <v>166</v>
      </c>
      <c r="BW626" t="s">
        <v>177</v>
      </c>
      <c r="BY626" t="s">
        <v>383</v>
      </c>
      <c r="BZ626" t="s">
        <v>166</v>
      </c>
      <c r="CA626" t="s">
        <v>166</v>
      </c>
      <c r="CB626" t="s">
        <v>166</v>
      </c>
      <c r="CE626" t="s">
        <v>166</v>
      </c>
      <c r="CF626" t="s">
        <v>2053</v>
      </c>
      <c r="CG626" t="s">
        <v>166</v>
      </c>
      <c r="CH626" t="s">
        <v>166</v>
      </c>
      <c r="CK626" t="s">
        <v>166</v>
      </c>
      <c r="CN626" t="s">
        <v>166</v>
      </c>
      <c r="CO626" t="s">
        <v>166</v>
      </c>
      <c r="CR626" t="s">
        <v>229</v>
      </c>
      <c r="CS626" t="s">
        <v>166</v>
      </c>
      <c r="CT626" t="s">
        <v>166</v>
      </c>
      <c r="CU626" t="s">
        <v>166</v>
      </c>
      <c r="CV626" t="s">
        <v>166</v>
      </c>
      <c r="CW626">
        <v>2</v>
      </c>
      <c r="CY626" t="s">
        <v>254</v>
      </c>
      <c r="DC626" t="s">
        <v>166</v>
      </c>
      <c r="DD626" t="s">
        <v>166</v>
      </c>
      <c r="DE626" t="s">
        <v>166</v>
      </c>
      <c r="DF626" t="s">
        <v>166</v>
      </c>
      <c r="DG626" t="s">
        <v>166</v>
      </c>
      <c r="DH626" t="s">
        <v>216</v>
      </c>
      <c r="DI626" t="s">
        <v>328</v>
      </c>
      <c r="DJ626" t="s">
        <v>166</v>
      </c>
      <c r="DL626" t="s">
        <v>329</v>
      </c>
      <c r="DM626" t="s">
        <v>166</v>
      </c>
      <c r="DQ626" t="s">
        <v>166</v>
      </c>
      <c r="DS626" t="s">
        <v>166</v>
      </c>
      <c r="DV626" t="s">
        <v>166</v>
      </c>
      <c r="DW626" t="s">
        <v>166</v>
      </c>
      <c r="EC626" t="s">
        <v>166</v>
      </c>
      <c r="EF626" t="s">
        <v>166</v>
      </c>
      <c r="EH626" t="s">
        <v>2054</v>
      </c>
      <c r="EI626" t="s">
        <v>2055</v>
      </c>
    </row>
    <row r="627" spans="1:139" hidden="1" x14ac:dyDescent="0.25">
      <c r="A627">
        <v>626</v>
      </c>
      <c r="B627" t="s">
        <v>138</v>
      </c>
      <c r="C627" t="s">
        <v>2048</v>
      </c>
      <c r="D627" t="s">
        <v>2056</v>
      </c>
      <c r="E627" t="s">
        <v>147</v>
      </c>
      <c r="H627" t="s">
        <v>195</v>
      </c>
      <c r="I627" t="s">
        <v>142</v>
      </c>
      <c r="J627" t="s">
        <v>237</v>
      </c>
      <c r="K627" t="s">
        <v>144</v>
      </c>
      <c r="M627" t="s">
        <v>1459</v>
      </c>
      <c r="N627">
        <v>1607</v>
      </c>
      <c r="O627">
        <v>3994</v>
      </c>
      <c r="P627">
        <v>1811</v>
      </c>
      <c r="Q627" t="s">
        <v>832</v>
      </c>
      <c r="R627">
        <v>5</v>
      </c>
      <c r="T627" s="2" t="s">
        <v>147</v>
      </c>
      <c r="Y627" t="s">
        <v>1328</v>
      </c>
      <c r="Z627" t="s">
        <v>200</v>
      </c>
      <c r="AA627" t="s">
        <v>339</v>
      </c>
      <c r="AB627" t="s">
        <v>750</v>
      </c>
      <c r="AC627" t="s">
        <v>2049</v>
      </c>
      <c r="AF627" t="s">
        <v>727</v>
      </c>
      <c r="AG627" t="s">
        <v>727</v>
      </c>
      <c r="AH627" t="s">
        <v>158</v>
      </c>
      <c r="AI627" t="s">
        <v>232</v>
      </c>
      <c r="AK627" t="s">
        <v>441</v>
      </c>
      <c r="AL627" t="s">
        <v>2050</v>
      </c>
      <c r="AM627" t="s">
        <v>2051</v>
      </c>
      <c r="AN627" t="s">
        <v>163</v>
      </c>
      <c r="AO627" t="s">
        <v>163</v>
      </c>
      <c r="AP627" t="s">
        <v>164</v>
      </c>
      <c r="AQ627" t="s">
        <v>166</v>
      </c>
      <c r="AR627">
        <v>5</v>
      </c>
      <c r="AS627" t="s">
        <v>167</v>
      </c>
      <c r="AT627" t="s">
        <v>189</v>
      </c>
      <c r="AU627" t="s">
        <v>1221</v>
      </c>
      <c r="AW627" t="s">
        <v>166</v>
      </c>
      <c r="AX627" t="s">
        <v>166</v>
      </c>
      <c r="AY627" t="s">
        <v>436</v>
      </c>
      <c r="AZ627" t="s">
        <v>166</v>
      </c>
      <c r="BB627" t="s">
        <v>2052</v>
      </c>
      <c r="BC627" t="s">
        <v>166</v>
      </c>
      <c r="BD627" t="s">
        <v>406</v>
      </c>
      <c r="BF627" t="s">
        <v>166</v>
      </c>
      <c r="BG627" t="s">
        <v>166</v>
      </c>
      <c r="BH627" t="s">
        <v>166</v>
      </c>
      <c r="BI627" t="s">
        <v>438</v>
      </c>
      <c r="BJ627" t="s">
        <v>174</v>
      </c>
      <c r="BK627" t="s">
        <v>166</v>
      </c>
      <c r="BL627" t="s">
        <v>166</v>
      </c>
      <c r="BM627" t="s">
        <v>166</v>
      </c>
      <c r="BO627" t="s">
        <v>166</v>
      </c>
      <c r="BP627" t="s">
        <v>406</v>
      </c>
      <c r="BQ627" t="s">
        <v>163</v>
      </c>
      <c r="BR627" t="s">
        <v>168</v>
      </c>
      <c r="BS627" t="s">
        <v>163</v>
      </c>
      <c r="BT627" t="s">
        <v>166</v>
      </c>
      <c r="BU627" t="s">
        <v>147</v>
      </c>
      <c r="BV627" t="s">
        <v>166</v>
      </c>
      <c r="BW627" t="s">
        <v>177</v>
      </c>
      <c r="BY627" t="s">
        <v>383</v>
      </c>
      <c r="BZ627" t="s">
        <v>166</v>
      </c>
      <c r="CA627" t="s">
        <v>166</v>
      </c>
      <c r="CB627" t="s">
        <v>166</v>
      </c>
      <c r="CE627" t="s">
        <v>166</v>
      </c>
      <c r="CF627" t="s">
        <v>2053</v>
      </c>
      <c r="CG627" t="s">
        <v>166</v>
      </c>
      <c r="CH627" t="s">
        <v>166</v>
      </c>
      <c r="CK627" t="s">
        <v>166</v>
      </c>
      <c r="CN627" t="s">
        <v>166</v>
      </c>
      <c r="CO627" t="s">
        <v>166</v>
      </c>
      <c r="CR627" t="s">
        <v>229</v>
      </c>
      <c r="CS627" t="s">
        <v>166</v>
      </c>
      <c r="CT627" t="s">
        <v>166</v>
      </c>
      <c r="CU627" t="s">
        <v>166</v>
      </c>
      <c r="CV627" t="s">
        <v>166</v>
      </c>
      <c r="CW627">
        <v>2</v>
      </c>
      <c r="CY627" t="s">
        <v>254</v>
      </c>
      <c r="DC627" t="s">
        <v>166</v>
      </c>
      <c r="DD627" t="s">
        <v>166</v>
      </c>
      <c r="DE627" t="s">
        <v>166</v>
      </c>
      <c r="DF627" t="s">
        <v>166</v>
      </c>
      <c r="DG627" t="s">
        <v>166</v>
      </c>
      <c r="DH627" t="s">
        <v>216</v>
      </c>
      <c r="DI627" t="s">
        <v>328</v>
      </c>
      <c r="DJ627" t="s">
        <v>166</v>
      </c>
      <c r="DL627" t="s">
        <v>329</v>
      </c>
      <c r="DM627" t="s">
        <v>166</v>
      </c>
      <c r="DQ627" t="s">
        <v>166</v>
      </c>
      <c r="DS627" t="s">
        <v>166</v>
      </c>
      <c r="DV627" t="s">
        <v>166</v>
      </c>
      <c r="DW627" t="s">
        <v>166</v>
      </c>
      <c r="DX627" t="s">
        <v>166</v>
      </c>
      <c r="EA627" t="s">
        <v>166</v>
      </c>
      <c r="EC627" t="s">
        <v>166</v>
      </c>
      <c r="EF627" t="s">
        <v>166</v>
      </c>
      <c r="EH627" t="s">
        <v>2054</v>
      </c>
      <c r="EI627" t="s">
        <v>2057</v>
      </c>
    </row>
    <row r="628" spans="1:139" hidden="1" x14ac:dyDescent="0.25">
      <c r="A628">
        <v>627</v>
      </c>
      <c r="B628" t="s">
        <v>318</v>
      </c>
      <c r="C628" t="s">
        <v>2058</v>
      </c>
      <c r="D628" t="s">
        <v>2059</v>
      </c>
      <c r="E628" s="1">
        <v>1999</v>
      </c>
      <c r="F628">
        <v>4</v>
      </c>
      <c r="G628">
        <v>4</v>
      </c>
      <c r="H628" t="s">
        <v>195</v>
      </c>
      <c r="I628" t="s">
        <v>142</v>
      </c>
      <c r="J628" t="s">
        <v>196</v>
      </c>
      <c r="K628" t="s">
        <v>144</v>
      </c>
      <c r="L628">
        <v>50</v>
      </c>
      <c r="M628" t="s">
        <v>145</v>
      </c>
      <c r="N628">
        <v>1465</v>
      </c>
      <c r="O628">
        <v>4620</v>
      </c>
      <c r="P628">
        <v>1800</v>
      </c>
      <c r="Q628" t="s">
        <v>508</v>
      </c>
      <c r="R628">
        <v>4</v>
      </c>
      <c r="S628">
        <v>13.1</v>
      </c>
      <c r="T628" s="1">
        <v>14.6</v>
      </c>
      <c r="U628" t="s">
        <v>2060</v>
      </c>
      <c r="X628">
        <v>6</v>
      </c>
      <c r="Z628" t="s">
        <v>200</v>
      </c>
      <c r="AA628" t="s">
        <v>200</v>
      </c>
      <c r="AB628" t="s">
        <v>2061</v>
      </c>
      <c r="AC628" t="s">
        <v>341</v>
      </c>
      <c r="AF628" t="s">
        <v>1274</v>
      </c>
      <c r="AG628" t="s">
        <v>1274</v>
      </c>
      <c r="AH628" t="s">
        <v>158</v>
      </c>
      <c r="AI628" t="s">
        <v>232</v>
      </c>
      <c r="AK628" t="s">
        <v>160</v>
      </c>
      <c r="AL628" t="s">
        <v>2062</v>
      </c>
      <c r="AM628" t="s">
        <v>2063</v>
      </c>
      <c r="AN628" t="s">
        <v>163</v>
      </c>
      <c r="AO628" t="s">
        <v>164</v>
      </c>
      <c r="AP628" t="s">
        <v>164</v>
      </c>
      <c r="AQ628" t="s">
        <v>166</v>
      </c>
      <c r="AR628">
        <v>5</v>
      </c>
      <c r="AS628" t="s">
        <v>167</v>
      </c>
      <c r="AT628" t="s">
        <v>168</v>
      </c>
      <c r="AU628" t="s">
        <v>1591</v>
      </c>
      <c r="AV628" t="s">
        <v>1274</v>
      </c>
      <c r="AX628" t="s">
        <v>166</v>
      </c>
      <c r="AY628" t="s">
        <v>171</v>
      </c>
      <c r="AZ628" t="s">
        <v>166</v>
      </c>
      <c r="BC628" t="s">
        <v>166</v>
      </c>
      <c r="BD628" t="s">
        <v>173</v>
      </c>
      <c r="BF628" t="s">
        <v>166</v>
      </c>
      <c r="BG628" t="s">
        <v>166</v>
      </c>
      <c r="BH628" t="s">
        <v>166</v>
      </c>
      <c r="BI628" t="s">
        <v>163</v>
      </c>
      <c r="BJ628" t="s">
        <v>310</v>
      </c>
      <c r="BK628" t="s">
        <v>166</v>
      </c>
      <c r="BL628" t="s">
        <v>310</v>
      </c>
      <c r="BM628" t="s">
        <v>166</v>
      </c>
      <c r="BN628" t="s">
        <v>2064</v>
      </c>
      <c r="BO628" t="s">
        <v>166</v>
      </c>
      <c r="BP628" t="s">
        <v>173</v>
      </c>
      <c r="BQ628" t="s">
        <v>163</v>
      </c>
      <c r="BR628" t="s">
        <v>168</v>
      </c>
      <c r="BS628" t="s">
        <v>176</v>
      </c>
      <c r="BT628" t="s">
        <v>166</v>
      </c>
      <c r="BU628" t="s">
        <v>147</v>
      </c>
      <c r="BV628" t="s">
        <v>166</v>
      </c>
      <c r="BW628" t="s">
        <v>177</v>
      </c>
      <c r="BX628" t="s">
        <v>178</v>
      </c>
      <c r="BY628" t="s">
        <v>179</v>
      </c>
      <c r="BZ628" t="s">
        <v>166</v>
      </c>
      <c r="CE628" t="s">
        <v>166</v>
      </c>
      <c r="CF628" t="s">
        <v>252</v>
      </c>
      <c r="CG628" t="s">
        <v>166</v>
      </c>
      <c r="CH628" t="s">
        <v>166</v>
      </c>
      <c r="CJ628" t="s">
        <v>166</v>
      </c>
      <c r="CK628" t="s">
        <v>166</v>
      </c>
      <c r="CL628" t="s">
        <v>166</v>
      </c>
      <c r="CN628" t="s">
        <v>166</v>
      </c>
      <c r="CO628" t="s">
        <v>166</v>
      </c>
      <c r="CP628" t="s">
        <v>223</v>
      </c>
      <c r="CR628" t="s">
        <v>1838</v>
      </c>
      <c r="CS628" t="s">
        <v>166</v>
      </c>
      <c r="CT628" t="s">
        <v>166</v>
      </c>
      <c r="CU628" t="s">
        <v>166</v>
      </c>
      <c r="CW628">
        <v>6</v>
      </c>
      <c r="CY628" t="s">
        <v>722</v>
      </c>
      <c r="DB628" t="s">
        <v>257</v>
      </c>
      <c r="DD628" t="s">
        <v>166</v>
      </c>
      <c r="DE628" t="s">
        <v>166</v>
      </c>
      <c r="DF628" t="s">
        <v>166</v>
      </c>
      <c r="DG628" t="s">
        <v>166</v>
      </c>
      <c r="DH628" t="s">
        <v>216</v>
      </c>
      <c r="DI628" t="s">
        <v>328</v>
      </c>
      <c r="DL628" t="s">
        <v>329</v>
      </c>
      <c r="DN628" t="s">
        <v>166</v>
      </c>
      <c r="DP628" t="s">
        <v>345</v>
      </c>
      <c r="DQ628" t="s">
        <v>166</v>
      </c>
      <c r="DS628" t="s">
        <v>166</v>
      </c>
      <c r="DV628" t="s">
        <v>166</v>
      </c>
      <c r="DW628" t="s">
        <v>166</v>
      </c>
      <c r="DZ628" t="s">
        <v>166</v>
      </c>
      <c r="EC628" t="s">
        <v>166</v>
      </c>
    </row>
    <row r="629" spans="1:139" hidden="1" x14ac:dyDescent="0.25">
      <c r="A629">
        <v>628</v>
      </c>
      <c r="B629" t="s">
        <v>318</v>
      </c>
      <c r="C629" t="s">
        <v>2058</v>
      </c>
      <c r="D629" t="s">
        <v>2065</v>
      </c>
      <c r="E629" s="1">
        <v>1999</v>
      </c>
      <c r="F629">
        <v>4</v>
      </c>
      <c r="G629">
        <v>4</v>
      </c>
      <c r="H629" t="s">
        <v>195</v>
      </c>
      <c r="I629" t="s">
        <v>142</v>
      </c>
      <c r="J629" t="s">
        <v>196</v>
      </c>
      <c r="K629" t="s">
        <v>144</v>
      </c>
      <c r="L629">
        <v>50</v>
      </c>
      <c r="M629" t="s">
        <v>145</v>
      </c>
      <c r="N629">
        <v>1465</v>
      </c>
      <c r="O629">
        <v>4620</v>
      </c>
      <c r="P629">
        <v>1800</v>
      </c>
      <c r="Q629" t="s">
        <v>508</v>
      </c>
      <c r="R629">
        <v>4</v>
      </c>
      <c r="S629">
        <v>13.1</v>
      </c>
      <c r="T629" s="1">
        <v>14.6</v>
      </c>
      <c r="U629" t="s">
        <v>2060</v>
      </c>
      <c r="X629">
        <v>6</v>
      </c>
      <c r="Z629" t="s">
        <v>200</v>
      </c>
      <c r="AA629" t="s">
        <v>200</v>
      </c>
      <c r="AB629" t="s">
        <v>2061</v>
      </c>
      <c r="AC629" t="s">
        <v>341</v>
      </c>
      <c r="AF629" t="s">
        <v>1274</v>
      </c>
      <c r="AG629" t="s">
        <v>1274</v>
      </c>
      <c r="AH629" t="s">
        <v>158</v>
      </c>
      <c r="AI629" t="s">
        <v>232</v>
      </c>
      <c r="AK629" t="s">
        <v>160</v>
      </c>
      <c r="AL629" t="s">
        <v>2062</v>
      </c>
      <c r="AM629" t="s">
        <v>2063</v>
      </c>
      <c r="AN629" t="s">
        <v>163</v>
      </c>
      <c r="AO629" t="s">
        <v>164</v>
      </c>
      <c r="AP629" t="s">
        <v>164</v>
      </c>
      <c r="AQ629" t="s">
        <v>166</v>
      </c>
      <c r="AR629">
        <v>5</v>
      </c>
      <c r="AS629" t="s">
        <v>167</v>
      </c>
      <c r="AT629" t="s">
        <v>168</v>
      </c>
      <c r="AU629" t="s">
        <v>1591</v>
      </c>
      <c r="AV629" t="s">
        <v>1274</v>
      </c>
      <c r="AX629" t="s">
        <v>166</v>
      </c>
      <c r="AY629" t="s">
        <v>171</v>
      </c>
      <c r="AZ629" t="s">
        <v>166</v>
      </c>
      <c r="BA629" t="s">
        <v>166</v>
      </c>
      <c r="BC629" t="s">
        <v>166</v>
      </c>
      <c r="BD629" t="s">
        <v>173</v>
      </c>
      <c r="BF629" t="s">
        <v>166</v>
      </c>
      <c r="BG629" t="s">
        <v>166</v>
      </c>
      <c r="BH629" t="s">
        <v>166</v>
      </c>
      <c r="BI629" t="s">
        <v>163</v>
      </c>
      <c r="BJ629" t="s">
        <v>310</v>
      </c>
      <c r="BK629" t="s">
        <v>166</v>
      </c>
      <c r="BL629" t="s">
        <v>310</v>
      </c>
      <c r="BM629" t="s">
        <v>166</v>
      </c>
      <c r="BN629" t="s">
        <v>2064</v>
      </c>
      <c r="BO629" t="s">
        <v>166</v>
      </c>
      <c r="BP629" t="s">
        <v>173</v>
      </c>
      <c r="BQ629" t="s">
        <v>163</v>
      </c>
      <c r="BR629" t="s">
        <v>168</v>
      </c>
      <c r="BS629" t="s">
        <v>176</v>
      </c>
      <c r="BT629" t="s">
        <v>166</v>
      </c>
      <c r="BU629" t="s">
        <v>147</v>
      </c>
      <c r="BV629" t="s">
        <v>166</v>
      </c>
      <c r="BW629" t="s">
        <v>177</v>
      </c>
      <c r="BX629" t="s">
        <v>178</v>
      </c>
      <c r="BY629" t="s">
        <v>807</v>
      </c>
      <c r="BZ629" t="s">
        <v>166</v>
      </c>
      <c r="CA629" t="s">
        <v>166</v>
      </c>
      <c r="CB629" t="s">
        <v>166</v>
      </c>
      <c r="CE629" t="s">
        <v>166</v>
      </c>
      <c r="CF629" t="s">
        <v>252</v>
      </c>
      <c r="CG629" t="s">
        <v>166</v>
      </c>
      <c r="CH629" t="s">
        <v>166</v>
      </c>
      <c r="CJ629" t="s">
        <v>166</v>
      </c>
      <c r="CK629" t="s">
        <v>166</v>
      </c>
      <c r="CL629" t="s">
        <v>166</v>
      </c>
      <c r="CM629" t="s">
        <v>166</v>
      </c>
      <c r="CN629" t="s">
        <v>166</v>
      </c>
      <c r="CO629" t="s">
        <v>166</v>
      </c>
      <c r="CP629" t="s">
        <v>223</v>
      </c>
      <c r="CR629" t="s">
        <v>2066</v>
      </c>
      <c r="CS629" t="s">
        <v>166</v>
      </c>
      <c r="CT629" t="s">
        <v>166</v>
      </c>
      <c r="CU629" t="s">
        <v>166</v>
      </c>
      <c r="CV629" t="s">
        <v>166</v>
      </c>
      <c r="CW629">
        <v>6</v>
      </c>
      <c r="CY629" t="s">
        <v>571</v>
      </c>
      <c r="DB629" t="s">
        <v>742</v>
      </c>
      <c r="DC629" t="s">
        <v>166</v>
      </c>
      <c r="DD629" t="s">
        <v>166</v>
      </c>
      <c r="DE629" t="s">
        <v>166</v>
      </c>
      <c r="DF629" t="s">
        <v>166</v>
      </c>
      <c r="DG629" t="s">
        <v>166</v>
      </c>
      <c r="DH629" t="s">
        <v>216</v>
      </c>
      <c r="DI629" t="s">
        <v>328</v>
      </c>
      <c r="DJ629" t="s">
        <v>166</v>
      </c>
      <c r="DK629" t="s">
        <v>166</v>
      </c>
      <c r="DL629" t="s">
        <v>329</v>
      </c>
      <c r="DM629" t="s">
        <v>166</v>
      </c>
      <c r="DN629" t="s">
        <v>166</v>
      </c>
      <c r="DP629" t="s">
        <v>345</v>
      </c>
      <c r="DQ629" t="s">
        <v>166</v>
      </c>
      <c r="DR629" t="s">
        <v>166</v>
      </c>
      <c r="DS629" t="s">
        <v>166</v>
      </c>
      <c r="DV629" t="s">
        <v>166</v>
      </c>
      <c r="DW629" t="s">
        <v>166</v>
      </c>
      <c r="DX629" t="s">
        <v>166</v>
      </c>
      <c r="DZ629" t="s">
        <v>166</v>
      </c>
      <c r="EA629" t="s">
        <v>166</v>
      </c>
      <c r="EC629" t="s">
        <v>166</v>
      </c>
      <c r="ED629" t="s">
        <v>166</v>
      </c>
    </row>
    <row r="630" spans="1:139" hidden="1" x14ac:dyDescent="0.25">
      <c r="A630">
        <v>629</v>
      </c>
      <c r="B630" t="s">
        <v>318</v>
      </c>
      <c r="C630" t="s">
        <v>2058</v>
      </c>
      <c r="D630" t="s">
        <v>2067</v>
      </c>
      <c r="E630" s="1">
        <v>1999</v>
      </c>
      <c r="F630">
        <v>4</v>
      </c>
      <c r="G630">
        <v>4</v>
      </c>
      <c r="H630" t="s">
        <v>195</v>
      </c>
      <c r="I630" t="s">
        <v>142</v>
      </c>
      <c r="J630" t="s">
        <v>196</v>
      </c>
      <c r="K630" t="s">
        <v>144</v>
      </c>
      <c r="L630">
        <v>50</v>
      </c>
      <c r="M630" t="s">
        <v>145</v>
      </c>
      <c r="N630">
        <v>1465</v>
      </c>
      <c r="O630">
        <v>4620</v>
      </c>
      <c r="P630">
        <v>1800</v>
      </c>
      <c r="Q630" t="s">
        <v>508</v>
      </c>
      <c r="R630">
        <v>4</v>
      </c>
      <c r="S630">
        <v>13.1</v>
      </c>
      <c r="T630" s="1">
        <v>14.6</v>
      </c>
      <c r="U630" t="s">
        <v>2060</v>
      </c>
      <c r="X630">
        <v>6</v>
      </c>
      <c r="Z630" t="s">
        <v>200</v>
      </c>
      <c r="AA630" t="s">
        <v>200</v>
      </c>
      <c r="AB630" t="s">
        <v>2061</v>
      </c>
      <c r="AC630" t="s">
        <v>341</v>
      </c>
      <c r="AF630" t="s">
        <v>1274</v>
      </c>
      <c r="AG630" t="s">
        <v>1274</v>
      </c>
      <c r="AH630" t="s">
        <v>158</v>
      </c>
      <c r="AI630" t="s">
        <v>232</v>
      </c>
      <c r="AK630" t="s">
        <v>160</v>
      </c>
      <c r="AL630" t="s">
        <v>2062</v>
      </c>
      <c r="AM630" t="s">
        <v>2063</v>
      </c>
      <c r="AN630" t="s">
        <v>163</v>
      </c>
      <c r="AO630" t="s">
        <v>164</v>
      </c>
      <c r="AP630" t="s">
        <v>164</v>
      </c>
      <c r="AQ630" t="s">
        <v>166</v>
      </c>
      <c r="AR630">
        <v>5</v>
      </c>
      <c r="AS630" t="s">
        <v>167</v>
      </c>
      <c r="AT630" t="s">
        <v>344</v>
      </c>
      <c r="AU630" t="s">
        <v>1591</v>
      </c>
      <c r="AV630" t="s">
        <v>1274</v>
      </c>
      <c r="AX630" t="s">
        <v>166</v>
      </c>
      <c r="AY630" t="s">
        <v>171</v>
      </c>
      <c r="AZ630" t="s">
        <v>166</v>
      </c>
      <c r="BA630" t="s">
        <v>166</v>
      </c>
      <c r="BC630" t="s">
        <v>166</v>
      </c>
      <c r="BD630" t="s">
        <v>173</v>
      </c>
      <c r="BF630" t="s">
        <v>166</v>
      </c>
      <c r="BG630" t="s">
        <v>166</v>
      </c>
      <c r="BH630" t="s">
        <v>166</v>
      </c>
      <c r="BI630" t="s">
        <v>163</v>
      </c>
      <c r="BJ630" t="s">
        <v>310</v>
      </c>
      <c r="BK630" t="s">
        <v>166</v>
      </c>
      <c r="BL630" t="s">
        <v>310</v>
      </c>
      <c r="BM630" t="s">
        <v>166</v>
      </c>
      <c r="BN630" t="s">
        <v>2064</v>
      </c>
      <c r="BO630" t="s">
        <v>166</v>
      </c>
      <c r="BP630" t="s">
        <v>173</v>
      </c>
      <c r="BQ630" t="s">
        <v>163</v>
      </c>
      <c r="BR630" t="s">
        <v>168</v>
      </c>
      <c r="BS630" t="s">
        <v>176</v>
      </c>
      <c r="BT630" t="s">
        <v>166</v>
      </c>
      <c r="BU630" t="s">
        <v>147</v>
      </c>
      <c r="BV630" t="s">
        <v>166</v>
      </c>
      <c r="BW630" t="s">
        <v>177</v>
      </c>
      <c r="BX630" t="s">
        <v>178</v>
      </c>
      <c r="BY630" t="s">
        <v>807</v>
      </c>
      <c r="BZ630" t="s">
        <v>166</v>
      </c>
      <c r="CA630" t="s">
        <v>166</v>
      </c>
      <c r="CB630" t="s">
        <v>166</v>
      </c>
      <c r="CE630" t="s">
        <v>166</v>
      </c>
      <c r="CF630" t="s">
        <v>2053</v>
      </c>
      <c r="CG630" t="s">
        <v>166</v>
      </c>
      <c r="CH630" t="s">
        <v>166</v>
      </c>
      <c r="CJ630" t="s">
        <v>166</v>
      </c>
      <c r="CK630" t="s">
        <v>166</v>
      </c>
      <c r="CL630" t="s">
        <v>166</v>
      </c>
      <c r="CM630" t="s">
        <v>166</v>
      </c>
      <c r="CN630" t="s">
        <v>166</v>
      </c>
      <c r="CO630" t="s">
        <v>166</v>
      </c>
      <c r="CP630" t="s">
        <v>223</v>
      </c>
      <c r="CR630" t="s">
        <v>1838</v>
      </c>
      <c r="CS630" t="s">
        <v>166</v>
      </c>
      <c r="CT630" t="s">
        <v>166</v>
      </c>
      <c r="CU630" t="s">
        <v>166</v>
      </c>
      <c r="CV630" t="s">
        <v>166</v>
      </c>
      <c r="CW630">
        <v>6</v>
      </c>
      <c r="CY630" t="s">
        <v>571</v>
      </c>
      <c r="DB630" t="s">
        <v>221</v>
      </c>
      <c r="DC630" t="s">
        <v>166</v>
      </c>
      <c r="DD630" t="s">
        <v>166</v>
      </c>
      <c r="DE630" t="s">
        <v>166</v>
      </c>
      <c r="DF630" t="s">
        <v>166</v>
      </c>
      <c r="DG630" t="s">
        <v>166</v>
      </c>
      <c r="DH630" t="s">
        <v>216</v>
      </c>
      <c r="DI630" t="s">
        <v>328</v>
      </c>
      <c r="DJ630" t="s">
        <v>166</v>
      </c>
      <c r="DK630" t="s">
        <v>166</v>
      </c>
      <c r="DL630" t="s">
        <v>329</v>
      </c>
      <c r="DM630" t="s">
        <v>166</v>
      </c>
      <c r="DN630" t="s">
        <v>166</v>
      </c>
      <c r="DP630" t="s">
        <v>345</v>
      </c>
      <c r="DQ630" t="s">
        <v>166</v>
      </c>
      <c r="DR630" t="s">
        <v>166</v>
      </c>
      <c r="DS630" t="s">
        <v>166</v>
      </c>
      <c r="DV630" t="s">
        <v>166</v>
      </c>
      <c r="DW630" t="s">
        <v>166</v>
      </c>
      <c r="DX630" t="s">
        <v>166</v>
      </c>
      <c r="DZ630" t="s">
        <v>166</v>
      </c>
      <c r="EA630" t="s">
        <v>166</v>
      </c>
      <c r="EC630" t="s">
        <v>166</v>
      </c>
      <c r="ED630" t="s">
        <v>166</v>
      </c>
    </row>
    <row r="631" spans="1:139" hidden="1" x14ac:dyDescent="0.25">
      <c r="A631">
        <v>630</v>
      </c>
      <c r="B631" t="s">
        <v>318</v>
      </c>
      <c r="C631" t="s">
        <v>2058</v>
      </c>
      <c r="D631" t="s">
        <v>2068</v>
      </c>
      <c r="E631" s="1">
        <v>1999</v>
      </c>
      <c r="F631">
        <v>4</v>
      </c>
      <c r="G631">
        <v>4</v>
      </c>
      <c r="H631" t="s">
        <v>195</v>
      </c>
      <c r="I631" t="s">
        <v>142</v>
      </c>
      <c r="J631" t="s">
        <v>196</v>
      </c>
      <c r="K631" t="s">
        <v>144</v>
      </c>
      <c r="L631">
        <v>50</v>
      </c>
      <c r="M631" t="s">
        <v>145</v>
      </c>
      <c r="N631">
        <v>1465</v>
      </c>
      <c r="O631">
        <v>4620</v>
      </c>
      <c r="P631">
        <v>1800</v>
      </c>
      <c r="Q631" t="s">
        <v>508</v>
      </c>
      <c r="R631">
        <v>4</v>
      </c>
      <c r="S631">
        <v>13.1</v>
      </c>
      <c r="T631" s="1">
        <v>14.6</v>
      </c>
      <c r="U631" t="s">
        <v>2060</v>
      </c>
      <c r="X631">
        <v>6</v>
      </c>
      <c r="Z631" t="s">
        <v>200</v>
      </c>
      <c r="AA631" t="s">
        <v>200</v>
      </c>
      <c r="AB631" t="s">
        <v>2061</v>
      </c>
      <c r="AC631" t="s">
        <v>341</v>
      </c>
      <c r="AF631" t="s">
        <v>1274</v>
      </c>
      <c r="AG631" t="s">
        <v>1274</v>
      </c>
      <c r="AH631" t="s">
        <v>158</v>
      </c>
      <c r="AI631" t="s">
        <v>232</v>
      </c>
      <c r="AK631" t="s">
        <v>441</v>
      </c>
      <c r="AL631" t="s">
        <v>2062</v>
      </c>
      <c r="AM631" t="s">
        <v>2063</v>
      </c>
      <c r="AN631" t="s">
        <v>163</v>
      </c>
      <c r="AO631" t="s">
        <v>432</v>
      </c>
      <c r="AP631" t="s">
        <v>164</v>
      </c>
      <c r="AQ631" t="s">
        <v>166</v>
      </c>
      <c r="AR631">
        <v>5</v>
      </c>
      <c r="AS631" t="s">
        <v>597</v>
      </c>
      <c r="AT631" t="s">
        <v>344</v>
      </c>
      <c r="AU631" t="s">
        <v>1591</v>
      </c>
      <c r="AV631" t="s">
        <v>1274</v>
      </c>
      <c r="AW631" t="s">
        <v>166</v>
      </c>
      <c r="AX631" t="s">
        <v>166</v>
      </c>
      <c r="AY631" t="s">
        <v>171</v>
      </c>
      <c r="AZ631" t="s">
        <v>166</v>
      </c>
      <c r="BA631" t="s">
        <v>166</v>
      </c>
      <c r="BC631" t="s">
        <v>166</v>
      </c>
      <c r="BD631" t="s">
        <v>173</v>
      </c>
      <c r="BF631" t="s">
        <v>166</v>
      </c>
      <c r="BG631" t="s">
        <v>166</v>
      </c>
      <c r="BH631" t="s">
        <v>166</v>
      </c>
      <c r="BI631" t="s">
        <v>163</v>
      </c>
      <c r="BJ631" t="s">
        <v>310</v>
      </c>
      <c r="BK631" t="s">
        <v>166</v>
      </c>
      <c r="BL631" t="s">
        <v>310</v>
      </c>
      <c r="BM631" t="s">
        <v>166</v>
      </c>
      <c r="BN631" t="s">
        <v>2064</v>
      </c>
      <c r="BO631" t="s">
        <v>166</v>
      </c>
      <c r="BP631" t="s">
        <v>173</v>
      </c>
      <c r="BQ631" t="s">
        <v>163</v>
      </c>
      <c r="BR631" t="s">
        <v>168</v>
      </c>
      <c r="BS631" t="s">
        <v>176</v>
      </c>
      <c r="BT631" t="s">
        <v>166</v>
      </c>
      <c r="BU631" t="s">
        <v>147</v>
      </c>
      <c r="BV631" t="s">
        <v>166</v>
      </c>
      <c r="BW631" t="s">
        <v>177</v>
      </c>
      <c r="BX631" t="s">
        <v>178</v>
      </c>
      <c r="BY631" t="s">
        <v>807</v>
      </c>
      <c r="BZ631" t="s">
        <v>166</v>
      </c>
      <c r="CA631" t="s">
        <v>166</v>
      </c>
      <c r="CB631" t="s">
        <v>166</v>
      </c>
      <c r="CE631" t="s">
        <v>166</v>
      </c>
      <c r="CF631" t="s">
        <v>2053</v>
      </c>
      <c r="CG631" t="s">
        <v>166</v>
      </c>
      <c r="CH631" t="s">
        <v>166</v>
      </c>
      <c r="CJ631" t="s">
        <v>166</v>
      </c>
      <c r="CK631" t="s">
        <v>166</v>
      </c>
      <c r="CL631" t="s">
        <v>166</v>
      </c>
      <c r="CM631" t="s">
        <v>166</v>
      </c>
      <c r="CN631" t="s">
        <v>166</v>
      </c>
      <c r="CO631" t="s">
        <v>166</v>
      </c>
      <c r="CP631" t="s">
        <v>223</v>
      </c>
      <c r="CR631" t="s">
        <v>1838</v>
      </c>
      <c r="CS631" t="s">
        <v>166</v>
      </c>
      <c r="CT631" t="s">
        <v>166</v>
      </c>
      <c r="CU631" t="s">
        <v>166</v>
      </c>
      <c r="CV631" t="s">
        <v>166</v>
      </c>
      <c r="CW631">
        <v>6</v>
      </c>
      <c r="CY631" t="s">
        <v>571</v>
      </c>
      <c r="DB631" t="s">
        <v>374</v>
      </c>
      <c r="DC631" t="s">
        <v>166</v>
      </c>
      <c r="DD631" t="s">
        <v>166</v>
      </c>
      <c r="DE631" t="s">
        <v>166</v>
      </c>
      <c r="DF631" t="s">
        <v>166</v>
      </c>
      <c r="DG631" t="s">
        <v>166</v>
      </c>
      <c r="DH631" t="s">
        <v>216</v>
      </c>
      <c r="DI631" t="s">
        <v>328</v>
      </c>
      <c r="DJ631" t="s">
        <v>166</v>
      </c>
      <c r="DK631" t="s">
        <v>166</v>
      </c>
      <c r="DL631" t="s">
        <v>492</v>
      </c>
      <c r="DM631" t="s">
        <v>166</v>
      </c>
      <c r="DN631" t="s">
        <v>166</v>
      </c>
      <c r="DO631" t="s">
        <v>166</v>
      </c>
      <c r="DP631" t="s">
        <v>345</v>
      </c>
      <c r="DQ631" t="s">
        <v>166</v>
      </c>
      <c r="DR631" t="s">
        <v>166</v>
      </c>
      <c r="DS631" t="s">
        <v>166</v>
      </c>
      <c r="DV631" t="s">
        <v>166</v>
      </c>
      <c r="DW631" t="s">
        <v>166</v>
      </c>
      <c r="DX631" t="s">
        <v>166</v>
      </c>
      <c r="DZ631" t="s">
        <v>166</v>
      </c>
      <c r="EA631" t="s">
        <v>166</v>
      </c>
      <c r="EC631" t="s">
        <v>166</v>
      </c>
      <c r="ED631" t="s">
        <v>166</v>
      </c>
    </row>
    <row r="632" spans="1:139" hidden="1" x14ac:dyDescent="0.25">
      <c r="A632">
        <v>631</v>
      </c>
      <c r="B632" t="s">
        <v>318</v>
      </c>
      <c r="C632" t="s">
        <v>2069</v>
      </c>
      <c r="D632" t="s">
        <v>2070</v>
      </c>
      <c r="E632" s="1">
        <v>1995</v>
      </c>
      <c r="F632">
        <v>4</v>
      </c>
      <c r="G632">
        <v>4</v>
      </c>
      <c r="H632" t="s">
        <v>831</v>
      </c>
      <c r="I632" t="s">
        <v>142</v>
      </c>
      <c r="J632" t="s">
        <v>237</v>
      </c>
      <c r="K632" t="s">
        <v>144</v>
      </c>
      <c r="L632">
        <v>62</v>
      </c>
      <c r="M632" t="s">
        <v>459</v>
      </c>
      <c r="N632">
        <v>1660</v>
      </c>
      <c r="O632">
        <v>4475</v>
      </c>
      <c r="P632">
        <v>1850</v>
      </c>
      <c r="Q632" t="s">
        <v>832</v>
      </c>
      <c r="R632">
        <v>5</v>
      </c>
      <c r="S632">
        <v>16.38</v>
      </c>
      <c r="T632" s="1">
        <v>18.420000000000002</v>
      </c>
      <c r="U632" t="s">
        <v>2071</v>
      </c>
      <c r="X632">
        <v>5</v>
      </c>
      <c r="Z632" t="s">
        <v>200</v>
      </c>
      <c r="AA632" t="s">
        <v>339</v>
      </c>
      <c r="AB632" t="s">
        <v>551</v>
      </c>
      <c r="AC632" t="s">
        <v>1587</v>
      </c>
      <c r="AD632" t="s">
        <v>1646</v>
      </c>
      <c r="AE632" t="s">
        <v>1646</v>
      </c>
      <c r="AF632" t="s">
        <v>2072</v>
      </c>
      <c r="AG632" t="s">
        <v>2072</v>
      </c>
      <c r="AH632" t="s">
        <v>158</v>
      </c>
      <c r="AI632" t="s">
        <v>232</v>
      </c>
      <c r="AL632" t="s">
        <v>2073</v>
      </c>
      <c r="AM632" t="s">
        <v>1837</v>
      </c>
      <c r="AN632" t="s">
        <v>166</v>
      </c>
      <c r="AO632" t="s">
        <v>164</v>
      </c>
      <c r="AP632" t="s">
        <v>164</v>
      </c>
      <c r="AQ632" t="s">
        <v>166</v>
      </c>
      <c r="AR632">
        <v>5</v>
      </c>
      <c r="AS632" t="s">
        <v>167</v>
      </c>
      <c r="AT632" t="s">
        <v>168</v>
      </c>
      <c r="AU632" t="s">
        <v>1809</v>
      </c>
      <c r="AV632" t="s">
        <v>2074</v>
      </c>
      <c r="AX632" t="s">
        <v>166</v>
      </c>
      <c r="AY632" t="s">
        <v>226</v>
      </c>
      <c r="AZ632" t="s">
        <v>166</v>
      </c>
      <c r="BA632" t="s">
        <v>166</v>
      </c>
      <c r="BC632" t="s">
        <v>166</v>
      </c>
      <c r="BD632" t="s">
        <v>168</v>
      </c>
      <c r="BF632" t="s">
        <v>166</v>
      </c>
      <c r="BG632" t="s">
        <v>166</v>
      </c>
      <c r="BH632" t="s">
        <v>166</v>
      </c>
      <c r="BI632" t="s">
        <v>163</v>
      </c>
      <c r="BJ632" t="s">
        <v>310</v>
      </c>
      <c r="BK632" t="s">
        <v>166</v>
      </c>
      <c r="BM632" t="s">
        <v>166</v>
      </c>
      <c r="BO632" t="s">
        <v>166</v>
      </c>
      <c r="BP632" t="s">
        <v>173</v>
      </c>
      <c r="BQ632" t="s">
        <v>164</v>
      </c>
      <c r="BR632" t="s">
        <v>168</v>
      </c>
      <c r="BS632" t="s">
        <v>164</v>
      </c>
      <c r="BT632" t="s">
        <v>166</v>
      </c>
      <c r="BU632" t="s">
        <v>147</v>
      </c>
      <c r="BV632" t="s">
        <v>166</v>
      </c>
      <c r="BW632" t="s">
        <v>177</v>
      </c>
      <c r="BX632" t="s">
        <v>178</v>
      </c>
      <c r="BY632" t="s">
        <v>179</v>
      </c>
      <c r="CB632" t="s">
        <v>166</v>
      </c>
      <c r="CG632" t="s">
        <v>166</v>
      </c>
      <c r="CK632" t="s">
        <v>166</v>
      </c>
      <c r="CN632" t="s">
        <v>166</v>
      </c>
      <c r="CO632" t="s">
        <v>166</v>
      </c>
      <c r="CP632" t="s">
        <v>355</v>
      </c>
      <c r="CR632" t="s">
        <v>229</v>
      </c>
      <c r="CS632" t="s">
        <v>166</v>
      </c>
      <c r="CT632" t="s">
        <v>166</v>
      </c>
      <c r="CU632" t="s">
        <v>166</v>
      </c>
      <c r="CV632" t="s">
        <v>166</v>
      </c>
      <c r="CW632">
        <v>2</v>
      </c>
      <c r="CY632" t="s">
        <v>571</v>
      </c>
      <c r="DA632" t="s">
        <v>559</v>
      </c>
      <c r="DB632" t="s">
        <v>221</v>
      </c>
      <c r="DC632" t="s">
        <v>166</v>
      </c>
      <c r="DD632" t="s">
        <v>166</v>
      </c>
      <c r="DG632" t="s">
        <v>166</v>
      </c>
      <c r="DH632" t="s">
        <v>216</v>
      </c>
      <c r="DI632" t="s">
        <v>328</v>
      </c>
      <c r="DJ632" t="s">
        <v>166</v>
      </c>
      <c r="DL632" t="s">
        <v>329</v>
      </c>
      <c r="DM632" t="s">
        <v>166</v>
      </c>
      <c r="DP632" t="s">
        <v>345</v>
      </c>
      <c r="DQ632" t="s">
        <v>166</v>
      </c>
      <c r="DS632" t="s">
        <v>166</v>
      </c>
      <c r="DV632" t="s">
        <v>166</v>
      </c>
      <c r="DW632" t="s">
        <v>166</v>
      </c>
      <c r="DX632" t="s">
        <v>166</v>
      </c>
      <c r="DZ632" t="s">
        <v>166</v>
      </c>
      <c r="EA632" t="s">
        <v>166</v>
      </c>
      <c r="EC632" t="s">
        <v>166</v>
      </c>
      <c r="ED632" t="s">
        <v>166</v>
      </c>
    </row>
    <row r="633" spans="1:139" hidden="1" x14ac:dyDescent="0.25">
      <c r="A633">
        <v>632</v>
      </c>
      <c r="B633" t="s">
        <v>318</v>
      </c>
      <c r="C633" t="s">
        <v>2069</v>
      </c>
      <c r="D633" t="s">
        <v>2075</v>
      </c>
      <c r="E633" s="1">
        <v>1999</v>
      </c>
      <c r="F633">
        <v>4</v>
      </c>
      <c r="G633">
        <v>4</v>
      </c>
      <c r="H633" t="s">
        <v>195</v>
      </c>
      <c r="I633" t="s">
        <v>142</v>
      </c>
      <c r="J633" t="s">
        <v>237</v>
      </c>
      <c r="K633" t="s">
        <v>144</v>
      </c>
      <c r="L633">
        <v>62</v>
      </c>
      <c r="M633" t="s">
        <v>145</v>
      </c>
      <c r="N633">
        <v>1660</v>
      </c>
      <c r="O633">
        <v>4475</v>
      </c>
      <c r="P633">
        <v>1850</v>
      </c>
      <c r="Q633" t="s">
        <v>832</v>
      </c>
      <c r="R633">
        <v>5</v>
      </c>
      <c r="S633">
        <v>13.3</v>
      </c>
      <c r="T633" s="1">
        <v>13.03</v>
      </c>
      <c r="U633" t="s">
        <v>2076</v>
      </c>
      <c r="X633">
        <v>5</v>
      </c>
      <c r="Z633" t="s">
        <v>200</v>
      </c>
      <c r="AA633" t="s">
        <v>339</v>
      </c>
      <c r="AB633" t="s">
        <v>551</v>
      </c>
      <c r="AC633" t="s">
        <v>1587</v>
      </c>
      <c r="AD633" t="s">
        <v>1646</v>
      </c>
      <c r="AE633" t="s">
        <v>1646</v>
      </c>
      <c r="AF633" t="s">
        <v>2072</v>
      </c>
      <c r="AG633" t="s">
        <v>2072</v>
      </c>
      <c r="AH633" t="s">
        <v>158</v>
      </c>
      <c r="AI633" t="s">
        <v>232</v>
      </c>
      <c r="AL633" t="s">
        <v>2077</v>
      </c>
      <c r="AM633" t="s">
        <v>2078</v>
      </c>
      <c r="AN633" t="s">
        <v>166</v>
      </c>
      <c r="AO633" t="s">
        <v>164</v>
      </c>
      <c r="AP633" t="s">
        <v>164</v>
      </c>
      <c r="AQ633" t="s">
        <v>166</v>
      </c>
      <c r="AR633">
        <v>5</v>
      </c>
      <c r="AS633" t="s">
        <v>167</v>
      </c>
      <c r="AT633" t="s">
        <v>168</v>
      </c>
      <c r="AU633" t="s">
        <v>1809</v>
      </c>
      <c r="AV633" t="s">
        <v>2072</v>
      </c>
      <c r="AX633" t="s">
        <v>166</v>
      </c>
      <c r="AY633" t="s">
        <v>226</v>
      </c>
      <c r="AZ633" t="s">
        <v>166</v>
      </c>
      <c r="BA633" t="s">
        <v>166</v>
      </c>
      <c r="BC633" t="s">
        <v>166</v>
      </c>
      <c r="BD633" t="s">
        <v>168</v>
      </c>
      <c r="BF633" t="s">
        <v>166</v>
      </c>
      <c r="BG633" t="s">
        <v>166</v>
      </c>
      <c r="BH633" t="s">
        <v>166</v>
      </c>
      <c r="BI633" t="s">
        <v>163</v>
      </c>
      <c r="BJ633" t="s">
        <v>310</v>
      </c>
      <c r="BK633" t="s">
        <v>166</v>
      </c>
      <c r="BM633" t="s">
        <v>166</v>
      </c>
      <c r="BO633" t="s">
        <v>166</v>
      </c>
      <c r="BP633" t="s">
        <v>173</v>
      </c>
      <c r="BQ633" t="s">
        <v>164</v>
      </c>
      <c r="BR633" t="s">
        <v>168</v>
      </c>
      <c r="BS633" t="s">
        <v>164</v>
      </c>
      <c r="BT633" t="s">
        <v>166</v>
      </c>
      <c r="BU633" t="s">
        <v>147</v>
      </c>
      <c r="BV633" t="s">
        <v>166</v>
      </c>
      <c r="BW633" t="s">
        <v>177</v>
      </c>
      <c r="BX633" t="s">
        <v>178</v>
      </c>
      <c r="BY633" t="s">
        <v>179</v>
      </c>
      <c r="CB633" t="s">
        <v>166</v>
      </c>
      <c r="CG633" t="s">
        <v>166</v>
      </c>
      <c r="CK633" t="s">
        <v>166</v>
      </c>
      <c r="CN633" t="s">
        <v>166</v>
      </c>
      <c r="CO633" t="s">
        <v>166</v>
      </c>
      <c r="CP633" t="s">
        <v>355</v>
      </c>
      <c r="CR633" t="s">
        <v>229</v>
      </c>
      <c r="CS633" t="s">
        <v>166</v>
      </c>
      <c r="CT633" t="s">
        <v>166</v>
      </c>
      <c r="CU633" t="s">
        <v>166</v>
      </c>
      <c r="CV633" t="s">
        <v>166</v>
      </c>
      <c r="CW633">
        <v>2</v>
      </c>
      <c r="CY633" t="s">
        <v>571</v>
      </c>
      <c r="DA633" t="s">
        <v>559</v>
      </c>
      <c r="DB633" t="s">
        <v>221</v>
      </c>
      <c r="DC633" t="s">
        <v>166</v>
      </c>
      <c r="DD633" t="s">
        <v>166</v>
      </c>
      <c r="DG633" t="s">
        <v>166</v>
      </c>
      <c r="DH633" t="s">
        <v>216</v>
      </c>
      <c r="DI633" t="s">
        <v>328</v>
      </c>
      <c r="DJ633" t="s">
        <v>166</v>
      </c>
      <c r="DL633" t="s">
        <v>329</v>
      </c>
      <c r="DM633" t="s">
        <v>166</v>
      </c>
      <c r="DP633" t="s">
        <v>345</v>
      </c>
      <c r="DQ633" t="s">
        <v>166</v>
      </c>
      <c r="DS633" t="s">
        <v>166</v>
      </c>
      <c r="DV633" t="s">
        <v>166</v>
      </c>
      <c r="DW633" t="s">
        <v>166</v>
      </c>
      <c r="DX633" t="s">
        <v>166</v>
      </c>
      <c r="DZ633" t="s">
        <v>166</v>
      </c>
      <c r="EA633" t="s">
        <v>166</v>
      </c>
      <c r="EC633" t="s">
        <v>166</v>
      </c>
      <c r="ED633" t="s">
        <v>166</v>
      </c>
    </row>
    <row r="634" spans="1:139" hidden="1" x14ac:dyDescent="0.25">
      <c r="A634">
        <v>633</v>
      </c>
      <c r="B634" t="s">
        <v>318</v>
      </c>
      <c r="C634" t="s">
        <v>2069</v>
      </c>
      <c r="D634" t="s">
        <v>2079</v>
      </c>
      <c r="E634" s="1">
        <v>1995</v>
      </c>
      <c r="F634">
        <v>4</v>
      </c>
      <c r="G634">
        <v>4</v>
      </c>
      <c r="H634" t="s">
        <v>195</v>
      </c>
      <c r="I634" t="s">
        <v>142</v>
      </c>
      <c r="J634" t="s">
        <v>237</v>
      </c>
      <c r="K634" t="s">
        <v>144</v>
      </c>
      <c r="L634">
        <v>62</v>
      </c>
      <c r="M634" t="s">
        <v>459</v>
      </c>
      <c r="N634">
        <v>1660</v>
      </c>
      <c r="O634">
        <v>4475</v>
      </c>
      <c r="P634">
        <v>1850</v>
      </c>
      <c r="Q634" t="s">
        <v>832</v>
      </c>
      <c r="R634">
        <v>5</v>
      </c>
      <c r="S634">
        <v>16.38</v>
      </c>
      <c r="T634" s="1">
        <v>16.38</v>
      </c>
      <c r="U634" t="s">
        <v>2080</v>
      </c>
      <c r="X634">
        <v>5</v>
      </c>
      <c r="Z634" t="s">
        <v>200</v>
      </c>
      <c r="AA634" t="s">
        <v>339</v>
      </c>
      <c r="AB634" t="s">
        <v>551</v>
      </c>
      <c r="AC634" t="s">
        <v>1587</v>
      </c>
      <c r="AD634" t="s">
        <v>1646</v>
      </c>
      <c r="AE634" t="s">
        <v>1646</v>
      </c>
      <c r="AF634" t="s">
        <v>2081</v>
      </c>
      <c r="AG634" t="s">
        <v>2081</v>
      </c>
      <c r="AH634" t="s">
        <v>158</v>
      </c>
      <c r="AI634" t="s">
        <v>232</v>
      </c>
      <c r="AJ634" t="s">
        <v>836</v>
      </c>
      <c r="AK634" t="s">
        <v>441</v>
      </c>
      <c r="AL634" t="s">
        <v>2073</v>
      </c>
      <c r="AM634" t="s">
        <v>1837</v>
      </c>
      <c r="AN634" t="s">
        <v>166</v>
      </c>
      <c r="AO634" t="s">
        <v>164</v>
      </c>
      <c r="AP634" t="s">
        <v>164</v>
      </c>
      <c r="AQ634" t="s">
        <v>166</v>
      </c>
      <c r="AR634">
        <v>5</v>
      </c>
      <c r="AS634" t="s">
        <v>597</v>
      </c>
      <c r="AT634" t="s">
        <v>189</v>
      </c>
      <c r="AU634" t="s">
        <v>1809</v>
      </c>
      <c r="AV634" t="s">
        <v>2081</v>
      </c>
      <c r="AW634" t="s">
        <v>166</v>
      </c>
      <c r="AX634" t="s">
        <v>166</v>
      </c>
      <c r="AY634" t="s">
        <v>226</v>
      </c>
      <c r="AZ634" t="s">
        <v>166</v>
      </c>
      <c r="BA634" t="s">
        <v>166</v>
      </c>
      <c r="BC634" t="s">
        <v>166</v>
      </c>
      <c r="BD634" t="s">
        <v>168</v>
      </c>
      <c r="BF634" t="s">
        <v>166</v>
      </c>
      <c r="BG634" t="s">
        <v>166</v>
      </c>
      <c r="BH634" t="s">
        <v>166</v>
      </c>
      <c r="BI634" t="s">
        <v>163</v>
      </c>
      <c r="BJ634" t="s">
        <v>310</v>
      </c>
      <c r="BK634" t="s">
        <v>166</v>
      </c>
      <c r="BM634" t="s">
        <v>166</v>
      </c>
      <c r="BO634" t="s">
        <v>166</v>
      </c>
      <c r="BP634" t="s">
        <v>173</v>
      </c>
      <c r="BQ634" t="s">
        <v>164</v>
      </c>
      <c r="BR634" t="s">
        <v>189</v>
      </c>
      <c r="BS634" t="s">
        <v>164</v>
      </c>
      <c r="BT634" t="s">
        <v>166</v>
      </c>
      <c r="BU634" t="s">
        <v>147</v>
      </c>
      <c r="BV634" t="s">
        <v>166</v>
      </c>
      <c r="BW634" t="s">
        <v>177</v>
      </c>
      <c r="BX634" t="s">
        <v>178</v>
      </c>
      <c r="BY634" t="s">
        <v>807</v>
      </c>
      <c r="CB634" t="s">
        <v>166</v>
      </c>
      <c r="CG634" t="s">
        <v>166</v>
      </c>
      <c r="CK634" t="s">
        <v>166</v>
      </c>
      <c r="CN634" t="s">
        <v>166</v>
      </c>
      <c r="CO634" t="s">
        <v>166</v>
      </c>
      <c r="CP634" t="s">
        <v>355</v>
      </c>
      <c r="CR634" t="s">
        <v>2082</v>
      </c>
      <c r="CS634" t="s">
        <v>166</v>
      </c>
      <c r="CT634" t="s">
        <v>166</v>
      </c>
      <c r="CU634" t="s">
        <v>166</v>
      </c>
      <c r="CV634" t="s">
        <v>166</v>
      </c>
      <c r="CW634">
        <v>6</v>
      </c>
      <c r="CY634" t="s">
        <v>571</v>
      </c>
      <c r="DA634" t="s">
        <v>559</v>
      </c>
      <c r="DB634" t="s">
        <v>374</v>
      </c>
      <c r="DC634" t="s">
        <v>166</v>
      </c>
      <c r="DD634" t="s">
        <v>166</v>
      </c>
      <c r="DG634" t="s">
        <v>166</v>
      </c>
      <c r="DH634" t="s">
        <v>216</v>
      </c>
      <c r="DI634" t="s">
        <v>166</v>
      </c>
      <c r="DJ634" t="s">
        <v>166</v>
      </c>
      <c r="DL634" t="s">
        <v>500</v>
      </c>
      <c r="DM634" t="s">
        <v>166</v>
      </c>
      <c r="DN634" t="s">
        <v>166</v>
      </c>
      <c r="DP634" t="s">
        <v>345</v>
      </c>
      <c r="DQ634" t="s">
        <v>166</v>
      </c>
      <c r="DS634" t="s">
        <v>166</v>
      </c>
      <c r="DV634" t="s">
        <v>166</v>
      </c>
      <c r="DW634" t="s">
        <v>166</v>
      </c>
      <c r="DX634" t="s">
        <v>166</v>
      </c>
      <c r="DZ634" t="s">
        <v>166</v>
      </c>
      <c r="EA634" t="s">
        <v>166</v>
      </c>
      <c r="EC634" t="s">
        <v>166</v>
      </c>
      <c r="ED634" t="s">
        <v>166</v>
      </c>
    </row>
    <row r="635" spans="1:139" hidden="1" x14ac:dyDescent="0.25">
      <c r="A635">
        <v>634</v>
      </c>
      <c r="B635" t="s">
        <v>318</v>
      </c>
      <c r="C635" t="s">
        <v>2069</v>
      </c>
      <c r="D635" t="s">
        <v>2083</v>
      </c>
      <c r="E635" s="1">
        <v>1999</v>
      </c>
      <c r="F635">
        <v>4</v>
      </c>
      <c r="G635">
        <v>4</v>
      </c>
      <c r="H635" t="s">
        <v>195</v>
      </c>
      <c r="I635" t="s">
        <v>142</v>
      </c>
      <c r="J635" t="s">
        <v>237</v>
      </c>
      <c r="K635" t="s">
        <v>144</v>
      </c>
      <c r="L635">
        <v>62</v>
      </c>
      <c r="M635" t="s">
        <v>145</v>
      </c>
      <c r="N635">
        <v>1660</v>
      </c>
      <c r="O635">
        <v>4475</v>
      </c>
      <c r="P635">
        <v>1850</v>
      </c>
      <c r="Q635" t="s">
        <v>832</v>
      </c>
      <c r="R635">
        <v>5</v>
      </c>
      <c r="S635">
        <v>13.3</v>
      </c>
      <c r="T635" s="1">
        <v>12.95</v>
      </c>
      <c r="U635" t="s">
        <v>2084</v>
      </c>
      <c r="X635">
        <v>5</v>
      </c>
      <c r="Z635" t="s">
        <v>200</v>
      </c>
      <c r="AA635" t="s">
        <v>339</v>
      </c>
      <c r="AB635" t="s">
        <v>551</v>
      </c>
      <c r="AC635" t="s">
        <v>1587</v>
      </c>
      <c r="AD635" t="s">
        <v>1646</v>
      </c>
      <c r="AE635" t="s">
        <v>1646</v>
      </c>
      <c r="AF635" t="s">
        <v>2081</v>
      </c>
      <c r="AG635" t="s">
        <v>2081</v>
      </c>
      <c r="AH635" t="s">
        <v>158</v>
      </c>
      <c r="AI635" t="s">
        <v>232</v>
      </c>
      <c r="AJ635" t="s">
        <v>836</v>
      </c>
      <c r="AK635" t="s">
        <v>441</v>
      </c>
      <c r="AL635" t="s">
        <v>2077</v>
      </c>
      <c r="AM635" t="s">
        <v>2078</v>
      </c>
      <c r="AN635" t="s">
        <v>166</v>
      </c>
      <c r="AO635" t="s">
        <v>164</v>
      </c>
      <c r="AP635" t="s">
        <v>164</v>
      </c>
      <c r="AQ635" t="s">
        <v>166</v>
      </c>
      <c r="AR635">
        <v>5</v>
      </c>
      <c r="AS635" t="s">
        <v>597</v>
      </c>
      <c r="AT635" t="s">
        <v>189</v>
      </c>
      <c r="AU635" t="s">
        <v>1809</v>
      </c>
      <c r="AV635" t="s">
        <v>2081</v>
      </c>
      <c r="AW635" t="s">
        <v>166</v>
      </c>
      <c r="AX635" t="s">
        <v>166</v>
      </c>
      <c r="AY635" t="s">
        <v>226</v>
      </c>
      <c r="AZ635" t="s">
        <v>166</v>
      </c>
      <c r="BA635" t="s">
        <v>166</v>
      </c>
      <c r="BC635" t="s">
        <v>166</v>
      </c>
      <c r="BD635" t="s">
        <v>168</v>
      </c>
      <c r="BF635" t="s">
        <v>166</v>
      </c>
      <c r="BG635" t="s">
        <v>166</v>
      </c>
      <c r="BH635" t="s">
        <v>166</v>
      </c>
      <c r="BI635" t="s">
        <v>163</v>
      </c>
      <c r="BJ635" t="s">
        <v>310</v>
      </c>
      <c r="BK635" t="s">
        <v>166</v>
      </c>
      <c r="BM635" t="s">
        <v>166</v>
      </c>
      <c r="BO635" t="s">
        <v>166</v>
      </c>
      <c r="BP635" t="s">
        <v>173</v>
      </c>
      <c r="BQ635" t="s">
        <v>164</v>
      </c>
      <c r="BR635" t="s">
        <v>189</v>
      </c>
      <c r="BS635" t="s">
        <v>164</v>
      </c>
      <c r="BT635" t="s">
        <v>166</v>
      </c>
      <c r="BU635" t="s">
        <v>147</v>
      </c>
      <c r="BV635" t="s">
        <v>166</v>
      </c>
      <c r="BW635" t="s">
        <v>177</v>
      </c>
      <c r="BX635" t="s">
        <v>178</v>
      </c>
      <c r="BY635" t="s">
        <v>807</v>
      </c>
      <c r="CB635" t="s">
        <v>166</v>
      </c>
      <c r="CG635" t="s">
        <v>166</v>
      </c>
      <c r="CK635" t="s">
        <v>166</v>
      </c>
      <c r="CN635" t="s">
        <v>166</v>
      </c>
      <c r="CO635" t="s">
        <v>166</v>
      </c>
      <c r="CP635" t="s">
        <v>166</v>
      </c>
      <c r="CR635" t="s">
        <v>1293</v>
      </c>
      <c r="CS635" t="s">
        <v>166</v>
      </c>
      <c r="CT635" t="s">
        <v>166</v>
      </c>
      <c r="CU635" t="s">
        <v>166</v>
      </c>
      <c r="CV635" t="s">
        <v>166</v>
      </c>
      <c r="CW635">
        <v>6</v>
      </c>
      <c r="CY635" t="s">
        <v>571</v>
      </c>
      <c r="DA635" t="s">
        <v>559</v>
      </c>
      <c r="DB635" t="s">
        <v>374</v>
      </c>
      <c r="DC635" t="s">
        <v>166</v>
      </c>
      <c r="DD635" t="s">
        <v>166</v>
      </c>
      <c r="DG635" t="s">
        <v>166</v>
      </c>
      <c r="DH635" t="s">
        <v>216</v>
      </c>
      <c r="DI635" t="s">
        <v>328</v>
      </c>
      <c r="DJ635" t="s">
        <v>166</v>
      </c>
      <c r="DL635" t="s">
        <v>500</v>
      </c>
      <c r="DM635" t="s">
        <v>166</v>
      </c>
      <c r="DN635" t="s">
        <v>166</v>
      </c>
      <c r="DP635" t="s">
        <v>345</v>
      </c>
      <c r="DQ635" t="s">
        <v>166</v>
      </c>
      <c r="DS635" t="s">
        <v>166</v>
      </c>
      <c r="DV635" t="s">
        <v>166</v>
      </c>
      <c r="DW635" t="s">
        <v>166</v>
      </c>
      <c r="DX635" t="s">
        <v>166</v>
      </c>
      <c r="DZ635" t="s">
        <v>166</v>
      </c>
      <c r="EA635" t="s">
        <v>166</v>
      </c>
      <c r="EC635" t="s">
        <v>166</v>
      </c>
      <c r="ED635" t="s">
        <v>166</v>
      </c>
    </row>
    <row r="636" spans="1:139" hidden="1" x14ac:dyDescent="0.25">
      <c r="A636">
        <v>635</v>
      </c>
      <c r="B636" t="s">
        <v>318</v>
      </c>
      <c r="C636" t="s">
        <v>2069</v>
      </c>
      <c r="D636" t="s">
        <v>2085</v>
      </c>
      <c r="E636" s="1">
        <v>1995</v>
      </c>
      <c r="F636">
        <v>4</v>
      </c>
      <c r="G636">
        <v>4</v>
      </c>
      <c r="H636" t="s">
        <v>831</v>
      </c>
      <c r="I636" t="s">
        <v>142</v>
      </c>
      <c r="J636" t="s">
        <v>237</v>
      </c>
      <c r="K636" t="s">
        <v>144</v>
      </c>
      <c r="L636">
        <v>62</v>
      </c>
      <c r="M636" t="s">
        <v>459</v>
      </c>
      <c r="N636">
        <v>1660</v>
      </c>
      <c r="O636">
        <v>4475</v>
      </c>
      <c r="P636">
        <v>1850</v>
      </c>
      <c r="Q636" t="s">
        <v>832</v>
      </c>
      <c r="R636">
        <v>5</v>
      </c>
      <c r="S636">
        <v>16.38</v>
      </c>
      <c r="T636" s="1">
        <v>16.38</v>
      </c>
      <c r="U636" t="s">
        <v>2080</v>
      </c>
      <c r="X636">
        <v>5</v>
      </c>
      <c r="Z636" t="s">
        <v>200</v>
      </c>
      <c r="AA636" t="s">
        <v>200</v>
      </c>
      <c r="AB636" t="s">
        <v>551</v>
      </c>
      <c r="AC636" t="s">
        <v>1587</v>
      </c>
      <c r="AD636" t="s">
        <v>1646</v>
      </c>
      <c r="AE636" t="s">
        <v>1646</v>
      </c>
      <c r="AF636" t="s">
        <v>2081</v>
      </c>
      <c r="AG636" t="s">
        <v>2081</v>
      </c>
      <c r="AH636" t="s">
        <v>158</v>
      </c>
      <c r="AI636" t="s">
        <v>232</v>
      </c>
      <c r="AJ636" t="s">
        <v>836</v>
      </c>
      <c r="AK636" t="s">
        <v>441</v>
      </c>
      <c r="AL636" t="s">
        <v>2073</v>
      </c>
      <c r="AM636" t="s">
        <v>1837</v>
      </c>
      <c r="AN636" t="s">
        <v>166</v>
      </c>
      <c r="AO636" t="s">
        <v>164</v>
      </c>
      <c r="AP636" t="s">
        <v>164</v>
      </c>
      <c r="AQ636" t="s">
        <v>166</v>
      </c>
      <c r="AR636">
        <v>5</v>
      </c>
      <c r="AS636" t="s">
        <v>597</v>
      </c>
      <c r="AT636" t="s">
        <v>189</v>
      </c>
      <c r="AU636" t="s">
        <v>1809</v>
      </c>
      <c r="AV636" t="s">
        <v>2081</v>
      </c>
      <c r="AW636" t="s">
        <v>166</v>
      </c>
      <c r="AX636" t="s">
        <v>166</v>
      </c>
      <c r="AY636" t="s">
        <v>226</v>
      </c>
      <c r="AZ636" t="s">
        <v>166</v>
      </c>
      <c r="BA636" t="s">
        <v>166</v>
      </c>
      <c r="BC636" t="s">
        <v>166</v>
      </c>
      <c r="BD636" t="s">
        <v>337</v>
      </c>
      <c r="BF636" t="s">
        <v>166</v>
      </c>
      <c r="BG636" t="s">
        <v>166</v>
      </c>
      <c r="BH636" t="s">
        <v>166</v>
      </c>
      <c r="BI636" t="s">
        <v>163</v>
      </c>
      <c r="BJ636" t="s">
        <v>310</v>
      </c>
      <c r="BK636" t="s">
        <v>166</v>
      </c>
      <c r="BM636" t="s">
        <v>166</v>
      </c>
      <c r="BO636" t="s">
        <v>166</v>
      </c>
      <c r="BP636" t="s">
        <v>173</v>
      </c>
      <c r="BQ636" t="s">
        <v>164</v>
      </c>
      <c r="BR636" t="s">
        <v>189</v>
      </c>
      <c r="BS636" t="s">
        <v>164</v>
      </c>
      <c r="BT636" t="s">
        <v>166</v>
      </c>
      <c r="BU636" t="s">
        <v>147</v>
      </c>
      <c r="BV636" t="s">
        <v>166</v>
      </c>
      <c r="BW636" t="s">
        <v>177</v>
      </c>
      <c r="BX636" t="s">
        <v>178</v>
      </c>
      <c r="BY636" t="s">
        <v>807</v>
      </c>
      <c r="CA636" t="s">
        <v>166</v>
      </c>
      <c r="CB636" t="s">
        <v>166</v>
      </c>
      <c r="CG636" t="s">
        <v>166</v>
      </c>
      <c r="CK636" t="s">
        <v>166</v>
      </c>
      <c r="CN636" t="s">
        <v>166</v>
      </c>
      <c r="CO636" t="s">
        <v>166</v>
      </c>
      <c r="CP636" t="s">
        <v>355</v>
      </c>
      <c r="CR636" t="s">
        <v>2086</v>
      </c>
      <c r="CS636" t="s">
        <v>166</v>
      </c>
      <c r="CT636" t="s">
        <v>166</v>
      </c>
      <c r="CU636" t="s">
        <v>166</v>
      </c>
      <c r="CV636" t="s">
        <v>166</v>
      </c>
      <c r="CW636">
        <v>6</v>
      </c>
      <c r="CY636" t="s">
        <v>571</v>
      </c>
      <c r="DA636" t="s">
        <v>559</v>
      </c>
      <c r="DB636" t="s">
        <v>374</v>
      </c>
      <c r="DC636" t="s">
        <v>166</v>
      </c>
      <c r="DD636" t="s">
        <v>166</v>
      </c>
      <c r="DG636" t="s">
        <v>166</v>
      </c>
      <c r="DH636" t="s">
        <v>216</v>
      </c>
      <c r="DI636" t="s">
        <v>166</v>
      </c>
      <c r="DJ636" t="s">
        <v>166</v>
      </c>
      <c r="DK636" t="s">
        <v>166</v>
      </c>
      <c r="DL636" t="s">
        <v>500</v>
      </c>
      <c r="DM636" t="s">
        <v>166</v>
      </c>
      <c r="DN636" t="s">
        <v>166</v>
      </c>
      <c r="DP636" t="s">
        <v>345</v>
      </c>
      <c r="DQ636" t="s">
        <v>166</v>
      </c>
      <c r="DR636" t="s">
        <v>166</v>
      </c>
      <c r="DS636" t="s">
        <v>166</v>
      </c>
      <c r="DV636" t="s">
        <v>166</v>
      </c>
      <c r="DW636" t="s">
        <v>166</v>
      </c>
      <c r="DX636" t="s">
        <v>166</v>
      </c>
      <c r="DZ636" t="s">
        <v>166</v>
      </c>
      <c r="EA636" t="s">
        <v>166</v>
      </c>
      <c r="EC636" t="s">
        <v>166</v>
      </c>
      <c r="ED636" t="s">
        <v>166</v>
      </c>
    </row>
    <row r="637" spans="1:139" hidden="1" x14ac:dyDescent="0.25">
      <c r="A637">
        <v>636</v>
      </c>
      <c r="B637" t="s">
        <v>318</v>
      </c>
      <c r="C637" t="s">
        <v>2069</v>
      </c>
      <c r="D637" t="s">
        <v>2087</v>
      </c>
      <c r="E637" s="1">
        <v>1999</v>
      </c>
      <c r="F637">
        <v>4</v>
      </c>
      <c r="G637">
        <v>4</v>
      </c>
      <c r="H637" t="s">
        <v>195</v>
      </c>
      <c r="I637" t="s">
        <v>142</v>
      </c>
      <c r="J637" t="s">
        <v>237</v>
      </c>
      <c r="K637" t="s">
        <v>144</v>
      </c>
      <c r="L637">
        <v>62</v>
      </c>
      <c r="M637" t="s">
        <v>145</v>
      </c>
      <c r="N637">
        <v>1660</v>
      </c>
      <c r="O637">
        <v>4475</v>
      </c>
      <c r="P637">
        <v>1850</v>
      </c>
      <c r="Q637" t="s">
        <v>832</v>
      </c>
      <c r="R637">
        <v>5</v>
      </c>
      <c r="S637">
        <v>13.3</v>
      </c>
      <c r="T637" s="1">
        <v>12.95</v>
      </c>
      <c r="U637" t="s">
        <v>2084</v>
      </c>
      <c r="X637">
        <v>5</v>
      </c>
      <c r="Z637" t="s">
        <v>200</v>
      </c>
      <c r="AA637" t="s">
        <v>339</v>
      </c>
      <c r="AB637" t="s">
        <v>551</v>
      </c>
      <c r="AC637" t="s">
        <v>1587</v>
      </c>
      <c r="AD637" t="s">
        <v>1646</v>
      </c>
      <c r="AE637" t="s">
        <v>1646</v>
      </c>
      <c r="AF637" t="s">
        <v>2081</v>
      </c>
      <c r="AG637" t="s">
        <v>2081</v>
      </c>
      <c r="AH637" t="s">
        <v>158</v>
      </c>
      <c r="AI637" t="s">
        <v>232</v>
      </c>
      <c r="AJ637" t="s">
        <v>836</v>
      </c>
      <c r="AK637" t="s">
        <v>441</v>
      </c>
      <c r="AL637" t="s">
        <v>2077</v>
      </c>
      <c r="AM637" t="s">
        <v>2078</v>
      </c>
      <c r="AN637" t="s">
        <v>166</v>
      </c>
      <c r="AO637" t="s">
        <v>164</v>
      </c>
      <c r="AP637" t="s">
        <v>164</v>
      </c>
      <c r="AQ637" t="s">
        <v>166</v>
      </c>
      <c r="AR637">
        <v>5</v>
      </c>
      <c r="AS637" t="s">
        <v>597</v>
      </c>
      <c r="AT637" t="s">
        <v>189</v>
      </c>
      <c r="AU637" t="s">
        <v>1809</v>
      </c>
      <c r="AV637" t="s">
        <v>2081</v>
      </c>
      <c r="AW637" t="s">
        <v>166</v>
      </c>
      <c r="AX637" t="s">
        <v>166</v>
      </c>
      <c r="AY637" t="s">
        <v>226</v>
      </c>
      <c r="AZ637" t="s">
        <v>166</v>
      </c>
      <c r="BA637" t="s">
        <v>166</v>
      </c>
      <c r="BC637" t="s">
        <v>166</v>
      </c>
      <c r="BD637" t="s">
        <v>168</v>
      </c>
      <c r="BF637" t="s">
        <v>166</v>
      </c>
      <c r="BG637" t="s">
        <v>166</v>
      </c>
      <c r="BH637" t="s">
        <v>166</v>
      </c>
      <c r="BI637" t="s">
        <v>163</v>
      </c>
      <c r="BJ637" t="s">
        <v>310</v>
      </c>
      <c r="BK637" t="s">
        <v>166</v>
      </c>
      <c r="BM637" t="s">
        <v>166</v>
      </c>
      <c r="BO637" t="s">
        <v>166</v>
      </c>
      <c r="BP637" t="s">
        <v>173</v>
      </c>
      <c r="BQ637" t="s">
        <v>164</v>
      </c>
      <c r="BR637" t="s">
        <v>189</v>
      </c>
      <c r="BS637" t="s">
        <v>164</v>
      </c>
      <c r="BT637" t="s">
        <v>166</v>
      </c>
      <c r="BU637" t="s">
        <v>147</v>
      </c>
      <c r="BV637" t="s">
        <v>166</v>
      </c>
      <c r="BW637" t="s">
        <v>177</v>
      </c>
      <c r="BX637" t="s">
        <v>178</v>
      </c>
      <c r="BY637" t="s">
        <v>807</v>
      </c>
      <c r="CB637" t="s">
        <v>166</v>
      </c>
      <c r="CG637" t="s">
        <v>166</v>
      </c>
      <c r="CK637" t="s">
        <v>166</v>
      </c>
      <c r="CN637" t="s">
        <v>166</v>
      </c>
      <c r="CO637" t="s">
        <v>166</v>
      </c>
      <c r="CP637" t="s">
        <v>166</v>
      </c>
      <c r="CR637" t="s">
        <v>2088</v>
      </c>
      <c r="CS637" t="s">
        <v>166</v>
      </c>
      <c r="CT637" t="s">
        <v>166</v>
      </c>
      <c r="CU637" t="s">
        <v>166</v>
      </c>
      <c r="CV637" t="s">
        <v>166</v>
      </c>
      <c r="CW637">
        <v>6</v>
      </c>
      <c r="CY637" t="s">
        <v>571</v>
      </c>
      <c r="DA637" t="s">
        <v>559</v>
      </c>
      <c r="DB637" t="s">
        <v>374</v>
      </c>
      <c r="DC637" t="s">
        <v>166</v>
      </c>
      <c r="DD637" t="s">
        <v>166</v>
      </c>
      <c r="DG637" t="s">
        <v>166</v>
      </c>
      <c r="DH637" t="s">
        <v>216</v>
      </c>
      <c r="DI637" t="s">
        <v>328</v>
      </c>
      <c r="DJ637" t="s">
        <v>166</v>
      </c>
      <c r="DL637" t="s">
        <v>500</v>
      </c>
      <c r="DM637" t="s">
        <v>166</v>
      </c>
      <c r="DN637" t="s">
        <v>166</v>
      </c>
      <c r="DP637" t="s">
        <v>345</v>
      </c>
      <c r="DQ637" t="s">
        <v>166</v>
      </c>
      <c r="DS637" t="s">
        <v>166</v>
      </c>
      <c r="DV637" t="s">
        <v>166</v>
      </c>
      <c r="DW637" t="s">
        <v>166</v>
      </c>
      <c r="DX637" t="s">
        <v>166</v>
      </c>
      <c r="DZ637" t="s">
        <v>166</v>
      </c>
      <c r="EA637" t="s">
        <v>166</v>
      </c>
      <c r="EC637" t="s">
        <v>166</v>
      </c>
      <c r="ED637" t="s">
        <v>166</v>
      </c>
    </row>
    <row r="638" spans="1:139" hidden="1" x14ac:dyDescent="0.25">
      <c r="A638">
        <v>637</v>
      </c>
      <c r="B638" t="s">
        <v>318</v>
      </c>
      <c r="C638" t="s">
        <v>2069</v>
      </c>
      <c r="D638" t="s">
        <v>2089</v>
      </c>
      <c r="E638" s="1">
        <v>1999</v>
      </c>
      <c r="F638">
        <v>4</v>
      </c>
      <c r="G638">
        <v>4</v>
      </c>
      <c r="H638" t="s">
        <v>195</v>
      </c>
      <c r="I638" t="s">
        <v>142</v>
      </c>
      <c r="J638" t="s">
        <v>237</v>
      </c>
      <c r="K638" t="s">
        <v>144</v>
      </c>
      <c r="L638">
        <v>62</v>
      </c>
      <c r="M638" t="s">
        <v>145</v>
      </c>
      <c r="N638">
        <v>1660</v>
      </c>
      <c r="O638">
        <v>4475</v>
      </c>
      <c r="P638">
        <v>1850</v>
      </c>
      <c r="Q638" t="s">
        <v>832</v>
      </c>
      <c r="R638">
        <v>5</v>
      </c>
      <c r="S638">
        <v>13.3</v>
      </c>
      <c r="T638" s="1">
        <v>12.95</v>
      </c>
      <c r="U638" t="s">
        <v>2084</v>
      </c>
      <c r="X638">
        <v>5</v>
      </c>
      <c r="Z638" t="s">
        <v>200</v>
      </c>
      <c r="AA638" t="s">
        <v>339</v>
      </c>
      <c r="AB638" t="s">
        <v>551</v>
      </c>
      <c r="AC638" t="s">
        <v>1587</v>
      </c>
      <c r="AD638" t="s">
        <v>1646</v>
      </c>
      <c r="AE638" t="s">
        <v>1646</v>
      </c>
      <c r="AF638" t="s">
        <v>2081</v>
      </c>
      <c r="AG638" t="s">
        <v>2081</v>
      </c>
      <c r="AH638" t="s">
        <v>158</v>
      </c>
      <c r="AI638" t="s">
        <v>232</v>
      </c>
      <c r="AJ638" t="s">
        <v>836</v>
      </c>
      <c r="AK638" t="s">
        <v>441</v>
      </c>
      <c r="AL638" t="s">
        <v>2077</v>
      </c>
      <c r="AM638" t="s">
        <v>2078</v>
      </c>
      <c r="AN638" t="s">
        <v>166</v>
      </c>
      <c r="AO638" t="s">
        <v>164</v>
      </c>
      <c r="AP638" t="s">
        <v>164</v>
      </c>
      <c r="AQ638" t="s">
        <v>166</v>
      </c>
      <c r="AR638">
        <v>5</v>
      </c>
      <c r="AS638" t="s">
        <v>597</v>
      </c>
      <c r="AT638" t="s">
        <v>189</v>
      </c>
      <c r="AU638" t="s">
        <v>1809</v>
      </c>
      <c r="AV638" t="s">
        <v>2081</v>
      </c>
      <c r="AW638" t="s">
        <v>166</v>
      </c>
      <c r="AX638" t="s">
        <v>166</v>
      </c>
      <c r="AY638" t="s">
        <v>226</v>
      </c>
      <c r="AZ638" t="s">
        <v>166</v>
      </c>
      <c r="BA638" t="s">
        <v>166</v>
      </c>
      <c r="BC638" t="s">
        <v>166</v>
      </c>
      <c r="BD638" t="s">
        <v>168</v>
      </c>
      <c r="BF638" t="s">
        <v>166</v>
      </c>
      <c r="BG638" t="s">
        <v>166</v>
      </c>
      <c r="BH638" t="s">
        <v>166</v>
      </c>
      <c r="BI638" t="s">
        <v>163</v>
      </c>
      <c r="BJ638" t="s">
        <v>310</v>
      </c>
      <c r="BK638" t="s">
        <v>166</v>
      </c>
      <c r="BM638" t="s">
        <v>166</v>
      </c>
      <c r="BO638" t="s">
        <v>166</v>
      </c>
      <c r="BP638" t="s">
        <v>173</v>
      </c>
      <c r="BQ638" t="s">
        <v>164</v>
      </c>
      <c r="BR638" t="s">
        <v>189</v>
      </c>
      <c r="BS638" t="s">
        <v>164</v>
      </c>
      <c r="BT638" t="s">
        <v>166</v>
      </c>
      <c r="BU638" t="s">
        <v>147</v>
      </c>
      <c r="BV638" t="s">
        <v>166</v>
      </c>
      <c r="BW638" t="s">
        <v>177</v>
      </c>
      <c r="BX638" t="s">
        <v>178</v>
      </c>
      <c r="BY638" t="s">
        <v>807</v>
      </c>
      <c r="CB638" t="s">
        <v>166</v>
      </c>
      <c r="CG638" t="s">
        <v>166</v>
      </c>
      <c r="CK638" t="s">
        <v>166</v>
      </c>
      <c r="CN638" t="s">
        <v>166</v>
      </c>
      <c r="CO638" t="s">
        <v>166</v>
      </c>
      <c r="CP638" t="s">
        <v>166</v>
      </c>
      <c r="CR638" t="s">
        <v>2090</v>
      </c>
      <c r="CS638" t="s">
        <v>166</v>
      </c>
      <c r="CT638" t="s">
        <v>166</v>
      </c>
      <c r="CU638" t="s">
        <v>166</v>
      </c>
      <c r="CV638" t="s">
        <v>166</v>
      </c>
      <c r="CW638">
        <v>6</v>
      </c>
      <c r="CY638" t="s">
        <v>571</v>
      </c>
      <c r="DA638" t="s">
        <v>559</v>
      </c>
      <c r="DB638" t="s">
        <v>374</v>
      </c>
      <c r="DC638" t="s">
        <v>166</v>
      </c>
      <c r="DD638" t="s">
        <v>166</v>
      </c>
      <c r="DG638" t="s">
        <v>166</v>
      </c>
      <c r="DH638" t="s">
        <v>216</v>
      </c>
      <c r="DI638" t="s">
        <v>328</v>
      </c>
      <c r="DJ638" t="s">
        <v>166</v>
      </c>
      <c r="DL638" t="s">
        <v>500</v>
      </c>
      <c r="DM638" t="s">
        <v>166</v>
      </c>
      <c r="DN638" t="s">
        <v>166</v>
      </c>
      <c r="DP638" t="s">
        <v>345</v>
      </c>
      <c r="DQ638" t="s">
        <v>166</v>
      </c>
      <c r="DS638" t="s">
        <v>166</v>
      </c>
      <c r="DV638" t="s">
        <v>166</v>
      </c>
      <c r="DW638" t="s">
        <v>166</v>
      </c>
      <c r="DX638" t="s">
        <v>166</v>
      </c>
      <c r="DZ638" t="s">
        <v>166</v>
      </c>
      <c r="EA638" t="s">
        <v>166</v>
      </c>
      <c r="EC638" t="s">
        <v>166</v>
      </c>
      <c r="ED638" t="s">
        <v>166</v>
      </c>
    </row>
    <row r="639" spans="1:139" hidden="1" x14ac:dyDescent="0.25">
      <c r="A639">
        <v>638</v>
      </c>
      <c r="B639" t="s">
        <v>318</v>
      </c>
      <c r="C639" t="s">
        <v>2069</v>
      </c>
      <c r="D639" t="s">
        <v>2091</v>
      </c>
      <c r="E639" s="1">
        <v>1995</v>
      </c>
      <c r="F639">
        <v>4</v>
      </c>
      <c r="G639">
        <v>4</v>
      </c>
      <c r="H639" t="s">
        <v>195</v>
      </c>
      <c r="I639" t="s">
        <v>142</v>
      </c>
      <c r="J639" t="s">
        <v>237</v>
      </c>
      <c r="K639" t="s">
        <v>144</v>
      </c>
      <c r="L639">
        <v>62</v>
      </c>
      <c r="M639" t="s">
        <v>459</v>
      </c>
      <c r="N639">
        <v>1660</v>
      </c>
      <c r="O639">
        <v>4475</v>
      </c>
      <c r="P639">
        <v>1850</v>
      </c>
      <c r="Q639" t="s">
        <v>832</v>
      </c>
      <c r="R639">
        <v>5</v>
      </c>
      <c r="S639">
        <v>16.38</v>
      </c>
      <c r="T639" s="1">
        <v>16.38</v>
      </c>
      <c r="U639" t="s">
        <v>2080</v>
      </c>
      <c r="X639">
        <v>5</v>
      </c>
      <c r="Z639" t="s">
        <v>200</v>
      </c>
      <c r="AA639" t="s">
        <v>339</v>
      </c>
      <c r="AB639" t="s">
        <v>551</v>
      </c>
      <c r="AC639" t="s">
        <v>1587</v>
      </c>
      <c r="AD639" t="s">
        <v>1646</v>
      </c>
      <c r="AE639" t="s">
        <v>1646</v>
      </c>
      <c r="AF639" t="s">
        <v>2081</v>
      </c>
      <c r="AG639" t="s">
        <v>2081</v>
      </c>
      <c r="AH639" t="s">
        <v>158</v>
      </c>
      <c r="AI639" t="s">
        <v>232</v>
      </c>
      <c r="AJ639" t="s">
        <v>836</v>
      </c>
      <c r="AK639" t="s">
        <v>441</v>
      </c>
      <c r="AL639" t="s">
        <v>2073</v>
      </c>
      <c r="AM639" t="s">
        <v>1837</v>
      </c>
      <c r="AN639" t="s">
        <v>166</v>
      </c>
      <c r="AO639" t="s">
        <v>164</v>
      </c>
      <c r="AP639" t="s">
        <v>164</v>
      </c>
      <c r="AQ639" t="s">
        <v>166</v>
      </c>
      <c r="AR639">
        <v>5</v>
      </c>
      <c r="AS639" t="s">
        <v>597</v>
      </c>
      <c r="AT639" t="s">
        <v>189</v>
      </c>
      <c r="AU639" t="s">
        <v>1809</v>
      </c>
      <c r="AV639" t="s">
        <v>2081</v>
      </c>
      <c r="AW639" t="s">
        <v>166</v>
      </c>
      <c r="AX639" t="s">
        <v>166</v>
      </c>
      <c r="AY639" t="s">
        <v>226</v>
      </c>
      <c r="AZ639" t="s">
        <v>166</v>
      </c>
      <c r="BA639" t="s">
        <v>166</v>
      </c>
      <c r="BC639" t="s">
        <v>166</v>
      </c>
      <c r="BD639" t="s">
        <v>168</v>
      </c>
      <c r="BF639" t="s">
        <v>166</v>
      </c>
      <c r="BG639" t="s">
        <v>166</v>
      </c>
      <c r="BH639" t="s">
        <v>166</v>
      </c>
      <c r="BI639" t="s">
        <v>163</v>
      </c>
      <c r="BJ639" t="s">
        <v>310</v>
      </c>
      <c r="BK639" t="s">
        <v>166</v>
      </c>
      <c r="BM639" t="s">
        <v>166</v>
      </c>
      <c r="BO639" t="s">
        <v>166</v>
      </c>
      <c r="BP639" t="s">
        <v>173</v>
      </c>
      <c r="BQ639" t="s">
        <v>164</v>
      </c>
      <c r="BR639" t="s">
        <v>189</v>
      </c>
      <c r="BS639" t="s">
        <v>164</v>
      </c>
      <c r="BT639" t="s">
        <v>166</v>
      </c>
      <c r="BU639" t="s">
        <v>147</v>
      </c>
      <c r="BV639" t="s">
        <v>166</v>
      </c>
      <c r="BW639" t="s">
        <v>177</v>
      </c>
      <c r="BX639" t="s">
        <v>178</v>
      </c>
      <c r="BY639" t="s">
        <v>807</v>
      </c>
      <c r="CB639" t="s">
        <v>166</v>
      </c>
      <c r="CG639" t="s">
        <v>166</v>
      </c>
      <c r="CK639" t="s">
        <v>166</v>
      </c>
      <c r="CN639" t="s">
        <v>166</v>
      </c>
      <c r="CO639" t="s">
        <v>166</v>
      </c>
      <c r="CP639" t="s">
        <v>355</v>
      </c>
      <c r="CR639" t="s">
        <v>2092</v>
      </c>
      <c r="CS639" t="s">
        <v>166</v>
      </c>
      <c r="CT639" t="s">
        <v>166</v>
      </c>
      <c r="CU639" t="s">
        <v>166</v>
      </c>
      <c r="CV639" t="s">
        <v>166</v>
      </c>
      <c r="CW639">
        <v>6</v>
      </c>
      <c r="CY639" t="s">
        <v>571</v>
      </c>
      <c r="DA639" t="s">
        <v>559</v>
      </c>
      <c r="DB639" t="s">
        <v>374</v>
      </c>
      <c r="DC639" t="s">
        <v>166</v>
      </c>
      <c r="DD639" t="s">
        <v>166</v>
      </c>
      <c r="DG639" t="s">
        <v>166</v>
      </c>
      <c r="DH639" t="s">
        <v>216</v>
      </c>
      <c r="DI639" t="s">
        <v>166</v>
      </c>
      <c r="DJ639" t="s">
        <v>166</v>
      </c>
      <c r="DL639" t="s">
        <v>500</v>
      </c>
      <c r="DM639" t="s">
        <v>166</v>
      </c>
      <c r="DN639" t="s">
        <v>166</v>
      </c>
      <c r="DP639" t="s">
        <v>345</v>
      </c>
      <c r="DQ639" t="s">
        <v>166</v>
      </c>
      <c r="DS639" t="s">
        <v>166</v>
      </c>
      <c r="DV639" t="s">
        <v>166</v>
      </c>
      <c r="DW639" t="s">
        <v>166</v>
      </c>
      <c r="DX639" t="s">
        <v>166</v>
      </c>
      <c r="DZ639" t="s">
        <v>166</v>
      </c>
      <c r="EA639" t="s">
        <v>166</v>
      </c>
      <c r="EC639" t="s">
        <v>166</v>
      </c>
      <c r="ED639" t="s">
        <v>166</v>
      </c>
    </row>
    <row r="640" spans="1:139" hidden="1" x14ac:dyDescent="0.25">
      <c r="A640">
        <v>639</v>
      </c>
      <c r="B640" t="s">
        <v>614</v>
      </c>
      <c r="C640" t="s">
        <v>2093</v>
      </c>
      <c r="D640" t="s">
        <v>2094</v>
      </c>
      <c r="E640" s="1">
        <v>1968</v>
      </c>
      <c r="F640">
        <v>4</v>
      </c>
      <c r="G640">
        <v>4</v>
      </c>
      <c r="H640" t="s">
        <v>195</v>
      </c>
      <c r="I640" t="s">
        <v>142</v>
      </c>
      <c r="J640" t="s">
        <v>196</v>
      </c>
      <c r="K640" t="s">
        <v>144</v>
      </c>
      <c r="L640">
        <v>55</v>
      </c>
      <c r="M640" t="s">
        <v>459</v>
      </c>
      <c r="N640">
        <v>1456</v>
      </c>
      <c r="O640">
        <v>4767</v>
      </c>
      <c r="P640">
        <v>1832</v>
      </c>
      <c r="Q640" t="s">
        <v>508</v>
      </c>
      <c r="R640">
        <v>4</v>
      </c>
      <c r="T640" s="2" t="s">
        <v>147</v>
      </c>
      <c r="U640" t="s">
        <v>2095</v>
      </c>
      <c r="W640" t="s">
        <v>2096</v>
      </c>
      <c r="X640">
        <v>7</v>
      </c>
      <c r="Z640" t="s">
        <v>200</v>
      </c>
      <c r="AA640" t="s">
        <v>200</v>
      </c>
      <c r="AB640" t="s">
        <v>849</v>
      </c>
      <c r="AC640" t="s">
        <v>2097</v>
      </c>
      <c r="AD640" t="s">
        <v>2098</v>
      </c>
      <c r="AE640" t="s">
        <v>2099</v>
      </c>
      <c r="AF640" t="s">
        <v>1198</v>
      </c>
      <c r="AG640" t="s">
        <v>1198</v>
      </c>
      <c r="AH640" t="s">
        <v>158</v>
      </c>
      <c r="AI640" t="s">
        <v>232</v>
      </c>
      <c r="AK640" t="s">
        <v>160</v>
      </c>
      <c r="AL640" t="s">
        <v>2100</v>
      </c>
      <c r="AM640" t="s">
        <v>2101</v>
      </c>
      <c r="AN640" t="s">
        <v>163</v>
      </c>
      <c r="AO640" t="s">
        <v>164</v>
      </c>
      <c r="AP640" t="s">
        <v>164</v>
      </c>
      <c r="AQ640" t="s">
        <v>166</v>
      </c>
      <c r="AR640">
        <v>5</v>
      </c>
      <c r="AS640" t="s">
        <v>597</v>
      </c>
      <c r="AT640" t="s">
        <v>189</v>
      </c>
      <c r="AU640" t="s">
        <v>2102</v>
      </c>
      <c r="AV640" t="s">
        <v>1198</v>
      </c>
      <c r="AX640">
        <v>2</v>
      </c>
      <c r="AY640" t="s">
        <v>171</v>
      </c>
      <c r="AZ640" t="s">
        <v>166</v>
      </c>
      <c r="BA640" t="s">
        <v>166</v>
      </c>
      <c r="BB640" t="s">
        <v>557</v>
      </c>
      <c r="BC640" t="s">
        <v>166</v>
      </c>
      <c r="BD640" t="s">
        <v>173</v>
      </c>
      <c r="BE640">
        <v>586</v>
      </c>
      <c r="BF640" t="s">
        <v>166</v>
      </c>
      <c r="BG640" t="s">
        <v>166</v>
      </c>
      <c r="BH640" t="s">
        <v>166</v>
      </c>
      <c r="BI640" t="s">
        <v>164</v>
      </c>
      <c r="BJ640" t="s">
        <v>310</v>
      </c>
      <c r="BK640" t="s">
        <v>166</v>
      </c>
      <c r="BL640" t="s">
        <v>310</v>
      </c>
      <c r="BM640" t="s">
        <v>166</v>
      </c>
      <c r="BN640" t="s">
        <v>627</v>
      </c>
      <c r="BO640" t="s">
        <v>166</v>
      </c>
      <c r="BP640" t="s">
        <v>173</v>
      </c>
      <c r="BQ640" t="s">
        <v>164</v>
      </c>
      <c r="BR640" t="s">
        <v>168</v>
      </c>
      <c r="BS640" t="s">
        <v>176</v>
      </c>
      <c r="BT640" t="s">
        <v>166</v>
      </c>
      <c r="BU640" s="1">
        <v>5.85</v>
      </c>
      <c r="BV640" t="s">
        <v>166</v>
      </c>
      <c r="BW640" t="s">
        <v>177</v>
      </c>
      <c r="BX640" t="s">
        <v>178</v>
      </c>
      <c r="BY640" t="s">
        <v>857</v>
      </c>
      <c r="CA640" t="s">
        <v>166</v>
      </c>
      <c r="CG640" t="s">
        <v>166</v>
      </c>
      <c r="CK640" t="s">
        <v>166</v>
      </c>
      <c r="CN640" t="s">
        <v>166</v>
      </c>
      <c r="CO640" t="s">
        <v>166</v>
      </c>
      <c r="CP640" t="s">
        <v>355</v>
      </c>
      <c r="CR640" t="s">
        <v>2103</v>
      </c>
      <c r="CS640" t="s">
        <v>166</v>
      </c>
      <c r="CT640" t="s">
        <v>166</v>
      </c>
      <c r="CU640" t="s">
        <v>166</v>
      </c>
      <c r="CW640">
        <v>9</v>
      </c>
      <c r="CY640" t="s">
        <v>571</v>
      </c>
      <c r="DB640" t="s">
        <v>841</v>
      </c>
      <c r="DC640" t="s">
        <v>166</v>
      </c>
      <c r="DD640" t="s">
        <v>166</v>
      </c>
      <c r="DH640" t="s">
        <v>216</v>
      </c>
      <c r="DI640" t="s">
        <v>328</v>
      </c>
      <c r="DK640" t="s">
        <v>166</v>
      </c>
      <c r="DL640" t="s">
        <v>492</v>
      </c>
      <c r="DN640" t="s">
        <v>166</v>
      </c>
      <c r="DO640" t="s">
        <v>166</v>
      </c>
      <c r="DP640" t="s">
        <v>345</v>
      </c>
      <c r="DQ640" t="s">
        <v>166</v>
      </c>
      <c r="DR640" t="s">
        <v>166</v>
      </c>
      <c r="DS640" t="s">
        <v>166</v>
      </c>
      <c r="DV640" t="s">
        <v>166</v>
      </c>
      <c r="DW640" t="s">
        <v>166</v>
      </c>
      <c r="DX640" t="s">
        <v>166</v>
      </c>
      <c r="DZ640" t="s">
        <v>166</v>
      </c>
      <c r="EA640" t="s">
        <v>166</v>
      </c>
      <c r="EC640" t="s">
        <v>166</v>
      </c>
      <c r="ED640" t="s">
        <v>166</v>
      </c>
    </row>
    <row r="641" spans="1:139" hidden="1" x14ac:dyDescent="0.25">
      <c r="A641">
        <v>640</v>
      </c>
      <c r="B641" t="s">
        <v>614</v>
      </c>
      <c r="C641" t="s">
        <v>2093</v>
      </c>
      <c r="D641" t="s">
        <v>2104</v>
      </c>
      <c r="E641" s="1">
        <v>1968</v>
      </c>
      <c r="F641">
        <v>4</v>
      </c>
      <c r="G641">
        <v>4</v>
      </c>
      <c r="H641" t="s">
        <v>195</v>
      </c>
      <c r="I641" t="s">
        <v>142</v>
      </c>
      <c r="J641" t="s">
        <v>196</v>
      </c>
      <c r="K641" t="s">
        <v>144</v>
      </c>
      <c r="L641">
        <v>66</v>
      </c>
      <c r="M641" t="s">
        <v>459</v>
      </c>
      <c r="N641">
        <v>1456</v>
      </c>
      <c r="O641">
        <v>4767</v>
      </c>
      <c r="P641">
        <v>1832</v>
      </c>
      <c r="Q641" t="s">
        <v>508</v>
      </c>
      <c r="R641">
        <v>4</v>
      </c>
      <c r="T641" s="2" t="s">
        <v>147</v>
      </c>
      <c r="U641" t="s">
        <v>2095</v>
      </c>
      <c r="W641" t="s">
        <v>2105</v>
      </c>
      <c r="X641">
        <v>7</v>
      </c>
      <c r="Z641" t="s">
        <v>200</v>
      </c>
      <c r="AA641" t="s">
        <v>200</v>
      </c>
      <c r="AB641" t="s">
        <v>849</v>
      </c>
      <c r="AC641" t="s">
        <v>2097</v>
      </c>
      <c r="AD641" t="s">
        <v>2098</v>
      </c>
      <c r="AE641" t="s">
        <v>2099</v>
      </c>
      <c r="AF641" t="s">
        <v>871</v>
      </c>
      <c r="AG641" t="s">
        <v>871</v>
      </c>
      <c r="AH641" t="s">
        <v>158</v>
      </c>
      <c r="AI641" t="s">
        <v>232</v>
      </c>
      <c r="AK641" t="s">
        <v>160</v>
      </c>
      <c r="AL641" t="s">
        <v>2100</v>
      </c>
      <c r="AM641" t="s">
        <v>2101</v>
      </c>
      <c r="AN641" t="s">
        <v>163</v>
      </c>
      <c r="AO641" t="s">
        <v>164</v>
      </c>
      <c r="AP641" t="s">
        <v>164</v>
      </c>
      <c r="AQ641" t="s">
        <v>166</v>
      </c>
      <c r="AR641">
        <v>5</v>
      </c>
      <c r="AS641" t="s">
        <v>597</v>
      </c>
      <c r="AT641" t="s">
        <v>189</v>
      </c>
      <c r="AU641" t="s">
        <v>2102</v>
      </c>
      <c r="AV641" t="s">
        <v>871</v>
      </c>
      <c r="AX641" t="s">
        <v>166</v>
      </c>
      <c r="AY641" t="s">
        <v>226</v>
      </c>
      <c r="AZ641" t="s">
        <v>166</v>
      </c>
      <c r="BA641" t="s">
        <v>166</v>
      </c>
      <c r="BB641" t="s">
        <v>557</v>
      </c>
      <c r="BC641" t="s">
        <v>166</v>
      </c>
      <c r="BD641" t="s">
        <v>173</v>
      </c>
      <c r="BE641">
        <v>586</v>
      </c>
      <c r="BF641" t="s">
        <v>166</v>
      </c>
      <c r="BG641" t="s">
        <v>166</v>
      </c>
      <c r="BH641" t="s">
        <v>166</v>
      </c>
      <c r="BI641" t="s">
        <v>164</v>
      </c>
      <c r="BJ641" t="s">
        <v>310</v>
      </c>
      <c r="BK641" t="s">
        <v>166</v>
      </c>
      <c r="BL641" t="s">
        <v>310</v>
      </c>
      <c r="BM641" t="s">
        <v>166</v>
      </c>
      <c r="BN641" t="s">
        <v>627</v>
      </c>
      <c r="BO641" t="s">
        <v>166</v>
      </c>
      <c r="BP641" t="s">
        <v>173</v>
      </c>
      <c r="BQ641" t="s">
        <v>164</v>
      </c>
      <c r="BR641" t="s">
        <v>168</v>
      </c>
      <c r="BS641" t="s">
        <v>176</v>
      </c>
      <c r="BT641" t="s">
        <v>166</v>
      </c>
      <c r="BU641" s="1">
        <v>5.85</v>
      </c>
      <c r="BV641" t="s">
        <v>166</v>
      </c>
      <c r="BW641" t="s">
        <v>177</v>
      </c>
      <c r="BX641" t="s">
        <v>178</v>
      </c>
      <c r="BY641" t="s">
        <v>857</v>
      </c>
      <c r="CA641" t="s">
        <v>166</v>
      </c>
      <c r="CG641" t="s">
        <v>166</v>
      </c>
      <c r="CK641" t="s">
        <v>166</v>
      </c>
      <c r="CN641" t="s">
        <v>166</v>
      </c>
      <c r="CO641" t="s">
        <v>166</v>
      </c>
      <c r="CP641" t="s">
        <v>355</v>
      </c>
      <c r="CR641" t="s">
        <v>2106</v>
      </c>
      <c r="CS641" t="s">
        <v>166</v>
      </c>
      <c r="CT641" t="s">
        <v>166</v>
      </c>
      <c r="CU641" t="s">
        <v>166</v>
      </c>
      <c r="CW641">
        <v>9</v>
      </c>
      <c r="CY641" t="s">
        <v>571</v>
      </c>
      <c r="DB641" t="s">
        <v>841</v>
      </c>
      <c r="DC641" t="s">
        <v>166</v>
      </c>
      <c r="DD641" t="s">
        <v>166</v>
      </c>
      <c r="DH641" t="s">
        <v>216</v>
      </c>
      <c r="DI641" t="s">
        <v>951</v>
      </c>
      <c r="DK641" t="s">
        <v>166</v>
      </c>
      <c r="DL641" t="s">
        <v>492</v>
      </c>
      <c r="DN641" t="s">
        <v>166</v>
      </c>
      <c r="DO641" t="s">
        <v>166</v>
      </c>
      <c r="DP641" t="s">
        <v>345</v>
      </c>
      <c r="DQ641" t="s">
        <v>166</v>
      </c>
      <c r="DR641" t="s">
        <v>166</v>
      </c>
      <c r="DS641" t="s">
        <v>166</v>
      </c>
      <c r="DV641" t="s">
        <v>166</v>
      </c>
      <c r="DW641" t="s">
        <v>166</v>
      </c>
      <c r="DX641" t="s">
        <v>166</v>
      </c>
      <c r="DZ641" t="s">
        <v>166</v>
      </c>
      <c r="EA641" t="s">
        <v>166</v>
      </c>
      <c r="EC641" t="s">
        <v>166</v>
      </c>
      <c r="ED641" t="s">
        <v>166</v>
      </c>
    </row>
    <row r="642" spans="1:139" hidden="1" x14ac:dyDescent="0.25">
      <c r="A642">
        <v>641</v>
      </c>
      <c r="B642" t="s">
        <v>614</v>
      </c>
      <c r="C642" t="s">
        <v>2093</v>
      </c>
      <c r="D642" t="s">
        <v>2107</v>
      </c>
      <c r="E642" s="1">
        <v>1968</v>
      </c>
      <c r="F642">
        <v>4</v>
      </c>
      <c r="G642">
        <v>4</v>
      </c>
      <c r="H642" t="s">
        <v>195</v>
      </c>
      <c r="I642" t="s">
        <v>142</v>
      </c>
      <c r="J642" t="s">
        <v>196</v>
      </c>
      <c r="K642" t="s">
        <v>144</v>
      </c>
      <c r="L642">
        <v>55</v>
      </c>
      <c r="M642" t="s">
        <v>459</v>
      </c>
      <c r="N642">
        <v>1456</v>
      </c>
      <c r="O642">
        <v>4767</v>
      </c>
      <c r="P642">
        <v>1832</v>
      </c>
      <c r="Q642" t="s">
        <v>508</v>
      </c>
      <c r="R642">
        <v>4</v>
      </c>
      <c r="T642" s="2" t="s">
        <v>147</v>
      </c>
      <c r="U642" t="s">
        <v>2095</v>
      </c>
      <c r="W642" t="s">
        <v>2096</v>
      </c>
      <c r="X642">
        <v>7</v>
      </c>
      <c r="Z642" t="s">
        <v>200</v>
      </c>
      <c r="AA642" t="s">
        <v>200</v>
      </c>
      <c r="AB642" t="s">
        <v>849</v>
      </c>
      <c r="AC642" t="s">
        <v>2097</v>
      </c>
      <c r="AD642" t="s">
        <v>2098</v>
      </c>
      <c r="AE642" t="s">
        <v>2099</v>
      </c>
      <c r="AF642" t="s">
        <v>1198</v>
      </c>
      <c r="AG642" t="s">
        <v>1198</v>
      </c>
      <c r="AH642" t="s">
        <v>158</v>
      </c>
      <c r="AI642" t="s">
        <v>232</v>
      </c>
      <c r="AK642" t="s">
        <v>160</v>
      </c>
      <c r="AL642" t="s">
        <v>2100</v>
      </c>
      <c r="AM642" t="s">
        <v>2101</v>
      </c>
      <c r="AN642" t="s">
        <v>163</v>
      </c>
      <c r="AO642" t="s">
        <v>164</v>
      </c>
      <c r="AP642" t="s">
        <v>164</v>
      </c>
      <c r="AQ642" t="s">
        <v>166</v>
      </c>
      <c r="AR642">
        <v>5</v>
      </c>
      <c r="AS642" t="s">
        <v>597</v>
      </c>
      <c r="AT642" t="s">
        <v>189</v>
      </c>
      <c r="AU642" t="s">
        <v>2102</v>
      </c>
      <c r="AV642" t="s">
        <v>1198</v>
      </c>
      <c r="AX642">
        <v>2</v>
      </c>
      <c r="AY642" t="s">
        <v>171</v>
      </c>
      <c r="AZ642" t="s">
        <v>166</v>
      </c>
      <c r="BA642" t="s">
        <v>166</v>
      </c>
      <c r="BB642" t="s">
        <v>557</v>
      </c>
      <c r="BC642" t="s">
        <v>166</v>
      </c>
      <c r="BD642" t="s">
        <v>173</v>
      </c>
      <c r="BE642">
        <v>586</v>
      </c>
      <c r="BF642" t="s">
        <v>166</v>
      </c>
      <c r="BG642" t="s">
        <v>166</v>
      </c>
      <c r="BH642" t="s">
        <v>166</v>
      </c>
      <c r="BI642" t="s">
        <v>164</v>
      </c>
      <c r="BJ642" t="s">
        <v>310</v>
      </c>
      <c r="BK642" t="s">
        <v>166</v>
      </c>
      <c r="BL642" t="s">
        <v>310</v>
      </c>
      <c r="BM642" t="s">
        <v>166</v>
      </c>
      <c r="BN642" t="s">
        <v>627</v>
      </c>
      <c r="BO642" t="s">
        <v>166</v>
      </c>
      <c r="BP642" t="s">
        <v>173</v>
      </c>
      <c r="BQ642" t="s">
        <v>164</v>
      </c>
      <c r="BR642" t="s">
        <v>168</v>
      </c>
      <c r="BS642" t="s">
        <v>176</v>
      </c>
      <c r="BT642" t="s">
        <v>166</v>
      </c>
      <c r="BU642" s="1">
        <v>5.85</v>
      </c>
      <c r="BV642" t="s">
        <v>166</v>
      </c>
      <c r="BW642" t="s">
        <v>177</v>
      </c>
      <c r="BX642" t="s">
        <v>178</v>
      </c>
      <c r="BY642" t="s">
        <v>857</v>
      </c>
      <c r="BZ642" t="s">
        <v>166</v>
      </c>
      <c r="CA642" t="s">
        <v>166</v>
      </c>
      <c r="CG642" t="s">
        <v>166</v>
      </c>
      <c r="CK642" t="s">
        <v>166</v>
      </c>
      <c r="CN642" t="s">
        <v>166</v>
      </c>
      <c r="CO642" t="s">
        <v>166</v>
      </c>
      <c r="CP642" t="s">
        <v>355</v>
      </c>
      <c r="CR642" t="s">
        <v>2103</v>
      </c>
      <c r="CS642" t="s">
        <v>166</v>
      </c>
      <c r="CT642" t="s">
        <v>166</v>
      </c>
      <c r="CU642" t="s">
        <v>166</v>
      </c>
      <c r="CW642">
        <v>9</v>
      </c>
      <c r="CY642" t="s">
        <v>571</v>
      </c>
      <c r="DB642" t="s">
        <v>841</v>
      </c>
      <c r="DC642" t="s">
        <v>166</v>
      </c>
      <c r="DD642" t="s">
        <v>166</v>
      </c>
      <c r="DH642" t="s">
        <v>216</v>
      </c>
      <c r="DI642" t="s">
        <v>328</v>
      </c>
      <c r="DK642" t="s">
        <v>166</v>
      </c>
      <c r="DL642" t="s">
        <v>492</v>
      </c>
      <c r="DN642" t="s">
        <v>166</v>
      </c>
      <c r="DO642" t="s">
        <v>166</v>
      </c>
      <c r="DP642" t="s">
        <v>345</v>
      </c>
      <c r="DQ642" t="s">
        <v>166</v>
      </c>
      <c r="DR642" t="s">
        <v>166</v>
      </c>
      <c r="DS642" t="s">
        <v>166</v>
      </c>
      <c r="DV642" t="s">
        <v>166</v>
      </c>
      <c r="DW642" t="s">
        <v>166</v>
      </c>
      <c r="DX642" t="s">
        <v>166</v>
      </c>
      <c r="DZ642" t="s">
        <v>166</v>
      </c>
      <c r="EA642" t="s">
        <v>166</v>
      </c>
      <c r="EC642" t="s">
        <v>166</v>
      </c>
      <c r="ED642" t="s">
        <v>166</v>
      </c>
    </row>
    <row r="643" spans="1:139" hidden="1" x14ac:dyDescent="0.25">
      <c r="A643">
        <v>642</v>
      </c>
      <c r="B643" t="s">
        <v>614</v>
      </c>
      <c r="C643" t="s">
        <v>2093</v>
      </c>
      <c r="D643" t="s">
        <v>2108</v>
      </c>
      <c r="E643" s="1">
        <v>1968</v>
      </c>
      <c r="F643">
        <v>4</v>
      </c>
      <c r="G643">
        <v>4</v>
      </c>
      <c r="H643" t="s">
        <v>195</v>
      </c>
      <c r="I643" t="s">
        <v>142</v>
      </c>
      <c r="J643" t="s">
        <v>196</v>
      </c>
      <c r="K643" t="s">
        <v>144</v>
      </c>
      <c r="L643">
        <v>66</v>
      </c>
      <c r="M643" t="s">
        <v>459</v>
      </c>
      <c r="N643">
        <v>1456</v>
      </c>
      <c r="O643">
        <v>4767</v>
      </c>
      <c r="P643">
        <v>1832</v>
      </c>
      <c r="Q643" t="s">
        <v>508</v>
      </c>
      <c r="R643">
        <v>4</v>
      </c>
      <c r="T643" s="2" t="s">
        <v>147</v>
      </c>
      <c r="U643" t="s">
        <v>2095</v>
      </c>
      <c r="W643" t="s">
        <v>2105</v>
      </c>
      <c r="X643">
        <v>7</v>
      </c>
      <c r="Z643" t="s">
        <v>200</v>
      </c>
      <c r="AA643" t="s">
        <v>200</v>
      </c>
      <c r="AB643" t="s">
        <v>849</v>
      </c>
      <c r="AC643" t="s">
        <v>2097</v>
      </c>
      <c r="AD643" t="s">
        <v>2098</v>
      </c>
      <c r="AE643" t="s">
        <v>2099</v>
      </c>
      <c r="AF643" t="s">
        <v>871</v>
      </c>
      <c r="AG643" t="s">
        <v>871</v>
      </c>
      <c r="AH643" t="s">
        <v>158</v>
      </c>
      <c r="AI643" t="s">
        <v>232</v>
      </c>
      <c r="AK643" t="s">
        <v>160</v>
      </c>
      <c r="AL643" t="s">
        <v>2100</v>
      </c>
      <c r="AM643" t="s">
        <v>2101</v>
      </c>
      <c r="AN643" t="s">
        <v>163</v>
      </c>
      <c r="AO643" t="s">
        <v>164</v>
      </c>
      <c r="AP643" t="s">
        <v>164</v>
      </c>
      <c r="AQ643" t="s">
        <v>166</v>
      </c>
      <c r="AR643">
        <v>5</v>
      </c>
      <c r="AS643" t="s">
        <v>597</v>
      </c>
      <c r="AT643" t="s">
        <v>189</v>
      </c>
      <c r="AU643" t="s">
        <v>2102</v>
      </c>
      <c r="AV643" t="s">
        <v>871</v>
      </c>
      <c r="AX643" t="s">
        <v>166</v>
      </c>
      <c r="AY643" t="s">
        <v>226</v>
      </c>
      <c r="AZ643" t="s">
        <v>166</v>
      </c>
      <c r="BA643" t="s">
        <v>166</v>
      </c>
      <c r="BB643" t="s">
        <v>557</v>
      </c>
      <c r="BC643" t="s">
        <v>166</v>
      </c>
      <c r="BD643" t="s">
        <v>173</v>
      </c>
      <c r="BE643">
        <v>586</v>
      </c>
      <c r="BF643" t="s">
        <v>166</v>
      </c>
      <c r="BG643" t="s">
        <v>166</v>
      </c>
      <c r="BH643" t="s">
        <v>166</v>
      </c>
      <c r="BI643" t="s">
        <v>164</v>
      </c>
      <c r="BJ643" t="s">
        <v>310</v>
      </c>
      <c r="BK643" t="s">
        <v>166</v>
      </c>
      <c r="BL643" t="s">
        <v>310</v>
      </c>
      <c r="BM643" t="s">
        <v>166</v>
      </c>
      <c r="BN643" t="s">
        <v>627</v>
      </c>
      <c r="BO643" t="s">
        <v>166</v>
      </c>
      <c r="BP643" t="s">
        <v>173</v>
      </c>
      <c r="BQ643" t="s">
        <v>164</v>
      </c>
      <c r="BR643" t="s">
        <v>168</v>
      </c>
      <c r="BS643" t="s">
        <v>176</v>
      </c>
      <c r="BT643" t="s">
        <v>166</v>
      </c>
      <c r="BU643" s="1">
        <v>5.85</v>
      </c>
      <c r="BV643" t="s">
        <v>166</v>
      </c>
      <c r="BW643" t="s">
        <v>177</v>
      </c>
      <c r="BX643" t="s">
        <v>178</v>
      </c>
      <c r="BY643" t="s">
        <v>857</v>
      </c>
      <c r="BZ643" t="s">
        <v>166</v>
      </c>
      <c r="CA643" t="s">
        <v>166</v>
      </c>
      <c r="CG643" t="s">
        <v>166</v>
      </c>
      <c r="CK643" t="s">
        <v>166</v>
      </c>
      <c r="CN643" t="s">
        <v>166</v>
      </c>
      <c r="CO643" t="s">
        <v>166</v>
      </c>
      <c r="CP643" t="s">
        <v>355</v>
      </c>
      <c r="CR643" t="s">
        <v>2106</v>
      </c>
      <c r="CS643" t="s">
        <v>166</v>
      </c>
      <c r="CT643" t="s">
        <v>166</v>
      </c>
      <c r="CU643" t="s">
        <v>166</v>
      </c>
      <c r="CW643">
        <v>9</v>
      </c>
      <c r="CY643" t="s">
        <v>571</v>
      </c>
      <c r="DB643" t="s">
        <v>841</v>
      </c>
      <c r="DC643" t="s">
        <v>166</v>
      </c>
      <c r="DD643" t="s">
        <v>166</v>
      </c>
      <c r="DH643" t="s">
        <v>216</v>
      </c>
      <c r="DI643" t="s">
        <v>951</v>
      </c>
      <c r="DK643" t="s">
        <v>166</v>
      </c>
      <c r="DL643" t="s">
        <v>492</v>
      </c>
      <c r="DN643" t="s">
        <v>166</v>
      </c>
      <c r="DO643" t="s">
        <v>166</v>
      </c>
      <c r="DP643" t="s">
        <v>345</v>
      </c>
      <c r="DQ643" t="s">
        <v>166</v>
      </c>
      <c r="DR643" t="s">
        <v>166</v>
      </c>
      <c r="DS643" t="s">
        <v>166</v>
      </c>
      <c r="DV643" t="s">
        <v>166</v>
      </c>
      <c r="DW643" t="s">
        <v>166</v>
      </c>
      <c r="DX643" t="s">
        <v>166</v>
      </c>
      <c r="DZ643" t="s">
        <v>166</v>
      </c>
      <c r="EA643" t="s">
        <v>166</v>
      </c>
      <c r="EC643" t="s">
        <v>166</v>
      </c>
      <c r="ED643" t="s">
        <v>166</v>
      </c>
    </row>
    <row r="644" spans="1:139" x14ac:dyDescent="0.25">
      <c r="A644" s="33">
        <v>643</v>
      </c>
      <c r="B644" s="33" t="s">
        <v>443</v>
      </c>
      <c r="C644" s="33" t="s">
        <v>2109</v>
      </c>
      <c r="D644" s="33" t="s">
        <v>2110</v>
      </c>
      <c r="E644" s="35">
        <v>1798</v>
      </c>
      <c r="F644" s="33">
        <v>4</v>
      </c>
      <c r="G644" s="33">
        <v>4</v>
      </c>
      <c r="H644" s="33" t="s">
        <v>195</v>
      </c>
      <c r="I644" s="33" t="s">
        <v>142</v>
      </c>
      <c r="J644" s="33" t="s">
        <v>237</v>
      </c>
      <c r="K644" s="33" t="s">
        <v>144</v>
      </c>
      <c r="L644" s="33">
        <v>43</v>
      </c>
      <c r="M644" s="33" t="s">
        <v>1003</v>
      </c>
      <c r="N644" s="33">
        <v>1490</v>
      </c>
      <c r="O644" s="33">
        <v>4540</v>
      </c>
      <c r="P644" s="33">
        <v>1760</v>
      </c>
      <c r="Q644" s="33" t="s">
        <v>508</v>
      </c>
      <c r="R644" s="33">
        <v>4</v>
      </c>
      <c r="S644" s="33">
        <v>15.1</v>
      </c>
      <c r="T644" s="35">
        <v>18.7</v>
      </c>
      <c r="U644" s="33" t="s">
        <v>1364</v>
      </c>
      <c r="V644" s="33"/>
      <c r="W644" s="33"/>
      <c r="X644" s="33">
        <v>5</v>
      </c>
      <c r="Y644" s="33" t="s">
        <v>303</v>
      </c>
      <c r="Z644" s="33" t="s">
        <v>200</v>
      </c>
      <c r="AA644" s="33" t="s">
        <v>339</v>
      </c>
      <c r="AB644" s="33" t="s">
        <v>2111</v>
      </c>
      <c r="AC644" s="33" t="s">
        <v>970</v>
      </c>
      <c r="AD644" s="33" t="s">
        <v>1926</v>
      </c>
      <c r="AE644" s="33" t="s">
        <v>1113</v>
      </c>
      <c r="AF644" s="33" t="s">
        <v>1298</v>
      </c>
      <c r="AG644" s="33" t="s">
        <v>1298</v>
      </c>
      <c r="AH644" s="33" t="s">
        <v>872</v>
      </c>
      <c r="AI644" s="33" t="s">
        <v>232</v>
      </c>
      <c r="AJ644" s="33" t="s">
        <v>166</v>
      </c>
      <c r="AK644" s="33" t="s">
        <v>441</v>
      </c>
      <c r="AL644" s="33" t="s">
        <v>2112</v>
      </c>
      <c r="AM644" s="33" t="s">
        <v>2113</v>
      </c>
      <c r="AN644" s="33" t="s">
        <v>163</v>
      </c>
      <c r="AO644" s="33" t="s">
        <v>164</v>
      </c>
      <c r="AP644" s="33" t="s">
        <v>164</v>
      </c>
      <c r="AQ644" s="33">
        <v>1</v>
      </c>
      <c r="AR644" s="33">
        <v>5</v>
      </c>
      <c r="AS644" s="33" t="s">
        <v>597</v>
      </c>
      <c r="AT644" s="33" t="s">
        <v>189</v>
      </c>
      <c r="AU644" s="33" t="s">
        <v>1591</v>
      </c>
      <c r="AV644" s="33" t="s">
        <v>718</v>
      </c>
      <c r="AW644" s="33" t="s">
        <v>166</v>
      </c>
      <c r="AX644" s="33">
        <v>2</v>
      </c>
      <c r="AY644" s="33" t="s">
        <v>226</v>
      </c>
      <c r="AZ644" s="33" t="s">
        <v>166</v>
      </c>
      <c r="BA644" s="33" t="s">
        <v>166</v>
      </c>
      <c r="BB644" s="33" t="s">
        <v>454</v>
      </c>
      <c r="BC644" s="33" t="s">
        <v>166</v>
      </c>
      <c r="BD644" s="33" t="s">
        <v>327</v>
      </c>
      <c r="BE644" s="33"/>
      <c r="BF644" s="33" t="s">
        <v>166</v>
      </c>
      <c r="BG644" s="33" t="s">
        <v>166</v>
      </c>
      <c r="BH644" s="33" t="s">
        <v>166</v>
      </c>
      <c r="BI644" s="33" t="s">
        <v>163</v>
      </c>
      <c r="BJ644" s="33" t="s">
        <v>310</v>
      </c>
      <c r="BK644" s="33" t="s">
        <v>166</v>
      </c>
      <c r="BL644" s="33" t="s">
        <v>310</v>
      </c>
      <c r="BM644" s="33" t="s">
        <v>166</v>
      </c>
      <c r="BN644" s="33"/>
      <c r="BO644" s="33" t="s">
        <v>166</v>
      </c>
      <c r="BP644" s="33" t="s">
        <v>327</v>
      </c>
      <c r="BQ644" s="33" t="s">
        <v>164</v>
      </c>
      <c r="BR644" s="33" t="s">
        <v>168</v>
      </c>
      <c r="BS644" s="33" t="s">
        <v>164</v>
      </c>
      <c r="BT644" s="33" t="s">
        <v>166</v>
      </c>
      <c r="BU644" s="35">
        <v>5.0999999999999996</v>
      </c>
      <c r="BV644" s="33" t="s">
        <v>166</v>
      </c>
      <c r="BW644" s="33" t="s">
        <v>177</v>
      </c>
      <c r="BX644" s="33"/>
      <c r="BY644" s="33" t="s">
        <v>383</v>
      </c>
      <c r="BZ644" s="33"/>
      <c r="CA644" s="33" t="s">
        <v>166</v>
      </c>
      <c r="CB644" s="33" t="s">
        <v>166</v>
      </c>
      <c r="CC644" s="33"/>
      <c r="CD644" s="33"/>
      <c r="CE644" s="33"/>
      <c r="CF644" s="33"/>
      <c r="CG644" s="33" t="s">
        <v>166</v>
      </c>
      <c r="CH644" s="33"/>
      <c r="CI644" s="33"/>
      <c r="CJ644" s="33"/>
      <c r="CK644" s="33" t="s">
        <v>166</v>
      </c>
      <c r="CL644" s="33"/>
      <c r="CM644" s="33"/>
      <c r="CN644" s="33" t="s">
        <v>166</v>
      </c>
      <c r="CO644" s="33" t="s">
        <v>166</v>
      </c>
      <c r="CP644" s="33" t="s">
        <v>355</v>
      </c>
      <c r="CQ644" s="33" t="s">
        <v>2114</v>
      </c>
      <c r="CR644" s="33" t="s">
        <v>2115</v>
      </c>
      <c r="CS644" s="33" t="s">
        <v>166</v>
      </c>
      <c r="CT644" s="33" t="s">
        <v>166</v>
      </c>
      <c r="CU644" s="33" t="s">
        <v>166</v>
      </c>
      <c r="CV644" s="33" t="s">
        <v>166</v>
      </c>
      <c r="CW644" s="33">
        <v>7</v>
      </c>
      <c r="CX644" s="33"/>
      <c r="CY644" s="33" t="s">
        <v>571</v>
      </c>
      <c r="CZ644" s="33"/>
      <c r="DA644" s="33"/>
      <c r="DB644" s="33" t="s">
        <v>374</v>
      </c>
      <c r="DC644" s="33" t="s">
        <v>166</v>
      </c>
      <c r="DD644" s="33" t="s">
        <v>166</v>
      </c>
      <c r="DE644" s="33"/>
      <c r="DF644" s="33"/>
      <c r="DG644" s="33" t="s">
        <v>166</v>
      </c>
      <c r="DH644" s="33" t="s">
        <v>216</v>
      </c>
      <c r="DI644" s="33" t="s">
        <v>328</v>
      </c>
      <c r="DJ644" s="33" t="s">
        <v>166</v>
      </c>
      <c r="DK644" s="33" t="s">
        <v>166</v>
      </c>
      <c r="DL644" s="33" t="s">
        <v>500</v>
      </c>
      <c r="DM644" s="33" t="s">
        <v>166</v>
      </c>
      <c r="DN644" s="33" t="s">
        <v>166</v>
      </c>
      <c r="DO644" s="33"/>
      <c r="DP644" s="33" t="s">
        <v>345</v>
      </c>
      <c r="DQ644" s="33" t="s">
        <v>166</v>
      </c>
      <c r="DR644" s="33"/>
      <c r="DS644" s="33" t="s">
        <v>166</v>
      </c>
      <c r="DT644" s="33"/>
      <c r="DU644" s="33" t="s">
        <v>842</v>
      </c>
      <c r="DV644" s="33"/>
      <c r="DW644" s="33" t="s">
        <v>166</v>
      </c>
      <c r="DX644" s="33" t="s">
        <v>166</v>
      </c>
      <c r="DY644" s="33"/>
      <c r="DZ644" s="33" t="s">
        <v>166</v>
      </c>
      <c r="EA644" s="33" t="s">
        <v>166</v>
      </c>
      <c r="EB644" s="33"/>
      <c r="EC644" s="33" t="s">
        <v>166</v>
      </c>
      <c r="ED644" s="33" t="s">
        <v>166</v>
      </c>
      <c r="EE644" s="33"/>
      <c r="EF644" s="33"/>
      <c r="EG644" s="33"/>
      <c r="EH644" s="33"/>
      <c r="EI644" s="33"/>
    </row>
    <row r="645" spans="1:139" x14ac:dyDescent="0.25">
      <c r="A645" s="33">
        <v>644</v>
      </c>
      <c r="B645" s="33" t="s">
        <v>897</v>
      </c>
      <c r="C645" s="33" t="s">
        <v>2116</v>
      </c>
      <c r="D645" s="33" t="s">
        <v>2117</v>
      </c>
      <c r="E645" s="35">
        <v>2998</v>
      </c>
      <c r="F645" s="33">
        <v>6</v>
      </c>
      <c r="G645" s="33">
        <v>4</v>
      </c>
      <c r="H645" s="33" t="s">
        <v>845</v>
      </c>
      <c r="I645" s="33" t="s">
        <v>142</v>
      </c>
      <c r="J645" s="33" t="s">
        <v>237</v>
      </c>
      <c r="K645" s="33" t="s">
        <v>144</v>
      </c>
      <c r="L645" s="33">
        <v>80</v>
      </c>
      <c r="M645" s="33" t="s">
        <v>145</v>
      </c>
      <c r="N645" s="33">
        <v>1805</v>
      </c>
      <c r="O645" s="33">
        <v>5151</v>
      </c>
      <c r="P645" s="33">
        <v>2000</v>
      </c>
      <c r="Q645" s="33" t="s">
        <v>832</v>
      </c>
      <c r="R645" s="33">
        <v>5</v>
      </c>
      <c r="S645" s="33"/>
      <c r="T645" s="87" t="s">
        <v>147</v>
      </c>
      <c r="U645" s="33" t="s">
        <v>919</v>
      </c>
      <c r="V645" s="33"/>
      <c r="W645" s="33"/>
      <c r="X645" s="33">
        <v>8</v>
      </c>
      <c r="Y645" s="33"/>
      <c r="Z645" s="33" t="s">
        <v>200</v>
      </c>
      <c r="AA645" s="33" t="s">
        <v>200</v>
      </c>
      <c r="AB645" s="33" t="s">
        <v>983</v>
      </c>
      <c r="AC645" s="33" t="s">
        <v>983</v>
      </c>
      <c r="AD645" s="33"/>
      <c r="AE645" s="33"/>
      <c r="AF645" s="33"/>
      <c r="AG645" s="33"/>
      <c r="AH645" s="33" t="s">
        <v>166</v>
      </c>
      <c r="AI645" s="33" t="s">
        <v>232</v>
      </c>
      <c r="AJ645" s="33"/>
      <c r="AK645" s="33" t="s">
        <v>166</v>
      </c>
      <c r="AL645" s="33" t="s">
        <v>2118</v>
      </c>
      <c r="AM645" s="33" t="s">
        <v>2119</v>
      </c>
      <c r="AN645" s="33" t="s">
        <v>163</v>
      </c>
      <c r="AO645" s="33" t="s">
        <v>163</v>
      </c>
      <c r="AP645" s="33" t="s">
        <v>163</v>
      </c>
      <c r="AQ645" s="33" t="s">
        <v>166</v>
      </c>
      <c r="AR645" s="33">
        <v>7</v>
      </c>
      <c r="AS645" s="33" t="s">
        <v>597</v>
      </c>
      <c r="AT645" s="33" t="s">
        <v>189</v>
      </c>
      <c r="AU645" s="33" t="s">
        <v>2120</v>
      </c>
      <c r="AV645" s="33"/>
      <c r="AW645" s="33" t="s">
        <v>166</v>
      </c>
      <c r="AX645" s="33">
        <v>3</v>
      </c>
      <c r="AY645" s="33" t="s">
        <v>226</v>
      </c>
      <c r="AZ645" s="33" t="s">
        <v>166</v>
      </c>
      <c r="BA645" s="33" t="s">
        <v>166</v>
      </c>
      <c r="BB645" s="33"/>
      <c r="BC645" s="33" t="s">
        <v>166</v>
      </c>
      <c r="BD645" s="33" t="s">
        <v>406</v>
      </c>
      <c r="BE645" s="33">
        <v>326</v>
      </c>
      <c r="BF645" s="33" t="s">
        <v>166</v>
      </c>
      <c r="BG645" s="33" t="s">
        <v>166</v>
      </c>
      <c r="BH645" s="33" t="s">
        <v>166</v>
      </c>
      <c r="BI645" s="33" t="s">
        <v>163</v>
      </c>
      <c r="BJ645" s="33" t="s">
        <v>310</v>
      </c>
      <c r="BK645" s="33" t="s">
        <v>166</v>
      </c>
      <c r="BL645" s="33" t="s">
        <v>174</v>
      </c>
      <c r="BM645" s="33" t="s">
        <v>166</v>
      </c>
      <c r="BN645" s="33"/>
      <c r="BO645" s="33" t="s">
        <v>166</v>
      </c>
      <c r="BP645" s="33" t="s">
        <v>406</v>
      </c>
      <c r="BQ645" s="33" t="s">
        <v>163</v>
      </c>
      <c r="BR645" s="33" t="s">
        <v>189</v>
      </c>
      <c r="BS645" s="33" t="s">
        <v>163</v>
      </c>
      <c r="BT645" s="33" t="s">
        <v>166</v>
      </c>
      <c r="BU645" s="33" t="s">
        <v>147</v>
      </c>
      <c r="BV645" s="33" t="s">
        <v>166</v>
      </c>
      <c r="BW645" s="33" t="s">
        <v>177</v>
      </c>
      <c r="BX645" s="33" t="s">
        <v>166</v>
      </c>
      <c r="BY645" s="33" t="s">
        <v>928</v>
      </c>
      <c r="BZ645" s="33" t="s">
        <v>166</v>
      </c>
      <c r="CA645" s="33" t="s">
        <v>166</v>
      </c>
      <c r="CB645" s="33" t="s">
        <v>166</v>
      </c>
      <c r="CC645" s="33" t="s">
        <v>166</v>
      </c>
      <c r="CD645" s="33" t="s">
        <v>166</v>
      </c>
      <c r="CE645" s="33" t="s">
        <v>166</v>
      </c>
      <c r="CF645" s="33" t="s">
        <v>387</v>
      </c>
      <c r="CG645" s="33" t="s">
        <v>166</v>
      </c>
      <c r="CH645" s="33" t="s">
        <v>166</v>
      </c>
      <c r="CI645" s="33" t="s">
        <v>166</v>
      </c>
      <c r="CJ645" s="33" t="s">
        <v>166</v>
      </c>
      <c r="CK645" s="33"/>
      <c r="CL645" s="33"/>
      <c r="CM645" s="33"/>
      <c r="CN645" s="33" t="s">
        <v>166</v>
      </c>
      <c r="CO645" s="33" t="s">
        <v>166</v>
      </c>
      <c r="CP645" s="33" t="s">
        <v>166</v>
      </c>
      <c r="CQ645" s="33"/>
      <c r="CR645" s="33" t="s">
        <v>2121</v>
      </c>
      <c r="CS645" s="33" t="s">
        <v>166</v>
      </c>
      <c r="CT645" s="33" t="s">
        <v>166</v>
      </c>
      <c r="CU645" s="33" t="s">
        <v>166</v>
      </c>
      <c r="CV645" s="33" t="s">
        <v>166</v>
      </c>
      <c r="CW645" s="33">
        <v>9</v>
      </c>
      <c r="CX645" s="33"/>
      <c r="CY645" s="33" t="s">
        <v>166</v>
      </c>
      <c r="CZ645" s="33"/>
      <c r="DA645" s="33"/>
      <c r="DB645" s="33" t="s">
        <v>841</v>
      </c>
      <c r="DC645" s="33" t="s">
        <v>166</v>
      </c>
      <c r="DD645" s="33" t="s">
        <v>166</v>
      </c>
      <c r="DE645" s="33" t="s">
        <v>166</v>
      </c>
      <c r="DF645" s="33" t="s">
        <v>166</v>
      </c>
      <c r="DG645" s="33" t="s">
        <v>166</v>
      </c>
      <c r="DH645" s="33" t="s">
        <v>216</v>
      </c>
      <c r="DI645" s="33" t="s">
        <v>951</v>
      </c>
      <c r="DJ645" s="33" t="s">
        <v>166</v>
      </c>
      <c r="DK645" s="33" t="s">
        <v>166</v>
      </c>
      <c r="DL645" s="33" t="s">
        <v>500</v>
      </c>
      <c r="DM645" s="33" t="s">
        <v>166</v>
      </c>
      <c r="DN645" s="33" t="s">
        <v>166</v>
      </c>
      <c r="DO645" s="33" t="s">
        <v>166</v>
      </c>
      <c r="DP645" s="33" t="s">
        <v>166</v>
      </c>
      <c r="DQ645" s="33" t="s">
        <v>166</v>
      </c>
      <c r="DR645" s="33"/>
      <c r="DS645" s="33" t="s">
        <v>166</v>
      </c>
      <c r="DT645" s="33"/>
      <c r="DU645" s="33"/>
      <c r="DV645" s="33" t="s">
        <v>166</v>
      </c>
      <c r="DW645" s="33" t="s">
        <v>166</v>
      </c>
      <c r="DX645" s="33" t="s">
        <v>166</v>
      </c>
      <c r="DY645" s="33" t="s">
        <v>166</v>
      </c>
      <c r="DZ645" s="33" t="s">
        <v>166</v>
      </c>
      <c r="EA645" s="33" t="s">
        <v>166</v>
      </c>
      <c r="EB645" s="33"/>
      <c r="EC645" s="33" t="s">
        <v>166</v>
      </c>
      <c r="ED645" s="33" t="s">
        <v>166</v>
      </c>
      <c r="EE645" s="33"/>
      <c r="EF645" s="33" t="s">
        <v>166</v>
      </c>
      <c r="EG645" s="33" t="s">
        <v>166</v>
      </c>
      <c r="EH645" s="33"/>
      <c r="EI645" s="33"/>
    </row>
    <row r="646" spans="1:139" x14ac:dyDescent="0.25">
      <c r="A646" s="33">
        <v>645</v>
      </c>
      <c r="B646" s="33" t="s">
        <v>897</v>
      </c>
      <c r="C646" s="33" t="s">
        <v>2116</v>
      </c>
      <c r="D646" s="33" t="s">
        <v>2122</v>
      </c>
      <c r="E646" s="35">
        <v>2993</v>
      </c>
      <c r="F646" s="33">
        <v>6</v>
      </c>
      <c r="G646" s="33">
        <v>4</v>
      </c>
      <c r="H646" s="33" t="s">
        <v>845</v>
      </c>
      <c r="I646" s="33" t="s">
        <v>142</v>
      </c>
      <c r="J646" s="33" t="s">
        <v>237</v>
      </c>
      <c r="K646" s="33" t="s">
        <v>144</v>
      </c>
      <c r="L646" s="33">
        <v>80</v>
      </c>
      <c r="M646" s="33" t="s">
        <v>459</v>
      </c>
      <c r="N646" s="33">
        <v>1805</v>
      </c>
      <c r="O646" s="33">
        <v>5151</v>
      </c>
      <c r="P646" s="33">
        <v>2000</v>
      </c>
      <c r="Q646" s="33" t="s">
        <v>832</v>
      </c>
      <c r="R646" s="33">
        <v>5</v>
      </c>
      <c r="S646" s="33"/>
      <c r="T646" s="87" t="s">
        <v>147</v>
      </c>
      <c r="U646" s="33" t="s">
        <v>919</v>
      </c>
      <c r="V646" s="33"/>
      <c r="W646" s="33"/>
      <c r="X646" s="33">
        <v>8</v>
      </c>
      <c r="Y646" s="33"/>
      <c r="Z646" s="33" t="s">
        <v>200</v>
      </c>
      <c r="AA646" s="33" t="s">
        <v>200</v>
      </c>
      <c r="AB646" s="33" t="s">
        <v>983</v>
      </c>
      <c r="AC646" s="33" t="s">
        <v>983</v>
      </c>
      <c r="AD646" s="33"/>
      <c r="AE646" s="33"/>
      <c r="AF646" s="33"/>
      <c r="AG646" s="33"/>
      <c r="AH646" s="33" t="s">
        <v>166</v>
      </c>
      <c r="AI646" s="33" t="s">
        <v>232</v>
      </c>
      <c r="AJ646" s="33" t="s">
        <v>836</v>
      </c>
      <c r="AK646" s="33" t="s">
        <v>166</v>
      </c>
      <c r="AL646" s="33" t="s">
        <v>2123</v>
      </c>
      <c r="AM646" s="33" t="s">
        <v>2124</v>
      </c>
      <c r="AN646" s="33" t="s">
        <v>163</v>
      </c>
      <c r="AO646" s="33" t="s">
        <v>163</v>
      </c>
      <c r="AP646" s="33" t="s">
        <v>163</v>
      </c>
      <c r="AQ646" s="33" t="s">
        <v>166</v>
      </c>
      <c r="AR646" s="33">
        <v>7</v>
      </c>
      <c r="AS646" s="33" t="s">
        <v>597</v>
      </c>
      <c r="AT646" s="33" t="s">
        <v>189</v>
      </c>
      <c r="AU646" s="33" t="s">
        <v>2120</v>
      </c>
      <c r="AV646" s="33"/>
      <c r="AW646" s="33" t="s">
        <v>166</v>
      </c>
      <c r="AX646" s="33">
        <v>3</v>
      </c>
      <c r="AY646" s="33" t="s">
        <v>226</v>
      </c>
      <c r="AZ646" s="33" t="s">
        <v>166</v>
      </c>
      <c r="BA646" s="33" t="s">
        <v>166</v>
      </c>
      <c r="BB646" s="33"/>
      <c r="BC646" s="33" t="s">
        <v>166</v>
      </c>
      <c r="BD646" s="33" t="s">
        <v>406</v>
      </c>
      <c r="BE646" s="33">
        <v>326</v>
      </c>
      <c r="BF646" s="33" t="s">
        <v>166</v>
      </c>
      <c r="BG646" s="33" t="s">
        <v>166</v>
      </c>
      <c r="BH646" s="33" t="s">
        <v>166</v>
      </c>
      <c r="BI646" s="33" t="s">
        <v>163</v>
      </c>
      <c r="BJ646" s="33" t="s">
        <v>310</v>
      </c>
      <c r="BK646" s="33" t="s">
        <v>166</v>
      </c>
      <c r="BL646" s="33" t="s">
        <v>174</v>
      </c>
      <c r="BM646" s="33" t="s">
        <v>166</v>
      </c>
      <c r="BN646" s="33"/>
      <c r="BO646" s="33" t="s">
        <v>166</v>
      </c>
      <c r="BP646" s="33" t="s">
        <v>406</v>
      </c>
      <c r="BQ646" s="33" t="s">
        <v>163</v>
      </c>
      <c r="BR646" s="33" t="s">
        <v>189</v>
      </c>
      <c r="BS646" s="33" t="s">
        <v>163</v>
      </c>
      <c r="BT646" s="33" t="s">
        <v>166</v>
      </c>
      <c r="BU646" s="33" t="s">
        <v>147</v>
      </c>
      <c r="BV646" s="33" t="s">
        <v>166</v>
      </c>
      <c r="BW646" s="33" t="s">
        <v>177</v>
      </c>
      <c r="BX646" s="33" t="s">
        <v>166</v>
      </c>
      <c r="BY646" s="33" t="s">
        <v>928</v>
      </c>
      <c r="BZ646" s="33" t="s">
        <v>166</v>
      </c>
      <c r="CA646" s="33" t="s">
        <v>166</v>
      </c>
      <c r="CB646" s="33" t="s">
        <v>166</v>
      </c>
      <c r="CC646" s="33" t="s">
        <v>166</v>
      </c>
      <c r="CD646" s="33" t="s">
        <v>166</v>
      </c>
      <c r="CE646" s="33" t="s">
        <v>166</v>
      </c>
      <c r="CF646" s="33" t="s">
        <v>387</v>
      </c>
      <c r="CG646" s="33" t="s">
        <v>166</v>
      </c>
      <c r="CH646" s="33" t="s">
        <v>166</v>
      </c>
      <c r="CI646" s="33" t="s">
        <v>166</v>
      </c>
      <c r="CJ646" s="33" t="s">
        <v>166</v>
      </c>
      <c r="CK646" s="33" t="s">
        <v>166</v>
      </c>
      <c r="CL646" s="33"/>
      <c r="CM646" s="33"/>
      <c r="CN646" s="33" t="s">
        <v>166</v>
      </c>
      <c r="CO646" s="33" t="s">
        <v>166</v>
      </c>
      <c r="CP646" s="33" t="s">
        <v>166</v>
      </c>
      <c r="CQ646" s="33"/>
      <c r="CR646" s="33" t="s">
        <v>2125</v>
      </c>
      <c r="CS646" s="33" t="s">
        <v>166</v>
      </c>
      <c r="CT646" s="33" t="s">
        <v>166</v>
      </c>
      <c r="CU646" s="33" t="s">
        <v>166</v>
      </c>
      <c r="CV646" s="33" t="s">
        <v>166</v>
      </c>
      <c r="CW646" s="33">
        <v>9</v>
      </c>
      <c r="CX646" s="33"/>
      <c r="CY646" s="33" t="s">
        <v>166</v>
      </c>
      <c r="CZ646" s="33"/>
      <c r="DA646" s="33"/>
      <c r="DB646" s="33" t="s">
        <v>841</v>
      </c>
      <c r="DC646" s="33" t="s">
        <v>166</v>
      </c>
      <c r="DD646" s="33" t="s">
        <v>166</v>
      </c>
      <c r="DE646" s="33" t="s">
        <v>166</v>
      </c>
      <c r="DF646" s="33" t="s">
        <v>166</v>
      </c>
      <c r="DG646" s="33" t="s">
        <v>166</v>
      </c>
      <c r="DH646" s="33" t="s">
        <v>216</v>
      </c>
      <c r="DI646" s="33" t="s">
        <v>951</v>
      </c>
      <c r="DJ646" s="33" t="s">
        <v>166</v>
      </c>
      <c r="DK646" s="33" t="s">
        <v>166</v>
      </c>
      <c r="DL646" s="33" t="s">
        <v>492</v>
      </c>
      <c r="DM646" s="33" t="s">
        <v>166</v>
      </c>
      <c r="DN646" s="33" t="s">
        <v>166</v>
      </c>
      <c r="DO646" s="33" t="s">
        <v>166</v>
      </c>
      <c r="DP646" s="33" t="s">
        <v>166</v>
      </c>
      <c r="DQ646" s="33" t="s">
        <v>166</v>
      </c>
      <c r="DR646" s="33" t="s">
        <v>166</v>
      </c>
      <c r="DS646" s="33" t="s">
        <v>166</v>
      </c>
      <c r="DT646" s="33"/>
      <c r="DU646" s="33" t="s">
        <v>166</v>
      </c>
      <c r="DV646" s="33" t="s">
        <v>166</v>
      </c>
      <c r="DW646" s="33" t="s">
        <v>166</v>
      </c>
      <c r="DX646" s="33" t="s">
        <v>166</v>
      </c>
      <c r="DY646" s="33" t="s">
        <v>166</v>
      </c>
      <c r="DZ646" s="33" t="s">
        <v>166</v>
      </c>
      <c r="EA646" s="33" t="s">
        <v>166</v>
      </c>
      <c r="EB646" s="33"/>
      <c r="EC646" s="33" t="s">
        <v>166</v>
      </c>
      <c r="ED646" s="33" t="s">
        <v>166</v>
      </c>
      <c r="EE646" s="33"/>
      <c r="EF646" s="33" t="s">
        <v>166</v>
      </c>
      <c r="EG646" s="33" t="s">
        <v>166</v>
      </c>
      <c r="EH646" s="33"/>
      <c r="EI646" s="33"/>
    </row>
    <row r="647" spans="1:139" x14ac:dyDescent="0.25">
      <c r="A647" s="33">
        <v>646</v>
      </c>
      <c r="B647" s="33" t="s">
        <v>897</v>
      </c>
      <c r="C647" s="33" t="s">
        <v>2126</v>
      </c>
      <c r="D647" s="33" t="s">
        <v>953</v>
      </c>
      <c r="E647" s="35">
        <v>2979</v>
      </c>
      <c r="F647" s="33">
        <v>6</v>
      </c>
      <c r="G647" s="33">
        <v>4</v>
      </c>
      <c r="H647" s="33" t="s">
        <v>141</v>
      </c>
      <c r="I647" s="33" t="s">
        <v>142</v>
      </c>
      <c r="J647" s="33" t="s">
        <v>237</v>
      </c>
      <c r="K647" s="33" t="s">
        <v>144</v>
      </c>
      <c r="L647" s="33">
        <v>60</v>
      </c>
      <c r="M647" s="33" t="s">
        <v>145</v>
      </c>
      <c r="N647" s="33">
        <v>1383</v>
      </c>
      <c r="O647" s="33">
        <v>4671</v>
      </c>
      <c r="P647" s="33">
        <v>1870</v>
      </c>
      <c r="Q647" s="33" t="s">
        <v>953</v>
      </c>
      <c r="R647" s="33">
        <v>2</v>
      </c>
      <c r="S647" s="33">
        <v>7.32</v>
      </c>
      <c r="T647" s="35">
        <v>10.75</v>
      </c>
      <c r="U647" s="33" t="s">
        <v>1676</v>
      </c>
      <c r="V647" s="33"/>
      <c r="W647" s="33" t="s">
        <v>2127</v>
      </c>
      <c r="X647" s="33">
        <v>7</v>
      </c>
      <c r="Y647" s="33" t="s">
        <v>2128</v>
      </c>
      <c r="Z647" s="33" t="s">
        <v>200</v>
      </c>
      <c r="AA647" s="33" t="s">
        <v>200</v>
      </c>
      <c r="AB647" s="33" t="s">
        <v>956</v>
      </c>
      <c r="AC647" s="33" t="s">
        <v>956</v>
      </c>
      <c r="AD647" s="33" t="s">
        <v>957</v>
      </c>
      <c r="AE647" s="33" t="s">
        <v>2129</v>
      </c>
      <c r="AF647" s="33" t="s">
        <v>2130</v>
      </c>
      <c r="AG647" s="33" t="s">
        <v>2131</v>
      </c>
      <c r="AH647" s="33" t="s">
        <v>158</v>
      </c>
      <c r="AI647" s="33" t="s">
        <v>232</v>
      </c>
      <c r="AJ647" s="33" t="s">
        <v>166</v>
      </c>
      <c r="AK647" s="33" t="s">
        <v>441</v>
      </c>
      <c r="AL647" s="33" t="s">
        <v>2132</v>
      </c>
      <c r="AM647" s="33" t="s">
        <v>2133</v>
      </c>
      <c r="AN647" s="33" t="s">
        <v>163</v>
      </c>
      <c r="AO647" s="33" t="s">
        <v>164</v>
      </c>
      <c r="AP647" s="33" t="s">
        <v>164</v>
      </c>
      <c r="AQ647" s="33" t="s">
        <v>166</v>
      </c>
      <c r="AR647" s="33">
        <v>4</v>
      </c>
      <c r="AS647" s="33" t="s">
        <v>597</v>
      </c>
      <c r="AT647" s="33" t="s">
        <v>189</v>
      </c>
      <c r="AU647" s="33" t="s">
        <v>2134</v>
      </c>
      <c r="AV647" s="33" t="s">
        <v>1754</v>
      </c>
      <c r="AW647" s="33" t="s">
        <v>166</v>
      </c>
      <c r="AX647" s="33" t="s">
        <v>166</v>
      </c>
      <c r="AY647" s="33" t="s">
        <v>466</v>
      </c>
      <c r="AZ647" s="33" t="s">
        <v>166</v>
      </c>
      <c r="BA647" s="33" t="s">
        <v>166</v>
      </c>
      <c r="BB647" s="33" t="s">
        <v>557</v>
      </c>
      <c r="BC647" s="33" t="s">
        <v>166</v>
      </c>
      <c r="BD647" s="33" t="s">
        <v>337</v>
      </c>
      <c r="BE647" s="33">
        <v>368</v>
      </c>
      <c r="BF647" s="33" t="s">
        <v>166</v>
      </c>
      <c r="BG647" s="33" t="s">
        <v>166</v>
      </c>
      <c r="BH647" s="33"/>
      <c r="BI647" s="33" t="s">
        <v>163</v>
      </c>
      <c r="BJ647" s="33" t="s">
        <v>174</v>
      </c>
      <c r="BK647" s="33" t="s">
        <v>166</v>
      </c>
      <c r="BL647" s="33" t="s">
        <v>174</v>
      </c>
      <c r="BM647" s="33" t="s">
        <v>166</v>
      </c>
      <c r="BN647" s="33"/>
      <c r="BO647" s="33" t="s">
        <v>166</v>
      </c>
      <c r="BP647" s="33" t="s">
        <v>168</v>
      </c>
      <c r="BQ647" s="33" t="s">
        <v>164</v>
      </c>
      <c r="BR647" s="33" t="s">
        <v>189</v>
      </c>
      <c r="BS647" s="33" t="s">
        <v>176</v>
      </c>
      <c r="BT647" s="33" t="s">
        <v>166</v>
      </c>
      <c r="BU647" s="35">
        <v>6.1</v>
      </c>
      <c r="BV647" s="33" t="s">
        <v>166</v>
      </c>
      <c r="BW647" s="33" t="s">
        <v>177</v>
      </c>
      <c r="BX647" s="33"/>
      <c r="BY647" s="33" t="s">
        <v>807</v>
      </c>
      <c r="BZ647" s="33"/>
      <c r="CA647" s="33"/>
      <c r="CB647" s="33" t="s">
        <v>166</v>
      </c>
      <c r="CC647" s="33"/>
      <c r="CD647" s="33"/>
      <c r="CE647" s="33"/>
      <c r="CF647" s="33"/>
      <c r="CG647" s="33" t="s">
        <v>166</v>
      </c>
      <c r="CH647" s="33"/>
      <c r="CI647" s="33"/>
      <c r="CJ647" s="33"/>
      <c r="CK647" s="33" t="s">
        <v>166</v>
      </c>
      <c r="CL647" s="33"/>
      <c r="CM647" s="33"/>
      <c r="CN647" s="33" t="s">
        <v>166</v>
      </c>
      <c r="CO647" s="33" t="s">
        <v>166</v>
      </c>
      <c r="CP647" s="33" t="s">
        <v>223</v>
      </c>
      <c r="CQ647" s="33" t="s">
        <v>2135</v>
      </c>
      <c r="CR647" s="33" t="s">
        <v>2136</v>
      </c>
      <c r="CS647" s="33" t="s">
        <v>166</v>
      </c>
      <c r="CT647" s="33" t="s">
        <v>166</v>
      </c>
      <c r="CU647" s="33" t="s">
        <v>166</v>
      </c>
      <c r="CV647" s="33" t="s">
        <v>166</v>
      </c>
      <c r="CW647" s="33">
        <v>10</v>
      </c>
      <c r="CX647" s="33">
        <v>10.199999999999999</v>
      </c>
      <c r="CY647" s="33" t="s">
        <v>571</v>
      </c>
      <c r="CZ647" s="33"/>
      <c r="DA647" s="33"/>
      <c r="DB647" s="33" t="s">
        <v>374</v>
      </c>
      <c r="DC647" s="33" t="s">
        <v>166</v>
      </c>
      <c r="DD647" s="33" t="s">
        <v>166</v>
      </c>
      <c r="DE647" s="33"/>
      <c r="DF647" s="33"/>
      <c r="DG647" s="33" t="s">
        <v>166</v>
      </c>
      <c r="DH647" s="33" t="s">
        <v>216</v>
      </c>
      <c r="DI647" s="33" t="s">
        <v>328</v>
      </c>
      <c r="DJ647" s="33" t="s">
        <v>166</v>
      </c>
      <c r="DK647" s="33" t="s">
        <v>166</v>
      </c>
      <c r="DL647" s="33" t="s">
        <v>492</v>
      </c>
      <c r="DM647" s="33" t="s">
        <v>166</v>
      </c>
      <c r="DN647" s="33"/>
      <c r="DO647" s="33"/>
      <c r="DP647" s="33"/>
      <c r="DQ647" s="33" t="s">
        <v>166</v>
      </c>
      <c r="DR647" s="33" t="s">
        <v>166</v>
      </c>
      <c r="DS647" s="33" t="s">
        <v>166</v>
      </c>
      <c r="DT647" s="33"/>
      <c r="DU647" s="33" t="s">
        <v>842</v>
      </c>
      <c r="DV647" s="33"/>
      <c r="DW647" s="33" t="s">
        <v>166</v>
      </c>
      <c r="DX647" s="33" t="s">
        <v>166</v>
      </c>
      <c r="DY647" s="33" t="s">
        <v>166</v>
      </c>
      <c r="DZ647" s="33" t="s">
        <v>166</v>
      </c>
      <c r="EA647" s="33" t="s">
        <v>166</v>
      </c>
      <c r="EB647" s="33"/>
      <c r="EC647" s="33" t="s">
        <v>166</v>
      </c>
      <c r="ED647" s="33" t="s">
        <v>166</v>
      </c>
      <c r="EE647" s="33"/>
      <c r="EF647" s="33"/>
      <c r="EG647" s="33"/>
      <c r="EH647" s="33"/>
      <c r="EI647" s="33"/>
    </row>
    <row r="648" spans="1:139" hidden="1" x14ac:dyDescent="0.25">
      <c r="A648">
        <v>647</v>
      </c>
      <c r="B648" t="s">
        <v>234</v>
      </c>
      <c r="C648" t="s">
        <v>2137</v>
      </c>
      <c r="D648" t="s">
        <v>2138</v>
      </c>
      <c r="E648" s="1">
        <v>796</v>
      </c>
      <c r="F648">
        <v>3</v>
      </c>
      <c r="G648">
        <v>4</v>
      </c>
      <c r="H648" t="s">
        <v>195</v>
      </c>
      <c r="I648" t="s">
        <v>142</v>
      </c>
      <c r="J648" t="s">
        <v>196</v>
      </c>
      <c r="K648" t="s">
        <v>144</v>
      </c>
      <c r="L648">
        <v>35</v>
      </c>
      <c r="M648" t="s">
        <v>145</v>
      </c>
      <c r="N648">
        <v>1475</v>
      </c>
      <c r="O648">
        <v>3430</v>
      </c>
      <c r="P648">
        <v>1490</v>
      </c>
      <c r="Q648" t="s">
        <v>146</v>
      </c>
      <c r="R648">
        <v>5</v>
      </c>
      <c r="S648">
        <v>18</v>
      </c>
      <c r="T648" s="1">
        <v>23</v>
      </c>
      <c r="U648" t="s">
        <v>1192</v>
      </c>
      <c r="W648" t="s">
        <v>2139</v>
      </c>
      <c r="X648">
        <v>5</v>
      </c>
      <c r="Y648" t="s">
        <v>241</v>
      </c>
      <c r="Z648" t="s">
        <v>339</v>
      </c>
      <c r="AA648" t="s">
        <v>151</v>
      </c>
      <c r="AB648" t="s">
        <v>340</v>
      </c>
      <c r="AC648" t="s">
        <v>2140</v>
      </c>
      <c r="AD648" t="s">
        <v>278</v>
      </c>
      <c r="AE648" t="s">
        <v>245</v>
      </c>
      <c r="AF648" t="s">
        <v>1024</v>
      </c>
      <c r="AG648" t="s">
        <v>1024</v>
      </c>
      <c r="AH648" t="s">
        <v>158</v>
      </c>
      <c r="AI648" t="s">
        <v>159</v>
      </c>
      <c r="AL648" t="s">
        <v>1025</v>
      </c>
      <c r="AM648" t="s">
        <v>1026</v>
      </c>
      <c r="AN648" t="s">
        <v>163</v>
      </c>
      <c r="AO648" t="s">
        <v>164</v>
      </c>
      <c r="AP648" t="s">
        <v>165</v>
      </c>
      <c r="AQ648">
        <v>2</v>
      </c>
      <c r="AR648">
        <v>5</v>
      </c>
      <c r="AS648" t="s">
        <v>167</v>
      </c>
      <c r="AT648" t="s">
        <v>168</v>
      </c>
      <c r="AU648" t="s">
        <v>282</v>
      </c>
      <c r="AV648" t="s">
        <v>1024</v>
      </c>
      <c r="AY648" t="s">
        <v>165</v>
      </c>
      <c r="BB648" t="s">
        <v>250</v>
      </c>
      <c r="BD648" t="s">
        <v>173</v>
      </c>
      <c r="BE648">
        <v>177</v>
      </c>
      <c r="BH648" t="s">
        <v>166</v>
      </c>
      <c r="BI648" t="s">
        <v>163</v>
      </c>
      <c r="BJ648" t="s">
        <v>174</v>
      </c>
      <c r="BL648" t="s">
        <v>174</v>
      </c>
      <c r="BM648" t="s">
        <v>166</v>
      </c>
      <c r="BN648" t="s">
        <v>251</v>
      </c>
      <c r="BP648" t="s">
        <v>173</v>
      </c>
      <c r="BQ648" t="s">
        <v>163</v>
      </c>
      <c r="BR648" t="s">
        <v>168</v>
      </c>
      <c r="BS648" t="s">
        <v>176</v>
      </c>
      <c r="BT648" t="s">
        <v>166</v>
      </c>
      <c r="BU648" s="1">
        <v>4.5999999999999996</v>
      </c>
      <c r="BV648" t="s">
        <v>166</v>
      </c>
      <c r="BW648" t="s">
        <v>177</v>
      </c>
      <c r="BX648" t="s">
        <v>178</v>
      </c>
      <c r="BY648" t="s">
        <v>179</v>
      </c>
      <c r="BZ648" t="s">
        <v>166</v>
      </c>
      <c r="CG648" t="s">
        <v>166</v>
      </c>
      <c r="CK648" t="s">
        <v>166</v>
      </c>
      <c r="CQ648" t="s">
        <v>1027</v>
      </c>
      <c r="CX648" t="s">
        <v>636</v>
      </c>
    </row>
    <row r="649" spans="1:139" hidden="1" x14ac:dyDescent="0.25">
      <c r="A649">
        <v>648</v>
      </c>
      <c r="B649" t="s">
        <v>234</v>
      </c>
      <c r="C649" t="s">
        <v>2137</v>
      </c>
      <c r="D649" t="s">
        <v>2141</v>
      </c>
      <c r="E649" s="1">
        <v>796</v>
      </c>
      <c r="F649">
        <v>3</v>
      </c>
      <c r="G649">
        <v>4</v>
      </c>
      <c r="H649" t="s">
        <v>195</v>
      </c>
      <c r="I649" t="s">
        <v>142</v>
      </c>
      <c r="J649" t="s">
        <v>196</v>
      </c>
      <c r="K649" t="s">
        <v>144</v>
      </c>
      <c r="L649">
        <v>35</v>
      </c>
      <c r="M649" t="s">
        <v>145</v>
      </c>
      <c r="N649">
        <v>1475</v>
      </c>
      <c r="O649">
        <v>3395</v>
      </c>
      <c r="P649">
        <v>1490</v>
      </c>
      <c r="Q649" t="s">
        <v>146</v>
      </c>
      <c r="R649">
        <v>5</v>
      </c>
      <c r="S649">
        <v>18</v>
      </c>
      <c r="T649" s="1">
        <v>23</v>
      </c>
      <c r="U649" t="s">
        <v>2142</v>
      </c>
      <c r="W649" t="s">
        <v>2139</v>
      </c>
      <c r="X649">
        <v>5</v>
      </c>
      <c r="Y649" t="s">
        <v>241</v>
      </c>
      <c r="Z649" t="s">
        <v>339</v>
      </c>
      <c r="AA649" t="s">
        <v>151</v>
      </c>
      <c r="AB649" t="s">
        <v>1022</v>
      </c>
      <c r="AC649" t="s">
        <v>1030</v>
      </c>
      <c r="AD649" t="s">
        <v>278</v>
      </c>
      <c r="AE649" t="s">
        <v>245</v>
      </c>
      <c r="AF649" t="s">
        <v>1024</v>
      </c>
      <c r="AG649" t="s">
        <v>1024</v>
      </c>
      <c r="AH649" t="s">
        <v>166</v>
      </c>
      <c r="AI649" t="s">
        <v>159</v>
      </c>
      <c r="AL649" t="s">
        <v>1025</v>
      </c>
      <c r="AM649" t="s">
        <v>1026</v>
      </c>
      <c r="AN649" t="s">
        <v>163</v>
      </c>
      <c r="AO649" t="s">
        <v>164</v>
      </c>
      <c r="AP649" t="s">
        <v>165</v>
      </c>
      <c r="AQ649">
        <v>2</v>
      </c>
      <c r="AR649">
        <v>5</v>
      </c>
      <c r="AS649" t="s">
        <v>167</v>
      </c>
      <c r="AT649" t="s">
        <v>168</v>
      </c>
      <c r="AU649" t="s">
        <v>282</v>
      </c>
      <c r="AV649" t="s">
        <v>1024</v>
      </c>
      <c r="AY649" t="s">
        <v>165</v>
      </c>
      <c r="BD649" t="s">
        <v>173</v>
      </c>
      <c r="BE649">
        <v>177</v>
      </c>
      <c r="BH649" t="s">
        <v>166</v>
      </c>
      <c r="BI649" t="s">
        <v>163</v>
      </c>
      <c r="BJ649" t="s">
        <v>174</v>
      </c>
      <c r="BL649" t="s">
        <v>174</v>
      </c>
      <c r="BM649" t="s">
        <v>166</v>
      </c>
      <c r="BP649" t="s">
        <v>173</v>
      </c>
      <c r="BQ649" t="s">
        <v>163</v>
      </c>
      <c r="BR649" t="s">
        <v>168</v>
      </c>
      <c r="BS649" t="s">
        <v>176</v>
      </c>
      <c r="BT649" t="s">
        <v>166</v>
      </c>
      <c r="BU649" s="1">
        <v>4.5999999999999996</v>
      </c>
      <c r="BV649" t="s">
        <v>166</v>
      </c>
      <c r="BW649" t="s">
        <v>177</v>
      </c>
      <c r="BX649" t="s">
        <v>178</v>
      </c>
      <c r="BY649" t="s">
        <v>179</v>
      </c>
      <c r="BZ649" t="s">
        <v>166</v>
      </c>
      <c r="CG649" t="s">
        <v>166</v>
      </c>
      <c r="CK649" t="s">
        <v>166</v>
      </c>
      <c r="CQ649" t="s">
        <v>1027</v>
      </c>
      <c r="CR649" t="s">
        <v>209</v>
      </c>
      <c r="CW649">
        <v>1</v>
      </c>
    </row>
    <row r="650" spans="1:139" hidden="1" x14ac:dyDescent="0.25">
      <c r="A650">
        <v>649</v>
      </c>
      <c r="B650" t="s">
        <v>318</v>
      </c>
      <c r="C650" t="s">
        <v>2143</v>
      </c>
      <c r="D650" t="s">
        <v>2144</v>
      </c>
      <c r="E650" s="1">
        <v>1186</v>
      </c>
      <c r="F650">
        <v>3</v>
      </c>
      <c r="G650">
        <v>4</v>
      </c>
      <c r="H650" t="s">
        <v>195</v>
      </c>
      <c r="I650" t="s">
        <v>142</v>
      </c>
      <c r="J650" t="s">
        <v>196</v>
      </c>
      <c r="K650" t="s">
        <v>144</v>
      </c>
      <c r="L650">
        <v>37</v>
      </c>
      <c r="M650" t="s">
        <v>459</v>
      </c>
      <c r="N650">
        <v>1520</v>
      </c>
      <c r="O650">
        <v>3805</v>
      </c>
      <c r="P650">
        <v>1680</v>
      </c>
      <c r="Q650" t="s">
        <v>146</v>
      </c>
      <c r="R650">
        <v>5</v>
      </c>
      <c r="S650">
        <v>20.7</v>
      </c>
      <c r="T650" s="2" t="s">
        <v>147</v>
      </c>
      <c r="U650" t="s">
        <v>2145</v>
      </c>
      <c r="X650">
        <v>5</v>
      </c>
      <c r="Z650" t="s">
        <v>200</v>
      </c>
      <c r="AA650" t="s">
        <v>151</v>
      </c>
      <c r="AB650" t="s">
        <v>267</v>
      </c>
      <c r="AC650" t="s">
        <v>341</v>
      </c>
      <c r="AF650" t="s">
        <v>315</v>
      </c>
      <c r="AG650" t="s">
        <v>315</v>
      </c>
      <c r="AH650" t="s">
        <v>158</v>
      </c>
      <c r="AI650" t="s">
        <v>232</v>
      </c>
      <c r="AL650" t="s">
        <v>483</v>
      </c>
      <c r="AM650" t="s">
        <v>608</v>
      </c>
      <c r="AN650" t="s">
        <v>163</v>
      </c>
      <c r="AO650" t="s">
        <v>432</v>
      </c>
      <c r="AP650" t="s">
        <v>164</v>
      </c>
      <c r="AQ650">
        <v>2</v>
      </c>
      <c r="AR650">
        <v>5</v>
      </c>
      <c r="AS650" t="s">
        <v>167</v>
      </c>
      <c r="AT650" t="s">
        <v>168</v>
      </c>
      <c r="AU650" t="s">
        <v>589</v>
      </c>
      <c r="AV650" t="s">
        <v>315</v>
      </c>
      <c r="AX650">
        <v>1</v>
      </c>
      <c r="AY650" t="s">
        <v>436</v>
      </c>
      <c r="AZ650" t="s">
        <v>166</v>
      </c>
      <c r="BA650" t="s">
        <v>166</v>
      </c>
      <c r="BB650" t="s">
        <v>2146</v>
      </c>
      <c r="BC650" t="s">
        <v>166</v>
      </c>
      <c r="BD650" t="s">
        <v>168</v>
      </c>
      <c r="BE650">
        <v>256</v>
      </c>
      <c r="BG650" t="s">
        <v>166</v>
      </c>
      <c r="BH650" t="s">
        <v>166</v>
      </c>
      <c r="BI650" t="s">
        <v>163</v>
      </c>
      <c r="BJ650" t="s">
        <v>174</v>
      </c>
      <c r="BK650" t="s">
        <v>166</v>
      </c>
      <c r="BL650" t="s">
        <v>174</v>
      </c>
      <c r="BM650" t="s">
        <v>166</v>
      </c>
      <c r="BO650" t="s">
        <v>166</v>
      </c>
      <c r="BP650" t="s">
        <v>173</v>
      </c>
      <c r="BQ650" t="s">
        <v>163</v>
      </c>
      <c r="BR650" t="s">
        <v>168</v>
      </c>
      <c r="BS650" t="s">
        <v>176</v>
      </c>
      <c r="BT650" t="s">
        <v>166</v>
      </c>
      <c r="BU650" t="s">
        <v>147</v>
      </c>
      <c r="BV650" t="s">
        <v>166</v>
      </c>
      <c r="BW650" t="s">
        <v>177</v>
      </c>
      <c r="BY650" t="s">
        <v>179</v>
      </c>
      <c r="BZ650" t="s">
        <v>166</v>
      </c>
      <c r="CB650" t="s">
        <v>166</v>
      </c>
      <c r="CF650" t="s">
        <v>252</v>
      </c>
      <c r="CG650" t="s">
        <v>166</v>
      </c>
      <c r="CK650" t="s">
        <v>166</v>
      </c>
      <c r="CN650" t="s">
        <v>166</v>
      </c>
      <c r="CO650" t="s">
        <v>166</v>
      </c>
      <c r="CP650" t="s">
        <v>223</v>
      </c>
      <c r="CR650" t="s">
        <v>358</v>
      </c>
      <c r="CS650" t="s">
        <v>166</v>
      </c>
      <c r="CT650" t="s">
        <v>166</v>
      </c>
      <c r="CU650" t="s">
        <v>166</v>
      </c>
      <c r="CV650" t="s">
        <v>166</v>
      </c>
      <c r="CW650">
        <v>2</v>
      </c>
      <c r="CY650" t="s">
        <v>254</v>
      </c>
      <c r="DB650" t="s">
        <v>257</v>
      </c>
      <c r="DD650" t="s">
        <v>166</v>
      </c>
      <c r="DG650" t="s">
        <v>166</v>
      </c>
      <c r="DJ650" t="s">
        <v>166</v>
      </c>
      <c r="DN650" t="s">
        <v>166</v>
      </c>
      <c r="DV650" t="s">
        <v>166</v>
      </c>
    </row>
    <row r="651" spans="1:139" hidden="1" x14ac:dyDescent="0.25">
      <c r="A651">
        <v>650</v>
      </c>
      <c r="B651" t="s">
        <v>318</v>
      </c>
      <c r="C651" t="s">
        <v>2143</v>
      </c>
      <c r="D651" t="s">
        <v>2147</v>
      </c>
      <c r="E651" s="1">
        <v>1197</v>
      </c>
      <c r="F651">
        <v>4</v>
      </c>
      <c r="G651">
        <v>4</v>
      </c>
      <c r="H651" t="s">
        <v>195</v>
      </c>
      <c r="I651" t="s">
        <v>142</v>
      </c>
      <c r="J651" t="s">
        <v>196</v>
      </c>
      <c r="K651" t="s">
        <v>144</v>
      </c>
      <c r="L651">
        <v>37</v>
      </c>
      <c r="M651" t="s">
        <v>145</v>
      </c>
      <c r="N651">
        <v>1520</v>
      </c>
      <c r="O651">
        <v>3805</v>
      </c>
      <c r="P651">
        <v>1680</v>
      </c>
      <c r="Q651" t="s">
        <v>146</v>
      </c>
      <c r="R651">
        <v>5</v>
      </c>
      <c r="T651" s="2" t="s">
        <v>147</v>
      </c>
      <c r="U651" t="s">
        <v>2145</v>
      </c>
      <c r="W651" t="s">
        <v>362</v>
      </c>
      <c r="X651">
        <v>5</v>
      </c>
      <c r="Y651" t="s">
        <v>303</v>
      </c>
      <c r="Z651" t="s">
        <v>200</v>
      </c>
      <c r="AA651" t="s">
        <v>151</v>
      </c>
      <c r="AB651" t="s">
        <v>267</v>
      </c>
      <c r="AC651" t="s">
        <v>341</v>
      </c>
      <c r="AF651" t="s">
        <v>315</v>
      </c>
      <c r="AG651" t="s">
        <v>315</v>
      </c>
      <c r="AH651" t="s">
        <v>158</v>
      </c>
      <c r="AI651" t="s">
        <v>159</v>
      </c>
      <c r="AL651" t="s">
        <v>403</v>
      </c>
      <c r="AM651" t="s">
        <v>577</v>
      </c>
      <c r="AN651" t="s">
        <v>163</v>
      </c>
      <c r="AO651" t="s">
        <v>164</v>
      </c>
      <c r="AP651" t="s">
        <v>164</v>
      </c>
      <c r="AQ651">
        <v>2</v>
      </c>
      <c r="AR651">
        <v>5</v>
      </c>
      <c r="AS651" t="s">
        <v>167</v>
      </c>
      <c r="AT651" t="s">
        <v>168</v>
      </c>
      <c r="AU651" t="s">
        <v>589</v>
      </c>
      <c r="AV651" t="s">
        <v>315</v>
      </c>
      <c r="AY651" t="s">
        <v>165</v>
      </c>
      <c r="BB651" t="s">
        <v>2146</v>
      </c>
      <c r="BD651" t="s">
        <v>168</v>
      </c>
      <c r="BE651">
        <v>256</v>
      </c>
      <c r="BH651" t="s">
        <v>166</v>
      </c>
      <c r="BJ651" t="s">
        <v>174</v>
      </c>
      <c r="BL651" t="s">
        <v>174</v>
      </c>
      <c r="BM651" t="s">
        <v>166</v>
      </c>
      <c r="BP651" t="s">
        <v>173</v>
      </c>
      <c r="BQ651" t="s">
        <v>163</v>
      </c>
      <c r="BR651" t="s">
        <v>168</v>
      </c>
      <c r="BS651" t="s">
        <v>176</v>
      </c>
      <c r="BU651" t="s">
        <v>147</v>
      </c>
      <c r="BV651" t="s">
        <v>166</v>
      </c>
      <c r="BW651" t="s">
        <v>434</v>
      </c>
      <c r="BY651" t="s">
        <v>179</v>
      </c>
      <c r="BZ651" t="s">
        <v>166</v>
      </c>
      <c r="CF651" t="s">
        <v>252</v>
      </c>
      <c r="CG651" t="s">
        <v>166</v>
      </c>
      <c r="CN651" t="s">
        <v>166</v>
      </c>
      <c r="CR651" t="s">
        <v>229</v>
      </c>
      <c r="CT651" t="s">
        <v>166</v>
      </c>
      <c r="CW651">
        <v>2</v>
      </c>
      <c r="DB651" t="s">
        <v>257</v>
      </c>
      <c r="DV651" t="s">
        <v>166</v>
      </c>
    </row>
    <row r="652" spans="1:139" hidden="1" x14ac:dyDescent="0.25">
      <c r="A652">
        <v>651</v>
      </c>
      <c r="B652" t="s">
        <v>318</v>
      </c>
      <c r="C652" t="s">
        <v>2143</v>
      </c>
      <c r="D652" t="s">
        <v>2148</v>
      </c>
      <c r="E652" s="1">
        <v>1197</v>
      </c>
      <c r="F652">
        <v>4</v>
      </c>
      <c r="G652">
        <v>4</v>
      </c>
      <c r="H652" t="s">
        <v>195</v>
      </c>
      <c r="I652" t="s">
        <v>142</v>
      </c>
      <c r="J652" t="s">
        <v>196</v>
      </c>
      <c r="K652" t="s">
        <v>144</v>
      </c>
      <c r="L652">
        <v>37</v>
      </c>
      <c r="M652" t="s">
        <v>145</v>
      </c>
      <c r="N652">
        <v>1520</v>
      </c>
      <c r="O652">
        <v>3805</v>
      </c>
      <c r="P652">
        <v>1680</v>
      </c>
      <c r="Q652" t="s">
        <v>146</v>
      </c>
      <c r="R652">
        <v>5</v>
      </c>
      <c r="T652" s="2" t="s">
        <v>147</v>
      </c>
      <c r="U652" t="s">
        <v>2145</v>
      </c>
      <c r="W652" t="s">
        <v>362</v>
      </c>
      <c r="X652">
        <v>5</v>
      </c>
      <c r="Y652" t="s">
        <v>303</v>
      </c>
      <c r="Z652" t="s">
        <v>200</v>
      </c>
      <c r="AA652" t="s">
        <v>151</v>
      </c>
      <c r="AB652" t="s">
        <v>267</v>
      </c>
      <c r="AC652" t="s">
        <v>341</v>
      </c>
      <c r="AF652" t="s">
        <v>315</v>
      </c>
      <c r="AG652" t="s">
        <v>315</v>
      </c>
      <c r="AH652" t="s">
        <v>158</v>
      </c>
      <c r="AI652" t="s">
        <v>232</v>
      </c>
      <c r="AL652" t="s">
        <v>403</v>
      </c>
      <c r="AM652" t="s">
        <v>577</v>
      </c>
      <c r="AN652" t="s">
        <v>163</v>
      </c>
      <c r="AO652" t="s">
        <v>164</v>
      </c>
      <c r="AP652" t="s">
        <v>164</v>
      </c>
      <c r="AQ652">
        <v>2</v>
      </c>
      <c r="AR652">
        <v>5</v>
      </c>
      <c r="AS652" t="s">
        <v>167</v>
      </c>
      <c r="AT652" t="s">
        <v>168</v>
      </c>
      <c r="AU652" t="s">
        <v>589</v>
      </c>
      <c r="AV652" t="s">
        <v>315</v>
      </c>
      <c r="AX652">
        <v>1</v>
      </c>
      <c r="AY652" t="s">
        <v>436</v>
      </c>
      <c r="AZ652" t="s">
        <v>166</v>
      </c>
      <c r="BA652" t="s">
        <v>166</v>
      </c>
      <c r="BB652" t="s">
        <v>2146</v>
      </c>
      <c r="BC652" t="s">
        <v>166</v>
      </c>
      <c r="BD652" t="s">
        <v>168</v>
      </c>
      <c r="BE652">
        <v>256</v>
      </c>
      <c r="BG652" t="s">
        <v>166</v>
      </c>
      <c r="BH652" t="s">
        <v>166</v>
      </c>
      <c r="BI652" t="s">
        <v>163</v>
      </c>
      <c r="BJ652" t="s">
        <v>310</v>
      </c>
      <c r="BK652" t="s">
        <v>166</v>
      </c>
      <c r="BL652" t="s">
        <v>174</v>
      </c>
      <c r="BM652" t="s">
        <v>166</v>
      </c>
      <c r="BO652" t="s">
        <v>166</v>
      </c>
      <c r="BP652" t="s">
        <v>173</v>
      </c>
      <c r="BQ652" t="s">
        <v>163</v>
      </c>
      <c r="BR652" t="s">
        <v>168</v>
      </c>
      <c r="BS652" t="s">
        <v>176</v>
      </c>
      <c r="BT652" t="s">
        <v>166</v>
      </c>
      <c r="BU652" t="s">
        <v>147</v>
      </c>
      <c r="BV652" t="s">
        <v>166</v>
      </c>
      <c r="BW652" t="s">
        <v>177</v>
      </c>
      <c r="BY652" t="s">
        <v>179</v>
      </c>
      <c r="BZ652" t="s">
        <v>166</v>
      </c>
      <c r="CB652" t="s">
        <v>166</v>
      </c>
      <c r="CF652" t="s">
        <v>252</v>
      </c>
      <c r="CG652" t="s">
        <v>166</v>
      </c>
      <c r="CH652" t="s">
        <v>166</v>
      </c>
      <c r="CK652" t="s">
        <v>166</v>
      </c>
      <c r="CN652" t="s">
        <v>166</v>
      </c>
      <c r="CO652" t="s">
        <v>166</v>
      </c>
      <c r="CP652" t="s">
        <v>223</v>
      </c>
      <c r="CR652" t="s">
        <v>229</v>
      </c>
      <c r="CS652" t="s">
        <v>166</v>
      </c>
      <c r="CT652" t="s">
        <v>166</v>
      </c>
      <c r="CU652" t="s">
        <v>166</v>
      </c>
      <c r="CV652" t="s">
        <v>166</v>
      </c>
      <c r="CW652">
        <v>2</v>
      </c>
      <c r="CY652" t="s">
        <v>254</v>
      </c>
      <c r="DB652" t="s">
        <v>257</v>
      </c>
      <c r="DD652" t="s">
        <v>166</v>
      </c>
      <c r="DG652" t="s">
        <v>166</v>
      </c>
      <c r="DJ652" t="s">
        <v>166</v>
      </c>
      <c r="DN652" t="s">
        <v>166</v>
      </c>
      <c r="DV652" t="s">
        <v>166</v>
      </c>
    </row>
    <row r="653" spans="1:139" hidden="1" x14ac:dyDescent="0.25">
      <c r="A653">
        <v>652</v>
      </c>
      <c r="B653" t="s">
        <v>318</v>
      </c>
      <c r="C653" t="s">
        <v>2143</v>
      </c>
      <c r="D653" t="s">
        <v>2149</v>
      </c>
      <c r="E653" s="1">
        <v>1197</v>
      </c>
      <c r="F653">
        <v>4</v>
      </c>
      <c r="G653">
        <v>4</v>
      </c>
      <c r="H653" t="s">
        <v>195</v>
      </c>
      <c r="I653" t="s">
        <v>142</v>
      </c>
      <c r="J653" t="s">
        <v>196</v>
      </c>
      <c r="K653" t="s">
        <v>144</v>
      </c>
      <c r="L653">
        <v>37</v>
      </c>
      <c r="M653" t="s">
        <v>145</v>
      </c>
      <c r="N653">
        <v>1520</v>
      </c>
      <c r="O653">
        <v>3805</v>
      </c>
      <c r="P653">
        <v>1680</v>
      </c>
      <c r="Q653" t="s">
        <v>146</v>
      </c>
      <c r="R653">
        <v>5</v>
      </c>
      <c r="T653" s="2" t="s">
        <v>147</v>
      </c>
      <c r="U653" t="s">
        <v>2145</v>
      </c>
      <c r="W653" t="s">
        <v>362</v>
      </c>
      <c r="X653">
        <v>5</v>
      </c>
      <c r="Y653" t="s">
        <v>303</v>
      </c>
      <c r="Z653" t="s">
        <v>200</v>
      </c>
      <c r="AA653" t="s">
        <v>151</v>
      </c>
      <c r="AB653" t="s">
        <v>267</v>
      </c>
      <c r="AC653" t="s">
        <v>341</v>
      </c>
      <c r="AF653" t="s">
        <v>315</v>
      </c>
      <c r="AG653" t="s">
        <v>315</v>
      </c>
      <c r="AH653" t="s">
        <v>158</v>
      </c>
      <c r="AI653" t="s">
        <v>232</v>
      </c>
      <c r="AL653" t="s">
        <v>403</v>
      </c>
      <c r="AM653" t="s">
        <v>577</v>
      </c>
      <c r="AN653" t="s">
        <v>163</v>
      </c>
      <c r="AO653" t="s">
        <v>164</v>
      </c>
      <c r="AP653" t="s">
        <v>164</v>
      </c>
      <c r="AQ653">
        <v>2</v>
      </c>
      <c r="AR653">
        <v>5</v>
      </c>
      <c r="AS653" t="s">
        <v>167</v>
      </c>
      <c r="AT653" t="s">
        <v>189</v>
      </c>
      <c r="AU653" t="s">
        <v>589</v>
      </c>
      <c r="AV653" t="s">
        <v>315</v>
      </c>
      <c r="AX653">
        <v>1</v>
      </c>
      <c r="AY653" t="s">
        <v>436</v>
      </c>
      <c r="AZ653" t="s">
        <v>166</v>
      </c>
      <c r="BA653" t="s">
        <v>166</v>
      </c>
      <c r="BB653" t="s">
        <v>2146</v>
      </c>
      <c r="BC653" t="s">
        <v>166</v>
      </c>
      <c r="BD653" t="s">
        <v>168</v>
      </c>
      <c r="BE653">
        <v>256</v>
      </c>
      <c r="BG653" t="s">
        <v>166</v>
      </c>
      <c r="BH653" t="s">
        <v>166</v>
      </c>
      <c r="BI653" t="s">
        <v>163</v>
      </c>
      <c r="BJ653" t="s">
        <v>174</v>
      </c>
      <c r="BK653" t="s">
        <v>166</v>
      </c>
      <c r="BL653" t="s">
        <v>174</v>
      </c>
      <c r="BM653" t="s">
        <v>166</v>
      </c>
      <c r="BO653" t="s">
        <v>166</v>
      </c>
      <c r="BP653" t="s">
        <v>173</v>
      </c>
      <c r="BQ653" t="s">
        <v>163</v>
      </c>
      <c r="BR653" t="s">
        <v>168</v>
      </c>
      <c r="BS653" t="s">
        <v>176</v>
      </c>
      <c r="BT653" t="s">
        <v>166</v>
      </c>
      <c r="BU653" t="s">
        <v>147</v>
      </c>
      <c r="BV653" t="s">
        <v>166</v>
      </c>
      <c r="BW653" t="s">
        <v>177</v>
      </c>
      <c r="BY653" t="s">
        <v>179</v>
      </c>
      <c r="BZ653" t="s">
        <v>166</v>
      </c>
      <c r="CB653" t="s">
        <v>166</v>
      </c>
      <c r="CF653" t="s">
        <v>252</v>
      </c>
      <c r="CG653" t="s">
        <v>166</v>
      </c>
      <c r="CN653" t="s">
        <v>166</v>
      </c>
      <c r="CO653" t="s">
        <v>166</v>
      </c>
      <c r="CP653" t="s">
        <v>223</v>
      </c>
      <c r="CR653" t="s">
        <v>229</v>
      </c>
      <c r="CS653" t="s">
        <v>166</v>
      </c>
      <c r="CT653" t="s">
        <v>166</v>
      </c>
      <c r="CU653" t="s">
        <v>166</v>
      </c>
      <c r="CV653" t="s">
        <v>166</v>
      </c>
      <c r="CW653">
        <v>2</v>
      </c>
      <c r="CY653" t="s">
        <v>254</v>
      </c>
      <c r="DB653" t="s">
        <v>257</v>
      </c>
      <c r="DD653" t="s">
        <v>166</v>
      </c>
      <c r="DJ653" t="s">
        <v>166</v>
      </c>
      <c r="DN653" t="s">
        <v>166</v>
      </c>
      <c r="DV653" t="s">
        <v>166</v>
      </c>
    </row>
    <row r="654" spans="1:139" hidden="1" x14ac:dyDescent="0.25">
      <c r="A654">
        <v>653</v>
      </c>
      <c r="B654" t="s">
        <v>318</v>
      </c>
      <c r="C654" t="s">
        <v>2143</v>
      </c>
      <c r="D654" t="s">
        <v>2150</v>
      </c>
      <c r="E654" s="1">
        <v>1197</v>
      </c>
      <c r="F654">
        <v>4</v>
      </c>
      <c r="G654">
        <v>4</v>
      </c>
      <c r="H654" t="s">
        <v>195</v>
      </c>
      <c r="I654" t="s">
        <v>142</v>
      </c>
      <c r="J654" t="s">
        <v>196</v>
      </c>
      <c r="K654" t="s">
        <v>144</v>
      </c>
      <c r="L654">
        <v>37</v>
      </c>
      <c r="M654" t="s">
        <v>145</v>
      </c>
      <c r="N654">
        <v>1520</v>
      </c>
      <c r="O654">
        <v>3805</v>
      </c>
      <c r="P654">
        <v>1680</v>
      </c>
      <c r="Q654" t="s">
        <v>146</v>
      </c>
      <c r="R654">
        <v>5</v>
      </c>
      <c r="T654" s="2" t="s">
        <v>147</v>
      </c>
      <c r="U654" t="s">
        <v>2145</v>
      </c>
      <c r="W654" t="s">
        <v>362</v>
      </c>
      <c r="X654">
        <v>5</v>
      </c>
      <c r="Y654" t="s">
        <v>303</v>
      </c>
      <c r="Z654" t="s">
        <v>200</v>
      </c>
      <c r="AA654" t="s">
        <v>151</v>
      </c>
      <c r="AB654" t="s">
        <v>267</v>
      </c>
      <c r="AC654" t="s">
        <v>341</v>
      </c>
      <c r="AF654" t="s">
        <v>315</v>
      </c>
      <c r="AG654" t="s">
        <v>315</v>
      </c>
      <c r="AH654" t="s">
        <v>158</v>
      </c>
      <c r="AI654" t="s">
        <v>232</v>
      </c>
      <c r="AL654" t="s">
        <v>403</v>
      </c>
      <c r="AM654" t="s">
        <v>577</v>
      </c>
      <c r="AN654" t="s">
        <v>163</v>
      </c>
      <c r="AO654" t="s">
        <v>164</v>
      </c>
      <c r="AP654" t="s">
        <v>164</v>
      </c>
      <c r="AQ654">
        <v>2</v>
      </c>
      <c r="AR654">
        <v>5</v>
      </c>
      <c r="AS654" t="s">
        <v>167</v>
      </c>
      <c r="AT654" t="s">
        <v>168</v>
      </c>
      <c r="AU654" t="s">
        <v>589</v>
      </c>
      <c r="AV654" t="s">
        <v>315</v>
      </c>
      <c r="AX654">
        <v>2</v>
      </c>
      <c r="AY654" t="s">
        <v>171</v>
      </c>
      <c r="AZ654" t="s">
        <v>166</v>
      </c>
      <c r="BA654" t="s">
        <v>166</v>
      </c>
      <c r="BB654" t="s">
        <v>2146</v>
      </c>
      <c r="BC654" t="s">
        <v>166</v>
      </c>
      <c r="BD654" t="s">
        <v>168</v>
      </c>
      <c r="BE654">
        <v>256</v>
      </c>
      <c r="BF654" t="s">
        <v>166</v>
      </c>
      <c r="BG654" t="s">
        <v>166</v>
      </c>
      <c r="BH654" t="s">
        <v>166</v>
      </c>
      <c r="BI654" t="s">
        <v>163</v>
      </c>
      <c r="BJ654" t="s">
        <v>310</v>
      </c>
      <c r="BK654" t="s">
        <v>166</v>
      </c>
      <c r="BL654" t="s">
        <v>310</v>
      </c>
      <c r="BM654" t="s">
        <v>166</v>
      </c>
      <c r="BO654" t="s">
        <v>166</v>
      </c>
      <c r="BP654" t="s">
        <v>173</v>
      </c>
      <c r="BQ654" t="s">
        <v>163</v>
      </c>
      <c r="BR654" t="s">
        <v>168</v>
      </c>
      <c r="BS654" t="s">
        <v>176</v>
      </c>
      <c r="BT654" t="s">
        <v>166</v>
      </c>
      <c r="BU654" t="s">
        <v>147</v>
      </c>
      <c r="BV654" t="s">
        <v>166</v>
      </c>
      <c r="BW654" t="s">
        <v>177</v>
      </c>
      <c r="BY654" t="s">
        <v>383</v>
      </c>
      <c r="BZ654" t="s">
        <v>166</v>
      </c>
      <c r="CB654" t="s">
        <v>166</v>
      </c>
      <c r="CF654" t="s">
        <v>252</v>
      </c>
      <c r="CG654" t="s">
        <v>166</v>
      </c>
      <c r="CH654" t="s">
        <v>166</v>
      </c>
      <c r="CL654" t="s">
        <v>166</v>
      </c>
      <c r="CN654" t="s">
        <v>166</v>
      </c>
      <c r="CO654" t="s">
        <v>166</v>
      </c>
      <c r="CP654" t="s">
        <v>355</v>
      </c>
      <c r="CR654" t="s">
        <v>229</v>
      </c>
      <c r="CS654" t="s">
        <v>166</v>
      </c>
      <c r="CT654" t="s">
        <v>166</v>
      </c>
      <c r="CU654" t="s">
        <v>166</v>
      </c>
      <c r="CV654" t="s">
        <v>166</v>
      </c>
      <c r="CW654">
        <v>2</v>
      </c>
      <c r="CY654" t="s">
        <v>254</v>
      </c>
      <c r="DB654" t="s">
        <v>257</v>
      </c>
      <c r="DD654" t="s">
        <v>166</v>
      </c>
      <c r="DE654" t="s">
        <v>166</v>
      </c>
      <c r="DF654" t="s">
        <v>166</v>
      </c>
      <c r="DG654" t="s">
        <v>166</v>
      </c>
      <c r="DH654" t="s">
        <v>216</v>
      </c>
      <c r="DI654" t="s">
        <v>328</v>
      </c>
      <c r="DJ654" t="s">
        <v>166</v>
      </c>
      <c r="DL654" t="s">
        <v>329</v>
      </c>
      <c r="DN654" t="s">
        <v>166</v>
      </c>
      <c r="DV654" t="s">
        <v>166</v>
      </c>
    </row>
    <row r="655" spans="1:139" hidden="1" x14ac:dyDescent="0.25">
      <c r="A655">
        <v>654</v>
      </c>
      <c r="B655" t="s">
        <v>318</v>
      </c>
      <c r="C655" t="s">
        <v>2143</v>
      </c>
      <c r="D655" t="s">
        <v>2151</v>
      </c>
      <c r="E655" s="1">
        <v>1197</v>
      </c>
      <c r="F655">
        <v>4</v>
      </c>
      <c r="G655">
        <v>4</v>
      </c>
      <c r="H655" t="s">
        <v>195</v>
      </c>
      <c r="I655" t="s">
        <v>142</v>
      </c>
      <c r="J655" t="s">
        <v>196</v>
      </c>
      <c r="K655" t="s">
        <v>144</v>
      </c>
      <c r="L655">
        <v>37</v>
      </c>
      <c r="M655" t="s">
        <v>145</v>
      </c>
      <c r="N655">
        <v>1520</v>
      </c>
      <c r="O655">
        <v>3805</v>
      </c>
      <c r="P655">
        <v>1680</v>
      </c>
      <c r="Q655" t="s">
        <v>146</v>
      </c>
      <c r="R655">
        <v>5</v>
      </c>
      <c r="T655" s="2" t="s">
        <v>147</v>
      </c>
      <c r="U655" t="s">
        <v>2145</v>
      </c>
      <c r="W655" t="s">
        <v>362</v>
      </c>
      <c r="X655">
        <v>5</v>
      </c>
      <c r="Y655" t="s">
        <v>303</v>
      </c>
      <c r="Z655" t="s">
        <v>200</v>
      </c>
      <c r="AA655" t="s">
        <v>151</v>
      </c>
      <c r="AB655" t="s">
        <v>267</v>
      </c>
      <c r="AC655" t="s">
        <v>341</v>
      </c>
      <c r="AF655" t="s">
        <v>315</v>
      </c>
      <c r="AG655" t="s">
        <v>315</v>
      </c>
      <c r="AH655" t="s">
        <v>158</v>
      </c>
      <c r="AI655" t="s">
        <v>232</v>
      </c>
      <c r="AL655" t="s">
        <v>403</v>
      </c>
      <c r="AM655" t="s">
        <v>577</v>
      </c>
      <c r="AN655" t="s">
        <v>163</v>
      </c>
      <c r="AO655" t="s">
        <v>164</v>
      </c>
      <c r="AP655" t="s">
        <v>164</v>
      </c>
      <c r="AQ655">
        <v>2</v>
      </c>
      <c r="AR655">
        <v>5</v>
      </c>
      <c r="AS655" t="s">
        <v>167</v>
      </c>
      <c r="AT655" t="s">
        <v>189</v>
      </c>
      <c r="AU655" t="s">
        <v>589</v>
      </c>
      <c r="AV655" t="s">
        <v>315</v>
      </c>
      <c r="AX655">
        <v>2</v>
      </c>
      <c r="AY655" t="s">
        <v>171</v>
      </c>
      <c r="AZ655" t="s">
        <v>166</v>
      </c>
      <c r="BA655" t="s">
        <v>166</v>
      </c>
      <c r="BB655" t="s">
        <v>2146</v>
      </c>
      <c r="BC655" t="s">
        <v>166</v>
      </c>
      <c r="BD655" t="s">
        <v>168</v>
      </c>
      <c r="BE655">
        <v>256</v>
      </c>
      <c r="BF655" t="s">
        <v>166</v>
      </c>
      <c r="BG655" t="s">
        <v>166</v>
      </c>
      <c r="BH655" t="s">
        <v>166</v>
      </c>
      <c r="BI655" t="s">
        <v>163</v>
      </c>
      <c r="BJ655" t="s">
        <v>310</v>
      </c>
      <c r="BK655" t="s">
        <v>166</v>
      </c>
      <c r="BL655" t="s">
        <v>310</v>
      </c>
      <c r="BM655" t="s">
        <v>166</v>
      </c>
      <c r="BO655" t="s">
        <v>166</v>
      </c>
      <c r="BP655" t="s">
        <v>173</v>
      </c>
      <c r="BQ655" t="s">
        <v>163</v>
      </c>
      <c r="BR655" t="s">
        <v>168</v>
      </c>
      <c r="BS655" t="s">
        <v>176</v>
      </c>
      <c r="BT655" t="s">
        <v>166</v>
      </c>
      <c r="BU655" t="s">
        <v>147</v>
      </c>
      <c r="BV655" t="s">
        <v>166</v>
      </c>
      <c r="BW655" t="s">
        <v>177</v>
      </c>
      <c r="BY655" t="s">
        <v>383</v>
      </c>
      <c r="BZ655" t="s">
        <v>166</v>
      </c>
      <c r="CB655" t="s">
        <v>166</v>
      </c>
      <c r="CF655" t="s">
        <v>252</v>
      </c>
      <c r="CG655" t="s">
        <v>166</v>
      </c>
      <c r="CJ655" t="s">
        <v>166</v>
      </c>
      <c r="CL655" t="s">
        <v>166</v>
      </c>
      <c r="CN655" t="s">
        <v>166</v>
      </c>
      <c r="CO655" t="s">
        <v>166</v>
      </c>
      <c r="CP655" t="s">
        <v>355</v>
      </c>
      <c r="CR655" t="s">
        <v>229</v>
      </c>
      <c r="CS655" t="s">
        <v>166</v>
      </c>
      <c r="CT655" t="s">
        <v>166</v>
      </c>
      <c r="CU655" t="s">
        <v>166</v>
      </c>
      <c r="CV655" t="s">
        <v>166</v>
      </c>
      <c r="CW655">
        <v>2</v>
      </c>
      <c r="CY655" t="s">
        <v>254</v>
      </c>
      <c r="DB655" t="s">
        <v>257</v>
      </c>
      <c r="DD655" t="s">
        <v>166</v>
      </c>
      <c r="DE655" t="s">
        <v>166</v>
      </c>
      <c r="DF655" t="s">
        <v>166</v>
      </c>
      <c r="DG655" t="s">
        <v>166</v>
      </c>
      <c r="DH655" t="s">
        <v>216</v>
      </c>
      <c r="DI655" t="s">
        <v>328</v>
      </c>
      <c r="DJ655" t="s">
        <v>166</v>
      </c>
      <c r="DL655" t="s">
        <v>329</v>
      </c>
      <c r="DN655" t="s">
        <v>166</v>
      </c>
      <c r="DS655" t="s">
        <v>166</v>
      </c>
      <c r="DV655" t="s">
        <v>166</v>
      </c>
      <c r="DZ655" t="s">
        <v>166</v>
      </c>
    </row>
    <row r="656" spans="1:139" hidden="1" x14ac:dyDescent="0.25">
      <c r="A656">
        <v>655</v>
      </c>
      <c r="B656" t="s">
        <v>318</v>
      </c>
      <c r="C656" t="s">
        <v>2143</v>
      </c>
      <c r="D656" t="s">
        <v>2152</v>
      </c>
      <c r="E656" s="1">
        <v>1197</v>
      </c>
      <c r="F656">
        <v>4</v>
      </c>
      <c r="G656">
        <v>4</v>
      </c>
      <c r="H656" t="s">
        <v>195</v>
      </c>
      <c r="I656" t="s">
        <v>142</v>
      </c>
      <c r="J656" t="s">
        <v>196</v>
      </c>
      <c r="K656" t="s">
        <v>144</v>
      </c>
      <c r="L656">
        <v>37</v>
      </c>
      <c r="M656" t="s">
        <v>145</v>
      </c>
      <c r="N656">
        <v>1520</v>
      </c>
      <c r="O656">
        <v>3805</v>
      </c>
      <c r="P656">
        <v>1680</v>
      </c>
      <c r="Q656" t="s">
        <v>146</v>
      </c>
      <c r="R656">
        <v>5</v>
      </c>
      <c r="T656" s="2" t="s">
        <v>147</v>
      </c>
      <c r="U656" t="s">
        <v>2145</v>
      </c>
      <c r="W656" t="s">
        <v>362</v>
      </c>
      <c r="X656">
        <v>5</v>
      </c>
      <c r="Y656" t="s">
        <v>303</v>
      </c>
      <c r="Z656" t="s">
        <v>200</v>
      </c>
      <c r="AA656" t="s">
        <v>151</v>
      </c>
      <c r="AB656" t="s">
        <v>267</v>
      </c>
      <c r="AC656" t="s">
        <v>341</v>
      </c>
      <c r="AF656" t="s">
        <v>2153</v>
      </c>
      <c r="AG656" t="s">
        <v>2153</v>
      </c>
      <c r="AH656" t="s">
        <v>158</v>
      </c>
      <c r="AI656" t="s">
        <v>232</v>
      </c>
      <c r="AL656" t="s">
        <v>403</v>
      </c>
      <c r="AM656" t="s">
        <v>577</v>
      </c>
      <c r="AN656" t="s">
        <v>163</v>
      </c>
      <c r="AO656" t="s">
        <v>164</v>
      </c>
      <c r="AP656" t="s">
        <v>164</v>
      </c>
      <c r="AQ656">
        <v>2</v>
      </c>
      <c r="AR656">
        <v>5</v>
      </c>
      <c r="AS656" t="s">
        <v>167</v>
      </c>
      <c r="AT656" t="s">
        <v>168</v>
      </c>
      <c r="AU656" t="s">
        <v>589</v>
      </c>
      <c r="AV656" t="s">
        <v>2153</v>
      </c>
      <c r="AX656">
        <v>2</v>
      </c>
      <c r="AY656" t="s">
        <v>171</v>
      </c>
      <c r="AZ656" t="s">
        <v>166</v>
      </c>
      <c r="BA656" t="s">
        <v>166</v>
      </c>
      <c r="BB656" t="s">
        <v>2146</v>
      </c>
      <c r="BC656" t="s">
        <v>166</v>
      </c>
      <c r="BD656" t="s">
        <v>168</v>
      </c>
      <c r="BE656">
        <v>256</v>
      </c>
      <c r="BF656" t="s">
        <v>166</v>
      </c>
      <c r="BG656" t="s">
        <v>166</v>
      </c>
      <c r="BH656" t="s">
        <v>166</v>
      </c>
      <c r="BI656" t="s">
        <v>163</v>
      </c>
      <c r="BJ656" t="s">
        <v>310</v>
      </c>
      <c r="BK656" t="s">
        <v>166</v>
      </c>
      <c r="BL656" t="s">
        <v>310</v>
      </c>
      <c r="BM656" t="s">
        <v>166</v>
      </c>
      <c r="BO656" t="s">
        <v>166</v>
      </c>
      <c r="BP656" t="s">
        <v>173</v>
      </c>
      <c r="BQ656" t="s">
        <v>163</v>
      </c>
      <c r="BR656" t="s">
        <v>168</v>
      </c>
      <c r="BS656" t="s">
        <v>176</v>
      </c>
      <c r="BT656" t="s">
        <v>166</v>
      </c>
      <c r="BU656" t="s">
        <v>147</v>
      </c>
      <c r="BV656" t="s">
        <v>166</v>
      </c>
      <c r="BW656" t="s">
        <v>177</v>
      </c>
      <c r="BY656" t="s">
        <v>383</v>
      </c>
      <c r="BZ656" t="s">
        <v>166</v>
      </c>
      <c r="CB656" t="s">
        <v>166</v>
      </c>
      <c r="CF656" t="s">
        <v>252</v>
      </c>
      <c r="CH656" t="s">
        <v>166</v>
      </c>
      <c r="CK656" t="s">
        <v>166</v>
      </c>
      <c r="CL656" t="s">
        <v>166</v>
      </c>
      <c r="CN656" t="s">
        <v>166</v>
      </c>
      <c r="CO656" t="s">
        <v>166</v>
      </c>
      <c r="CP656" t="s">
        <v>355</v>
      </c>
      <c r="CR656" t="s">
        <v>229</v>
      </c>
      <c r="CS656" t="s">
        <v>166</v>
      </c>
      <c r="CT656" t="s">
        <v>166</v>
      </c>
      <c r="CU656" t="s">
        <v>166</v>
      </c>
      <c r="CV656" t="s">
        <v>166</v>
      </c>
      <c r="CW656">
        <v>2</v>
      </c>
      <c r="CY656" t="s">
        <v>254</v>
      </c>
      <c r="DB656" t="s">
        <v>257</v>
      </c>
      <c r="DD656" t="s">
        <v>166</v>
      </c>
      <c r="DE656" t="s">
        <v>166</v>
      </c>
      <c r="DF656" t="s">
        <v>166</v>
      </c>
      <c r="DH656" t="s">
        <v>216</v>
      </c>
      <c r="DJ656" t="s">
        <v>166</v>
      </c>
      <c r="DL656" t="s">
        <v>329</v>
      </c>
      <c r="DN656" t="s">
        <v>166</v>
      </c>
      <c r="DS656" t="s">
        <v>166</v>
      </c>
      <c r="DV656" t="s">
        <v>166</v>
      </c>
      <c r="DZ656" t="s">
        <v>166</v>
      </c>
    </row>
    <row r="657" spans="1:130" hidden="1" x14ac:dyDescent="0.25">
      <c r="A657">
        <v>656</v>
      </c>
      <c r="B657" t="s">
        <v>318</v>
      </c>
      <c r="C657" t="s">
        <v>2143</v>
      </c>
      <c r="D657" t="s">
        <v>2154</v>
      </c>
      <c r="E657" s="1">
        <v>1197</v>
      </c>
      <c r="F657">
        <v>4</v>
      </c>
      <c r="G657">
        <v>4</v>
      </c>
      <c r="H657" t="s">
        <v>195</v>
      </c>
      <c r="I657" t="s">
        <v>142</v>
      </c>
      <c r="J657" t="s">
        <v>196</v>
      </c>
      <c r="K657" t="s">
        <v>144</v>
      </c>
      <c r="L657">
        <v>37</v>
      </c>
      <c r="M657" t="s">
        <v>145</v>
      </c>
      <c r="N657">
        <v>1520</v>
      </c>
      <c r="O657">
        <v>3805</v>
      </c>
      <c r="P657">
        <v>1680</v>
      </c>
      <c r="Q657" t="s">
        <v>146</v>
      </c>
      <c r="R657">
        <v>5</v>
      </c>
      <c r="T657" s="2" t="s">
        <v>147</v>
      </c>
      <c r="U657" t="s">
        <v>2145</v>
      </c>
      <c r="W657" t="s">
        <v>362</v>
      </c>
      <c r="X657">
        <v>5</v>
      </c>
      <c r="Y657" t="s">
        <v>303</v>
      </c>
      <c r="Z657" t="s">
        <v>200</v>
      </c>
      <c r="AA657" t="s">
        <v>151</v>
      </c>
      <c r="AB657" t="s">
        <v>267</v>
      </c>
      <c r="AC657" t="s">
        <v>341</v>
      </c>
      <c r="AF657" t="s">
        <v>2153</v>
      </c>
      <c r="AG657" t="s">
        <v>2153</v>
      </c>
      <c r="AH657" t="s">
        <v>158</v>
      </c>
      <c r="AI657" t="s">
        <v>232</v>
      </c>
      <c r="AK657" t="s">
        <v>441</v>
      </c>
      <c r="AL657" t="s">
        <v>403</v>
      </c>
      <c r="AM657" t="s">
        <v>577</v>
      </c>
      <c r="AN657" t="s">
        <v>163</v>
      </c>
      <c r="AO657" t="s">
        <v>164</v>
      </c>
      <c r="AP657" t="s">
        <v>164</v>
      </c>
      <c r="AQ657">
        <v>2</v>
      </c>
      <c r="AR657">
        <v>5</v>
      </c>
      <c r="AS657" t="s">
        <v>597</v>
      </c>
      <c r="AT657" t="s">
        <v>168</v>
      </c>
      <c r="AU657" t="s">
        <v>589</v>
      </c>
      <c r="AV657" t="s">
        <v>2153</v>
      </c>
      <c r="AW657" t="s">
        <v>166</v>
      </c>
      <c r="AX657">
        <v>2</v>
      </c>
      <c r="AY657" t="s">
        <v>171</v>
      </c>
      <c r="AZ657" t="s">
        <v>166</v>
      </c>
      <c r="BA657" t="s">
        <v>166</v>
      </c>
      <c r="BB657" t="s">
        <v>2146</v>
      </c>
      <c r="BC657" t="s">
        <v>166</v>
      </c>
      <c r="BD657" t="s">
        <v>168</v>
      </c>
      <c r="BE657">
        <v>256</v>
      </c>
      <c r="BF657" t="s">
        <v>166</v>
      </c>
      <c r="BG657" t="s">
        <v>166</v>
      </c>
      <c r="BH657" t="s">
        <v>166</v>
      </c>
      <c r="BI657" t="s">
        <v>163</v>
      </c>
      <c r="BJ657" t="s">
        <v>310</v>
      </c>
      <c r="BK657" t="s">
        <v>166</v>
      </c>
      <c r="BM657" t="s">
        <v>166</v>
      </c>
      <c r="BO657" t="s">
        <v>166</v>
      </c>
      <c r="BP657" t="s">
        <v>173</v>
      </c>
      <c r="BQ657" t="s">
        <v>163</v>
      </c>
      <c r="BR657" t="s">
        <v>168</v>
      </c>
      <c r="BS657" t="s">
        <v>176</v>
      </c>
      <c r="BT657" t="s">
        <v>166</v>
      </c>
      <c r="BU657" t="s">
        <v>147</v>
      </c>
      <c r="BV657" t="s">
        <v>166</v>
      </c>
      <c r="BW657" t="s">
        <v>177</v>
      </c>
      <c r="BY657" t="s">
        <v>383</v>
      </c>
      <c r="BZ657" t="s">
        <v>166</v>
      </c>
      <c r="CB657" t="s">
        <v>166</v>
      </c>
      <c r="CE657" t="s">
        <v>166</v>
      </c>
      <c r="CF657" t="s">
        <v>252</v>
      </c>
      <c r="CG657" t="s">
        <v>166</v>
      </c>
      <c r="CH657" t="s">
        <v>166</v>
      </c>
      <c r="CK657" t="s">
        <v>166</v>
      </c>
      <c r="CL657" t="s">
        <v>166</v>
      </c>
      <c r="CM657" t="s">
        <v>166</v>
      </c>
      <c r="CN657" t="s">
        <v>166</v>
      </c>
      <c r="CO657" t="s">
        <v>166</v>
      </c>
      <c r="CP657" t="s">
        <v>355</v>
      </c>
      <c r="CR657" t="s">
        <v>229</v>
      </c>
      <c r="CS657" t="s">
        <v>166</v>
      </c>
      <c r="CT657" t="s">
        <v>166</v>
      </c>
      <c r="CU657" t="s">
        <v>166</v>
      </c>
      <c r="CV657" t="s">
        <v>166</v>
      </c>
      <c r="CW657">
        <v>2</v>
      </c>
      <c r="CY657" t="s">
        <v>254</v>
      </c>
      <c r="DB657" t="s">
        <v>221</v>
      </c>
      <c r="DD657" t="s">
        <v>166</v>
      </c>
      <c r="DE657" t="s">
        <v>166</v>
      </c>
      <c r="DF657" t="s">
        <v>166</v>
      </c>
      <c r="DG657" t="s">
        <v>166</v>
      </c>
      <c r="DH657" t="s">
        <v>216</v>
      </c>
      <c r="DI657" t="s">
        <v>328</v>
      </c>
      <c r="DJ657" t="s">
        <v>166</v>
      </c>
      <c r="DL657" t="s">
        <v>329</v>
      </c>
      <c r="DM657" t="s">
        <v>166</v>
      </c>
      <c r="DN657" t="s">
        <v>166</v>
      </c>
      <c r="DQ657" t="s">
        <v>166</v>
      </c>
      <c r="DS657" t="s">
        <v>166</v>
      </c>
      <c r="DV657" t="s">
        <v>166</v>
      </c>
      <c r="DZ657" t="s">
        <v>166</v>
      </c>
    </row>
    <row r="658" spans="1:130" hidden="1" x14ac:dyDescent="0.25">
      <c r="A658">
        <v>657</v>
      </c>
      <c r="B658" t="s">
        <v>318</v>
      </c>
      <c r="C658" t="s">
        <v>2143</v>
      </c>
      <c r="D658" t="s">
        <v>2155</v>
      </c>
      <c r="E658" s="1">
        <v>1186</v>
      </c>
      <c r="F658">
        <v>3</v>
      </c>
      <c r="G658">
        <v>4</v>
      </c>
      <c r="H658" t="s">
        <v>195</v>
      </c>
      <c r="I658" t="s">
        <v>142</v>
      </c>
      <c r="J658" t="s">
        <v>196</v>
      </c>
      <c r="K658" t="s">
        <v>144</v>
      </c>
      <c r="L658">
        <v>37</v>
      </c>
      <c r="M658" t="s">
        <v>459</v>
      </c>
      <c r="N658">
        <v>1520</v>
      </c>
      <c r="O658">
        <v>3805</v>
      </c>
      <c r="P658">
        <v>1680</v>
      </c>
      <c r="Q658" t="s">
        <v>146</v>
      </c>
      <c r="R658">
        <v>5</v>
      </c>
      <c r="T658" s="2" t="s">
        <v>147</v>
      </c>
      <c r="U658" t="s">
        <v>2145</v>
      </c>
      <c r="X658">
        <v>5</v>
      </c>
      <c r="Z658" t="s">
        <v>200</v>
      </c>
      <c r="AA658" t="s">
        <v>151</v>
      </c>
      <c r="AB658" t="s">
        <v>267</v>
      </c>
      <c r="AC658" t="s">
        <v>341</v>
      </c>
      <c r="AF658" t="s">
        <v>315</v>
      </c>
      <c r="AG658" t="s">
        <v>315</v>
      </c>
      <c r="AH658" t="s">
        <v>158</v>
      </c>
      <c r="AI658" t="s">
        <v>232</v>
      </c>
      <c r="AL658" t="s">
        <v>483</v>
      </c>
      <c r="AM658" t="s">
        <v>608</v>
      </c>
      <c r="AN658" t="s">
        <v>163</v>
      </c>
      <c r="AO658" t="s">
        <v>432</v>
      </c>
      <c r="AP658" t="s">
        <v>164</v>
      </c>
      <c r="AQ658">
        <v>2</v>
      </c>
      <c r="AR658">
        <v>5</v>
      </c>
      <c r="AS658" t="s">
        <v>167</v>
      </c>
      <c r="AT658" t="s">
        <v>189</v>
      </c>
      <c r="AU658" t="s">
        <v>589</v>
      </c>
      <c r="AV658" t="s">
        <v>315</v>
      </c>
      <c r="AX658">
        <v>2</v>
      </c>
      <c r="AY658" t="s">
        <v>171</v>
      </c>
      <c r="AZ658" t="s">
        <v>166</v>
      </c>
      <c r="BA658" t="s">
        <v>166</v>
      </c>
      <c r="BB658" t="s">
        <v>2146</v>
      </c>
      <c r="BC658" t="s">
        <v>166</v>
      </c>
      <c r="BD658" t="s">
        <v>168</v>
      </c>
      <c r="BE658">
        <v>256</v>
      </c>
      <c r="BF658" t="s">
        <v>166</v>
      </c>
      <c r="BG658" t="s">
        <v>166</v>
      </c>
      <c r="BH658" t="s">
        <v>166</v>
      </c>
      <c r="BI658" t="s">
        <v>163</v>
      </c>
      <c r="BJ658" t="s">
        <v>310</v>
      </c>
      <c r="BK658" t="s">
        <v>166</v>
      </c>
      <c r="BL658" t="s">
        <v>310</v>
      </c>
      <c r="BM658" t="s">
        <v>166</v>
      </c>
      <c r="BO658" t="s">
        <v>166</v>
      </c>
      <c r="BP658" t="s">
        <v>173</v>
      </c>
      <c r="BQ658" t="s">
        <v>163</v>
      </c>
      <c r="BR658" t="s">
        <v>168</v>
      </c>
      <c r="BS658" t="s">
        <v>176</v>
      </c>
      <c r="BT658" t="s">
        <v>166</v>
      </c>
      <c r="BU658" t="s">
        <v>147</v>
      </c>
      <c r="BV658" t="s">
        <v>166</v>
      </c>
      <c r="BW658" t="s">
        <v>177</v>
      </c>
      <c r="BY658" t="s">
        <v>383</v>
      </c>
      <c r="BZ658" t="s">
        <v>166</v>
      </c>
      <c r="CB658" t="s">
        <v>166</v>
      </c>
      <c r="CF658" t="s">
        <v>252</v>
      </c>
      <c r="CG658" t="s">
        <v>166</v>
      </c>
      <c r="CH658" t="s">
        <v>166</v>
      </c>
      <c r="CK658" t="s">
        <v>166</v>
      </c>
      <c r="CL658" t="s">
        <v>166</v>
      </c>
      <c r="CN658" t="s">
        <v>166</v>
      </c>
      <c r="CO658" t="s">
        <v>166</v>
      </c>
      <c r="CP658" t="s">
        <v>355</v>
      </c>
      <c r="CR658" t="s">
        <v>229</v>
      </c>
      <c r="CS658" t="s">
        <v>166</v>
      </c>
      <c r="CT658" t="s">
        <v>166</v>
      </c>
      <c r="CU658" t="s">
        <v>166</v>
      </c>
      <c r="CV658" t="s">
        <v>166</v>
      </c>
      <c r="CW658">
        <v>2</v>
      </c>
      <c r="CY658" t="s">
        <v>571</v>
      </c>
      <c r="DB658" t="s">
        <v>257</v>
      </c>
      <c r="DD658" t="s">
        <v>166</v>
      </c>
      <c r="DE658" t="s">
        <v>166</v>
      </c>
      <c r="DF658" t="s">
        <v>166</v>
      </c>
      <c r="DG658" t="s">
        <v>166</v>
      </c>
      <c r="DH658" t="s">
        <v>216</v>
      </c>
      <c r="DI658" t="s">
        <v>328</v>
      </c>
      <c r="DJ658" t="s">
        <v>166</v>
      </c>
      <c r="DL658" t="s">
        <v>329</v>
      </c>
      <c r="DN658" t="s">
        <v>166</v>
      </c>
      <c r="DS658" t="s">
        <v>166</v>
      </c>
      <c r="DV658" t="s">
        <v>166</v>
      </c>
      <c r="DZ658" t="s">
        <v>166</v>
      </c>
    </row>
    <row r="659" spans="1:130" hidden="1" x14ac:dyDescent="0.25">
      <c r="A659">
        <v>658</v>
      </c>
      <c r="B659" t="s">
        <v>318</v>
      </c>
      <c r="C659" t="s">
        <v>2143</v>
      </c>
      <c r="D659" t="s">
        <v>2156</v>
      </c>
      <c r="E659" s="1">
        <v>1186</v>
      </c>
      <c r="F659">
        <v>3</v>
      </c>
      <c r="G659">
        <v>4</v>
      </c>
      <c r="H659" t="s">
        <v>195</v>
      </c>
      <c r="I659" t="s">
        <v>142</v>
      </c>
      <c r="J659" t="s">
        <v>196</v>
      </c>
      <c r="K659" t="s">
        <v>144</v>
      </c>
      <c r="L659">
        <v>37</v>
      </c>
      <c r="M659" t="s">
        <v>459</v>
      </c>
      <c r="N659">
        <v>1520</v>
      </c>
      <c r="O659">
        <v>3805</v>
      </c>
      <c r="P659">
        <v>1680</v>
      </c>
      <c r="Q659" t="s">
        <v>146</v>
      </c>
      <c r="R659">
        <v>5</v>
      </c>
      <c r="T659" s="2" t="s">
        <v>147</v>
      </c>
      <c r="U659" t="s">
        <v>2145</v>
      </c>
      <c r="X659">
        <v>5</v>
      </c>
      <c r="Z659" t="s">
        <v>200</v>
      </c>
      <c r="AA659" t="s">
        <v>151</v>
      </c>
      <c r="AB659" t="s">
        <v>267</v>
      </c>
      <c r="AC659" t="s">
        <v>341</v>
      </c>
      <c r="AF659" t="s">
        <v>2153</v>
      </c>
      <c r="AG659" t="s">
        <v>2153</v>
      </c>
      <c r="AH659" t="s">
        <v>158</v>
      </c>
      <c r="AI659" t="s">
        <v>232</v>
      </c>
      <c r="AK659" t="s">
        <v>441</v>
      </c>
      <c r="AL659" t="s">
        <v>483</v>
      </c>
      <c r="AM659" t="s">
        <v>608</v>
      </c>
      <c r="AN659" t="s">
        <v>163</v>
      </c>
      <c r="AO659" t="s">
        <v>432</v>
      </c>
      <c r="AP659" t="s">
        <v>164</v>
      </c>
      <c r="AQ659">
        <v>2</v>
      </c>
      <c r="AR659">
        <v>5</v>
      </c>
      <c r="AS659" t="s">
        <v>597</v>
      </c>
      <c r="AT659" t="s">
        <v>168</v>
      </c>
      <c r="AU659" t="s">
        <v>589</v>
      </c>
      <c r="AV659" t="s">
        <v>2153</v>
      </c>
      <c r="AW659" t="s">
        <v>166</v>
      </c>
      <c r="AX659">
        <v>2</v>
      </c>
      <c r="AY659" t="s">
        <v>171</v>
      </c>
      <c r="AZ659" t="s">
        <v>166</v>
      </c>
      <c r="BA659" t="s">
        <v>166</v>
      </c>
      <c r="BB659" t="s">
        <v>2146</v>
      </c>
      <c r="BC659" t="s">
        <v>166</v>
      </c>
      <c r="BD659" t="s">
        <v>168</v>
      </c>
      <c r="BE659">
        <v>256</v>
      </c>
      <c r="BF659" t="s">
        <v>166</v>
      </c>
      <c r="BG659" t="s">
        <v>166</v>
      </c>
      <c r="BH659" t="s">
        <v>166</v>
      </c>
      <c r="BI659" t="s">
        <v>163</v>
      </c>
      <c r="BJ659" t="s">
        <v>310</v>
      </c>
      <c r="BK659" t="s">
        <v>166</v>
      </c>
      <c r="BL659" t="s">
        <v>310</v>
      </c>
      <c r="BM659" t="s">
        <v>166</v>
      </c>
      <c r="BO659" t="s">
        <v>166</v>
      </c>
      <c r="BP659" t="s">
        <v>173</v>
      </c>
      <c r="BQ659" t="s">
        <v>163</v>
      </c>
      <c r="BR659" t="s">
        <v>168</v>
      </c>
      <c r="BS659" t="s">
        <v>176</v>
      </c>
      <c r="BT659" t="s">
        <v>166</v>
      </c>
      <c r="BU659" t="s">
        <v>147</v>
      </c>
      <c r="BV659" t="s">
        <v>166</v>
      </c>
      <c r="BW659" t="s">
        <v>177</v>
      </c>
      <c r="BY659" t="s">
        <v>383</v>
      </c>
      <c r="BZ659" t="s">
        <v>166</v>
      </c>
      <c r="CB659" t="s">
        <v>166</v>
      </c>
      <c r="CE659" t="s">
        <v>166</v>
      </c>
      <c r="CF659" t="s">
        <v>252</v>
      </c>
      <c r="CG659" t="s">
        <v>166</v>
      </c>
      <c r="CH659" t="s">
        <v>166</v>
      </c>
      <c r="CK659" t="s">
        <v>166</v>
      </c>
      <c r="CL659" t="s">
        <v>166</v>
      </c>
      <c r="CM659" t="s">
        <v>166</v>
      </c>
      <c r="CN659" t="s">
        <v>166</v>
      </c>
      <c r="CO659" t="s">
        <v>166</v>
      </c>
      <c r="CP659" t="s">
        <v>355</v>
      </c>
      <c r="CR659" t="s">
        <v>229</v>
      </c>
      <c r="CS659" t="s">
        <v>166</v>
      </c>
      <c r="CT659" t="s">
        <v>166</v>
      </c>
      <c r="CU659" t="s">
        <v>166</v>
      </c>
      <c r="CV659" t="s">
        <v>166</v>
      </c>
      <c r="CW659">
        <v>2</v>
      </c>
      <c r="CY659" t="s">
        <v>254</v>
      </c>
      <c r="DB659" t="s">
        <v>221</v>
      </c>
      <c r="DC659" t="s">
        <v>166</v>
      </c>
      <c r="DD659" t="s">
        <v>166</v>
      </c>
      <c r="DE659" t="s">
        <v>166</v>
      </c>
      <c r="DF659" t="s">
        <v>166</v>
      </c>
      <c r="DG659" t="s">
        <v>166</v>
      </c>
      <c r="DH659" t="s">
        <v>216</v>
      </c>
      <c r="DI659" t="s">
        <v>328</v>
      </c>
      <c r="DJ659" t="s">
        <v>166</v>
      </c>
      <c r="DL659" t="s">
        <v>329</v>
      </c>
      <c r="DM659" t="s">
        <v>166</v>
      </c>
      <c r="DN659" t="s">
        <v>166</v>
      </c>
      <c r="DQ659" t="s">
        <v>166</v>
      </c>
      <c r="DS659" t="s">
        <v>166</v>
      </c>
      <c r="DV659" t="s">
        <v>166</v>
      </c>
      <c r="DZ659" t="s">
        <v>166</v>
      </c>
    </row>
    <row r="660" spans="1:130" hidden="1" x14ac:dyDescent="0.25">
      <c r="A660">
        <v>659</v>
      </c>
      <c r="B660" t="s">
        <v>318</v>
      </c>
      <c r="C660" t="s">
        <v>2157</v>
      </c>
      <c r="D660" t="s">
        <v>2158</v>
      </c>
      <c r="E660" s="1">
        <v>1197</v>
      </c>
      <c r="F660">
        <v>4</v>
      </c>
      <c r="G660">
        <v>4</v>
      </c>
      <c r="H660" t="s">
        <v>195</v>
      </c>
      <c r="I660" t="s">
        <v>142</v>
      </c>
      <c r="J660" t="s">
        <v>196</v>
      </c>
      <c r="K660" t="s">
        <v>144</v>
      </c>
      <c r="L660">
        <v>43</v>
      </c>
      <c r="M660" t="s">
        <v>145</v>
      </c>
      <c r="N660">
        <v>1520</v>
      </c>
      <c r="O660">
        <v>3995</v>
      </c>
      <c r="P660">
        <v>1660</v>
      </c>
      <c r="Q660" t="s">
        <v>508</v>
      </c>
      <c r="R660">
        <v>4</v>
      </c>
      <c r="S660">
        <v>15.7</v>
      </c>
      <c r="T660" s="2" t="s">
        <v>147</v>
      </c>
      <c r="U660" t="s">
        <v>524</v>
      </c>
      <c r="X660">
        <v>5</v>
      </c>
      <c r="Y660" t="s">
        <v>303</v>
      </c>
      <c r="Z660" t="s">
        <v>200</v>
      </c>
      <c r="AA660" t="s">
        <v>151</v>
      </c>
      <c r="AB660" t="s">
        <v>267</v>
      </c>
      <c r="AC660" t="s">
        <v>341</v>
      </c>
      <c r="AD660" t="s">
        <v>511</v>
      </c>
      <c r="AE660" t="s">
        <v>512</v>
      </c>
      <c r="AF660" t="s">
        <v>513</v>
      </c>
      <c r="AG660" t="s">
        <v>513</v>
      </c>
      <c r="AH660" t="s">
        <v>158</v>
      </c>
      <c r="AI660" t="s">
        <v>232</v>
      </c>
      <c r="AK660" t="s">
        <v>160</v>
      </c>
      <c r="AL660" t="s">
        <v>403</v>
      </c>
      <c r="AM660" t="s">
        <v>514</v>
      </c>
      <c r="AN660" t="s">
        <v>163</v>
      </c>
      <c r="AO660" t="s">
        <v>164</v>
      </c>
      <c r="AP660" t="s">
        <v>164</v>
      </c>
      <c r="AQ660" t="s">
        <v>166</v>
      </c>
      <c r="AR660">
        <v>5</v>
      </c>
      <c r="AS660" t="s">
        <v>167</v>
      </c>
      <c r="AT660" t="s">
        <v>168</v>
      </c>
      <c r="AU660" t="s">
        <v>309</v>
      </c>
      <c r="AV660" t="s">
        <v>513</v>
      </c>
      <c r="AX660" t="s">
        <v>166</v>
      </c>
      <c r="AY660" t="s">
        <v>436</v>
      </c>
      <c r="AZ660" t="s">
        <v>166</v>
      </c>
      <c r="BB660" t="s">
        <v>557</v>
      </c>
      <c r="BC660" t="s">
        <v>166</v>
      </c>
      <c r="BD660" t="s">
        <v>337</v>
      </c>
      <c r="BE660">
        <v>407</v>
      </c>
      <c r="BG660" t="s">
        <v>166</v>
      </c>
      <c r="BH660" t="s">
        <v>166</v>
      </c>
      <c r="BI660" t="s">
        <v>163</v>
      </c>
      <c r="BJ660" t="s">
        <v>174</v>
      </c>
      <c r="BK660" t="s">
        <v>166</v>
      </c>
      <c r="BL660" t="s">
        <v>310</v>
      </c>
      <c r="BM660" t="s">
        <v>166</v>
      </c>
      <c r="BN660" t="s">
        <v>519</v>
      </c>
      <c r="BO660" t="s">
        <v>166</v>
      </c>
      <c r="BP660" t="s">
        <v>173</v>
      </c>
      <c r="BQ660" t="s">
        <v>164</v>
      </c>
      <c r="BR660" t="s">
        <v>168</v>
      </c>
      <c r="BS660" t="s">
        <v>176</v>
      </c>
      <c r="BT660" t="s">
        <v>166</v>
      </c>
      <c r="BU660" s="1">
        <v>5.2</v>
      </c>
      <c r="BV660" t="s">
        <v>166</v>
      </c>
      <c r="BW660" t="s">
        <v>177</v>
      </c>
      <c r="BX660" t="s">
        <v>178</v>
      </c>
      <c r="BY660" t="s">
        <v>179</v>
      </c>
      <c r="BZ660" t="s">
        <v>166</v>
      </c>
      <c r="CB660" t="s">
        <v>166</v>
      </c>
      <c r="CG660" t="s">
        <v>166</v>
      </c>
      <c r="CN660" t="s">
        <v>166</v>
      </c>
      <c r="CO660" t="s">
        <v>166</v>
      </c>
      <c r="CP660" t="s">
        <v>408</v>
      </c>
      <c r="CR660" t="s">
        <v>229</v>
      </c>
      <c r="CS660" t="s">
        <v>166</v>
      </c>
      <c r="CT660" t="s">
        <v>166</v>
      </c>
      <c r="CU660" t="s">
        <v>166</v>
      </c>
      <c r="CV660" t="s">
        <v>166</v>
      </c>
      <c r="CW660">
        <v>2</v>
      </c>
      <c r="CY660" t="s">
        <v>254</v>
      </c>
      <c r="DB660" t="s">
        <v>257</v>
      </c>
      <c r="DC660" t="s">
        <v>166</v>
      </c>
      <c r="DD660" t="s">
        <v>166</v>
      </c>
      <c r="DJ660" t="s">
        <v>166</v>
      </c>
      <c r="DL660" t="s">
        <v>329</v>
      </c>
      <c r="DN660" t="s">
        <v>166</v>
      </c>
      <c r="DP660" t="s">
        <v>345</v>
      </c>
      <c r="DS660" t="s">
        <v>166</v>
      </c>
    </row>
    <row r="661" spans="1:130" hidden="1" x14ac:dyDescent="0.25">
      <c r="A661">
        <v>660</v>
      </c>
      <c r="B661" t="s">
        <v>318</v>
      </c>
      <c r="C661" t="s">
        <v>2157</v>
      </c>
      <c r="D661" t="s">
        <v>2159</v>
      </c>
      <c r="E661" s="1">
        <v>1197</v>
      </c>
      <c r="F661">
        <v>4</v>
      </c>
      <c r="G661">
        <v>4</v>
      </c>
      <c r="H661" t="s">
        <v>195</v>
      </c>
      <c r="I661" t="s">
        <v>142</v>
      </c>
      <c r="J661" t="s">
        <v>237</v>
      </c>
      <c r="K661" t="s">
        <v>144</v>
      </c>
      <c r="L661">
        <v>43</v>
      </c>
      <c r="M661" t="s">
        <v>145</v>
      </c>
      <c r="N661">
        <v>1520</v>
      </c>
      <c r="O661">
        <v>3995</v>
      </c>
      <c r="P661">
        <v>1660</v>
      </c>
      <c r="Q661" t="s">
        <v>508</v>
      </c>
      <c r="R661">
        <v>4</v>
      </c>
      <c r="S661">
        <v>15.7</v>
      </c>
      <c r="T661" s="2" t="s">
        <v>147</v>
      </c>
      <c r="U661" t="s">
        <v>2160</v>
      </c>
      <c r="X661">
        <v>4</v>
      </c>
      <c r="Y661" t="s">
        <v>303</v>
      </c>
      <c r="Z661" t="s">
        <v>339</v>
      </c>
      <c r="AA661" t="s">
        <v>151</v>
      </c>
      <c r="AB661" t="s">
        <v>340</v>
      </c>
      <c r="AC661" t="s">
        <v>341</v>
      </c>
      <c r="AD661" t="s">
        <v>511</v>
      </c>
      <c r="AE661" t="s">
        <v>512</v>
      </c>
      <c r="AF661" t="s">
        <v>1952</v>
      </c>
      <c r="AG661" t="s">
        <v>1952</v>
      </c>
      <c r="AH661" t="s">
        <v>158</v>
      </c>
      <c r="AI661" t="s">
        <v>232</v>
      </c>
      <c r="AK661" t="s">
        <v>166</v>
      </c>
      <c r="AL661" t="s">
        <v>2161</v>
      </c>
      <c r="AM661" t="s">
        <v>514</v>
      </c>
      <c r="AP661" t="s">
        <v>166</v>
      </c>
      <c r="AR661">
        <v>5</v>
      </c>
      <c r="AS661" t="s">
        <v>167</v>
      </c>
      <c r="AT661" t="s">
        <v>189</v>
      </c>
      <c r="AU661" t="s">
        <v>309</v>
      </c>
      <c r="AV661">
        <v>14</v>
      </c>
      <c r="AY661" t="s">
        <v>436</v>
      </c>
      <c r="AZ661" t="s">
        <v>166</v>
      </c>
      <c r="BC661" t="s">
        <v>166</v>
      </c>
      <c r="BD661" t="s">
        <v>173</v>
      </c>
      <c r="BE661">
        <v>407</v>
      </c>
      <c r="BH661" t="s">
        <v>166</v>
      </c>
      <c r="BJ661" t="s">
        <v>174</v>
      </c>
      <c r="BL661" t="s">
        <v>310</v>
      </c>
      <c r="BO661" t="s">
        <v>166</v>
      </c>
      <c r="BP661" t="s">
        <v>173</v>
      </c>
      <c r="BR661" t="s">
        <v>168</v>
      </c>
      <c r="BS661" t="s">
        <v>164</v>
      </c>
      <c r="BT661" t="s">
        <v>166</v>
      </c>
      <c r="BU661" t="s">
        <v>147</v>
      </c>
      <c r="BV661" t="s">
        <v>166</v>
      </c>
      <c r="BW661" t="s">
        <v>177</v>
      </c>
      <c r="BY661" t="s">
        <v>179</v>
      </c>
      <c r="BZ661" t="s">
        <v>166</v>
      </c>
      <c r="CG661" t="s">
        <v>166</v>
      </c>
      <c r="CK661" t="s">
        <v>166</v>
      </c>
      <c r="CN661" t="s">
        <v>166</v>
      </c>
      <c r="CO661" t="s">
        <v>166</v>
      </c>
      <c r="CP661" t="s">
        <v>408</v>
      </c>
      <c r="CR661" t="s">
        <v>229</v>
      </c>
      <c r="CS661" t="s">
        <v>166</v>
      </c>
      <c r="CT661" t="s">
        <v>166</v>
      </c>
      <c r="CU661" t="s">
        <v>166</v>
      </c>
      <c r="CW661">
        <v>2</v>
      </c>
      <c r="CY661" t="s">
        <v>254</v>
      </c>
      <c r="DC661" t="s">
        <v>166</v>
      </c>
      <c r="DD661" t="s">
        <v>166</v>
      </c>
      <c r="DH661" t="s">
        <v>216</v>
      </c>
      <c r="DI661" t="s">
        <v>166</v>
      </c>
      <c r="DL661" t="s">
        <v>329</v>
      </c>
      <c r="DN661" t="s">
        <v>166</v>
      </c>
      <c r="DS661" t="s">
        <v>166</v>
      </c>
    </row>
    <row r="662" spans="1:130" hidden="1" x14ac:dyDescent="0.25">
      <c r="A662">
        <v>661</v>
      </c>
      <c r="B662" t="s">
        <v>318</v>
      </c>
      <c r="C662" t="s">
        <v>2157</v>
      </c>
      <c r="D662" t="s">
        <v>2162</v>
      </c>
      <c r="E662" s="1">
        <v>1197</v>
      </c>
      <c r="F662">
        <v>4</v>
      </c>
      <c r="G662">
        <v>4</v>
      </c>
      <c r="H662" t="s">
        <v>195</v>
      </c>
      <c r="I662" t="s">
        <v>142</v>
      </c>
      <c r="J662" t="s">
        <v>196</v>
      </c>
      <c r="K662" t="s">
        <v>144</v>
      </c>
      <c r="L662">
        <v>43</v>
      </c>
      <c r="M662" t="s">
        <v>145</v>
      </c>
      <c r="N662">
        <v>1520</v>
      </c>
      <c r="O662">
        <v>3995</v>
      </c>
      <c r="P662">
        <v>1660</v>
      </c>
      <c r="Q662" t="s">
        <v>508</v>
      </c>
      <c r="R662">
        <v>4</v>
      </c>
      <c r="S662">
        <v>15.7</v>
      </c>
      <c r="T662" s="2" t="s">
        <v>147</v>
      </c>
      <c r="U662" t="s">
        <v>524</v>
      </c>
      <c r="W662" t="s">
        <v>510</v>
      </c>
      <c r="X662">
        <v>5</v>
      </c>
      <c r="Y662" t="s">
        <v>303</v>
      </c>
      <c r="Z662" t="s">
        <v>339</v>
      </c>
      <c r="AA662" t="s">
        <v>151</v>
      </c>
      <c r="AB662" t="s">
        <v>340</v>
      </c>
      <c r="AC662" t="s">
        <v>341</v>
      </c>
      <c r="AD662" t="s">
        <v>511</v>
      </c>
      <c r="AE662" t="s">
        <v>512</v>
      </c>
      <c r="AF662" t="s">
        <v>513</v>
      </c>
      <c r="AG662" t="s">
        <v>513</v>
      </c>
      <c r="AH662" t="s">
        <v>158</v>
      </c>
      <c r="AI662" t="s">
        <v>232</v>
      </c>
      <c r="AK662" t="s">
        <v>160</v>
      </c>
      <c r="AL662" t="s">
        <v>2161</v>
      </c>
      <c r="AM662" t="s">
        <v>514</v>
      </c>
      <c r="AN662" t="s">
        <v>163</v>
      </c>
      <c r="AO662" t="s">
        <v>164</v>
      </c>
      <c r="AP662" t="s">
        <v>164</v>
      </c>
      <c r="AQ662" t="s">
        <v>166</v>
      </c>
      <c r="AR662">
        <v>5</v>
      </c>
      <c r="AS662" t="s">
        <v>167</v>
      </c>
      <c r="AT662" t="s">
        <v>168</v>
      </c>
      <c r="AU662" t="s">
        <v>309</v>
      </c>
      <c r="AV662" t="s">
        <v>513</v>
      </c>
      <c r="AX662">
        <v>2</v>
      </c>
      <c r="AY662" t="s">
        <v>436</v>
      </c>
      <c r="AZ662" t="s">
        <v>166</v>
      </c>
      <c r="BB662" t="s">
        <v>557</v>
      </c>
      <c r="BC662" t="s">
        <v>166</v>
      </c>
      <c r="BD662" t="s">
        <v>337</v>
      </c>
      <c r="BE662">
        <v>407</v>
      </c>
      <c r="BG662" t="s">
        <v>166</v>
      </c>
      <c r="BH662" t="s">
        <v>166</v>
      </c>
      <c r="BI662" t="s">
        <v>163</v>
      </c>
      <c r="BJ662" t="s">
        <v>174</v>
      </c>
      <c r="BK662" t="s">
        <v>166</v>
      </c>
      <c r="BL662" t="s">
        <v>310</v>
      </c>
      <c r="BM662" t="s">
        <v>166</v>
      </c>
      <c r="BN662" t="s">
        <v>519</v>
      </c>
      <c r="BO662" t="s">
        <v>166</v>
      </c>
      <c r="BP662" t="s">
        <v>173</v>
      </c>
      <c r="BQ662" t="s">
        <v>164</v>
      </c>
      <c r="BR662" t="s">
        <v>168</v>
      </c>
      <c r="BS662" t="s">
        <v>176</v>
      </c>
      <c r="BT662" t="s">
        <v>166</v>
      </c>
      <c r="BU662" s="1">
        <v>4.7</v>
      </c>
      <c r="BV662" t="s">
        <v>166</v>
      </c>
      <c r="BW662" t="s">
        <v>177</v>
      </c>
      <c r="BX662" t="s">
        <v>178</v>
      </c>
      <c r="BY662" t="s">
        <v>179</v>
      </c>
      <c r="BZ662" t="s">
        <v>166</v>
      </c>
      <c r="CB662" t="s">
        <v>166</v>
      </c>
      <c r="CG662" t="s">
        <v>166</v>
      </c>
      <c r="CN662" t="s">
        <v>166</v>
      </c>
      <c r="CO662" t="s">
        <v>166</v>
      </c>
      <c r="CP662" t="s">
        <v>408</v>
      </c>
      <c r="CQ662" t="s">
        <v>516</v>
      </c>
      <c r="CR662" t="s">
        <v>229</v>
      </c>
      <c r="CS662" t="s">
        <v>166</v>
      </c>
      <c r="CT662" t="s">
        <v>166</v>
      </c>
      <c r="CU662" t="s">
        <v>166</v>
      </c>
      <c r="CV662" t="s">
        <v>166</v>
      </c>
      <c r="CW662">
        <v>2</v>
      </c>
      <c r="CY662" t="s">
        <v>254</v>
      </c>
      <c r="DB662" t="s">
        <v>221</v>
      </c>
      <c r="DC662" t="s">
        <v>166</v>
      </c>
      <c r="DD662" t="s">
        <v>166</v>
      </c>
      <c r="DE662" t="s">
        <v>166</v>
      </c>
      <c r="DF662" t="s">
        <v>166</v>
      </c>
      <c r="DH662" t="s">
        <v>216</v>
      </c>
      <c r="DI662" t="s">
        <v>328</v>
      </c>
      <c r="DJ662" t="s">
        <v>166</v>
      </c>
      <c r="DL662" t="s">
        <v>329</v>
      </c>
      <c r="DM662" t="s">
        <v>166</v>
      </c>
      <c r="DN662" t="s">
        <v>166</v>
      </c>
      <c r="DP662" t="s">
        <v>345</v>
      </c>
      <c r="DS662" t="s">
        <v>166</v>
      </c>
    </row>
    <row r="663" spans="1:130" hidden="1" x14ac:dyDescent="0.25">
      <c r="A663">
        <v>662</v>
      </c>
      <c r="B663" t="s">
        <v>318</v>
      </c>
      <c r="C663" t="s">
        <v>2157</v>
      </c>
      <c r="D663" t="s">
        <v>2163</v>
      </c>
      <c r="E663" s="1">
        <v>1197</v>
      </c>
      <c r="F663">
        <v>4</v>
      </c>
      <c r="G663">
        <v>4</v>
      </c>
      <c r="H663" t="s">
        <v>195</v>
      </c>
      <c r="I663" t="s">
        <v>142</v>
      </c>
      <c r="J663" t="s">
        <v>196</v>
      </c>
      <c r="K663" t="s">
        <v>144</v>
      </c>
      <c r="L663">
        <v>43</v>
      </c>
      <c r="M663" t="s">
        <v>145</v>
      </c>
      <c r="N663">
        <v>1520</v>
      </c>
      <c r="O663">
        <v>3995</v>
      </c>
      <c r="P663">
        <v>1660</v>
      </c>
      <c r="Q663" t="s">
        <v>508</v>
      </c>
      <c r="R663">
        <v>4</v>
      </c>
      <c r="S663">
        <v>15.7</v>
      </c>
      <c r="T663" s="2" t="s">
        <v>147</v>
      </c>
      <c r="W663" t="s">
        <v>510</v>
      </c>
      <c r="X663">
        <v>5</v>
      </c>
      <c r="Y663" t="s">
        <v>303</v>
      </c>
      <c r="Z663" t="s">
        <v>200</v>
      </c>
      <c r="AA663" t="s">
        <v>151</v>
      </c>
      <c r="AB663" t="s">
        <v>340</v>
      </c>
      <c r="AC663" t="s">
        <v>341</v>
      </c>
      <c r="AD663" t="s">
        <v>511</v>
      </c>
      <c r="AE663" t="s">
        <v>512</v>
      </c>
      <c r="AF663" t="s">
        <v>2153</v>
      </c>
      <c r="AG663" t="s">
        <v>2153</v>
      </c>
      <c r="AH663" t="s">
        <v>158</v>
      </c>
      <c r="AI663" t="s">
        <v>232</v>
      </c>
      <c r="AK663" t="s">
        <v>441</v>
      </c>
      <c r="AL663" t="s">
        <v>2161</v>
      </c>
      <c r="AM663" t="s">
        <v>514</v>
      </c>
      <c r="AN663" t="s">
        <v>163</v>
      </c>
      <c r="AO663" t="s">
        <v>164</v>
      </c>
      <c r="AP663" t="s">
        <v>164</v>
      </c>
      <c r="AQ663" t="s">
        <v>166</v>
      </c>
      <c r="AR663">
        <v>5</v>
      </c>
      <c r="AS663" t="s">
        <v>167</v>
      </c>
      <c r="AT663" t="s">
        <v>168</v>
      </c>
      <c r="AU663" t="s">
        <v>309</v>
      </c>
      <c r="AV663" t="s">
        <v>2153</v>
      </c>
      <c r="AW663" t="s">
        <v>166</v>
      </c>
      <c r="AX663" t="s">
        <v>166</v>
      </c>
      <c r="AY663" t="s">
        <v>436</v>
      </c>
      <c r="AZ663" t="s">
        <v>166</v>
      </c>
      <c r="BB663" t="s">
        <v>557</v>
      </c>
      <c r="BC663" t="s">
        <v>166</v>
      </c>
      <c r="BD663" t="s">
        <v>337</v>
      </c>
      <c r="BE663">
        <v>407</v>
      </c>
      <c r="BG663" t="s">
        <v>166</v>
      </c>
      <c r="BH663" t="s">
        <v>166</v>
      </c>
      <c r="BI663" t="s">
        <v>163</v>
      </c>
      <c r="BJ663" t="s">
        <v>310</v>
      </c>
      <c r="BK663" t="s">
        <v>166</v>
      </c>
      <c r="BL663" t="s">
        <v>310</v>
      </c>
      <c r="BM663" t="s">
        <v>166</v>
      </c>
      <c r="BN663" t="s">
        <v>519</v>
      </c>
      <c r="BO663" t="s">
        <v>166</v>
      </c>
      <c r="BP663" t="s">
        <v>173</v>
      </c>
      <c r="BQ663" t="s">
        <v>164</v>
      </c>
      <c r="BR663" t="s">
        <v>168</v>
      </c>
      <c r="BS663" t="s">
        <v>176</v>
      </c>
      <c r="BT663" t="s">
        <v>166</v>
      </c>
      <c r="BU663" s="1">
        <v>4.7</v>
      </c>
      <c r="BV663" t="s">
        <v>166</v>
      </c>
      <c r="BW663" t="s">
        <v>177</v>
      </c>
      <c r="BX663" t="s">
        <v>178</v>
      </c>
      <c r="BY663" t="s">
        <v>383</v>
      </c>
      <c r="BZ663" t="s">
        <v>166</v>
      </c>
      <c r="CB663" t="s">
        <v>166</v>
      </c>
      <c r="CG663" t="s">
        <v>166</v>
      </c>
      <c r="CK663" t="s">
        <v>166</v>
      </c>
      <c r="CN663" t="s">
        <v>166</v>
      </c>
      <c r="CO663" t="s">
        <v>166</v>
      </c>
      <c r="CP663" t="s">
        <v>408</v>
      </c>
      <c r="CQ663" t="s">
        <v>516</v>
      </c>
      <c r="CR663" t="s">
        <v>229</v>
      </c>
      <c r="CS663" t="s">
        <v>166</v>
      </c>
      <c r="CT663" t="s">
        <v>166</v>
      </c>
      <c r="CU663" t="s">
        <v>166</v>
      </c>
      <c r="CV663" t="s">
        <v>166</v>
      </c>
      <c r="CW663">
        <v>2</v>
      </c>
      <c r="CY663" t="s">
        <v>254</v>
      </c>
      <c r="DB663" t="s">
        <v>221</v>
      </c>
      <c r="DC663" t="s">
        <v>166</v>
      </c>
      <c r="DD663" t="s">
        <v>166</v>
      </c>
      <c r="DE663" t="s">
        <v>166</v>
      </c>
      <c r="DF663" t="s">
        <v>166</v>
      </c>
      <c r="DG663" t="s">
        <v>166</v>
      </c>
      <c r="DH663" t="s">
        <v>216</v>
      </c>
      <c r="DI663" t="s">
        <v>328</v>
      </c>
      <c r="DJ663" t="s">
        <v>166</v>
      </c>
      <c r="DL663" t="s">
        <v>329</v>
      </c>
      <c r="DM663" t="s">
        <v>166</v>
      </c>
      <c r="DN663" t="s">
        <v>166</v>
      </c>
      <c r="DP663" t="s">
        <v>345</v>
      </c>
      <c r="DS663" t="s">
        <v>166</v>
      </c>
      <c r="DZ663" t="s">
        <v>166</v>
      </c>
    </row>
    <row r="664" spans="1:130" hidden="1" x14ac:dyDescent="0.25">
      <c r="A664">
        <v>663</v>
      </c>
      <c r="B664" t="s">
        <v>318</v>
      </c>
      <c r="C664" t="s">
        <v>2157</v>
      </c>
      <c r="D664" t="s">
        <v>2164</v>
      </c>
      <c r="E664" s="1">
        <v>1120</v>
      </c>
      <c r="F664">
        <v>3</v>
      </c>
      <c r="G664">
        <v>4</v>
      </c>
      <c r="H664" t="s">
        <v>195</v>
      </c>
      <c r="I664" t="s">
        <v>142</v>
      </c>
      <c r="J664" t="s">
        <v>196</v>
      </c>
      <c r="K664" t="s">
        <v>144</v>
      </c>
      <c r="L664">
        <v>43</v>
      </c>
      <c r="M664" t="s">
        <v>459</v>
      </c>
      <c r="N664">
        <v>1520</v>
      </c>
      <c r="O664">
        <v>3995</v>
      </c>
      <c r="P664">
        <v>1660</v>
      </c>
      <c r="Q664" t="s">
        <v>508</v>
      </c>
      <c r="R664">
        <v>4</v>
      </c>
      <c r="S664">
        <v>19</v>
      </c>
      <c r="T664" s="2" t="s">
        <v>147</v>
      </c>
      <c r="W664" t="s">
        <v>510</v>
      </c>
      <c r="X664">
        <v>5</v>
      </c>
      <c r="Y664" t="s">
        <v>303</v>
      </c>
      <c r="Z664" t="s">
        <v>200</v>
      </c>
      <c r="AA664" t="s">
        <v>151</v>
      </c>
      <c r="AB664" t="s">
        <v>267</v>
      </c>
      <c r="AC664" t="s">
        <v>341</v>
      </c>
      <c r="AD664" t="s">
        <v>766</v>
      </c>
      <c r="AE664" t="s">
        <v>512</v>
      </c>
      <c r="AF664" t="s">
        <v>513</v>
      </c>
      <c r="AG664" t="s">
        <v>513</v>
      </c>
      <c r="AH664" t="s">
        <v>158</v>
      </c>
      <c r="AI664" t="s">
        <v>232</v>
      </c>
      <c r="AK664" t="s">
        <v>160</v>
      </c>
      <c r="AL664" t="s">
        <v>2165</v>
      </c>
      <c r="AM664" t="s">
        <v>2166</v>
      </c>
      <c r="AN664" t="s">
        <v>163</v>
      </c>
      <c r="AO664" t="s">
        <v>164</v>
      </c>
      <c r="AP664" t="s">
        <v>164</v>
      </c>
      <c r="AQ664" t="s">
        <v>166</v>
      </c>
      <c r="AR664">
        <v>5</v>
      </c>
      <c r="AS664" t="s">
        <v>167</v>
      </c>
      <c r="AT664" t="s">
        <v>168</v>
      </c>
      <c r="AU664" t="s">
        <v>309</v>
      </c>
      <c r="AV664" t="s">
        <v>513</v>
      </c>
      <c r="AX664" t="s">
        <v>166</v>
      </c>
      <c r="AY664" t="s">
        <v>436</v>
      </c>
      <c r="AZ664" t="s">
        <v>166</v>
      </c>
      <c r="BB664" t="s">
        <v>557</v>
      </c>
      <c r="BC664" t="s">
        <v>166</v>
      </c>
      <c r="BD664" t="s">
        <v>327</v>
      </c>
      <c r="BE664">
        <v>407</v>
      </c>
      <c r="BG664" t="s">
        <v>166</v>
      </c>
      <c r="BH664" t="s">
        <v>166</v>
      </c>
      <c r="BI664" t="s">
        <v>163</v>
      </c>
      <c r="BJ664" t="s">
        <v>174</v>
      </c>
      <c r="BK664" t="s">
        <v>166</v>
      </c>
      <c r="BL664" t="s">
        <v>310</v>
      </c>
      <c r="BM664" t="s">
        <v>166</v>
      </c>
      <c r="BN664" t="s">
        <v>519</v>
      </c>
      <c r="BO664" t="s">
        <v>166</v>
      </c>
      <c r="BP664" t="s">
        <v>173</v>
      </c>
      <c r="BQ664" t="s">
        <v>164</v>
      </c>
      <c r="BR664" t="s">
        <v>168</v>
      </c>
      <c r="BS664" t="s">
        <v>176</v>
      </c>
      <c r="BT664" t="s">
        <v>166</v>
      </c>
      <c r="BU664" s="1">
        <v>4.7</v>
      </c>
      <c r="BV664" t="s">
        <v>166</v>
      </c>
      <c r="BW664" t="s">
        <v>177</v>
      </c>
      <c r="BX664" t="s">
        <v>178</v>
      </c>
      <c r="BY664" t="s">
        <v>179</v>
      </c>
      <c r="BZ664" t="s">
        <v>166</v>
      </c>
      <c r="CB664" t="s">
        <v>166</v>
      </c>
      <c r="CG664" t="s">
        <v>166</v>
      </c>
      <c r="CN664" t="s">
        <v>166</v>
      </c>
      <c r="CO664" t="s">
        <v>166</v>
      </c>
      <c r="CP664" t="s">
        <v>408</v>
      </c>
      <c r="CQ664" t="s">
        <v>516</v>
      </c>
      <c r="CR664" t="s">
        <v>229</v>
      </c>
      <c r="CS664" t="s">
        <v>166</v>
      </c>
      <c r="CT664" t="s">
        <v>166</v>
      </c>
      <c r="CU664" t="s">
        <v>166</v>
      </c>
      <c r="CV664" t="s">
        <v>166</v>
      </c>
      <c r="CW664">
        <v>2</v>
      </c>
      <c r="CY664" t="s">
        <v>254</v>
      </c>
      <c r="DB664" t="s">
        <v>257</v>
      </c>
      <c r="DC664" t="s">
        <v>166</v>
      </c>
      <c r="DD664" t="s">
        <v>166</v>
      </c>
      <c r="DI664" t="s">
        <v>328</v>
      </c>
      <c r="DJ664" t="s">
        <v>166</v>
      </c>
      <c r="DL664" t="s">
        <v>329</v>
      </c>
      <c r="DN664" t="s">
        <v>166</v>
      </c>
      <c r="DP664" t="s">
        <v>345</v>
      </c>
      <c r="DS664" t="s">
        <v>166</v>
      </c>
      <c r="DV664" t="s">
        <v>166</v>
      </c>
    </row>
    <row r="665" spans="1:130" hidden="1" x14ac:dyDescent="0.25">
      <c r="A665">
        <v>664</v>
      </c>
      <c r="B665" t="s">
        <v>318</v>
      </c>
      <c r="C665" t="s">
        <v>2157</v>
      </c>
      <c r="D665" t="s">
        <v>2167</v>
      </c>
      <c r="E665" s="1">
        <v>1197</v>
      </c>
      <c r="F665">
        <v>4</v>
      </c>
      <c r="G665">
        <v>4</v>
      </c>
      <c r="H665" t="s">
        <v>195</v>
      </c>
      <c r="I665" t="s">
        <v>142</v>
      </c>
      <c r="J665" t="s">
        <v>237</v>
      </c>
      <c r="K665" t="s">
        <v>144</v>
      </c>
      <c r="L665">
        <v>43</v>
      </c>
      <c r="M665" t="s">
        <v>145</v>
      </c>
      <c r="N665">
        <v>1520</v>
      </c>
      <c r="O665">
        <v>3995</v>
      </c>
      <c r="P665">
        <v>1660</v>
      </c>
      <c r="Q665" t="s">
        <v>508</v>
      </c>
      <c r="R665">
        <v>4</v>
      </c>
      <c r="S665">
        <v>15.7</v>
      </c>
      <c r="T665" s="2" t="s">
        <v>147</v>
      </c>
      <c r="W665" t="s">
        <v>510</v>
      </c>
      <c r="X665">
        <v>5</v>
      </c>
      <c r="Y665" t="s">
        <v>303</v>
      </c>
      <c r="Z665" t="s">
        <v>200</v>
      </c>
      <c r="AA665" t="s">
        <v>151</v>
      </c>
      <c r="AB665" t="s">
        <v>340</v>
      </c>
      <c r="AC665" t="s">
        <v>341</v>
      </c>
      <c r="AD665" t="s">
        <v>511</v>
      </c>
      <c r="AE665" t="s">
        <v>512</v>
      </c>
      <c r="AF665" t="s">
        <v>513</v>
      </c>
      <c r="AG665" t="s">
        <v>513</v>
      </c>
      <c r="AH665" t="s">
        <v>158</v>
      </c>
      <c r="AI665" t="s">
        <v>159</v>
      </c>
      <c r="AL665" t="s">
        <v>403</v>
      </c>
      <c r="AM665" t="s">
        <v>514</v>
      </c>
      <c r="AN665" t="s">
        <v>163</v>
      </c>
      <c r="AO665" t="s">
        <v>164</v>
      </c>
      <c r="AP665" t="s">
        <v>164</v>
      </c>
      <c r="AQ665" t="s">
        <v>166</v>
      </c>
      <c r="AR665">
        <v>5</v>
      </c>
      <c r="AS665" t="s">
        <v>167</v>
      </c>
      <c r="AT665" t="s">
        <v>168</v>
      </c>
      <c r="AU665" t="s">
        <v>309</v>
      </c>
      <c r="AV665" t="s">
        <v>513</v>
      </c>
      <c r="AX665" t="s">
        <v>166</v>
      </c>
      <c r="AY665" t="s">
        <v>165</v>
      </c>
      <c r="BD665" t="s">
        <v>173</v>
      </c>
      <c r="BE665">
        <v>407</v>
      </c>
      <c r="BH665" t="s">
        <v>166</v>
      </c>
      <c r="BI665" t="s">
        <v>163</v>
      </c>
      <c r="BJ665" t="s">
        <v>174</v>
      </c>
      <c r="BK665" t="s">
        <v>166</v>
      </c>
      <c r="BL665" t="s">
        <v>310</v>
      </c>
      <c r="BM665" t="s">
        <v>166</v>
      </c>
      <c r="BN665" t="s">
        <v>519</v>
      </c>
      <c r="BP665" t="s">
        <v>173</v>
      </c>
      <c r="BQ665" t="s">
        <v>164</v>
      </c>
      <c r="BR665" t="s">
        <v>168</v>
      </c>
      <c r="BS665" t="s">
        <v>176</v>
      </c>
      <c r="BT665" t="s">
        <v>166</v>
      </c>
      <c r="BU665" s="1">
        <v>5.2</v>
      </c>
      <c r="BV665" t="s">
        <v>166</v>
      </c>
      <c r="BW665" t="s">
        <v>177</v>
      </c>
      <c r="BX665" t="s">
        <v>178</v>
      </c>
      <c r="BY665" t="s">
        <v>179</v>
      </c>
      <c r="BZ665" t="s">
        <v>166</v>
      </c>
      <c r="CB665" t="s">
        <v>166</v>
      </c>
      <c r="CG665" t="s">
        <v>166</v>
      </c>
      <c r="CK665" t="s">
        <v>166</v>
      </c>
      <c r="CN665" t="s">
        <v>166</v>
      </c>
      <c r="CO665" t="s">
        <v>166</v>
      </c>
      <c r="CP665" t="s">
        <v>408</v>
      </c>
      <c r="CQ665" t="s">
        <v>516</v>
      </c>
      <c r="CR665" t="s">
        <v>229</v>
      </c>
      <c r="CS665" t="s">
        <v>166</v>
      </c>
      <c r="CT665" t="s">
        <v>166</v>
      </c>
      <c r="CU665" t="s">
        <v>166</v>
      </c>
      <c r="CV665" t="s">
        <v>166</v>
      </c>
      <c r="CW665">
        <v>2</v>
      </c>
      <c r="DC665" t="s">
        <v>166</v>
      </c>
      <c r="DJ665" t="s">
        <v>166</v>
      </c>
      <c r="DP665" t="s">
        <v>345</v>
      </c>
    </row>
    <row r="666" spans="1:130" hidden="1" x14ac:dyDescent="0.25">
      <c r="A666">
        <v>665</v>
      </c>
      <c r="B666" t="s">
        <v>318</v>
      </c>
      <c r="C666" t="s">
        <v>2157</v>
      </c>
      <c r="D666" t="s">
        <v>2168</v>
      </c>
      <c r="E666" s="1">
        <v>1120</v>
      </c>
      <c r="F666">
        <v>3</v>
      </c>
      <c r="G666">
        <v>4</v>
      </c>
      <c r="H666" t="s">
        <v>195</v>
      </c>
      <c r="I666" t="s">
        <v>142</v>
      </c>
      <c r="J666" t="s">
        <v>196</v>
      </c>
      <c r="K666" t="s">
        <v>144</v>
      </c>
      <c r="L666">
        <v>43</v>
      </c>
      <c r="M666" t="s">
        <v>459</v>
      </c>
      <c r="N666">
        <v>1520</v>
      </c>
      <c r="O666">
        <v>3995</v>
      </c>
      <c r="P666">
        <v>1660</v>
      </c>
      <c r="Q666" t="s">
        <v>508</v>
      </c>
      <c r="R666">
        <v>4</v>
      </c>
      <c r="S666">
        <v>19</v>
      </c>
      <c r="T666" s="2" t="s">
        <v>147</v>
      </c>
      <c r="U666" t="s">
        <v>612</v>
      </c>
      <c r="W666" t="s">
        <v>510</v>
      </c>
      <c r="X666">
        <v>5</v>
      </c>
      <c r="Y666" t="s">
        <v>303</v>
      </c>
      <c r="Z666" t="s">
        <v>200</v>
      </c>
      <c r="AA666" t="s">
        <v>151</v>
      </c>
      <c r="AB666" t="s">
        <v>340</v>
      </c>
      <c r="AC666" t="s">
        <v>341</v>
      </c>
      <c r="AD666" t="s">
        <v>511</v>
      </c>
      <c r="AE666" t="s">
        <v>512</v>
      </c>
      <c r="AF666" t="s">
        <v>513</v>
      </c>
      <c r="AG666" t="s">
        <v>513</v>
      </c>
      <c r="AH666" t="s">
        <v>158</v>
      </c>
      <c r="AI666" t="s">
        <v>232</v>
      </c>
      <c r="AK666" t="s">
        <v>160</v>
      </c>
      <c r="AL666" t="s">
        <v>483</v>
      </c>
      <c r="AM666" t="s">
        <v>608</v>
      </c>
      <c r="AN666" t="s">
        <v>163</v>
      </c>
      <c r="AO666" t="s">
        <v>164</v>
      </c>
      <c r="AP666" t="s">
        <v>164</v>
      </c>
      <c r="AQ666" t="s">
        <v>166</v>
      </c>
      <c r="AR666">
        <v>5</v>
      </c>
      <c r="AS666" t="s">
        <v>167</v>
      </c>
      <c r="AT666" t="s">
        <v>168</v>
      </c>
      <c r="AU666" t="s">
        <v>309</v>
      </c>
      <c r="AV666" t="s">
        <v>513</v>
      </c>
      <c r="AX666">
        <v>2</v>
      </c>
      <c r="AY666" t="s">
        <v>436</v>
      </c>
      <c r="AZ666" t="s">
        <v>166</v>
      </c>
      <c r="BB666" t="s">
        <v>557</v>
      </c>
      <c r="BC666" t="s">
        <v>166</v>
      </c>
      <c r="BD666" t="s">
        <v>327</v>
      </c>
      <c r="BE666">
        <v>407</v>
      </c>
      <c r="BG666" t="s">
        <v>166</v>
      </c>
      <c r="BH666" t="s">
        <v>166</v>
      </c>
      <c r="BI666" t="s">
        <v>163</v>
      </c>
      <c r="BJ666" t="s">
        <v>174</v>
      </c>
      <c r="BK666" t="s">
        <v>166</v>
      </c>
      <c r="BL666" t="s">
        <v>310</v>
      </c>
      <c r="BM666" t="s">
        <v>166</v>
      </c>
      <c r="BN666" t="s">
        <v>519</v>
      </c>
      <c r="BO666" t="s">
        <v>166</v>
      </c>
      <c r="BP666" t="s">
        <v>173</v>
      </c>
      <c r="BQ666" t="s">
        <v>164</v>
      </c>
      <c r="BR666" t="s">
        <v>168</v>
      </c>
      <c r="BS666" t="s">
        <v>176</v>
      </c>
      <c r="BT666" t="s">
        <v>166</v>
      </c>
      <c r="BU666" s="1">
        <v>4.7</v>
      </c>
      <c r="BV666" t="s">
        <v>166</v>
      </c>
      <c r="BW666" t="s">
        <v>177</v>
      </c>
      <c r="BY666" t="s">
        <v>179</v>
      </c>
      <c r="BZ666" t="s">
        <v>166</v>
      </c>
      <c r="CB666" t="s">
        <v>166</v>
      </c>
      <c r="CG666" t="s">
        <v>166</v>
      </c>
      <c r="CN666" t="s">
        <v>166</v>
      </c>
      <c r="CO666" t="s">
        <v>166</v>
      </c>
      <c r="CP666" t="s">
        <v>408</v>
      </c>
      <c r="CQ666" t="s">
        <v>516</v>
      </c>
      <c r="CR666" t="s">
        <v>229</v>
      </c>
      <c r="CS666" t="s">
        <v>166</v>
      </c>
      <c r="CT666" t="s">
        <v>166</v>
      </c>
      <c r="CU666" t="s">
        <v>166</v>
      </c>
      <c r="CV666" t="s">
        <v>166</v>
      </c>
      <c r="CW666">
        <v>2</v>
      </c>
      <c r="CY666" t="s">
        <v>254</v>
      </c>
      <c r="DB666" t="s">
        <v>221</v>
      </c>
      <c r="DC666" t="s">
        <v>166</v>
      </c>
      <c r="DD666" t="s">
        <v>166</v>
      </c>
      <c r="DE666" t="s">
        <v>166</v>
      </c>
      <c r="DF666" t="s">
        <v>166</v>
      </c>
      <c r="DH666" t="s">
        <v>216</v>
      </c>
      <c r="DI666" t="s">
        <v>328</v>
      </c>
      <c r="DJ666" t="s">
        <v>166</v>
      </c>
      <c r="DL666" t="s">
        <v>329</v>
      </c>
      <c r="DM666" t="s">
        <v>166</v>
      </c>
      <c r="DN666" t="s">
        <v>166</v>
      </c>
      <c r="DP666" t="s">
        <v>345</v>
      </c>
      <c r="DS666" t="s">
        <v>166</v>
      </c>
      <c r="DV666" t="s">
        <v>166</v>
      </c>
    </row>
    <row r="667" spans="1:130" hidden="1" x14ac:dyDescent="0.25">
      <c r="A667">
        <v>666</v>
      </c>
      <c r="B667" t="s">
        <v>318</v>
      </c>
      <c r="C667" t="s">
        <v>2157</v>
      </c>
      <c r="D667" t="s">
        <v>2169</v>
      </c>
      <c r="E667" s="1">
        <v>1120</v>
      </c>
      <c r="F667">
        <v>3</v>
      </c>
      <c r="G667">
        <v>4</v>
      </c>
      <c r="H667" t="s">
        <v>195</v>
      </c>
      <c r="I667" t="s">
        <v>142</v>
      </c>
      <c r="J667" t="s">
        <v>196</v>
      </c>
      <c r="K667" t="s">
        <v>144</v>
      </c>
      <c r="L667">
        <v>43</v>
      </c>
      <c r="M667" t="s">
        <v>459</v>
      </c>
      <c r="N667">
        <v>1520</v>
      </c>
      <c r="O667">
        <v>3995</v>
      </c>
      <c r="P667">
        <v>1660</v>
      </c>
      <c r="Q667" t="s">
        <v>508</v>
      </c>
      <c r="R667">
        <v>4</v>
      </c>
      <c r="S667">
        <v>19</v>
      </c>
      <c r="T667" s="2" t="s">
        <v>147</v>
      </c>
      <c r="U667" t="s">
        <v>612</v>
      </c>
      <c r="W667" t="s">
        <v>510</v>
      </c>
      <c r="X667">
        <v>5</v>
      </c>
      <c r="Y667" t="s">
        <v>303</v>
      </c>
      <c r="Z667" t="s">
        <v>200</v>
      </c>
      <c r="AA667" t="s">
        <v>151</v>
      </c>
      <c r="AB667" t="s">
        <v>340</v>
      </c>
      <c r="AC667" t="s">
        <v>341</v>
      </c>
      <c r="AD667" t="s">
        <v>511</v>
      </c>
      <c r="AE667" t="s">
        <v>512</v>
      </c>
      <c r="AF667" t="s">
        <v>2153</v>
      </c>
      <c r="AG667" t="s">
        <v>2153</v>
      </c>
      <c r="AH667" t="s">
        <v>158</v>
      </c>
      <c r="AI667" t="s">
        <v>232</v>
      </c>
      <c r="AK667" t="s">
        <v>441</v>
      </c>
      <c r="AL667" t="s">
        <v>2165</v>
      </c>
      <c r="AM667" t="s">
        <v>608</v>
      </c>
      <c r="AN667" t="s">
        <v>163</v>
      </c>
      <c r="AO667" t="s">
        <v>164</v>
      </c>
      <c r="AP667" t="s">
        <v>164</v>
      </c>
      <c r="AQ667" t="s">
        <v>166</v>
      </c>
      <c r="AR667">
        <v>5</v>
      </c>
      <c r="AS667" t="s">
        <v>167</v>
      </c>
      <c r="AT667" t="s">
        <v>168</v>
      </c>
      <c r="AU667" t="s">
        <v>309</v>
      </c>
      <c r="AV667" t="s">
        <v>2153</v>
      </c>
      <c r="AW667" t="s">
        <v>166</v>
      </c>
      <c r="AX667">
        <v>2</v>
      </c>
      <c r="AY667" t="s">
        <v>171</v>
      </c>
      <c r="AZ667" t="s">
        <v>166</v>
      </c>
      <c r="BB667" t="s">
        <v>557</v>
      </c>
      <c r="BC667" t="s">
        <v>166</v>
      </c>
      <c r="BD667" t="s">
        <v>327</v>
      </c>
      <c r="BE667">
        <v>407</v>
      </c>
      <c r="BF667" t="s">
        <v>166</v>
      </c>
      <c r="BG667" t="s">
        <v>166</v>
      </c>
      <c r="BH667" t="s">
        <v>166</v>
      </c>
      <c r="BI667" t="s">
        <v>163</v>
      </c>
      <c r="BJ667" t="s">
        <v>310</v>
      </c>
      <c r="BK667" t="s">
        <v>166</v>
      </c>
      <c r="BL667" t="s">
        <v>310</v>
      </c>
      <c r="BM667" t="s">
        <v>166</v>
      </c>
      <c r="BN667" t="s">
        <v>519</v>
      </c>
      <c r="BO667" t="s">
        <v>166</v>
      </c>
      <c r="BP667" t="s">
        <v>173</v>
      </c>
      <c r="BQ667" t="s">
        <v>164</v>
      </c>
      <c r="BR667" t="s">
        <v>168</v>
      </c>
      <c r="BS667" t="s">
        <v>176</v>
      </c>
      <c r="BT667" t="s">
        <v>166</v>
      </c>
      <c r="BU667" s="1">
        <v>4.7</v>
      </c>
      <c r="BV667" t="s">
        <v>166</v>
      </c>
      <c r="BW667" t="s">
        <v>177</v>
      </c>
      <c r="BY667" t="s">
        <v>383</v>
      </c>
      <c r="CB667" t="s">
        <v>166</v>
      </c>
      <c r="CG667" t="s">
        <v>166</v>
      </c>
      <c r="CK667" t="s">
        <v>166</v>
      </c>
      <c r="CN667" t="s">
        <v>166</v>
      </c>
      <c r="CO667" t="s">
        <v>166</v>
      </c>
      <c r="CP667" t="s">
        <v>408</v>
      </c>
      <c r="CQ667" t="s">
        <v>516</v>
      </c>
      <c r="CR667" t="s">
        <v>229</v>
      </c>
      <c r="CS667" t="s">
        <v>166</v>
      </c>
      <c r="CT667" t="s">
        <v>166</v>
      </c>
      <c r="CU667" t="s">
        <v>166</v>
      </c>
      <c r="CV667" t="s">
        <v>166</v>
      </c>
      <c r="CW667">
        <v>2</v>
      </c>
      <c r="CY667" t="s">
        <v>254</v>
      </c>
      <c r="DB667" t="s">
        <v>221</v>
      </c>
      <c r="DC667" t="s">
        <v>166</v>
      </c>
      <c r="DD667" t="s">
        <v>166</v>
      </c>
      <c r="DI667" t="s">
        <v>328</v>
      </c>
      <c r="DJ667" t="s">
        <v>166</v>
      </c>
      <c r="DL667" t="s">
        <v>329</v>
      </c>
      <c r="DN667" t="s">
        <v>166</v>
      </c>
      <c r="DP667" t="s">
        <v>345</v>
      </c>
      <c r="DS667" t="s">
        <v>166</v>
      </c>
      <c r="DZ667" t="s">
        <v>166</v>
      </c>
    </row>
    <row r="668" spans="1:130" hidden="1" x14ac:dyDescent="0.25">
      <c r="A668">
        <v>667</v>
      </c>
      <c r="B668" t="s">
        <v>318</v>
      </c>
      <c r="C668" t="s">
        <v>2157</v>
      </c>
      <c r="D668" t="s">
        <v>2170</v>
      </c>
      <c r="E668" s="1">
        <v>1197</v>
      </c>
      <c r="F668">
        <v>4</v>
      </c>
      <c r="G668">
        <v>4</v>
      </c>
      <c r="H668" t="s">
        <v>195</v>
      </c>
      <c r="I668" t="s">
        <v>142</v>
      </c>
      <c r="J668" t="s">
        <v>196</v>
      </c>
      <c r="K668" t="s">
        <v>144</v>
      </c>
      <c r="L668">
        <v>43</v>
      </c>
      <c r="M668" t="s">
        <v>459</v>
      </c>
      <c r="N668">
        <v>1520</v>
      </c>
      <c r="O668">
        <v>3995</v>
      </c>
      <c r="P668">
        <v>1660</v>
      </c>
      <c r="Q668" t="s">
        <v>508</v>
      </c>
      <c r="R668">
        <v>4</v>
      </c>
      <c r="S668">
        <v>19</v>
      </c>
      <c r="T668" s="2" t="s">
        <v>147</v>
      </c>
      <c r="W668" t="s">
        <v>510</v>
      </c>
      <c r="X668">
        <v>5</v>
      </c>
      <c r="Y668" t="s">
        <v>303</v>
      </c>
      <c r="Z668" t="s">
        <v>200</v>
      </c>
      <c r="AA668" t="s">
        <v>151</v>
      </c>
      <c r="AB668" t="s">
        <v>347</v>
      </c>
      <c r="AC668" t="s">
        <v>341</v>
      </c>
      <c r="AD668" t="s">
        <v>511</v>
      </c>
      <c r="AE668" t="s">
        <v>512</v>
      </c>
      <c r="AF668" t="s">
        <v>513</v>
      </c>
      <c r="AG668" t="s">
        <v>513</v>
      </c>
      <c r="AH668" t="s">
        <v>158</v>
      </c>
      <c r="AI668" t="s">
        <v>159</v>
      </c>
      <c r="AL668" t="s">
        <v>483</v>
      </c>
      <c r="AM668" t="s">
        <v>608</v>
      </c>
      <c r="AN668" t="s">
        <v>163</v>
      </c>
      <c r="AO668" t="s">
        <v>164</v>
      </c>
      <c r="AP668" t="s">
        <v>164</v>
      </c>
      <c r="AQ668">
        <v>2</v>
      </c>
      <c r="AR668">
        <v>5</v>
      </c>
      <c r="AS668" t="s">
        <v>167</v>
      </c>
      <c r="AT668" t="s">
        <v>168</v>
      </c>
      <c r="AU668" t="s">
        <v>309</v>
      </c>
      <c r="AV668" t="s">
        <v>513</v>
      </c>
      <c r="AX668" t="s">
        <v>166</v>
      </c>
      <c r="AY668" t="s">
        <v>165</v>
      </c>
      <c r="BD668" t="s">
        <v>173</v>
      </c>
      <c r="BE668">
        <v>407</v>
      </c>
      <c r="BH668" t="s">
        <v>166</v>
      </c>
      <c r="BI668" t="s">
        <v>163</v>
      </c>
      <c r="BJ668" t="s">
        <v>174</v>
      </c>
      <c r="BK668" t="s">
        <v>166</v>
      </c>
      <c r="BL668" t="s">
        <v>310</v>
      </c>
      <c r="BM668" t="s">
        <v>166</v>
      </c>
      <c r="BN668" t="s">
        <v>515</v>
      </c>
      <c r="BP668" t="s">
        <v>173</v>
      </c>
      <c r="BQ668" t="s">
        <v>164</v>
      </c>
      <c r="BR668" t="s">
        <v>168</v>
      </c>
      <c r="BS668" t="s">
        <v>176</v>
      </c>
      <c r="BT668" t="s">
        <v>166</v>
      </c>
      <c r="BU668" s="1">
        <v>5.2</v>
      </c>
      <c r="BV668" t="s">
        <v>166</v>
      </c>
      <c r="BW668" t="s">
        <v>177</v>
      </c>
      <c r="BX668" t="s">
        <v>178</v>
      </c>
      <c r="BY668" t="s">
        <v>179</v>
      </c>
      <c r="BZ668" t="s">
        <v>166</v>
      </c>
      <c r="CB668" t="s">
        <v>166</v>
      </c>
      <c r="CG668" t="s">
        <v>166</v>
      </c>
      <c r="CK668" t="s">
        <v>166</v>
      </c>
      <c r="CN668" t="s">
        <v>166</v>
      </c>
      <c r="CO668" t="s">
        <v>166</v>
      </c>
      <c r="CP668" t="s">
        <v>408</v>
      </c>
      <c r="CQ668" t="s">
        <v>516</v>
      </c>
      <c r="CR668" t="s">
        <v>229</v>
      </c>
      <c r="CS668" t="s">
        <v>166</v>
      </c>
      <c r="CT668" t="s">
        <v>166</v>
      </c>
      <c r="CU668" t="s">
        <v>166</v>
      </c>
      <c r="CV668" t="s">
        <v>166</v>
      </c>
      <c r="CW668">
        <v>2</v>
      </c>
      <c r="DC668" t="s">
        <v>166</v>
      </c>
      <c r="DJ668" t="s">
        <v>166</v>
      </c>
      <c r="DP668" t="s">
        <v>345</v>
      </c>
      <c r="DS668" t="s">
        <v>166</v>
      </c>
    </row>
    <row r="669" spans="1:130" hidden="1" x14ac:dyDescent="0.25">
      <c r="A669">
        <v>668</v>
      </c>
      <c r="B669" t="s">
        <v>784</v>
      </c>
      <c r="C669" t="s">
        <v>2171</v>
      </c>
      <c r="D669" t="s">
        <v>1243</v>
      </c>
      <c r="E669" s="1">
        <v>2523</v>
      </c>
      <c r="F669">
        <v>4</v>
      </c>
      <c r="G669">
        <v>2</v>
      </c>
      <c r="H669" t="s">
        <v>195</v>
      </c>
      <c r="I669" t="s">
        <v>142</v>
      </c>
      <c r="J669" t="s">
        <v>196</v>
      </c>
      <c r="K669" t="s">
        <v>144</v>
      </c>
      <c r="L669">
        <v>60</v>
      </c>
      <c r="M669" t="s">
        <v>459</v>
      </c>
      <c r="N669">
        <v>1880</v>
      </c>
      <c r="O669">
        <v>4107</v>
      </c>
      <c r="P669">
        <v>1745</v>
      </c>
      <c r="Q669" t="s">
        <v>832</v>
      </c>
      <c r="R669">
        <v>5</v>
      </c>
      <c r="S669">
        <v>9.4</v>
      </c>
      <c r="T669" s="1">
        <v>13.6</v>
      </c>
      <c r="U669" t="s">
        <v>1259</v>
      </c>
      <c r="W669" t="s">
        <v>1245</v>
      </c>
      <c r="X669">
        <v>5</v>
      </c>
      <c r="Y669" t="s">
        <v>150</v>
      </c>
      <c r="Z669" t="s">
        <v>200</v>
      </c>
      <c r="AA669" t="s">
        <v>151</v>
      </c>
      <c r="AB669" t="s">
        <v>1246</v>
      </c>
      <c r="AC669" t="s">
        <v>1267</v>
      </c>
      <c r="AD669" t="s">
        <v>412</v>
      </c>
      <c r="AE669" t="s">
        <v>2172</v>
      </c>
      <c r="AF669" t="s">
        <v>1248</v>
      </c>
      <c r="AG669" t="s">
        <v>1248</v>
      </c>
      <c r="AH669" t="s">
        <v>166</v>
      </c>
      <c r="AI669" t="s">
        <v>232</v>
      </c>
      <c r="AK669" t="s">
        <v>160</v>
      </c>
      <c r="AL669" t="s">
        <v>1263</v>
      </c>
      <c r="AM669" t="s">
        <v>1250</v>
      </c>
      <c r="AN669" t="s">
        <v>163</v>
      </c>
      <c r="AO669" t="s">
        <v>163</v>
      </c>
      <c r="AP669" t="s">
        <v>163</v>
      </c>
      <c r="AQ669" t="s">
        <v>166</v>
      </c>
      <c r="AR669">
        <v>7</v>
      </c>
      <c r="AS669" t="s">
        <v>167</v>
      </c>
      <c r="AT669" t="s">
        <v>168</v>
      </c>
      <c r="AU669" t="s">
        <v>1251</v>
      </c>
      <c r="AV669" t="s">
        <v>1248</v>
      </c>
      <c r="AX669" t="s">
        <v>166</v>
      </c>
      <c r="AY669" t="s">
        <v>288</v>
      </c>
      <c r="BB669" t="s">
        <v>557</v>
      </c>
      <c r="BD669" t="s">
        <v>168</v>
      </c>
      <c r="BE669">
        <v>170</v>
      </c>
      <c r="BF669" t="s">
        <v>166</v>
      </c>
      <c r="BG669" t="s">
        <v>166</v>
      </c>
      <c r="BH669" t="s">
        <v>166</v>
      </c>
      <c r="BI669" t="s">
        <v>163</v>
      </c>
      <c r="BJ669" t="s">
        <v>174</v>
      </c>
      <c r="BK669" t="s">
        <v>166</v>
      </c>
      <c r="BL669" t="s">
        <v>174</v>
      </c>
      <c r="BM669" t="s">
        <v>166</v>
      </c>
      <c r="BN669" t="s">
        <v>1265</v>
      </c>
      <c r="BO669" t="s">
        <v>166</v>
      </c>
      <c r="BP669" t="s">
        <v>173</v>
      </c>
      <c r="BQ669" t="s">
        <v>163</v>
      </c>
      <c r="BR669" t="s">
        <v>168</v>
      </c>
      <c r="BS669" t="s">
        <v>176</v>
      </c>
      <c r="BT669" t="s">
        <v>166</v>
      </c>
      <c r="BU669" s="1">
        <v>5.8</v>
      </c>
      <c r="BV669" t="s">
        <v>166</v>
      </c>
      <c r="BW669" t="s">
        <v>177</v>
      </c>
      <c r="BY669" t="s">
        <v>179</v>
      </c>
      <c r="BZ669" t="s">
        <v>166</v>
      </c>
      <c r="CG669" t="s">
        <v>166</v>
      </c>
      <c r="CQ669" t="s">
        <v>2173</v>
      </c>
      <c r="CS669" t="s">
        <v>166</v>
      </c>
      <c r="CU669" t="s">
        <v>166</v>
      </c>
      <c r="CX669" s="3">
        <v>0.75069444444444444</v>
      </c>
      <c r="DP669" t="s">
        <v>166</v>
      </c>
      <c r="DV669" t="s">
        <v>166</v>
      </c>
    </row>
    <row r="670" spans="1:130" hidden="1" x14ac:dyDescent="0.25">
      <c r="A670">
        <v>669</v>
      </c>
      <c r="B670" t="s">
        <v>784</v>
      </c>
      <c r="C670" t="s">
        <v>2171</v>
      </c>
      <c r="D670" t="s">
        <v>1253</v>
      </c>
      <c r="E670" s="1">
        <v>2523</v>
      </c>
      <c r="F670">
        <v>4</v>
      </c>
      <c r="G670">
        <v>2</v>
      </c>
      <c r="H670" t="s">
        <v>195</v>
      </c>
      <c r="I670" t="s">
        <v>142</v>
      </c>
      <c r="J670" t="s">
        <v>196</v>
      </c>
      <c r="K670" t="s">
        <v>144</v>
      </c>
      <c r="L670">
        <v>60</v>
      </c>
      <c r="M670" t="s">
        <v>459</v>
      </c>
      <c r="N670">
        <v>1880</v>
      </c>
      <c r="O670">
        <v>4107</v>
      </c>
      <c r="P670">
        <v>1745</v>
      </c>
      <c r="Q670" t="s">
        <v>832</v>
      </c>
      <c r="R670">
        <v>5</v>
      </c>
      <c r="S670">
        <v>12.3</v>
      </c>
      <c r="T670" s="1">
        <v>15.5</v>
      </c>
      <c r="U670" t="s">
        <v>1259</v>
      </c>
      <c r="W670" t="s">
        <v>1245</v>
      </c>
      <c r="X670">
        <v>5</v>
      </c>
      <c r="Y670" t="s">
        <v>150</v>
      </c>
      <c r="Z670" t="s">
        <v>200</v>
      </c>
      <c r="AA670" t="s">
        <v>151</v>
      </c>
      <c r="AB670" t="s">
        <v>1246</v>
      </c>
      <c r="AC670" t="s">
        <v>1267</v>
      </c>
      <c r="AF670" t="s">
        <v>1248</v>
      </c>
      <c r="AG670" t="s">
        <v>1248</v>
      </c>
      <c r="AH670" t="s">
        <v>166</v>
      </c>
      <c r="AI670" t="s">
        <v>232</v>
      </c>
      <c r="AK670" t="s">
        <v>160</v>
      </c>
      <c r="AL670" t="s">
        <v>1263</v>
      </c>
      <c r="AM670" t="s">
        <v>1250</v>
      </c>
      <c r="AN670" t="s">
        <v>163</v>
      </c>
      <c r="AO670" t="s">
        <v>163</v>
      </c>
      <c r="AP670" t="s">
        <v>163</v>
      </c>
      <c r="AQ670" t="s">
        <v>166</v>
      </c>
      <c r="AR670">
        <v>7</v>
      </c>
      <c r="AS670" t="s">
        <v>167</v>
      </c>
      <c r="AT670" t="s">
        <v>168</v>
      </c>
      <c r="AU670" t="s">
        <v>1251</v>
      </c>
      <c r="AV670" t="s">
        <v>1248</v>
      </c>
      <c r="AX670" t="s">
        <v>166</v>
      </c>
      <c r="AY670" t="s">
        <v>288</v>
      </c>
      <c r="BB670" t="s">
        <v>557</v>
      </c>
      <c r="BD670" t="s">
        <v>168</v>
      </c>
      <c r="BF670" t="s">
        <v>166</v>
      </c>
      <c r="BG670" t="s">
        <v>166</v>
      </c>
      <c r="BH670" t="s">
        <v>166</v>
      </c>
      <c r="BI670" t="s">
        <v>163</v>
      </c>
      <c r="BJ670" t="s">
        <v>174</v>
      </c>
      <c r="BK670" t="s">
        <v>166</v>
      </c>
      <c r="BL670" t="s">
        <v>174</v>
      </c>
      <c r="BM670" t="s">
        <v>166</v>
      </c>
      <c r="BN670" t="s">
        <v>1265</v>
      </c>
      <c r="BO670" t="s">
        <v>166</v>
      </c>
      <c r="BP670" t="s">
        <v>173</v>
      </c>
      <c r="BQ670" t="s">
        <v>163</v>
      </c>
      <c r="BR670" t="s">
        <v>168</v>
      </c>
      <c r="BS670" t="s">
        <v>176</v>
      </c>
      <c r="BT670" t="s">
        <v>166</v>
      </c>
      <c r="BU670" s="1">
        <v>5.8</v>
      </c>
      <c r="BV670" t="s">
        <v>166</v>
      </c>
      <c r="BW670" t="s">
        <v>177</v>
      </c>
      <c r="BY670" t="s">
        <v>179</v>
      </c>
      <c r="BZ670" t="s">
        <v>166</v>
      </c>
      <c r="CG670" t="s">
        <v>166</v>
      </c>
      <c r="CS670" t="s">
        <v>166</v>
      </c>
      <c r="CU670" t="s">
        <v>166</v>
      </c>
      <c r="DP670" t="s">
        <v>166</v>
      </c>
      <c r="DV670" t="s">
        <v>166</v>
      </c>
    </row>
    <row r="671" spans="1:130" hidden="1" x14ac:dyDescent="0.25">
      <c r="A671">
        <v>670</v>
      </c>
      <c r="B671" t="s">
        <v>784</v>
      </c>
      <c r="C671" t="s">
        <v>2171</v>
      </c>
      <c r="D671" t="s">
        <v>1255</v>
      </c>
      <c r="E671" s="1">
        <v>2523</v>
      </c>
      <c r="F671">
        <v>4</v>
      </c>
      <c r="G671">
        <v>2</v>
      </c>
      <c r="H671" t="s">
        <v>195</v>
      </c>
      <c r="I671" t="s">
        <v>142</v>
      </c>
      <c r="J671" t="s">
        <v>196</v>
      </c>
      <c r="K671" t="s">
        <v>144</v>
      </c>
      <c r="L671">
        <v>60</v>
      </c>
      <c r="M671" t="s">
        <v>459</v>
      </c>
      <c r="N671">
        <v>1880</v>
      </c>
      <c r="O671">
        <v>4107</v>
      </c>
      <c r="P671">
        <v>1745</v>
      </c>
      <c r="Q671" t="s">
        <v>832</v>
      </c>
      <c r="R671">
        <v>5</v>
      </c>
      <c r="S671">
        <v>12.3</v>
      </c>
      <c r="T671" s="1">
        <v>15.5</v>
      </c>
      <c r="U671" t="s">
        <v>1259</v>
      </c>
      <c r="W671" t="s">
        <v>1245</v>
      </c>
      <c r="X671">
        <v>5</v>
      </c>
      <c r="Y671" t="s">
        <v>150</v>
      </c>
      <c r="Z671" t="s">
        <v>200</v>
      </c>
      <c r="AA671" t="s">
        <v>151</v>
      </c>
      <c r="AB671" t="s">
        <v>1246</v>
      </c>
      <c r="AC671" t="s">
        <v>1267</v>
      </c>
      <c r="AF671" t="s">
        <v>1248</v>
      </c>
      <c r="AG671" t="s">
        <v>1248</v>
      </c>
      <c r="AH671" t="s">
        <v>166</v>
      </c>
      <c r="AL671" t="s">
        <v>1263</v>
      </c>
      <c r="AM671" t="s">
        <v>1250</v>
      </c>
      <c r="AN671" t="s">
        <v>163</v>
      </c>
      <c r="AO671" t="s">
        <v>163</v>
      </c>
      <c r="AP671" t="s">
        <v>163</v>
      </c>
      <c r="AQ671" t="s">
        <v>166</v>
      </c>
      <c r="AR671">
        <v>7</v>
      </c>
      <c r="AS671" t="s">
        <v>167</v>
      </c>
      <c r="AT671" t="s">
        <v>168</v>
      </c>
      <c r="AU671" t="s">
        <v>1251</v>
      </c>
      <c r="AV671" t="s">
        <v>1248</v>
      </c>
      <c r="AY671" t="s">
        <v>165</v>
      </c>
      <c r="BB671" t="s">
        <v>557</v>
      </c>
      <c r="BD671" t="s">
        <v>168</v>
      </c>
      <c r="BH671" t="s">
        <v>166</v>
      </c>
      <c r="BI671" t="s">
        <v>163</v>
      </c>
      <c r="BJ671" t="s">
        <v>165</v>
      </c>
      <c r="BK671" t="s">
        <v>166</v>
      </c>
      <c r="BM671" t="s">
        <v>166</v>
      </c>
      <c r="BN671" t="s">
        <v>1265</v>
      </c>
      <c r="BP671" t="s">
        <v>173</v>
      </c>
      <c r="BQ671" t="s">
        <v>163</v>
      </c>
      <c r="BR671" t="s">
        <v>168</v>
      </c>
      <c r="BS671" t="s">
        <v>176</v>
      </c>
      <c r="BT671" t="s">
        <v>166</v>
      </c>
      <c r="BU671" s="1">
        <v>5.8</v>
      </c>
      <c r="BV671" t="s">
        <v>166</v>
      </c>
      <c r="BW671" t="s">
        <v>177</v>
      </c>
      <c r="BY671" t="s">
        <v>179</v>
      </c>
      <c r="BZ671" t="s">
        <v>166</v>
      </c>
      <c r="CG671" t="s">
        <v>166</v>
      </c>
      <c r="CS671" t="s">
        <v>166</v>
      </c>
      <c r="CU671" t="s">
        <v>166</v>
      </c>
      <c r="DP671" t="s">
        <v>166</v>
      </c>
      <c r="DV671" t="s">
        <v>166</v>
      </c>
    </row>
    <row r="672" spans="1:130" hidden="1" x14ac:dyDescent="0.25">
      <c r="A672">
        <v>671</v>
      </c>
      <c r="B672" t="s">
        <v>784</v>
      </c>
      <c r="C672" t="s">
        <v>2171</v>
      </c>
      <c r="D672" t="s">
        <v>2174</v>
      </c>
      <c r="E672" s="1">
        <v>2523</v>
      </c>
      <c r="F672">
        <v>4</v>
      </c>
      <c r="G672">
        <v>2</v>
      </c>
      <c r="H672" t="s">
        <v>195</v>
      </c>
      <c r="I672" t="s">
        <v>142</v>
      </c>
      <c r="J672" t="s">
        <v>196</v>
      </c>
      <c r="K672" t="s">
        <v>144</v>
      </c>
      <c r="L672">
        <v>60</v>
      </c>
      <c r="M672" t="s">
        <v>459</v>
      </c>
      <c r="N672">
        <v>1910</v>
      </c>
      <c r="O672">
        <v>4221</v>
      </c>
      <c r="P672">
        <v>1745</v>
      </c>
      <c r="Q672" t="s">
        <v>832</v>
      </c>
      <c r="R672">
        <v>5</v>
      </c>
      <c r="S672">
        <v>9.4</v>
      </c>
      <c r="T672" s="1">
        <v>13.6</v>
      </c>
      <c r="U672" t="s">
        <v>1259</v>
      </c>
      <c r="W672" t="s">
        <v>1245</v>
      </c>
      <c r="X672">
        <v>5</v>
      </c>
      <c r="Y672" t="s">
        <v>2175</v>
      </c>
      <c r="Z672" t="s">
        <v>200</v>
      </c>
      <c r="AA672" t="s">
        <v>151</v>
      </c>
      <c r="AB672" t="s">
        <v>1254</v>
      </c>
      <c r="AC672" t="s">
        <v>1254</v>
      </c>
      <c r="AF672" t="s">
        <v>1248</v>
      </c>
      <c r="AG672" t="s">
        <v>1248</v>
      </c>
      <c r="AL672" t="s">
        <v>1263</v>
      </c>
      <c r="AM672" t="s">
        <v>1250</v>
      </c>
      <c r="AN672" t="s">
        <v>163</v>
      </c>
      <c r="AO672" t="s">
        <v>166</v>
      </c>
      <c r="AP672" t="s">
        <v>163</v>
      </c>
      <c r="AQ672" t="s">
        <v>166</v>
      </c>
      <c r="AR672">
        <v>7</v>
      </c>
      <c r="AS672" t="s">
        <v>167</v>
      </c>
      <c r="AT672" t="s">
        <v>168</v>
      </c>
      <c r="AU672" t="s">
        <v>1264</v>
      </c>
      <c r="AV672" t="s">
        <v>1248</v>
      </c>
      <c r="AY672" t="s">
        <v>165</v>
      </c>
      <c r="BB672" t="s">
        <v>557</v>
      </c>
      <c r="BD672" t="s">
        <v>168</v>
      </c>
      <c r="BH672" t="s">
        <v>166</v>
      </c>
      <c r="BI672" t="s">
        <v>163</v>
      </c>
      <c r="BJ672" t="s">
        <v>165</v>
      </c>
      <c r="BK672" t="s">
        <v>166</v>
      </c>
      <c r="BM672" t="s">
        <v>166</v>
      </c>
      <c r="BN672" t="s">
        <v>1265</v>
      </c>
      <c r="BP672" t="s">
        <v>173</v>
      </c>
      <c r="BQ672" t="s">
        <v>163</v>
      </c>
      <c r="BR672" t="s">
        <v>168</v>
      </c>
      <c r="BS672" t="s">
        <v>176</v>
      </c>
      <c r="BT672" t="s">
        <v>166</v>
      </c>
      <c r="BU672" s="1">
        <v>5.9</v>
      </c>
      <c r="BV672" t="s">
        <v>166</v>
      </c>
      <c r="BW672" t="s">
        <v>177</v>
      </c>
      <c r="BY672" t="s">
        <v>179</v>
      </c>
      <c r="BZ672" t="s">
        <v>166</v>
      </c>
      <c r="CG672" t="s">
        <v>166</v>
      </c>
      <c r="CS672" t="s">
        <v>166</v>
      </c>
      <c r="CU672" t="s">
        <v>166</v>
      </c>
      <c r="DV672" t="s">
        <v>166</v>
      </c>
    </row>
    <row r="673" spans="1:139" hidden="1" x14ac:dyDescent="0.25">
      <c r="A673">
        <v>672</v>
      </c>
      <c r="B673" t="s">
        <v>784</v>
      </c>
      <c r="C673" t="s">
        <v>2171</v>
      </c>
      <c r="D673" t="s">
        <v>2176</v>
      </c>
      <c r="E673" s="1">
        <v>2523</v>
      </c>
      <c r="F673">
        <v>4</v>
      </c>
      <c r="G673">
        <v>2</v>
      </c>
      <c r="H673" t="s">
        <v>195</v>
      </c>
      <c r="I673" t="s">
        <v>142</v>
      </c>
      <c r="J673" t="s">
        <v>196</v>
      </c>
      <c r="K673" t="s">
        <v>144</v>
      </c>
      <c r="L673">
        <v>60</v>
      </c>
      <c r="M673" t="s">
        <v>459</v>
      </c>
      <c r="N673">
        <v>1910</v>
      </c>
      <c r="O673">
        <v>4221</v>
      </c>
      <c r="P673">
        <v>1745</v>
      </c>
      <c r="Q673" t="s">
        <v>832</v>
      </c>
      <c r="R673">
        <v>5</v>
      </c>
      <c r="S673">
        <v>9.4</v>
      </c>
      <c r="T673" s="1">
        <v>13.6</v>
      </c>
      <c r="U673" t="s">
        <v>1259</v>
      </c>
      <c r="W673" t="s">
        <v>1245</v>
      </c>
      <c r="X673">
        <v>5</v>
      </c>
      <c r="Y673" t="s">
        <v>2175</v>
      </c>
      <c r="Z673" t="s">
        <v>200</v>
      </c>
      <c r="AA673" t="s">
        <v>151</v>
      </c>
      <c r="AB673" t="s">
        <v>1254</v>
      </c>
      <c r="AC673" t="s">
        <v>1254</v>
      </c>
      <c r="AF673" t="s">
        <v>1248</v>
      </c>
      <c r="AG673" t="s">
        <v>1248</v>
      </c>
      <c r="AL673" t="s">
        <v>1263</v>
      </c>
      <c r="AM673" t="s">
        <v>1250</v>
      </c>
      <c r="AN673" t="s">
        <v>163</v>
      </c>
      <c r="AO673" t="s">
        <v>166</v>
      </c>
      <c r="AP673" t="s">
        <v>163</v>
      </c>
      <c r="AQ673" t="s">
        <v>166</v>
      </c>
      <c r="AR673">
        <v>7</v>
      </c>
      <c r="AS673" t="s">
        <v>167</v>
      </c>
      <c r="AT673" t="s">
        <v>168</v>
      </c>
      <c r="AU673" t="s">
        <v>1264</v>
      </c>
      <c r="AV673" t="s">
        <v>1248</v>
      </c>
      <c r="AY673" t="s">
        <v>165</v>
      </c>
      <c r="BB673" t="s">
        <v>557</v>
      </c>
      <c r="BD673" t="s">
        <v>168</v>
      </c>
      <c r="BH673" t="s">
        <v>166</v>
      </c>
      <c r="BI673" t="s">
        <v>163</v>
      </c>
      <c r="BJ673" t="s">
        <v>165</v>
      </c>
      <c r="BK673" t="s">
        <v>166</v>
      </c>
      <c r="BM673" t="s">
        <v>166</v>
      </c>
      <c r="BN673" t="s">
        <v>1265</v>
      </c>
      <c r="BP673" t="s">
        <v>173</v>
      </c>
      <c r="BQ673" t="s">
        <v>163</v>
      </c>
      <c r="BR673" t="s">
        <v>168</v>
      </c>
      <c r="BS673" t="s">
        <v>176</v>
      </c>
      <c r="BT673" t="s">
        <v>166</v>
      </c>
      <c r="BU673" s="1">
        <v>5.9</v>
      </c>
      <c r="BW673" t="s">
        <v>177</v>
      </c>
      <c r="BZ673" t="s">
        <v>166</v>
      </c>
      <c r="CG673" t="s">
        <v>166</v>
      </c>
      <c r="CS673" t="s">
        <v>166</v>
      </c>
      <c r="CU673" t="s">
        <v>166</v>
      </c>
      <c r="DV673" t="s">
        <v>166</v>
      </c>
    </row>
    <row r="674" spans="1:139" hidden="1" x14ac:dyDescent="0.25">
      <c r="A674">
        <v>673</v>
      </c>
      <c r="B674" t="s">
        <v>234</v>
      </c>
      <c r="C674" t="s">
        <v>2177</v>
      </c>
      <c r="D674" t="s">
        <v>2178</v>
      </c>
      <c r="E674" s="1">
        <v>1248</v>
      </c>
      <c r="F674">
        <v>4</v>
      </c>
      <c r="G674">
        <v>4</v>
      </c>
      <c r="H674" t="s">
        <v>195</v>
      </c>
      <c r="I674" t="s">
        <v>142</v>
      </c>
      <c r="J674" t="s">
        <v>196</v>
      </c>
      <c r="K674" t="s">
        <v>144</v>
      </c>
      <c r="L674">
        <v>43</v>
      </c>
      <c r="M674" t="s">
        <v>459</v>
      </c>
      <c r="N674">
        <v>1485</v>
      </c>
      <c r="O674">
        <v>4490</v>
      </c>
      <c r="P674">
        <v>1730</v>
      </c>
      <c r="Q674" t="s">
        <v>508</v>
      </c>
      <c r="R674">
        <v>4</v>
      </c>
      <c r="S674">
        <v>28.09</v>
      </c>
      <c r="T674" s="2" t="s">
        <v>147</v>
      </c>
      <c r="U674" t="s">
        <v>2179</v>
      </c>
      <c r="W674" t="s">
        <v>2180</v>
      </c>
      <c r="X674">
        <v>5</v>
      </c>
      <c r="Y674" t="s">
        <v>371</v>
      </c>
      <c r="Z674" t="s">
        <v>200</v>
      </c>
      <c r="AA674" t="s">
        <v>151</v>
      </c>
      <c r="AB674" t="s">
        <v>2181</v>
      </c>
      <c r="AC674" t="s">
        <v>401</v>
      </c>
      <c r="AF674" t="s">
        <v>576</v>
      </c>
      <c r="AG674" t="s">
        <v>576</v>
      </c>
      <c r="AH674" t="s">
        <v>158</v>
      </c>
      <c r="AI674" t="s">
        <v>232</v>
      </c>
      <c r="AK674" t="s">
        <v>160</v>
      </c>
      <c r="AL674" t="s">
        <v>2182</v>
      </c>
      <c r="AM674" t="s">
        <v>1275</v>
      </c>
      <c r="AN674" t="s">
        <v>163</v>
      </c>
      <c r="AO674" t="s">
        <v>164</v>
      </c>
      <c r="AP674" t="s">
        <v>164</v>
      </c>
      <c r="AQ674">
        <v>2</v>
      </c>
      <c r="AR674">
        <v>5</v>
      </c>
      <c r="AS674" t="s">
        <v>597</v>
      </c>
      <c r="AT674" t="s">
        <v>168</v>
      </c>
      <c r="AU674" t="s">
        <v>2038</v>
      </c>
      <c r="AV674" t="s">
        <v>576</v>
      </c>
      <c r="AW674" t="s">
        <v>166</v>
      </c>
      <c r="AX674" t="s">
        <v>166</v>
      </c>
      <c r="AY674" t="s">
        <v>436</v>
      </c>
      <c r="AZ674" t="s">
        <v>166</v>
      </c>
      <c r="BA674" t="s">
        <v>166</v>
      </c>
      <c r="BB674" t="s">
        <v>250</v>
      </c>
      <c r="BC674" t="s">
        <v>166</v>
      </c>
      <c r="BD674" t="s">
        <v>337</v>
      </c>
      <c r="BE674">
        <v>510</v>
      </c>
      <c r="BG674" t="s">
        <v>166</v>
      </c>
      <c r="BH674" t="s">
        <v>166</v>
      </c>
      <c r="BI674" t="s">
        <v>163</v>
      </c>
      <c r="BJ674" t="s">
        <v>310</v>
      </c>
      <c r="BK674" t="s">
        <v>166</v>
      </c>
      <c r="BL674" t="s">
        <v>310</v>
      </c>
      <c r="BM674" t="s">
        <v>166</v>
      </c>
      <c r="BN674" t="s">
        <v>251</v>
      </c>
      <c r="BO674" t="s">
        <v>166</v>
      </c>
      <c r="BP674" t="s">
        <v>337</v>
      </c>
      <c r="BQ674" t="s">
        <v>164</v>
      </c>
      <c r="BR674" t="s">
        <v>168</v>
      </c>
      <c r="BS674" t="s">
        <v>176</v>
      </c>
      <c r="BT674" t="s">
        <v>166</v>
      </c>
      <c r="BU674" s="1">
        <v>5.4</v>
      </c>
      <c r="BV674" t="s">
        <v>166</v>
      </c>
      <c r="BW674" t="s">
        <v>177</v>
      </c>
      <c r="BX674" t="s">
        <v>178</v>
      </c>
      <c r="BY674" t="s">
        <v>383</v>
      </c>
      <c r="BZ674" t="s">
        <v>166</v>
      </c>
      <c r="CB674" t="s">
        <v>166</v>
      </c>
      <c r="CG674" t="s">
        <v>166</v>
      </c>
      <c r="CK674" t="s">
        <v>166</v>
      </c>
      <c r="CN674" t="s">
        <v>166</v>
      </c>
      <c r="CO674" t="s">
        <v>166</v>
      </c>
      <c r="CP674" t="s">
        <v>355</v>
      </c>
      <c r="CQ674" t="s">
        <v>1833</v>
      </c>
      <c r="CR674" t="s">
        <v>229</v>
      </c>
      <c r="CS674" t="s">
        <v>166</v>
      </c>
      <c r="CT674" t="s">
        <v>166</v>
      </c>
      <c r="CU674" t="s">
        <v>166</v>
      </c>
      <c r="CV674" t="s">
        <v>166</v>
      </c>
      <c r="CW674">
        <v>2</v>
      </c>
      <c r="CY674" t="s">
        <v>571</v>
      </c>
      <c r="DB674" t="s">
        <v>221</v>
      </c>
      <c r="DC674" t="s">
        <v>166</v>
      </c>
      <c r="DD674" t="s">
        <v>166</v>
      </c>
      <c r="DH674" t="s">
        <v>216</v>
      </c>
      <c r="DI674" t="s">
        <v>328</v>
      </c>
      <c r="DJ674" t="s">
        <v>166</v>
      </c>
      <c r="DL674" t="s">
        <v>329</v>
      </c>
      <c r="DM674" t="s">
        <v>166</v>
      </c>
      <c r="DN674" t="s">
        <v>166</v>
      </c>
      <c r="DP674" t="s">
        <v>345</v>
      </c>
      <c r="DR674" t="s">
        <v>166</v>
      </c>
      <c r="DV674" t="s">
        <v>166</v>
      </c>
      <c r="DW674" t="s">
        <v>166</v>
      </c>
      <c r="DZ674" t="s">
        <v>166</v>
      </c>
      <c r="EA674" t="s">
        <v>166</v>
      </c>
      <c r="ED674" t="s">
        <v>166</v>
      </c>
    </row>
    <row r="675" spans="1:139" hidden="1" x14ac:dyDescent="0.25">
      <c r="A675">
        <v>674</v>
      </c>
      <c r="B675" t="s">
        <v>234</v>
      </c>
      <c r="C675" t="s">
        <v>2177</v>
      </c>
      <c r="D675" t="s">
        <v>2183</v>
      </c>
      <c r="E675" s="1">
        <v>1248</v>
      </c>
      <c r="F675">
        <v>4</v>
      </c>
      <c r="G675">
        <v>4</v>
      </c>
      <c r="H675" t="s">
        <v>195</v>
      </c>
      <c r="I675" t="s">
        <v>142</v>
      </c>
      <c r="J675" t="s">
        <v>196</v>
      </c>
      <c r="K675" t="s">
        <v>144</v>
      </c>
      <c r="L675">
        <v>43</v>
      </c>
      <c r="M675" t="s">
        <v>459</v>
      </c>
      <c r="N675">
        <v>1485</v>
      </c>
      <c r="O675">
        <v>4490</v>
      </c>
      <c r="P675">
        <v>1730</v>
      </c>
      <c r="Q675" t="s">
        <v>508</v>
      </c>
      <c r="R675">
        <v>4</v>
      </c>
      <c r="S675">
        <v>28.09</v>
      </c>
      <c r="T675" s="2" t="s">
        <v>147</v>
      </c>
      <c r="U675" t="s">
        <v>2179</v>
      </c>
      <c r="W675" t="s">
        <v>2180</v>
      </c>
      <c r="X675">
        <v>5</v>
      </c>
      <c r="Y675" t="s">
        <v>371</v>
      </c>
      <c r="Z675" t="s">
        <v>200</v>
      </c>
      <c r="AA675" t="s">
        <v>151</v>
      </c>
      <c r="AB675" t="s">
        <v>2181</v>
      </c>
      <c r="AC675" t="s">
        <v>401</v>
      </c>
      <c r="AF675" t="s">
        <v>665</v>
      </c>
      <c r="AG675" t="s">
        <v>665</v>
      </c>
      <c r="AH675" t="s">
        <v>158</v>
      </c>
      <c r="AI675" t="s">
        <v>232</v>
      </c>
      <c r="AK675" t="s">
        <v>160</v>
      </c>
      <c r="AL675" t="s">
        <v>2182</v>
      </c>
      <c r="AM675" t="s">
        <v>1275</v>
      </c>
      <c r="AN675" t="s">
        <v>163</v>
      </c>
      <c r="AO675" t="s">
        <v>164</v>
      </c>
      <c r="AP675" t="s">
        <v>164</v>
      </c>
      <c r="AQ675" t="s">
        <v>166</v>
      </c>
      <c r="AR675">
        <v>5</v>
      </c>
      <c r="AS675" t="s">
        <v>167</v>
      </c>
      <c r="AT675" t="s">
        <v>168</v>
      </c>
      <c r="AU675" t="s">
        <v>2038</v>
      </c>
      <c r="AV675" t="s">
        <v>665</v>
      </c>
      <c r="AX675">
        <v>2</v>
      </c>
      <c r="AY675" t="s">
        <v>171</v>
      </c>
      <c r="AZ675" t="s">
        <v>166</v>
      </c>
      <c r="BA675" t="s">
        <v>166</v>
      </c>
      <c r="BB675" t="s">
        <v>250</v>
      </c>
      <c r="BC675" t="s">
        <v>166</v>
      </c>
      <c r="BD675" t="s">
        <v>337</v>
      </c>
      <c r="BE675">
        <v>510</v>
      </c>
      <c r="BF675" t="s">
        <v>166</v>
      </c>
      <c r="BG675" t="s">
        <v>166</v>
      </c>
      <c r="BH675" t="s">
        <v>166</v>
      </c>
      <c r="BI675" t="s">
        <v>163</v>
      </c>
      <c r="BJ675" t="s">
        <v>310</v>
      </c>
      <c r="BK675" t="s">
        <v>166</v>
      </c>
      <c r="BL675" t="s">
        <v>310</v>
      </c>
      <c r="BM675" t="s">
        <v>166</v>
      </c>
      <c r="BN675" t="s">
        <v>251</v>
      </c>
      <c r="BO675" t="s">
        <v>166</v>
      </c>
      <c r="BP675" t="s">
        <v>173</v>
      </c>
      <c r="BQ675" t="s">
        <v>164</v>
      </c>
      <c r="BR675" t="s">
        <v>168</v>
      </c>
      <c r="BS675" t="s">
        <v>176</v>
      </c>
      <c r="BT675" t="s">
        <v>166</v>
      </c>
      <c r="BU675" s="1">
        <v>5.4</v>
      </c>
      <c r="BV675" t="s">
        <v>166</v>
      </c>
      <c r="BW675" t="s">
        <v>177</v>
      </c>
      <c r="BX675" t="s">
        <v>178</v>
      </c>
      <c r="BY675" t="s">
        <v>179</v>
      </c>
      <c r="BZ675" t="s">
        <v>166</v>
      </c>
      <c r="CB675" t="s">
        <v>166</v>
      </c>
      <c r="CG675" t="s">
        <v>166</v>
      </c>
      <c r="CK675" t="s">
        <v>166</v>
      </c>
      <c r="CN675" t="s">
        <v>166</v>
      </c>
      <c r="CP675" t="s">
        <v>355</v>
      </c>
      <c r="CQ675" t="s">
        <v>1833</v>
      </c>
      <c r="CR675" t="s">
        <v>229</v>
      </c>
      <c r="CS675" t="s">
        <v>166</v>
      </c>
      <c r="CT675" t="s">
        <v>166</v>
      </c>
      <c r="CU675" t="s">
        <v>166</v>
      </c>
      <c r="CV675" t="s">
        <v>166</v>
      </c>
      <c r="CW675">
        <v>2</v>
      </c>
      <c r="CY675" t="s">
        <v>254</v>
      </c>
      <c r="DB675" t="s">
        <v>257</v>
      </c>
      <c r="DD675" t="s">
        <v>166</v>
      </c>
      <c r="DI675" t="s">
        <v>328</v>
      </c>
      <c r="DN675" t="s">
        <v>166</v>
      </c>
      <c r="DP675" t="s">
        <v>345</v>
      </c>
      <c r="DW675" t="s">
        <v>166</v>
      </c>
    </row>
    <row r="676" spans="1:139" hidden="1" x14ac:dyDescent="0.25">
      <c r="A676">
        <v>675</v>
      </c>
      <c r="B676" t="s">
        <v>234</v>
      </c>
      <c r="C676" t="s">
        <v>2177</v>
      </c>
      <c r="D676" t="s">
        <v>2184</v>
      </c>
      <c r="E676" s="1">
        <v>1248</v>
      </c>
      <c r="F676">
        <v>4</v>
      </c>
      <c r="G676">
        <v>4</v>
      </c>
      <c r="H676" t="s">
        <v>195</v>
      </c>
      <c r="I676" t="s">
        <v>142</v>
      </c>
      <c r="J676" t="s">
        <v>196</v>
      </c>
      <c r="K676" t="s">
        <v>144</v>
      </c>
      <c r="L676">
        <v>43</v>
      </c>
      <c r="M676" t="s">
        <v>459</v>
      </c>
      <c r="N676">
        <v>1485</v>
      </c>
      <c r="O676">
        <v>4490</v>
      </c>
      <c r="P676">
        <v>1730</v>
      </c>
      <c r="Q676" t="s">
        <v>508</v>
      </c>
      <c r="R676">
        <v>4</v>
      </c>
      <c r="S676">
        <v>28.09</v>
      </c>
      <c r="T676" s="2" t="s">
        <v>147</v>
      </c>
      <c r="U676" t="s">
        <v>2179</v>
      </c>
      <c r="W676" t="s">
        <v>2180</v>
      </c>
      <c r="X676">
        <v>5</v>
      </c>
      <c r="Y676" t="s">
        <v>371</v>
      </c>
      <c r="Z676" t="s">
        <v>200</v>
      </c>
      <c r="AA676" t="s">
        <v>151</v>
      </c>
      <c r="AB676" t="s">
        <v>2181</v>
      </c>
      <c r="AC676" t="s">
        <v>401</v>
      </c>
      <c r="AF676" t="s">
        <v>665</v>
      </c>
      <c r="AG676" t="s">
        <v>665</v>
      </c>
      <c r="AH676" t="s">
        <v>158</v>
      </c>
      <c r="AI676" t="s">
        <v>232</v>
      </c>
      <c r="AK676" t="s">
        <v>160</v>
      </c>
      <c r="AL676" t="s">
        <v>2182</v>
      </c>
      <c r="AM676" t="s">
        <v>1275</v>
      </c>
      <c r="AN676" t="s">
        <v>163</v>
      </c>
      <c r="AO676" t="s">
        <v>164</v>
      </c>
      <c r="AP676" t="s">
        <v>164</v>
      </c>
      <c r="AQ676" t="s">
        <v>166</v>
      </c>
      <c r="AR676">
        <v>5</v>
      </c>
      <c r="AS676" t="s">
        <v>167</v>
      </c>
      <c r="AT676" t="s">
        <v>168</v>
      </c>
      <c r="AU676" t="s">
        <v>2038</v>
      </c>
      <c r="AV676" t="s">
        <v>665</v>
      </c>
      <c r="AX676">
        <v>2</v>
      </c>
      <c r="AY676" t="s">
        <v>171</v>
      </c>
      <c r="AZ676" t="s">
        <v>166</v>
      </c>
      <c r="BA676" t="s">
        <v>166</v>
      </c>
      <c r="BB676" t="s">
        <v>250</v>
      </c>
      <c r="BC676" t="s">
        <v>166</v>
      </c>
      <c r="BD676" t="s">
        <v>327</v>
      </c>
      <c r="BE676">
        <v>510</v>
      </c>
      <c r="BF676" t="s">
        <v>166</v>
      </c>
      <c r="BG676" t="s">
        <v>166</v>
      </c>
      <c r="BH676" t="s">
        <v>166</v>
      </c>
      <c r="BI676" t="s">
        <v>163</v>
      </c>
      <c r="BJ676" t="s">
        <v>310</v>
      </c>
      <c r="BK676" t="s">
        <v>166</v>
      </c>
      <c r="BL676" t="s">
        <v>310</v>
      </c>
      <c r="BM676" t="s">
        <v>166</v>
      </c>
      <c r="BN676" t="s">
        <v>251</v>
      </c>
      <c r="BO676" t="s">
        <v>166</v>
      </c>
      <c r="BP676" t="s">
        <v>173</v>
      </c>
      <c r="BQ676" t="s">
        <v>164</v>
      </c>
      <c r="BR676" t="s">
        <v>168</v>
      </c>
      <c r="BS676" t="s">
        <v>176</v>
      </c>
      <c r="BT676" t="s">
        <v>166</v>
      </c>
      <c r="BU676" s="1">
        <v>5.4</v>
      </c>
      <c r="BV676" t="s">
        <v>166</v>
      </c>
      <c r="BW676" t="s">
        <v>177</v>
      </c>
      <c r="BX676" t="s">
        <v>178</v>
      </c>
      <c r="BY676" t="s">
        <v>383</v>
      </c>
      <c r="BZ676" t="s">
        <v>166</v>
      </c>
      <c r="CB676" t="s">
        <v>166</v>
      </c>
      <c r="CG676" t="s">
        <v>166</v>
      </c>
      <c r="CK676" t="s">
        <v>166</v>
      </c>
      <c r="CN676" t="s">
        <v>166</v>
      </c>
      <c r="CP676" t="s">
        <v>355</v>
      </c>
      <c r="CQ676" t="s">
        <v>1833</v>
      </c>
      <c r="CR676" t="s">
        <v>229</v>
      </c>
      <c r="CS676" t="s">
        <v>166</v>
      </c>
      <c r="CT676" t="s">
        <v>166</v>
      </c>
      <c r="CU676" t="s">
        <v>166</v>
      </c>
      <c r="CV676" t="s">
        <v>166</v>
      </c>
      <c r="CW676">
        <v>2</v>
      </c>
      <c r="CY676" t="s">
        <v>571</v>
      </c>
      <c r="DB676" t="s">
        <v>257</v>
      </c>
      <c r="DD676" t="s">
        <v>166</v>
      </c>
      <c r="DI676" t="s">
        <v>328</v>
      </c>
      <c r="DL676" t="s">
        <v>329</v>
      </c>
      <c r="DN676" t="s">
        <v>166</v>
      </c>
      <c r="DP676" t="s">
        <v>345</v>
      </c>
      <c r="DW676" t="s">
        <v>166</v>
      </c>
      <c r="ED676" t="s">
        <v>166</v>
      </c>
    </row>
    <row r="677" spans="1:139" hidden="1" x14ac:dyDescent="0.25">
      <c r="A677">
        <v>676</v>
      </c>
      <c r="B677" t="s">
        <v>234</v>
      </c>
      <c r="C677" t="s">
        <v>2177</v>
      </c>
      <c r="D677" t="s">
        <v>2185</v>
      </c>
      <c r="E677" s="1">
        <v>1248</v>
      </c>
      <c r="F677">
        <v>4</v>
      </c>
      <c r="G677">
        <v>4</v>
      </c>
      <c r="H677" t="s">
        <v>195</v>
      </c>
      <c r="I677" t="s">
        <v>142</v>
      </c>
      <c r="J677" t="s">
        <v>196</v>
      </c>
      <c r="K677" t="s">
        <v>144</v>
      </c>
      <c r="L677">
        <v>43</v>
      </c>
      <c r="M677" t="s">
        <v>459</v>
      </c>
      <c r="N677">
        <v>1485</v>
      </c>
      <c r="O677">
        <v>4490</v>
      </c>
      <c r="P677">
        <v>1730</v>
      </c>
      <c r="Q677" t="s">
        <v>508</v>
      </c>
      <c r="R677">
        <v>4</v>
      </c>
      <c r="S677">
        <v>28.09</v>
      </c>
      <c r="T677" s="2" t="s">
        <v>147</v>
      </c>
      <c r="U677" t="s">
        <v>2179</v>
      </c>
      <c r="W677" t="s">
        <v>2180</v>
      </c>
      <c r="X677">
        <v>5</v>
      </c>
      <c r="Y677" t="s">
        <v>371</v>
      </c>
      <c r="Z677" t="s">
        <v>200</v>
      </c>
      <c r="AA677" t="s">
        <v>151</v>
      </c>
      <c r="AB677" t="s">
        <v>2181</v>
      </c>
      <c r="AC677" t="s">
        <v>401</v>
      </c>
      <c r="AF677" t="s">
        <v>665</v>
      </c>
      <c r="AG677" t="s">
        <v>665</v>
      </c>
      <c r="AH677" t="s">
        <v>158</v>
      </c>
      <c r="AI677" t="s">
        <v>232</v>
      </c>
      <c r="AK677" t="s">
        <v>160</v>
      </c>
      <c r="AL677" t="s">
        <v>2182</v>
      </c>
      <c r="AM677" t="s">
        <v>1275</v>
      </c>
      <c r="AN677" t="s">
        <v>163</v>
      </c>
      <c r="AO677" t="s">
        <v>164</v>
      </c>
      <c r="AP677" t="s">
        <v>164</v>
      </c>
      <c r="AQ677">
        <v>2</v>
      </c>
      <c r="AR677">
        <v>5</v>
      </c>
      <c r="AS677" t="s">
        <v>167</v>
      </c>
      <c r="AT677" t="s">
        <v>168</v>
      </c>
      <c r="AU677" t="s">
        <v>2038</v>
      </c>
      <c r="AV677" t="s">
        <v>665</v>
      </c>
      <c r="AW677" t="s">
        <v>166</v>
      </c>
      <c r="AX677" t="s">
        <v>166</v>
      </c>
      <c r="AY677" t="s">
        <v>171</v>
      </c>
      <c r="AZ677" t="s">
        <v>166</v>
      </c>
      <c r="BA677" t="s">
        <v>166</v>
      </c>
      <c r="BB677" t="s">
        <v>250</v>
      </c>
      <c r="BC677" t="s">
        <v>166</v>
      </c>
      <c r="BD677" t="s">
        <v>327</v>
      </c>
      <c r="BE677">
        <v>510</v>
      </c>
      <c r="BF677" t="s">
        <v>166</v>
      </c>
      <c r="BG677" t="s">
        <v>166</v>
      </c>
      <c r="BH677" t="s">
        <v>166</v>
      </c>
      <c r="BI677" t="s">
        <v>163</v>
      </c>
      <c r="BJ677" t="s">
        <v>310</v>
      </c>
      <c r="BK677" t="s">
        <v>166</v>
      </c>
      <c r="BL677" t="s">
        <v>310</v>
      </c>
      <c r="BM677" t="s">
        <v>166</v>
      </c>
      <c r="BN677" t="s">
        <v>251</v>
      </c>
      <c r="BO677" t="s">
        <v>166</v>
      </c>
      <c r="BP677" t="s">
        <v>173</v>
      </c>
      <c r="BQ677" t="s">
        <v>164</v>
      </c>
      <c r="BR677" t="s">
        <v>168</v>
      </c>
      <c r="BS677" t="s">
        <v>176</v>
      </c>
      <c r="BT677" t="s">
        <v>166</v>
      </c>
      <c r="BU677" s="1">
        <v>5.4</v>
      </c>
      <c r="BV677" t="s">
        <v>166</v>
      </c>
      <c r="BW677" t="s">
        <v>177</v>
      </c>
      <c r="BX677" t="s">
        <v>178</v>
      </c>
      <c r="BY677" t="s">
        <v>383</v>
      </c>
      <c r="CB677" t="s">
        <v>166</v>
      </c>
      <c r="CG677" t="s">
        <v>166</v>
      </c>
      <c r="CK677" t="s">
        <v>166</v>
      </c>
      <c r="CN677" t="s">
        <v>166</v>
      </c>
      <c r="CO677" t="s">
        <v>166</v>
      </c>
      <c r="CP677" t="s">
        <v>355</v>
      </c>
      <c r="CQ677" t="s">
        <v>1833</v>
      </c>
      <c r="CR677" t="s">
        <v>229</v>
      </c>
      <c r="CS677" t="s">
        <v>166</v>
      </c>
      <c r="CT677" t="s">
        <v>166</v>
      </c>
      <c r="CV677" t="s">
        <v>166</v>
      </c>
      <c r="CW677">
        <v>2</v>
      </c>
      <c r="CY677" t="s">
        <v>571</v>
      </c>
      <c r="DB677" t="s">
        <v>221</v>
      </c>
      <c r="DC677" t="s">
        <v>166</v>
      </c>
      <c r="DD677" t="s">
        <v>166</v>
      </c>
      <c r="DH677" t="s">
        <v>166</v>
      </c>
      <c r="DI677" t="s">
        <v>328</v>
      </c>
      <c r="DJ677" t="s">
        <v>166</v>
      </c>
      <c r="DL677" t="s">
        <v>329</v>
      </c>
      <c r="DN677" t="s">
        <v>166</v>
      </c>
      <c r="DP677" t="s">
        <v>345</v>
      </c>
      <c r="DV677" t="s">
        <v>166</v>
      </c>
      <c r="DW677" t="s">
        <v>166</v>
      </c>
      <c r="EA677" t="s">
        <v>166</v>
      </c>
      <c r="ED677" t="s">
        <v>166</v>
      </c>
    </row>
    <row r="678" spans="1:139" hidden="1" x14ac:dyDescent="0.25">
      <c r="A678">
        <v>677</v>
      </c>
      <c r="B678" t="s">
        <v>234</v>
      </c>
      <c r="C678" t="s">
        <v>2177</v>
      </c>
      <c r="D678" t="s">
        <v>2186</v>
      </c>
      <c r="E678" s="1">
        <v>1462</v>
      </c>
      <c r="F678">
        <v>4</v>
      </c>
      <c r="G678">
        <v>4</v>
      </c>
      <c r="H678" t="s">
        <v>195</v>
      </c>
      <c r="I678" t="s">
        <v>142</v>
      </c>
      <c r="J678" t="s">
        <v>196</v>
      </c>
      <c r="K678" t="s">
        <v>144</v>
      </c>
      <c r="L678">
        <v>43</v>
      </c>
      <c r="M678" t="s">
        <v>145</v>
      </c>
      <c r="N678">
        <v>1485</v>
      </c>
      <c r="O678">
        <v>4490</v>
      </c>
      <c r="P678">
        <v>1730</v>
      </c>
      <c r="Q678" t="s">
        <v>508</v>
      </c>
      <c r="R678">
        <v>4</v>
      </c>
      <c r="T678" s="2" t="s">
        <v>147</v>
      </c>
      <c r="U678" t="s">
        <v>2187</v>
      </c>
      <c r="W678" t="s">
        <v>2188</v>
      </c>
      <c r="X678">
        <v>5</v>
      </c>
      <c r="Y678" t="s">
        <v>371</v>
      </c>
      <c r="Z678" t="s">
        <v>200</v>
      </c>
      <c r="AA678" t="s">
        <v>151</v>
      </c>
      <c r="AB678" t="s">
        <v>267</v>
      </c>
      <c r="AC678" t="s">
        <v>401</v>
      </c>
      <c r="AF678" t="s">
        <v>665</v>
      </c>
      <c r="AG678" t="s">
        <v>665</v>
      </c>
      <c r="AH678" t="s">
        <v>158</v>
      </c>
      <c r="AI678" t="s">
        <v>232</v>
      </c>
      <c r="AK678" t="s">
        <v>160</v>
      </c>
      <c r="AL678" t="s">
        <v>1961</v>
      </c>
      <c r="AM678" t="s">
        <v>1504</v>
      </c>
      <c r="AN678" t="s">
        <v>163</v>
      </c>
      <c r="AO678" t="s">
        <v>164</v>
      </c>
      <c r="AP678" t="s">
        <v>164</v>
      </c>
      <c r="AQ678" t="s">
        <v>166</v>
      </c>
      <c r="AR678">
        <v>5</v>
      </c>
      <c r="AS678" t="s">
        <v>167</v>
      </c>
      <c r="AT678" t="s">
        <v>168</v>
      </c>
      <c r="AU678" t="s">
        <v>2038</v>
      </c>
      <c r="AV678" t="s">
        <v>665</v>
      </c>
      <c r="AX678">
        <v>2</v>
      </c>
      <c r="AY678" t="s">
        <v>171</v>
      </c>
      <c r="AZ678" t="s">
        <v>166</v>
      </c>
      <c r="BA678" t="s">
        <v>166</v>
      </c>
      <c r="BB678" t="s">
        <v>250</v>
      </c>
      <c r="BC678" t="s">
        <v>166</v>
      </c>
      <c r="BD678" t="s">
        <v>337</v>
      </c>
      <c r="BE678">
        <v>510</v>
      </c>
      <c r="BF678" t="s">
        <v>166</v>
      </c>
      <c r="BG678" t="s">
        <v>166</v>
      </c>
      <c r="BH678" t="s">
        <v>166</v>
      </c>
      <c r="BI678" t="s">
        <v>163</v>
      </c>
      <c r="BJ678" t="s">
        <v>310</v>
      </c>
      <c r="BK678" t="s">
        <v>166</v>
      </c>
      <c r="BL678" t="s">
        <v>310</v>
      </c>
      <c r="BM678" t="s">
        <v>166</v>
      </c>
      <c r="BN678" t="s">
        <v>251</v>
      </c>
      <c r="BO678" t="s">
        <v>166</v>
      </c>
      <c r="BP678" t="s">
        <v>173</v>
      </c>
      <c r="BQ678" t="s">
        <v>164</v>
      </c>
      <c r="BR678" t="s">
        <v>168</v>
      </c>
      <c r="BS678" t="s">
        <v>176</v>
      </c>
      <c r="BT678" t="s">
        <v>166</v>
      </c>
      <c r="BU678" s="1">
        <v>5.4</v>
      </c>
      <c r="BV678" t="s">
        <v>166</v>
      </c>
      <c r="BW678" t="s">
        <v>177</v>
      </c>
      <c r="BX678" t="s">
        <v>178</v>
      </c>
      <c r="BY678" t="s">
        <v>179</v>
      </c>
      <c r="BZ678" t="s">
        <v>166</v>
      </c>
      <c r="CG678" t="s">
        <v>166</v>
      </c>
      <c r="CK678" t="s">
        <v>166</v>
      </c>
      <c r="CN678" t="s">
        <v>166</v>
      </c>
      <c r="CO678" t="s">
        <v>166</v>
      </c>
      <c r="CP678" t="s">
        <v>355</v>
      </c>
      <c r="CQ678" t="s">
        <v>629</v>
      </c>
      <c r="CR678" t="s">
        <v>229</v>
      </c>
      <c r="CS678" t="s">
        <v>166</v>
      </c>
      <c r="CT678" t="s">
        <v>166</v>
      </c>
      <c r="CU678" t="s">
        <v>166</v>
      </c>
      <c r="CV678" t="s">
        <v>166</v>
      </c>
      <c r="CW678">
        <v>2</v>
      </c>
      <c r="CY678" t="s">
        <v>254</v>
      </c>
      <c r="DB678" t="s">
        <v>257</v>
      </c>
      <c r="DC678" t="s">
        <v>166</v>
      </c>
      <c r="DD678" t="s">
        <v>166</v>
      </c>
      <c r="DI678" t="s">
        <v>328</v>
      </c>
      <c r="DN678" t="s">
        <v>166</v>
      </c>
      <c r="DP678" t="s">
        <v>345</v>
      </c>
      <c r="DW678" t="s">
        <v>166</v>
      </c>
    </row>
    <row r="679" spans="1:139" hidden="1" x14ac:dyDescent="0.25">
      <c r="A679">
        <v>678</v>
      </c>
      <c r="B679" t="s">
        <v>234</v>
      </c>
      <c r="C679" t="s">
        <v>2177</v>
      </c>
      <c r="D679" t="s">
        <v>2189</v>
      </c>
      <c r="E679" s="1">
        <v>1462</v>
      </c>
      <c r="F679">
        <v>4</v>
      </c>
      <c r="G679">
        <v>4</v>
      </c>
      <c r="H679" t="s">
        <v>195</v>
      </c>
      <c r="I679" t="s">
        <v>142</v>
      </c>
      <c r="J679" t="s">
        <v>196</v>
      </c>
      <c r="K679" t="s">
        <v>144</v>
      </c>
      <c r="L679">
        <v>43</v>
      </c>
      <c r="M679" t="s">
        <v>145</v>
      </c>
      <c r="N679">
        <v>1485</v>
      </c>
      <c r="O679">
        <v>4490</v>
      </c>
      <c r="P679">
        <v>1730</v>
      </c>
      <c r="Q679" t="s">
        <v>508</v>
      </c>
      <c r="R679">
        <v>4</v>
      </c>
      <c r="T679" s="2" t="s">
        <v>147</v>
      </c>
      <c r="U679" t="s">
        <v>2187</v>
      </c>
      <c r="W679" t="s">
        <v>2188</v>
      </c>
      <c r="X679">
        <v>5</v>
      </c>
      <c r="Y679" t="s">
        <v>371</v>
      </c>
      <c r="Z679" t="s">
        <v>200</v>
      </c>
      <c r="AA679" t="s">
        <v>151</v>
      </c>
      <c r="AB679" t="s">
        <v>267</v>
      </c>
      <c r="AC679" t="s">
        <v>401</v>
      </c>
      <c r="AF679" t="s">
        <v>665</v>
      </c>
      <c r="AG679" t="s">
        <v>665</v>
      </c>
      <c r="AH679" t="s">
        <v>158</v>
      </c>
      <c r="AI679" t="s">
        <v>232</v>
      </c>
      <c r="AK679" t="s">
        <v>160</v>
      </c>
      <c r="AL679" t="s">
        <v>1961</v>
      </c>
      <c r="AM679" t="s">
        <v>1504</v>
      </c>
      <c r="AN679" t="s">
        <v>163</v>
      </c>
      <c r="AO679" t="s">
        <v>164</v>
      </c>
      <c r="AP679" t="s">
        <v>164</v>
      </c>
      <c r="AQ679" t="s">
        <v>166</v>
      </c>
      <c r="AR679">
        <v>5</v>
      </c>
      <c r="AS679" t="s">
        <v>167</v>
      </c>
      <c r="AT679" t="s">
        <v>168</v>
      </c>
      <c r="AU679" t="s">
        <v>2038</v>
      </c>
      <c r="AV679" t="s">
        <v>665</v>
      </c>
      <c r="AX679">
        <v>2</v>
      </c>
      <c r="AY679" t="s">
        <v>171</v>
      </c>
      <c r="AZ679" t="s">
        <v>166</v>
      </c>
      <c r="BA679" t="s">
        <v>166</v>
      </c>
      <c r="BB679" t="s">
        <v>250</v>
      </c>
      <c r="BC679" t="s">
        <v>166</v>
      </c>
      <c r="BD679" t="s">
        <v>337</v>
      </c>
      <c r="BE679">
        <v>510</v>
      </c>
      <c r="BF679" t="s">
        <v>166</v>
      </c>
      <c r="BG679" t="s">
        <v>166</v>
      </c>
      <c r="BH679" t="s">
        <v>166</v>
      </c>
      <c r="BI679" t="s">
        <v>163</v>
      </c>
      <c r="BJ679" t="s">
        <v>310</v>
      </c>
      <c r="BK679" t="s">
        <v>166</v>
      </c>
      <c r="BL679" t="s">
        <v>310</v>
      </c>
      <c r="BM679" t="s">
        <v>166</v>
      </c>
      <c r="BN679" t="s">
        <v>251</v>
      </c>
      <c r="BO679" t="s">
        <v>166</v>
      </c>
      <c r="BP679" t="s">
        <v>173</v>
      </c>
      <c r="BQ679" t="s">
        <v>164</v>
      </c>
      <c r="BR679" t="s">
        <v>168</v>
      </c>
      <c r="BS679" t="s">
        <v>176</v>
      </c>
      <c r="BT679" t="s">
        <v>166</v>
      </c>
      <c r="BU679" s="1">
        <v>5.4</v>
      </c>
      <c r="BV679" t="s">
        <v>166</v>
      </c>
      <c r="BW679" t="s">
        <v>177</v>
      </c>
      <c r="BX679" t="s">
        <v>178</v>
      </c>
      <c r="BY679" t="s">
        <v>383</v>
      </c>
      <c r="BZ679" t="s">
        <v>166</v>
      </c>
      <c r="CG679" t="s">
        <v>166</v>
      </c>
      <c r="CK679" t="s">
        <v>166</v>
      </c>
      <c r="CN679" t="s">
        <v>166</v>
      </c>
      <c r="CO679" t="s">
        <v>166</v>
      </c>
      <c r="CP679" t="s">
        <v>355</v>
      </c>
      <c r="CQ679" t="s">
        <v>629</v>
      </c>
      <c r="CR679" t="s">
        <v>229</v>
      </c>
      <c r="CS679" t="s">
        <v>166</v>
      </c>
      <c r="CT679" t="s">
        <v>166</v>
      </c>
      <c r="CU679" t="s">
        <v>166</v>
      </c>
      <c r="CV679" t="s">
        <v>166</v>
      </c>
      <c r="CW679">
        <v>2</v>
      </c>
      <c r="CY679" t="s">
        <v>254</v>
      </c>
      <c r="DB679" t="s">
        <v>257</v>
      </c>
      <c r="DC679" t="s">
        <v>166</v>
      </c>
      <c r="DD679" t="s">
        <v>166</v>
      </c>
      <c r="DI679" t="s">
        <v>328</v>
      </c>
      <c r="DL679" t="s">
        <v>329</v>
      </c>
      <c r="DN679" t="s">
        <v>166</v>
      </c>
      <c r="DP679" t="s">
        <v>345</v>
      </c>
      <c r="DW679" t="s">
        <v>166</v>
      </c>
      <c r="ED679" t="s">
        <v>166</v>
      </c>
    </row>
    <row r="680" spans="1:139" hidden="1" x14ac:dyDescent="0.25">
      <c r="A680">
        <v>679</v>
      </c>
      <c r="B680" t="s">
        <v>234</v>
      </c>
      <c r="C680" t="s">
        <v>2177</v>
      </c>
      <c r="D680" t="s">
        <v>2190</v>
      </c>
      <c r="E680" s="1">
        <v>1462</v>
      </c>
      <c r="F680">
        <v>4</v>
      </c>
      <c r="G680">
        <v>4</v>
      </c>
      <c r="H680" t="s">
        <v>195</v>
      </c>
      <c r="I680" t="s">
        <v>142</v>
      </c>
      <c r="J680" t="s">
        <v>196</v>
      </c>
      <c r="K680" t="s">
        <v>144</v>
      </c>
      <c r="L680">
        <v>43</v>
      </c>
      <c r="M680" t="s">
        <v>145</v>
      </c>
      <c r="N680">
        <v>1485</v>
      </c>
      <c r="O680">
        <v>4490</v>
      </c>
      <c r="P680">
        <v>1730</v>
      </c>
      <c r="Q680" t="s">
        <v>508</v>
      </c>
      <c r="R680">
        <v>4</v>
      </c>
      <c r="S680">
        <v>21.56</v>
      </c>
      <c r="T680" s="2" t="s">
        <v>147</v>
      </c>
      <c r="U680" t="s">
        <v>2187</v>
      </c>
      <c r="W680" t="s">
        <v>2188</v>
      </c>
      <c r="X680">
        <v>5</v>
      </c>
      <c r="Y680" t="s">
        <v>371</v>
      </c>
      <c r="Z680" t="s">
        <v>200</v>
      </c>
      <c r="AA680" t="s">
        <v>151</v>
      </c>
      <c r="AB680" t="s">
        <v>267</v>
      </c>
      <c r="AC680" t="s">
        <v>401</v>
      </c>
      <c r="AF680" t="s">
        <v>665</v>
      </c>
      <c r="AG680" t="s">
        <v>665</v>
      </c>
      <c r="AH680" t="s">
        <v>158</v>
      </c>
      <c r="AI680" t="s">
        <v>232</v>
      </c>
      <c r="AK680" t="s">
        <v>160</v>
      </c>
      <c r="AL680" t="s">
        <v>1961</v>
      </c>
      <c r="AM680" t="s">
        <v>1504</v>
      </c>
      <c r="AN680" t="s">
        <v>163</v>
      </c>
      <c r="AO680" t="s">
        <v>164</v>
      </c>
      <c r="AP680" t="s">
        <v>164</v>
      </c>
      <c r="AQ680">
        <v>2</v>
      </c>
      <c r="AR680">
        <v>5</v>
      </c>
      <c r="AS680" t="s">
        <v>597</v>
      </c>
      <c r="AT680" t="s">
        <v>168</v>
      </c>
      <c r="AU680" t="s">
        <v>2038</v>
      </c>
      <c r="AV680" t="s">
        <v>665</v>
      </c>
      <c r="AW680" t="s">
        <v>166</v>
      </c>
      <c r="AX680" t="s">
        <v>166</v>
      </c>
      <c r="AY680" t="s">
        <v>171</v>
      </c>
      <c r="AZ680" t="s">
        <v>166</v>
      </c>
      <c r="BA680" t="s">
        <v>166</v>
      </c>
      <c r="BB680" t="s">
        <v>250</v>
      </c>
      <c r="BC680" t="s">
        <v>166</v>
      </c>
      <c r="BD680" t="s">
        <v>327</v>
      </c>
      <c r="BE680">
        <v>510</v>
      </c>
      <c r="BF680" t="s">
        <v>166</v>
      </c>
      <c r="BG680" t="s">
        <v>166</v>
      </c>
      <c r="BH680" t="s">
        <v>166</v>
      </c>
      <c r="BI680" t="s">
        <v>163</v>
      </c>
      <c r="BJ680" t="s">
        <v>310</v>
      </c>
      <c r="BK680" t="s">
        <v>166</v>
      </c>
      <c r="BL680" t="s">
        <v>310</v>
      </c>
      <c r="BM680" t="s">
        <v>166</v>
      </c>
      <c r="BN680" t="s">
        <v>251</v>
      </c>
      <c r="BO680" t="s">
        <v>166</v>
      </c>
      <c r="BP680" t="s">
        <v>173</v>
      </c>
      <c r="BQ680" t="s">
        <v>164</v>
      </c>
      <c r="BR680" t="s">
        <v>168</v>
      </c>
      <c r="BS680" t="s">
        <v>176</v>
      </c>
      <c r="BT680" t="s">
        <v>166</v>
      </c>
      <c r="BU680" s="1">
        <v>5.4</v>
      </c>
      <c r="BV680" t="s">
        <v>166</v>
      </c>
      <c r="BW680" t="s">
        <v>177</v>
      </c>
      <c r="BX680" t="s">
        <v>178</v>
      </c>
      <c r="BY680" t="s">
        <v>383</v>
      </c>
      <c r="BZ680" t="s">
        <v>166</v>
      </c>
      <c r="CB680" t="s">
        <v>166</v>
      </c>
      <c r="CG680" t="s">
        <v>166</v>
      </c>
      <c r="CK680" t="s">
        <v>166</v>
      </c>
      <c r="CN680" t="s">
        <v>166</v>
      </c>
      <c r="CO680" t="s">
        <v>166</v>
      </c>
      <c r="CP680" t="s">
        <v>355</v>
      </c>
      <c r="CQ680" t="s">
        <v>629</v>
      </c>
      <c r="CR680" t="s">
        <v>229</v>
      </c>
      <c r="CS680" t="s">
        <v>166</v>
      </c>
      <c r="CT680" t="s">
        <v>166</v>
      </c>
      <c r="CV680" t="s">
        <v>166</v>
      </c>
      <c r="CW680">
        <v>2</v>
      </c>
      <c r="CY680" t="s">
        <v>571</v>
      </c>
      <c r="DB680" t="s">
        <v>221</v>
      </c>
      <c r="DC680" t="s">
        <v>166</v>
      </c>
      <c r="DD680" t="s">
        <v>166</v>
      </c>
      <c r="DH680" t="s">
        <v>166</v>
      </c>
      <c r="DI680" t="s">
        <v>328</v>
      </c>
      <c r="DJ680" t="s">
        <v>166</v>
      </c>
      <c r="DL680" t="s">
        <v>329</v>
      </c>
      <c r="DN680" t="s">
        <v>166</v>
      </c>
      <c r="DP680" t="s">
        <v>345</v>
      </c>
      <c r="DW680" t="s">
        <v>166</v>
      </c>
      <c r="ED680" t="s">
        <v>166</v>
      </c>
    </row>
    <row r="681" spans="1:139" hidden="1" x14ac:dyDescent="0.25">
      <c r="A681">
        <v>680</v>
      </c>
      <c r="B681" t="s">
        <v>234</v>
      </c>
      <c r="C681" t="s">
        <v>2177</v>
      </c>
      <c r="D681" t="s">
        <v>2191</v>
      </c>
      <c r="E681" s="1">
        <v>1462</v>
      </c>
      <c r="F681">
        <v>4</v>
      </c>
      <c r="G681">
        <v>4</v>
      </c>
      <c r="H681" t="s">
        <v>195</v>
      </c>
      <c r="I681" t="s">
        <v>142</v>
      </c>
      <c r="J681" t="s">
        <v>196</v>
      </c>
      <c r="K681" t="s">
        <v>144</v>
      </c>
      <c r="L681">
        <v>43</v>
      </c>
      <c r="M681" t="s">
        <v>145</v>
      </c>
      <c r="N681">
        <v>1485</v>
      </c>
      <c r="O681">
        <v>4490</v>
      </c>
      <c r="P681">
        <v>1730</v>
      </c>
      <c r="Q681" t="s">
        <v>508</v>
      </c>
      <c r="R681">
        <v>4</v>
      </c>
      <c r="T681" s="2" t="s">
        <v>147</v>
      </c>
      <c r="U681" t="s">
        <v>2187</v>
      </c>
      <c r="W681" t="s">
        <v>2188</v>
      </c>
      <c r="X681">
        <v>5</v>
      </c>
      <c r="Y681" t="s">
        <v>371</v>
      </c>
      <c r="Z681" t="s">
        <v>200</v>
      </c>
      <c r="AA681" t="s">
        <v>151</v>
      </c>
      <c r="AB681" t="s">
        <v>267</v>
      </c>
      <c r="AC681" t="s">
        <v>401</v>
      </c>
      <c r="AF681" t="s">
        <v>576</v>
      </c>
      <c r="AG681" t="s">
        <v>576</v>
      </c>
      <c r="AH681" t="s">
        <v>158</v>
      </c>
      <c r="AI681" t="s">
        <v>232</v>
      </c>
      <c r="AK681" t="s">
        <v>160</v>
      </c>
      <c r="AL681" t="s">
        <v>1961</v>
      </c>
      <c r="AM681" t="s">
        <v>1504</v>
      </c>
      <c r="AN681" t="s">
        <v>163</v>
      </c>
      <c r="AO681" t="s">
        <v>164</v>
      </c>
      <c r="AP681" t="s">
        <v>164</v>
      </c>
      <c r="AQ681">
        <v>2</v>
      </c>
      <c r="AR681">
        <v>5</v>
      </c>
      <c r="AS681" t="s">
        <v>597</v>
      </c>
      <c r="AT681" t="s">
        <v>168</v>
      </c>
      <c r="AU681" t="s">
        <v>2038</v>
      </c>
      <c r="AV681" t="s">
        <v>576</v>
      </c>
      <c r="AW681" t="s">
        <v>166</v>
      </c>
      <c r="AX681" t="s">
        <v>166</v>
      </c>
      <c r="AY681" t="s">
        <v>436</v>
      </c>
      <c r="AZ681" t="s">
        <v>166</v>
      </c>
      <c r="BA681" t="s">
        <v>166</v>
      </c>
      <c r="BB681" t="s">
        <v>250</v>
      </c>
      <c r="BC681" t="s">
        <v>166</v>
      </c>
      <c r="BD681" t="s">
        <v>337</v>
      </c>
      <c r="BE681">
        <v>510</v>
      </c>
      <c r="BG681" t="s">
        <v>166</v>
      </c>
      <c r="BH681" t="s">
        <v>166</v>
      </c>
      <c r="BI681" t="s">
        <v>163</v>
      </c>
      <c r="BJ681" t="s">
        <v>310</v>
      </c>
      <c r="BK681" t="s">
        <v>166</v>
      </c>
      <c r="BL681" t="s">
        <v>310</v>
      </c>
      <c r="BM681" t="s">
        <v>166</v>
      </c>
      <c r="BN681" t="s">
        <v>251</v>
      </c>
      <c r="BO681" t="s">
        <v>166</v>
      </c>
      <c r="BP681" t="s">
        <v>327</v>
      </c>
      <c r="BQ681" t="s">
        <v>164</v>
      </c>
      <c r="BR681" t="s">
        <v>168</v>
      </c>
      <c r="BS681" t="s">
        <v>176</v>
      </c>
      <c r="BT681" t="s">
        <v>166</v>
      </c>
      <c r="BU681" s="1">
        <v>5.4</v>
      </c>
      <c r="BV681" t="s">
        <v>166</v>
      </c>
      <c r="BW681" t="s">
        <v>177</v>
      </c>
      <c r="BX681" t="s">
        <v>178</v>
      </c>
      <c r="BY681" t="s">
        <v>383</v>
      </c>
      <c r="BZ681" t="s">
        <v>166</v>
      </c>
      <c r="CB681" t="s">
        <v>166</v>
      </c>
      <c r="CG681" t="s">
        <v>166</v>
      </c>
      <c r="CK681" t="s">
        <v>166</v>
      </c>
      <c r="CN681" t="s">
        <v>166</v>
      </c>
      <c r="CO681" t="s">
        <v>166</v>
      </c>
      <c r="CP681" t="s">
        <v>355</v>
      </c>
      <c r="CQ681" t="s">
        <v>629</v>
      </c>
      <c r="CR681" t="s">
        <v>229</v>
      </c>
      <c r="CS681" t="s">
        <v>166</v>
      </c>
      <c r="CT681" t="s">
        <v>166</v>
      </c>
      <c r="CU681" t="s">
        <v>166</v>
      </c>
      <c r="CV681" t="s">
        <v>166</v>
      </c>
      <c r="CW681">
        <v>2</v>
      </c>
      <c r="CY681" t="s">
        <v>254</v>
      </c>
      <c r="DB681" t="s">
        <v>221</v>
      </c>
      <c r="DC681" t="s">
        <v>166</v>
      </c>
      <c r="DD681" t="s">
        <v>166</v>
      </c>
      <c r="DH681" t="s">
        <v>216</v>
      </c>
      <c r="DI681" t="s">
        <v>328</v>
      </c>
      <c r="DJ681" t="s">
        <v>166</v>
      </c>
      <c r="DL681" t="s">
        <v>329</v>
      </c>
      <c r="DM681" t="s">
        <v>166</v>
      </c>
      <c r="DN681" t="s">
        <v>166</v>
      </c>
      <c r="DP681" t="s">
        <v>345</v>
      </c>
      <c r="DZ681" t="s">
        <v>166</v>
      </c>
      <c r="EA681" t="s">
        <v>166</v>
      </c>
      <c r="ED681" t="s">
        <v>166</v>
      </c>
    </row>
    <row r="682" spans="1:139" hidden="1" x14ac:dyDescent="0.25">
      <c r="A682">
        <v>681</v>
      </c>
      <c r="B682" t="s">
        <v>234</v>
      </c>
      <c r="C682" t="s">
        <v>2177</v>
      </c>
      <c r="D682" t="s">
        <v>2192</v>
      </c>
      <c r="E682" s="1">
        <v>1462</v>
      </c>
      <c r="F682">
        <v>4</v>
      </c>
      <c r="G682">
        <v>4</v>
      </c>
      <c r="H682" t="s">
        <v>195</v>
      </c>
      <c r="I682" t="s">
        <v>142</v>
      </c>
      <c r="J682" t="s">
        <v>196</v>
      </c>
      <c r="K682" t="s">
        <v>144</v>
      </c>
      <c r="L682">
        <v>43</v>
      </c>
      <c r="M682" t="s">
        <v>145</v>
      </c>
      <c r="N682">
        <v>1485</v>
      </c>
      <c r="O682">
        <v>4490</v>
      </c>
      <c r="P682">
        <v>1730</v>
      </c>
      <c r="Q682" t="s">
        <v>508</v>
      </c>
      <c r="R682">
        <v>4</v>
      </c>
      <c r="T682" s="2" t="s">
        <v>147</v>
      </c>
      <c r="U682" t="s">
        <v>2193</v>
      </c>
      <c r="W682" t="s">
        <v>2188</v>
      </c>
      <c r="X682">
        <v>4</v>
      </c>
      <c r="Y682" t="s">
        <v>371</v>
      </c>
      <c r="Z682" t="s">
        <v>200</v>
      </c>
      <c r="AA682" t="s">
        <v>151</v>
      </c>
      <c r="AB682" t="s">
        <v>267</v>
      </c>
      <c r="AC682" t="s">
        <v>401</v>
      </c>
      <c r="AF682" t="s">
        <v>665</v>
      </c>
      <c r="AG682" t="s">
        <v>665</v>
      </c>
      <c r="AH682" t="s">
        <v>158</v>
      </c>
      <c r="AI682" t="s">
        <v>232</v>
      </c>
      <c r="AK682" t="s">
        <v>160</v>
      </c>
      <c r="AL682" t="s">
        <v>1961</v>
      </c>
      <c r="AM682" t="s">
        <v>1504</v>
      </c>
      <c r="AN682" t="s">
        <v>163</v>
      </c>
      <c r="AO682" t="s">
        <v>164</v>
      </c>
      <c r="AP682" t="s">
        <v>164</v>
      </c>
      <c r="AQ682" t="s">
        <v>166</v>
      </c>
      <c r="AR682">
        <v>5</v>
      </c>
      <c r="AS682" t="s">
        <v>167</v>
      </c>
      <c r="AT682" t="s">
        <v>189</v>
      </c>
      <c r="AU682" t="s">
        <v>2038</v>
      </c>
      <c r="AV682" t="s">
        <v>665</v>
      </c>
      <c r="AX682">
        <v>2</v>
      </c>
      <c r="AY682" t="s">
        <v>171</v>
      </c>
      <c r="AZ682" t="s">
        <v>166</v>
      </c>
      <c r="BA682" t="s">
        <v>166</v>
      </c>
      <c r="BB682" t="s">
        <v>250</v>
      </c>
      <c r="BC682" t="s">
        <v>166</v>
      </c>
      <c r="BD682" t="s">
        <v>327</v>
      </c>
      <c r="BE682">
        <v>510</v>
      </c>
      <c r="BF682" t="s">
        <v>166</v>
      </c>
      <c r="BG682" t="s">
        <v>166</v>
      </c>
      <c r="BH682" t="s">
        <v>166</v>
      </c>
      <c r="BI682" t="s">
        <v>163</v>
      </c>
      <c r="BJ682" t="s">
        <v>310</v>
      </c>
      <c r="BK682" t="s">
        <v>166</v>
      </c>
      <c r="BL682" t="s">
        <v>310</v>
      </c>
      <c r="BM682" t="s">
        <v>166</v>
      </c>
      <c r="BN682" t="s">
        <v>251</v>
      </c>
      <c r="BO682" t="s">
        <v>166</v>
      </c>
      <c r="BP682" t="s">
        <v>173</v>
      </c>
      <c r="BQ682" t="s">
        <v>164</v>
      </c>
      <c r="BR682" t="s">
        <v>168</v>
      </c>
      <c r="BS682" t="s">
        <v>176</v>
      </c>
      <c r="BT682" t="s">
        <v>166</v>
      </c>
      <c r="BU682" s="1">
        <v>5.4</v>
      </c>
      <c r="BV682" t="s">
        <v>166</v>
      </c>
      <c r="BW682" t="s">
        <v>177</v>
      </c>
      <c r="BX682" t="s">
        <v>178</v>
      </c>
      <c r="BY682" t="s">
        <v>383</v>
      </c>
      <c r="BZ682" t="s">
        <v>166</v>
      </c>
      <c r="CA682" t="s">
        <v>166</v>
      </c>
      <c r="CG682" t="s">
        <v>166</v>
      </c>
      <c r="CK682" t="s">
        <v>166</v>
      </c>
      <c r="CN682" t="s">
        <v>166</v>
      </c>
      <c r="CO682" t="s">
        <v>166</v>
      </c>
      <c r="CP682" t="s">
        <v>355</v>
      </c>
      <c r="CQ682" t="s">
        <v>629</v>
      </c>
      <c r="CR682" t="s">
        <v>229</v>
      </c>
      <c r="CS682" t="s">
        <v>166</v>
      </c>
      <c r="CT682" t="s">
        <v>166</v>
      </c>
      <c r="CU682" t="s">
        <v>166</v>
      </c>
      <c r="CW682">
        <v>2</v>
      </c>
      <c r="CY682" t="s">
        <v>254</v>
      </c>
      <c r="DB682" t="s">
        <v>257</v>
      </c>
      <c r="DC682" t="s">
        <v>166</v>
      </c>
      <c r="DD682" t="s">
        <v>166</v>
      </c>
      <c r="DI682" t="s">
        <v>328</v>
      </c>
      <c r="DL682" t="s">
        <v>329</v>
      </c>
      <c r="DN682" t="s">
        <v>166</v>
      </c>
      <c r="DP682" t="s">
        <v>345</v>
      </c>
      <c r="DR682" t="s">
        <v>166</v>
      </c>
      <c r="DW682" t="s">
        <v>166</v>
      </c>
      <c r="ED682" t="s">
        <v>166</v>
      </c>
    </row>
    <row r="683" spans="1:139" hidden="1" x14ac:dyDescent="0.25">
      <c r="A683">
        <v>682</v>
      </c>
      <c r="B683" t="s">
        <v>234</v>
      </c>
      <c r="C683" t="s">
        <v>2177</v>
      </c>
      <c r="D683" t="s">
        <v>2194</v>
      </c>
      <c r="E683" s="1">
        <v>1462</v>
      </c>
      <c r="F683">
        <v>4</v>
      </c>
      <c r="G683">
        <v>4</v>
      </c>
      <c r="H683" t="s">
        <v>195</v>
      </c>
      <c r="I683" t="s">
        <v>142</v>
      </c>
      <c r="J683" t="s">
        <v>196</v>
      </c>
      <c r="K683" t="s">
        <v>144</v>
      </c>
      <c r="L683">
        <v>43</v>
      </c>
      <c r="M683" t="s">
        <v>145</v>
      </c>
      <c r="N683">
        <v>1485</v>
      </c>
      <c r="O683">
        <v>4490</v>
      </c>
      <c r="P683">
        <v>1730</v>
      </c>
      <c r="Q683" t="s">
        <v>508</v>
      </c>
      <c r="R683">
        <v>4</v>
      </c>
      <c r="T683" s="2" t="s">
        <v>147</v>
      </c>
      <c r="U683" t="s">
        <v>2193</v>
      </c>
      <c r="W683" t="s">
        <v>2188</v>
      </c>
      <c r="X683">
        <v>4</v>
      </c>
      <c r="Y683" t="s">
        <v>371</v>
      </c>
      <c r="Z683" t="s">
        <v>200</v>
      </c>
      <c r="AA683" t="s">
        <v>151</v>
      </c>
      <c r="AB683" t="s">
        <v>267</v>
      </c>
      <c r="AC683" t="s">
        <v>401</v>
      </c>
      <c r="AF683" t="s">
        <v>665</v>
      </c>
      <c r="AG683" t="s">
        <v>665</v>
      </c>
      <c r="AH683" t="s">
        <v>158</v>
      </c>
      <c r="AI683" t="s">
        <v>232</v>
      </c>
      <c r="AK683" t="s">
        <v>160</v>
      </c>
      <c r="AL683" t="s">
        <v>1961</v>
      </c>
      <c r="AM683" t="s">
        <v>1504</v>
      </c>
      <c r="AN683" t="s">
        <v>163</v>
      </c>
      <c r="AO683" t="s">
        <v>164</v>
      </c>
      <c r="AP683" t="s">
        <v>164</v>
      </c>
      <c r="AQ683" t="s">
        <v>166</v>
      </c>
      <c r="AR683">
        <v>5</v>
      </c>
      <c r="AS683" t="s">
        <v>597</v>
      </c>
      <c r="AT683" t="s">
        <v>189</v>
      </c>
      <c r="AU683" t="s">
        <v>2038</v>
      </c>
      <c r="AV683" t="s">
        <v>665</v>
      </c>
      <c r="AW683" t="s">
        <v>166</v>
      </c>
      <c r="AX683" t="s">
        <v>166</v>
      </c>
      <c r="AY683" t="s">
        <v>171</v>
      </c>
      <c r="AZ683" t="s">
        <v>166</v>
      </c>
      <c r="BA683" t="s">
        <v>166</v>
      </c>
      <c r="BB683" t="s">
        <v>250</v>
      </c>
      <c r="BC683" t="s">
        <v>166</v>
      </c>
      <c r="BD683" t="s">
        <v>327</v>
      </c>
      <c r="BE683">
        <v>510</v>
      </c>
      <c r="BF683" t="s">
        <v>166</v>
      </c>
      <c r="BG683" t="s">
        <v>166</v>
      </c>
      <c r="BH683" t="s">
        <v>166</v>
      </c>
      <c r="BI683" t="s">
        <v>163</v>
      </c>
      <c r="BJ683" t="s">
        <v>310</v>
      </c>
      <c r="BK683" t="s">
        <v>166</v>
      </c>
      <c r="BL683" t="s">
        <v>310</v>
      </c>
      <c r="BM683" t="s">
        <v>166</v>
      </c>
      <c r="BN683" t="s">
        <v>251</v>
      </c>
      <c r="BO683" t="s">
        <v>166</v>
      </c>
      <c r="BP683" t="s">
        <v>173</v>
      </c>
      <c r="BQ683" t="s">
        <v>164</v>
      </c>
      <c r="BR683" t="s">
        <v>168</v>
      </c>
      <c r="BS683" t="s">
        <v>176</v>
      </c>
      <c r="BT683" t="s">
        <v>166</v>
      </c>
      <c r="BU683" s="1">
        <v>5.4</v>
      </c>
      <c r="BV683" t="s">
        <v>166</v>
      </c>
      <c r="BW683" t="s">
        <v>177</v>
      </c>
      <c r="BX683" t="s">
        <v>178</v>
      </c>
      <c r="BY683" t="s">
        <v>383</v>
      </c>
      <c r="BZ683" t="s">
        <v>166</v>
      </c>
      <c r="CA683" t="s">
        <v>166</v>
      </c>
      <c r="CG683" t="s">
        <v>166</v>
      </c>
      <c r="CK683" t="s">
        <v>166</v>
      </c>
      <c r="CN683" t="s">
        <v>166</v>
      </c>
      <c r="CO683" t="s">
        <v>166</v>
      </c>
      <c r="CP683" t="s">
        <v>355</v>
      </c>
      <c r="CQ683" t="s">
        <v>629</v>
      </c>
      <c r="CR683" t="s">
        <v>229</v>
      </c>
      <c r="CS683" t="s">
        <v>166</v>
      </c>
      <c r="CT683" t="s">
        <v>166</v>
      </c>
      <c r="CU683" t="s">
        <v>166</v>
      </c>
      <c r="CW683">
        <v>2</v>
      </c>
      <c r="CY683" t="s">
        <v>571</v>
      </c>
      <c r="DB683" t="s">
        <v>221</v>
      </c>
      <c r="DC683" t="s">
        <v>166</v>
      </c>
      <c r="DD683" t="s">
        <v>166</v>
      </c>
      <c r="DH683" t="s">
        <v>166</v>
      </c>
      <c r="DI683" t="s">
        <v>328</v>
      </c>
      <c r="DL683" t="s">
        <v>329</v>
      </c>
      <c r="DN683" t="s">
        <v>166</v>
      </c>
      <c r="DP683" t="s">
        <v>345</v>
      </c>
      <c r="DR683" t="s">
        <v>166</v>
      </c>
      <c r="DW683" t="s">
        <v>166</v>
      </c>
      <c r="ED683" t="s">
        <v>166</v>
      </c>
    </row>
    <row r="684" spans="1:139" hidden="1" x14ac:dyDescent="0.25">
      <c r="A684">
        <v>683</v>
      </c>
      <c r="B684" t="s">
        <v>234</v>
      </c>
      <c r="C684" t="s">
        <v>2177</v>
      </c>
      <c r="D684" t="s">
        <v>2195</v>
      </c>
      <c r="E684" s="1">
        <v>1462</v>
      </c>
      <c r="F684">
        <v>4</v>
      </c>
      <c r="G684">
        <v>4</v>
      </c>
      <c r="H684" t="s">
        <v>195</v>
      </c>
      <c r="I684" t="s">
        <v>142</v>
      </c>
      <c r="J684" t="s">
        <v>196</v>
      </c>
      <c r="K684" t="s">
        <v>144</v>
      </c>
      <c r="L684">
        <v>43</v>
      </c>
      <c r="M684" t="s">
        <v>145</v>
      </c>
      <c r="N684">
        <v>1485</v>
      </c>
      <c r="O684">
        <v>4490</v>
      </c>
      <c r="P684">
        <v>1730</v>
      </c>
      <c r="Q684" t="s">
        <v>508</v>
      </c>
      <c r="R684">
        <v>4</v>
      </c>
      <c r="T684" s="2" t="s">
        <v>147</v>
      </c>
      <c r="U684" t="s">
        <v>2193</v>
      </c>
      <c r="W684" t="s">
        <v>2188</v>
      </c>
      <c r="X684">
        <v>4</v>
      </c>
      <c r="Y684" t="s">
        <v>371</v>
      </c>
      <c r="Z684" t="s">
        <v>200</v>
      </c>
      <c r="AA684" t="s">
        <v>151</v>
      </c>
      <c r="AB684" t="s">
        <v>267</v>
      </c>
      <c r="AC684" t="s">
        <v>401</v>
      </c>
      <c r="AF684" t="s">
        <v>576</v>
      </c>
      <c r="AG684" t="s">
        <v>576</v>
      </c>
      <c r="AH684" t="s">
        <v>158</v>
      </c>
      <c r="AI684" t="s">
        <v>232</v>
      </c>
      <c r="AK684" t="s">
        <v>160</v>
      </c>
      <c r="AL684" t="s">
        <v>1961</v>
      </c>
      <c r="AM684" t="s">
        <v>1504</v>
      </c>
      <c r="AN684" t="s">
        <v>163</v>
      </c>
      <c r="AO684" t="s">
        <v>164</v>
      </c>
      <c r="AP684" t="s">
        <v>164</v>
      </c>
      <c r="AQ684">
        <v>2</v>
      </c>
      <c r="AR684">
        <v>5</v>
      </c>
      <c r="AS684" t="s">
        <v>597</v>
      </c>
      <c r="AT684" t="s">
        <v>189</v>
      </c>
      <c r="AU684" t="s">
        <v>2038</v>
      </c>
      <c r="AV684" t="s">
        <v>576</v>
      </c>
      <c r="AW684" t="s">
        <v>166</v>
      </c>
      <c r="AX684" t="s">
        <v>166</v>
      </c>
      <c r="AY684" t="s">
        <v>436</v>
      </c>
      <c r="AZ684" t="s">
        <v>166</v>
      </c>
      <c r="BA684" t="s">
        <v>166</v>
      </c>
      <c r="BB684" t="s">
        <v>250</v>
      </c>
      <c r="BC684" t="s">
        <v>166</v>
      </c>
      <c r="BD684" t="s">
        <v>337</v>
      </c>
      <c r="BE684">
        <v>510</v>
      </c>
      <c r="BG684" t="s">
        <v>166</v>
      </c>
      <c r="BH684" t="s">
        <v>166</v>
      </c>
      <c r="BI684" t="s">
        <v>163</v>
      </c>
      <c r="BJ684" t="s">
        <v>310</v>
      </c>
      <c r="BK684" t="s">
        <v>166</v>
      </c>
      <c r="BL684" t="s">
        <v>310</v>
      </c>
      <c r="BM684" t="s">
        <v>166</v>
      </c>
      <c r="BN684" t="s">
        <v>251</v>
      </c>
      <c r="BO684" t="s">
        <v>166</v>
      </c>
      <c r="BP684" t="s">
        <v>327</v>
      </c>
      <c r="BQ684" t="s">
        <v>164</v>
      </c>
      <c r="BR684" t="s">
        <v>168</v>
      </c>
      <c r="BS684" t="s">
        <v>176</v>
      </c>
      <c r="BT684" t="s">
        <v>166</v>
      </c>
      <c r="BU684" s="1">
        <v>5.4</v>
      </c>
      <c r="BV684" t="s">
        <v>166</v>
      </c>
      <c r="BW684" t="s">
        <v>177</v>
      </c>
      <c r="BX684" t="s">
        <v>178</v>
      </c>
      <c r="BY684" t="s">
        <v>383</v>
      </c>
      <c r="BZ684" t="s">
        <v>166</v>
      </c>
      <c r="CA684" t="s">
        <v>166</v>
      </c>
      <c r="CB684" t="s">
        <v>166</v>
      </c>
      <c r="CG684" t="s">
        <v>166</v>
      </c>
      <c r="CK684" t="s">
        <v>166</v>
      </c>
      <c r="CN684" t="s">
        <v>166</v>
      </c>
      <c r="CO684" t="s">
        <v>166</v>
      </c>
      <c r="CP684" t="s">
        <v>355</v>
      </c>
      <c r="CQ684" t="s">
        <v>629</v>
      </c>
      <c r="CR684" t="s">
        <v>229</v>
      </c>
      <c r="CS684" t="s">
        <v>166</v>
      </c>
      <c r="CT684" t="s">
        <v>166</v>
      </c>
      <c r="CU684" t="s">
        <v>166</v>
      </c>
      <c r="CV684" t="s">
        <v>166</v>
      </c>
      <c r="CW684">
        <v>2</v>
      </c>
      <c r="CY684" t="s">
        <v>571</v>
      </c>
      <c r="DB684" t="s">
        <v>221</v>
      </c>
      <c r="DC684" t="s">
        <v>166</v>
      </c>
      <c r="DD684" t="s">
        <v>166</v>
      </c>
      <c r="DH684" t="s">
        <v>216</v>
      </c>
      <c r="DI684" t="s">
        <v>328</v>
      </c>
      <c r="DJ684" t="s">
        <v>166</v>
      </c>
      <c r="DL684" t="s">
        <v>329</v>
      </c>
      <c r="DM684" t="s">
        <v>166</v>
      </c>
      <c r="DN684" t="s">
        <v>166</v>
      </c>
      <c r="DP684" t="s">
        <v>345</v>
      </c>
      <c r="DR684" t="s">
        <v>166</v>
      </c>
      <c r="DW684" t="s">
        <v>166</v>
      </c>
      <c r="DZ684" t="s">
        <v>166</v>
      </c>
      <c r="EA684" t="s">
        <v>166</v>
      </c>
      <c r="ED684" t="s">
        <v>166</v>
      </c>
    </row>
    <row r="685" spans="1:139" hidden="1" x14ac:dyDescent="0.25">
      <c r="A685">
        <v>684</v>
      </c>
      <c r="B685" t="s">
        <v>234</v>
      </c>
      <c r="C685" t="s">
        <v>2177</v>
      </c>
      <c r="D685" t="s">
        <v>2196</v>
      </c>
      <c r="E685" s="1">
        <v>1498</v>
      </c>
      <c r="F685">
        <v>4</v>
      </c>
      <c r="G685">
        <v>4</v>
      </c>
      <c r="H685" t="s">
        <v>195</v>
      </c>
      <c r="I685" t="s">
        <v>142</v>
      </c>
      <c r="J685" t="s">
        <v>196</v>
      </c>
      <c r="K685" t="s">
        <v>144</v>
      </c>
      <c r="L685">
        <v>43</v>
      </c>
      <c r="M685" t="s">
        <v>459</v>
      </c>
      <c r="N685">
        <v>1485</v>
      </c>
      <c r="O685">
        <v>4490</v>
      </c>
      <c r="P685">
        <v>1730</v>
      </c>
      <c r="Q685" t="s">
        <v>508</v>
      </c>
      <c r="R685">
        <v>4</v>
      </c>
      <c r="S685">
        <v>26.82</v>
      </c>
      <c r="T685" s="2" t="s">
        <v>147</v>
      </c>
      <c r="U685" t="s">
        <v>2197</v>
      </c>
      <c r="W685" t="s">
        <v>2180</v>
      </c>
      <c r="X685">
        <v>6</v>
      </c>
      <c r="Y685" t="s">
        <v>371</v>
      </c>
      <c r="Z685" t="s">
        <v>200</v>
      </c>
      <c r="AA685" t="s">
        <v>151</v>
      </c>
      <c r="AB685" t="s">
        <v>2181</v>
      </c>
      <c r="AC685" t="s">
        <v>401</v>
      </c>
      <c r="AF685" t="s">
        <v>576</v>
      </c>
      <c r="AG685" t="s">
        <v>576</v>
      </c>
      <c r="AH685" t="s">
        <v>158</v>
      </c>
      <c r="AI685" t="s">
        <v>232</v>
      </c>
      <c r="AK685" t="s">
        <v>160</v>
      </c>
      <c r="AL685" t="s">
        <v>2198</v>
      </c>
      <c r="AM685" t="s">
        <v>2199</v>
      </c>
      <c r="AN685" t="s">
        <v>163</v>
      </c>
      <c r="AO685" t="s">
        <v>164</v>
      </c>
      <c r="AP685" t="s">
        <v>164</v>
      </c>
      <c r="AQ685">
        <v>2</v>
      </c>
      <c r="AR685">
        <v>5</v>
      </c>
      <c r="AS685" t="s">
        <v>597</v>
      </c>
      <c r="AT685" t="s">
        <v>168</v>
      </c>
      <c r="AU685" t="s">
        <v>2038</v>
      </c>
      <c r="AV685" t="s">
        <v>576</v>
      </c>
      <c r="AW685" t="s">
        <v>166</v>
      </c>
      <c r="AX685" t="s">
        <v>166</v>
      </c>
      <c r="AY685" t="s">
        <v>436</v>
      </c>
      <c r="AZ685" t="s">
        <v>166</v>
      </c>
      <c r="BA685" t="s">
        <v>166</v>
      </c>
      <c r="BB685" t="s">
        <v>250</v>
      </c>
      <c r="BC685" t="s">
        <v>166</v>
      </c>
      <c r="BD685" t="s">
        <v>337</v>
      </c>
      <c r="BE685">
        <v>510</v>
      </c>
      <c r="BG685" t="s">
        <v>166</v>
      </c>
      <c r="BH685" t="s">
        <v>166</v>
      </c>
      <c r="BI685" t="s">
        <v>163</v>
      </c>
      <c r="BJ685" t="s">
        <v>310</v>
      </c>
      <c r="BK685" t="s">
        <v>166</v>
      </c>
      <c r="BL685" t="s">
        <v>310</v>
      </c>
      <c r="BM685" t="s">
        <v>166</v>
      </c>
      <c r="BN685" t="s">
        <v>251</v>
      </c>
      <c r="BO685" t="s">
        <v>166</v>
      </c>
      <c r="BP685" t="s">
        <v>327</v>
      </c>
      <c r="BQ685" t="s">
        <v>164</v>
      </c>
      <c r="BR685" t="s">
        <v>168</v>
      </c>
      <c r="BS685" t="s">
        <v>176</v>
      </c>
      <c r="BT685" t="s">
        <v>166</v>
      </c>
      <c r="BU685" s="1">
        <v>5.4</v>
      </c>
      <c r="BV685" t="s">
        <v>166</v>
      </c>
      <c r="BW685" t="s">
        <v>177</v>
      </c>
      <c r="BX685" t="s">
        <v>178</v>
      </c>
      <c r="BY685" t="s">
        <v>383</v>
      </c>
      <c r="BZ685" t="s">
        <v>166</v>
      </c>
      <c r="CF685" t="s">
        <v>252</v>
      </c>
      <c r="CG685" t="s">
        <v>166</v>
      </c>
      <c r="CK685" t="s">
        <v>166</v>
      </c>
      <c r="CM685" t="s">
        <v>166</v>
      </c>
      <c r="CN685" t="s">
        <v>166</v>
      </c>
      <c r="CO685" t="s">
        <v>166</v>
      </c>
      <c r="CP685" t="s">
        <v>355</v>
      </c>
      <c r="CQ685" t="s">
        <v>1833</v>
      </c>
      <c r="CR685" t="s">
        <v>229</v>
      </c>
      <c r="CS685" t="s">
        <v>166</v>
      </c>
      <c r="CT685" t="s">
        <v>166</v>
      </c>
      <c r="CU685" t="s">
        <v>166</v>
      </c>
      <c r="CV685" t="s">
        <v>166</v>
      </c>
      <c r="CW685">
        <v>2</v>
      </c>
      <c r="CY685" t="s">
        <v>571</v>
      </c>
      <c r="DB685" t="s">
        <v>221</v>
      </c>
      <c r="DC685" t="s">
        <v>166</v>
      </c>
      <c r="DD685" t="s">
        <v>166</v>
      </c>
      <c r="DE685" t="s">
        <v>166</v>
      </c>
      <c r="DF685" t="s">
        <v>166</v>
      </c>
      <c r="DH685" t="s">
        <v>216</v>
      </c>
      <c r="DI685" t="s">
        <v>328</v>
      </c>
      <c r="DJ685" t="s">
        <v>166</v>
      </c>
      <c r="DL685" t="s">
        <v>329</v>
      </c>
      <c r="DM685" t="s">
        <v>166</v>
      </c>
      <c r="DN685" t="s">
        <v>166</v>
      </c>
      <c r="DP685" t="s">
        <v>345</v>
      </c>
      <c r="DR685" t="s">
        <v>166</v>
      </c>
      <c r="DV685" t="s">
        <v>166</v>
      </c>
      <c r="DW685" t="s">
        <v>166</v>
      </c>
      <c r="DZ685" t="s">
        <v>166</v>
      </c>
      <c r="EA685" t="s">
        <v>166</v>
      </c>
      <c r="ED685" t="s">
        <v>166</v>
      </c>
      <c r="EE685">
        <v>1</v>
      </c>
    </row>
    <row r="686" spans="1:139" hidden="1" x14ac:dyDescent="0.25">
      <c r="A686">
        <v>685</v>
      </c>
      <c r="B686" t="s">
        <v>234</v>
      </c>
      <c r="C686" t="s">
        <v>2177</v>
      </c>
      <c r="D686" t="s">
        <v>2200</v>
      </c>
      <c r="E686" s="1">
        <v>1498</v>
      </c>
      <c r="F686">
        <v>4</v>
      </c>
      <c r="G686">
        <v>4</v>
      </c>
      <c r="H686" t="s">
        <v>195</v>
      </c>
      <c r="I686" t="s">
        <v>142</v>
      </c>
      <c r="J686" t="s">
        <v>196</v>
      </c>
      <c r="K686" t="s">
        <v>144</v>
      </c>
      <c r="L686">
        <v>43</v>
      </c>
      <c r="M686" t="s">
        <v>459</v>
      </c>
      <c r="N686">
        <v>1485</v>
      </c>
      <c r="O686">
        <v>4490</v>
      </c>
      <c r="P686">
        <v>1730</v>
      </c>
      <c r="Q686" t="s">
        <v>508</v>
      </c>
      <c r="R686">
        <v>4</v>
      </c>
      <c r="S686">
        <v>26.32</v>
      </c>
      <c r="T686" s="2" t="s">
        <v>147</v>
      </c>
      <c r="U686" t="s">
        <v>2201</v>
      </c>
      <c r="W686" t="s">
        <v>2180</v>
      </c>
      <c r="X686">
        <v>6</v>
      </c>
      <c r="Y686" t="s">
        <v>371</v>
      </c>
      <c r="Z686" t="s">
        <v>200</v>
      </c>
      <c r="AA686" t="s">
        <v>151</v>
      </c>
      <c r="AB686" t="s">
        <v>2181</v>
      </c>
      <c r="AC686" t="s">
        <v>401</v>
      </c>
      <c r="AF686" t="s">
        <v>665</v>
      </c>
      <c r="AG686" t="s">
        <v>665</v>
      </c>
      <c r="AH686" t="s">
        <v>158</v>
      </c>
      <c r="AI686" t="s">
        <v>232</v>
      </c>
      <c r="AK686" t="s">
        <v>160</v>
      </c>
      <c r="AL686" t="s">
        <v>2198</v>
      </c>
      <c r="AM686" t="s">
        <v>2199</v>
      </c>
      <c r="AN686" t="s">
        <v>163</v>
      </c>
      <c r="AO686" t="s">
        <v>164</v>
      </c>
      <c r="AP686" t="s">
        <v>164</v>
      </c>
      <c r="AQ686" t="s">
        <v>166</v>
      </c>
      <c r="AR686">
        <v>5</v>
      </c>
      <c r="AS686" t="s">
        <v>167</v>
      </c>
      <c r="AT686" t="s">
        <v>168</v>
      </c>
      <c r="AU686" t="s">
        <v>2038</v>
      </c>
      <c r="AV686" t="s">
        <v>665</v>
      </c>
      <c r="AX686">
        <v>2</v>
      </c>
      <c r="AY686" t="s">
        <v>171</v>
      </c>
      <c r="AZ686" t="s">
        <v>166</v>
      </c>
      <c r="BA686" t="s">
        <v>166</v>
      </c>
      <c r="BB686" t="s">
        <v>250</v>
      </c>
      <c r="BC686" t="s">
        <v>166</v>
      </c>
      <c r="BD686" t="s">
        <v>337</v>
      </c>
      <c r="BE686">
        <v>510</v>
      </c>
      <c r="BF686" t="s">
        <v>166</v>
      </c>
      <c r="BG686" t="s">
        <v>166</v>
      </c>
      <c r="BH686" t="s">
        <v>166</v>
      </c>
      <c r="BI686" t="s">
        <v>163</v>
      </c>
      <c r="BJ686" t="s">
        <v>310</v>
      </c>
      <c r="BK686" t="s">
        <v>166</v>
      </c>
      <c r="BL686" t="s">
        <v>310</v>
      </c>
      <c r="BM686" t="s">
        <v>166</v>
      </c>
      <c r="BN686" t="s">
        <v>251</v>
      </c>
      <c r="BO686" t="s">
        <v>166</v>
      </c>
      <c r="BP686" t="s">
        <v>173</v>
      </c>
      <c r="BQ686" t="s">
        <v>164</v>
      </c>
      <c r="BR686" t="s">
        <v>168</v>
      </c>
      <c r="BS686" t="s">
        <v>176</v>
      </c>
      <c r="BT686" t="s">
        <v>166</v>
      </c>
      <c r="BU686" s="1">
        <v>5.4</v>
      </c>
      <c r="BV686" t="s">
        <v>166</v>
      </c>
      <c r="BW686" t="s">
        <v>177</v>
      </c>
      <c r="BX686" t="s">
        <v>178</v>
      </c>
      <c r="BY686" t="s">
        <v>383</v>
      </c>
      <c r="BZ686" t="s">
        <v>166</v>
      </c>
      <c r="CB686" t="s">
        <v>166</v>
      </c>
      <c r="CC686" t="s">
        <v>166</v>
      </c>
      <c r="CG686" t="s">
        <v>166</v>
      </c>
      <c r="CI686" t="s">
        <v>166</v>
      </c>
      <c r="CK686" t="s">
        <v>166</v>
      </c>
      <c r="CL686" t="s">
        <v>166</v>
      </c>
      <c r="CN686" t="s">
        <v>166</v>
      </c>
      <c r="CP686" t="s">
        <v>355</v>
      </c>
      <c r="CQ686" t="s">
        <v>1833</v>
      </c>
      <c r="CR686" t="s">
        <v>229</v>
      </c>
      <c r="CS686" t="s">
        <v>166</v>
      </c>
      <c r="CT686" t="s">
        <v>166</v>
      </c>
      <c r="CU686" t="s">
        <v>166</v>
      </c>
      <c r="CV686" t="s">
        <v>166</v>
      </c>
      <c r="CW686">
        <v>2</v>
      </c>
      <c r="CY686" t="s">
        <v>571</v>
      </c>
      <c r="DB686" t="s">
        <v>257</v>
      </c>
      <c r="DD686" t="s">
        <v>166</v>
      </c>
      <c r="DI686" t="s">
        <v>328</v>
      </c>
      <c r="DL686" t="s">
        <v>329</v>
      </c>
      <c r="DN686" t="s">
        <v>166</v>
      </c>
      <c r="DP686" t="s">
        <v>345</v>
      </c>
      <c r="DW686" t="s">
        <v>166</v>
      </c>
      <c r="ED686" t="s">
        <v>166</v>
      </c>
      <c r="EE686">
        <v>1</v>
      </c>
    </row>
    <row r="687" spans="1:139" hidden="1" x14ac:dyDescent="0.25">
      <c r="A687">
        <v>686</v>
      </c>
      <c r="B687" t="s">
        <v>234</v>
      </c>
      <c r="C687" t="s">
        <v>2177</v>
      </c>
      <c r="D687" t="s">
        <v>2202</v>
      </c>
      <c r="E687" s="1">
        <v>1498</v>
      </c>
      <c r="F687">
        <v>4</v>
      </c>
      <c r="G687">
        <v>4</v>
      </c>
      <c r="H687" t="s">
        <v>195</v>
      </c>
      <c r="I687" t="s">
        <v>142</v>
      </c>
      <c r="J687" t="s">
        <v>196</v>
      </c>
      <c r="K687" t="s">
        <v>144</v>
      </c>
      <c r="L687">
        <v>43</v>
      </c>
      <c r="M687" t="s">
        <v>459</v>
      </c>
      <c r="N687">
        <v>1485</v>
      </c>
      <c r="O687">
        <v>4490</v>
      </c>
      <c r="P687">
        <v>1730</v>
      </c>
      <c r="Q687" t="s">
        <v>508</v>
      </c>
      <c r="R687">
        <v>4</v>
      </c>
      <c r="S687">
        <v>26.32</v>
      </c>
      <c r="T687" s="2" t="s">
        <v>147</v>
      </c>
      <c r="U687" t="s">
        <v>2201</v>
      </c>
      <c r="W687" t="s">
        <v>2180</v>
      </c>
      <c r="X687">
        <v>6</v>
      </c>
      <c r="Y687" t="s">
        <v>371</v>
      </c>
      <c r="Z687" t="s">
        <v>200</v>
      </c>
      <c r="AA687" t="s">
        <v>151</v>
      </c>
      <c r="AB687" t="s">
        <v>2181</v>
      </c>
      <c r="AC687" t="s">
        <v>401</v>
      </c>
      <c r="AF687" t="s">
        <v>665</v>
      </c>
      <c r="AG687" t="s">
        <v>665</v>
      </c>
      <c r="AH687" t="s">
        <v>158</v>
      </c>
      <c r="AI687" t="s">
        <v>232</v>
      </c>
      <c r="AK687" t="s">
        <v>160</v>
      </c>
      <c r="AL687" t="s">
        <v>2198</v>
      </c>
      <c r="AM687" t="s">
        <v>2199</v>
      </c>
      <c r="AN687" t="s">
        <v>163</v>
      </c>
      <c r="AO687" t="s">
        <v>164</v>
      </c>
      <c r="AP687" t="s">
        <v>164</v>
      </c>
      <c r="AQ687">
        <v>2</v>
      </c>
      <c r="AR687">
        <v>5</v>
      </c>
      <c r="AS687" t="s">
        <v>167</v>
      </c>
      <c r="AT687" t="s">
        <v>168</v>
      </c>
      <c r="AU687" t="s">
        <v>2038</v>
      </c>
      <c r="AV687" t="s">
        <v>665</v>
      </c>
      <c r="AW687" t="s">
        <v>166</v>
      </c>
      <c r="AX687" t="s">
        <v>166</v>
      </c>
      <c r="AY687" t="s">
        <v>171</v>
      </c>
      <c r="AZ687" t="s">
        <v>166</v>
      </c>
      <c r="BA687" t="s">
        <v>166</v>
      </c>
      <c r="BB687" t="s">
        <v>250</v>
      </c>
      <c r="BC687" t="s">
        <v>166</v>
      </c>
      <c r="BD687" t="s">
        <v>327</v>
      </c>
      <c r="BE687">
        <v>510</v>
      </c>
      <c r="BF687" t="s">
        <v>166</v>
      </c>
      <c r="BG687" t="s">
        <v>166</v>
      </c>
      <c r="BH687" t="s">
        <v>166</v>
      </c>
      <c r="BI687" t="s">
        <v>163</v>
      </c>
      <c r="BJ687" t="s">
        <v>310</v>
      </c>
      <c r="BK687" t="s">
        <v>166</v>
      </c>
      <c r="BL687" t="s">
        <v>310</v>
      </c>
      <c r="BM687" t="s">
        <v>166</v>
      </c>
      <c r="BN687" t="s">
        <v>251</v>
      </c>
      <c r="BO687" t="s">
        <v>166</v>
      </c>
      <c r="BP687" t="s">
        <v>173</v>
      </c>
      <c r="BQ687" t="s">
        <v>164</v>
      </c>
      <c r="BR687" t="s">
        <v>168</v>
      </c>
      <c r="BS687" t="s">
        <v>176</v>
      </c>
      <c r="BT687" t="s">
        <v>166</v>
      </c>
      <c r="BU687" s="1">
        <v>5.4</v>
      </c>
      <c r="BV687" t="s">
        <v>166</v>
      </c>
      <c r="BW687" t="s">
        <v>177</v>
      </c>
      <c r="BX687" t="s">
        <v>178</v>
      </c>
      <c r="BY687" t="s">
        <v>383</v>
      </c>
      <c r="BZ687" t="s">
        <v>166</v>
      </c>
      <c r="CB687" t="s">
        <v>166</v>
      </c>
      <c r="CC687" t="s">
        <v>166</v>
      </c>
      <c r="CF687" t="s">
        <v>252</v>
      </c>
      <c r="CG687" t="s">
        <v>166</v>
      </c>
      <c r="CI687" t="s">
        <v>166</v>
      </c>
      <c r="CK687" t="s">
        <v>166</v>
      </c>
      <c r="CL687" t="s">
        <v>166</v>
      </c>
      <c r="CM687" t="s">
        <v>166</v>
      </c>
      <c r="CN687" t="s">
        <v>166</v>
      </c>
      <c r="CO687" t="s">
        <v>166</v>
      </c>
      <c r="CP687" t="s">
        <v>355</v>
      </c>
      <c r="CQ687" t="s">
        <v>1833</v>
      </c>
      <c r="CR687" t="s">
        <v>229</v>
      </c>
      <c r="CS687" t="s">
        <v>166</v>
      </c>
      <c r="CT687" t="s">
        <v>166</v>
      </c>
      <c r="CV687" t="s">
        <v>166</v>
      </c>
      <c r="CW687">
        <v>2</v>
      </c>
      <c r="CY687" t="s">
        <v>571</v>
      </c>
      <c r="DB687" t="s">
        <v>221</v>
      </c>
      <c r="DC687" t="s">
        <v>166</v>
      </c>
      <c r="DD687" t="s">
        <v>166</v>
      </c>
      <c r="DH687" t="s">
        <v>166</v>
      </c>
      <c r="DI687" t="s">
        <v>328</v>
      </c>
      <c r="DJ687" t="s">
        <v>166</v>
      </c>
      <c r="DL687" t="s">
        <v>329</v>
      </c>
      <c r="DN687" t="s">
        <v>166</v>
      </c>
      <c r="DP687" t="s">
        <v>345</v>
      </c>
      <c r="DV687" t="s">
        <v>166</v>
      </c>
      <c r="DW687" t="s">
        <v>166</v>
      </c>
      <c r="EA687" t="s">
        <v>166</v>
      </c>
      <c r="ED687" t="s">
        <v>166</v>
      </c>
    </row>
    <row r="688" spans="1:139" x14ac:dyDescent="0.25">
      <c r="A688" s="33">
        <v>687</v>
      </c>
      <c r="B688" s="33" t="s">
        <v>864</v>
      </c>
      <c r="C688" s="33" t="s">
        <v>2203</v>
      </c>
      <c r="D688" s="33" t="s">
        <v>2204</v>
      </c>
      <c r="E688" s="35">
        <v>1598</v>
      </c>
      <c r="F688" s="33">
        <v>4</v>
      </c>
      <c r="G688" s="33">
        <v>4</v>
      </c>
      <c r="H688" s="33" t="s">
        <v>195</v>
      </c>
      <c r="I688" s="33" t="s">
        <v>142</v>
      </c>
      <c r="J688" s="33" t="s">
        <v>196</v>
      </c>
      <c r="K688" s="33" t="s">
        <v>144</v>
      </c>
      <c r="L688" s="33">
        <v>55</v>
      </c>
      <c r="M688" s="33" t="s">
        <v>145</v>
      </c>
      <c r="N688" s="33">
        <v>1466</v>
      </c>
      <c r="O688" s="33">
        <v>4413</v>
      </c>
      <c r="P688" s="33">
        <v>1699</v>
      </c>
      <c r="Q688" s="33" t="s">
        <v>508</v>
      </c>
      <c r="R688" s="33">
        <v>4</v>
      </c>
      <c r="S688" s="33">
        <v>12</v>
      </c>
      <c r="T688" s="35">
        <v>15.41</v>
      </c>
      <c r="U688" s="33" t="s">
        <v>1582</v>
      </c>
      <c r="V688" s="33"/>
      <c r="W688" s="33" t="s">
        <v>1437</v>
      </c>
      <c r="X688" s="33">
        <v>5</v>
      </c>
      <c r="Y688" s="33" t="s">
        <v>658</v>
      </c>
      <c r="Z688" s="33" t="s">
        <v>200</v>
      </c>
      <c r="AA688" s="33" t="s">
        <v>151</v>
      </c>
      <c r="AB688" s="33" t="s">
        <v>869</v>
      </c>
      <c r="AC688" s="33" t="s">
        <v>1572</v>
      </c>
      <c r="AD688" s="33"/>
      <c r="AE688" s="33"/>
      <c r="AF688" s="33" t="s">
        <v>464</v>
      </c>
      <c r="AG688" s="33" t="s">
        <v>464</v>
      </c>
      <c r="AH688" s="33" t="s">
        <v>872</v>
      </c>
      <c r="AI688" s="33" t="s">
        <v>232</v>
      </c>
      <c r="AJ688" s="33"/>
      <c r="AK688" s="33" t="s">
        <v>160</v>
      </c>
      <c r="AL688" s="33" t="s">
        <v>1432</v>
      </c>
      <c r="AM688" s="33" t="s">
        <v>1577</v>
      </c>
      <c r="AN688" s="33" t="s">
        <v>163</v>
      </c>
      <c r="AO688" s="33" t="s">
        <v>164</v>
      </c>
      <c r="AP688" s="33" t="s">
        <v>164</v>
      </c>
      <c r="AQ688" s="33" t="s">
        <v>166</v>
      </c>
      <c r="AR688" s="33">
        <v>5</v>
      </c>
      <c r="AS688" s="33" t="s">
        <v>167</v>
      </c>
      <c r="AT688" s="33" t="s">
        <v>168</v>
      </c>
      <c r="AU688" s="33" t="s">
        <v>1573</v>
      </c>
      <c r="AV688" s="33" t="s">
        <v>464</v>
      </c>
      <c r="AW688" s="33"/>
      <c r="AX688" s="33" t="s">
        <v>166</v>
      </c>
      <c r="AY688" s="33" t="s">
        <v>226</v>
      </c>
      <c r="AZ688" s="33" t="s">
        <v>166</v>
      </c>
      <c r="BA688" s="33" t="s">
        <v>166</v>
      </c>
      <c r="BB688" s="33" t="s">
        <v>876</v>
      </c>
      <c r="BC688" s="33" t="s">
        <v>166</v>
      </c>
      <c r="BD688" s="33" t="s">
        <v>337</v>
      </c>
      <c r="BE688" s="33">
        <v>460</v>
      </c>
      <c r="BF688" s="33" t="s">
        <v>166</v>
      </c>
      <c r="BG688" s="33" t="s">
        <v>166</v>
      </c>
      <c r="BH688" s="33" t="s">
        <v>166</v>
      </c>
      <c r="BI688" s="33" t="s">
        <v>163</v>
      </c>
      <c r="BJ688" s="33" t="s">
        <v>310</v>
      </c>
      <c r="BK688" s="33" t="s">
        <v>166</v>
      </c>
      <c r="BL688" s="33" t="s">
        <v>174</v>
      </c>
      <c r="BM688" s="33" t="s">
        <v>166</v>
      </c>
      <c r="BN688" s="33" t="s">
        <v>632</v>
      </c>
      <c r="BO688" s="33" t="s">
        <v>166</v>
      </c>
      <c r="BP688" s="33" t="s">
        <v>173</v>
      </c>
      <c r="BQ688" s="33" t="s">
        <v>163</v>
      </c>
      <c r="BR688" s="33" t="s">
        <v>168</v>
      </c>
      <c r="BS688" s="33" t="s">
        <v>176</v>
      </c>
      <c r="BT688" s="33" t="s">
        <v>166</v>
      </c>
      <c r="BU688" s="35">
        <v>5.3</v>
      </c>
      <c r="BV688" s="33" t="s">
        <v>166</v>
      </c>
      <c r="BW688" s="33" t="s">
        <v>177</v>
      </c>
      <c r="BX688" s="33" t="s">
        <v>178</v>
      </c>
      <c r="BY688" s="33" t="s">
        <v>383</v>
      </c>
      <c r="BZ688" s="33"/>
      <c r="CA688" s="33"/>
      <c r="CB688" s="33"/>
      <c r="CC688" s="33"/>
      <c r="CD688" s="33"/>
      <c r="CE688" s="33"/>
      <c r="CF688" s="33"/>
      <c r="CG688" s="33" t="s">
        <v>166</v>
      </c>
      <c r="CH688" s="33"/>
      <c r="CI688" s="33"/>
      <c r="CJ688" s="33"/>
      <c r="CK688" s="33" t="s">
        <v>166</v>
      </c>
      <c r="CL688" s="33"/>
      <c r="CM688" s="33"/>
      <c r="CN688" s="33" t="s">
        <v>166</v>
      </c>
      <c r="CO688" s="33" t="s">
        <v>166</v>
      </c>
      <c r="CP688" s="33" t="s">
        <v>355</v>
      </c>
      <c r="CQ688" s="33" t="s">
        <v>1276</v>
      </c>
      <c r="CR688" s="33" t="s">
        <v>229</v>
      </c>
      <c r="CS688" s="33" t="s">
        <v>166</v>
      </c>
      <c r="CT688" s="33"/>
      <c r="CU688" s="33" t="s">
        <v>166</v>
      </c>
      <c r="CV688" s="33"/>
      <c r="CW688" s="33">
        <v>2</v>
      </c>
      <c r="CX688" s="33"/>
      <c r="CY688" s="33" t="s">
        <v>571</v>
      </c>
      <c r="CZ688" s="33"/>
      <c r="DA688" s="33"/>
      <c r="DB688" s="33" t="s">
        <v>257</v>
      </c>
      <c r="DC688" s="33" t="s">
        <v>166</v>
      </c>
      <c r="DD688" s="33" t="s">
        <v>166</v>
      </c>
      <c r="DE688" s="33"/>
      <c r="DF688" s="33"/>
      <c r="DG688" s="33"/>
      <c r="DH688" s="33"/>
      <c r="DI688" s="33" t="s">
        <v>328</v>
      </c>
      <c r="DJ688" s="33" t="s">
        <v>166</v>
      </c>
      <c r="DK688" s="33" t="s">
        <v>166</v>
      </c>
      <c r="DL688" s="33" t="s">
        <v>329</v>
      </c>
      <c r="DM688" s="33"/>
      <c r="DN688" s="33" t="s">
        <v>166</v>
      </c>
      <c r="DO688" s="33"/>
      <c r="DP688" s="33" t="s">
        <v>166</v>
      </c>
      <c r="DQ688" s="33"/>
      <c r="DR688" s="33"/>
      <c r="DS688" s="33"/>
      <c r="DT688" s="33"/>
      <c r="DU688" s="33"/>
      <c r="DV688" s="33"/>
      <c r="DW688" s="33" t="s">
        <v>166</v>
      </c>
      <c r="DX688" s="33"/>
      <c r="DY688" s="33"/>
      <c r="DZ688" s="33" t="s">
        <v>166</v>
      </c>
      <c r="EA688" s="33"/>
      <c r="EB688" s="33"/>
      <c r="EC688" s="33"/>
      <c r="ED688" s="33"/>
      <c r="EE688" s="33"/>
      <c r="EF688" s="33"/>
      <c r="EG688" s="33"/>
      <c r="EH688" s="33"/>
      <c r="EI688" s="33"/>
    </row>
    <row r="689" spans="1:139" x14ac:dyDescent="0.25">
      <c r="A689" s="33">
        <v>688</v>
      </c>
      <c r="B689" s="33" t="s">
        <v>864</v>
      </c>
      <c r="C689" s="33" t="s">
        <v>2203</v>
      </c>
      <c r="D689" s="33" t="s">
        <v>2205</v>
      </c>
      <c r="E689" s="35">
        <v>1498</v>
      </c>
      <c r="F689" s="33">
        <v>4</v>
      </c>
      <c r="G689" s="33">
        <v>4</v>
      </c>
      <c r="H689" s="33" t="s">
        <v>195</v>
      </c>
      <c r="I689" s="33" t="s">
        <v>142</v>
      </c>
      <c r="J689" s="33" t="s">
        <v>196</v>
      </c>
      <c r="K689" s="33" t="s">
        <v>144</v>
      </c>
      <c r="L689" s="33">
        <v>55</v>
      </c>
      <c r="M689" s="33" t="s">
        <v>459</v>
      </c>
      <c r="N689" s="33">
        <v>1466</v>
      </c>
      <c r="O689" s="33">
        <v>4413</v>
      </c>
      <c r="P689" s="33">
        <v>1699</v>
      </c>
      <c r="Q689" s="33" t="s">
        <v>508</v>
      </c>
      <c r="R689" s="33">
        <v>4</v>
      </c>
      <c r="S689" s="33">
        <v>14.5</v>
      </c>
      <c r="T689" s="35">
        <v>21.13</v>
      </c>
      <c r="U689" s="33" t="s">
        <v>1580</v>
      </c>
      <c r="V689" s="33"/>
      <c r="W689" s="33" t="s">
        <v>283</v>
      </c>
      <c r="X689" s="33">
        <v>5</v>
      </c>
      <c r="Y689" s="33" t="s">
        <v>658</v>
      </c>
      <c r="Z689" s="33" t="s">
        <v>200</v>
      </c>
      <c r="AA689" s="33" t="s">
        <v>151</v>
      </c>
      <c r="AB689" s="33" t="s">
        <v>869</v>
      </c>
      <c r="AC689" s="33" t="s">
        <v>1572</v>
      </c>
      <c r="AD689" s="33"/>
      <c r="AE689" s="33"/>
      <c r="AF689" s="33" t="s">
        <v>464</v>
      </c>
      <c r="AG689" s="33" t="s">
        <v>464</v>
      </c>
      <c r="AH689" s="33" t="s">
        <v>872</v>
      </c>
      <c r="AI689" s="33" t="s">
        <v>232</v>
      </c>
      <c r="AJ689" s="33"/>
      <c r="AK689" s="33" t="s">
        <v>160</v>
      </c>
      <c r="AL689" s="33" t="s">
        <v>1350</v>
      </c>
      <c r="AM689" s="33" t="s">
        <v>656</v>
      </c>
      <c r="AN689" s="33" t="s">
        <v>163</v>
      </c>
      <c r="AO689" s="33" t="s">
        <v>164</v>
      </c>
      <c r="AP689" s="33" t="s">
        <v>164</v>
      </c>
      <c r="AQ689" s="33" t="s">
        <v>166</v>
      </c>
      <c r="AR689" s="33">
        <v>5</v>
      </c>
      <c r="AS689" s="33" t="s">
        <v>167</v>
      </c>
      <c r="AT689" s="33" t="s">
        <v>168</v>
      </c>
      <c r="AU689" s="33" t="s">
        <v>1573</v>
      </c>
      <c r="AV689" s="33" t="s">
        <v>464</v>
      </c>
      <c r="AW689" s="33"/>
      <c r="AX689" s="33" t="s">
        <v>166</v>
      </c>
      <c r="AY689" s="33" t="s">
        <v>165</v>
      </c>
      <c r="AZ689" s="33"/>
      <c r="BA689" s="33"/>
      <c r="BB689" s="33" t="s">
        <v>876</v>
      </c>
      <c r="BC689" s="33"/>
      <c r="BD689" s="33" t="s">
        <v>327</v>
      </c>
      <c r="BE689" s="33">
        <v>460</v>
      </c>
      <c r="BF689" s="33"/>
      <c r="BG689" s="33" t="s">
        <v>166</v>
      </c>
      <c r="BH689" s="33" t="s">
        <v>166</v>
      </c>
      <c r="BI689" s="33"/>
      <c r="BJ689" s="33" t="s">
        <v>310</v>
      </c>
      <c r="BK689" s="33"/>
      <c r="BL689" s="33" t="s">
        <v>310</v>
      </c>
      <c r="BM689" s="33" t="s">
        <v>166</v>
      </c>
      <c r="BN689" s="33" t="s">
        <v>632</v>
      </c>
      <c r="BO689" s="33"/>
      <c r="BP689" s="33" t="s">
        <v>173</v>
      </c>
      <c r="BQ689" s="33" t="s">
        <v>163</v>
      </c>
      <c r="BR689" s="33" t="s">
        <v>168</v>
      </c>
      <c r="BS689" s="33" t="s">
        <v>164</v>
      </c>
      <c r="BT689" s="33" t="s">
        <v>166</v>
      </c>
      <c r="BU689" s="35">
        <v>5.3</v>
      </c>
      <c r="BV689" s="33"/>
      <c r="BW689" s="33" t="s">
        <v>177</v>
      </c>
      <c r="BX689" s="33" t="s">
        <v>178</v>
      </c>
      <c r="BY689" s="33" t="s">
        <v>179</v>
      </c>
      <c r="BZ689" s="33"/>
      <c r="CA689" s="33"/>
      <c r="CB689" s="33" t="s">
        <v>166</v>
      </c>
      <c r="CC689" s="33"/>
      <c r="CD689" s="33"/>
      <c r="CE689" s="33"/>
      <c r="CF689" s="33"/>
      <c r="CG689" s="33" t="s">
        <v>166</v>
      </c>
      <c r="CH689" s="33"/>
      <c r="CI689" s="33"/>
      <c r="CJ689" s="33"/>
      <c r="CK689" s="33" t="s">
        <v>166</v>
      </c>
      <c r="CL689" s="33"/>
      <c r="CM689" s="33"/>
      <c r="CN689" s="33" t="s">
        <v>166</v>
      </c>
      <c r="CO689" s="33" t="s">
        <v>166</v>
      </c>
      <c r="CP689" s="33" t="s">
        <v>355</v>
      </c>
      <c r="CQ689" s="33" t="s">
        <v>1446</v>
      </c>
      <c r="CR689" s="33" t="s">
        <v>229</v>
      </c>
      <c r="CS689" s="33" t="s">
        <v>166</v>
      </c>
      <c r="CT689" s="33"/>
      <c r="CU689" s="33" t="s">
        <v>166</v>
      </c>
      <c r="CV689" s="33" t="s">
        <v>166</v>
      </c>
      <c r="CW689" s="33">
        <v>2</v>
      </c>
      <c r="CX689" s="33"/>
      <c r="CY689" s="33" t="s">
        <v>571</v>
      </c>
      <c r="CZ689" s="33"/>
      <c r="DA689" s="33"/>
      <c r="DB689" s="33" t="s">
        <v>166</v>
      </c>
      <c r="DC689" s="33" t="s">
        <v>166</v>
      </c>
      <c r="DD689" s="33"/>
      <c r="DE689" s="33"/>
      <c r="DF689" s="33"/>
      <c r="DG689" s="33" t="s">
        <v>166</v>
      </c>
      <c r="DH689" s="33"/>
      <c r="DI689" s="33"/>
      <c r="DJ689" s="33"/>
      <c r="DK689" s="33"/>
      <c r="DL689" s="33"/>
      <c r="DM689" s="33"/>
      <c r="DN689" s="33" t="s">
        <v>166</v>
      </c>
      <c r="DO689" s="33"/>
      <c r="DP689" s="33" t="s">
        <v>166</v>
      </c>
      <c r="DQ689" s="33"/>
      <c r="DR689" s="33"/>
      <c r="DS689" s="33"/>
      <c r="DT689" s="33"/>
      <c r="DU689" s="33"/>
      <c r="DV689" s="33" t="s">
        <v>166</v>
      </c>
      <c r="DW689" s="33" t="s">
        <v>166</v>
      </c>
      <c r="DX689" s="33"/>
      <c r="DY689" s="33"/>
      <c r="DZ689" s="33"/>
      <c r="EA689" s="33"/>
      <c r="EB689" s="33"/>
      <c r="EC689" s="33"/>
      <c r="ED689" s="33"/>
      <c r="EE689" s="33"/>
      <c r="EF689" s="33"/>
      <c r="EG689" s="33"/>
      <c r="EH689" s="33"/>
      <c r="EI689" s="33"/>
    </row>
    <row r="690" spans="1:139" x14ac:dyDescent="0.25">
      <c r="A690" s="33">
        <v>689</v>
      </c>
      <c r="B690" s="33" t="s">
        <v>864</v>
      </c>
      <c r="C690" s="33" t="s">
        <v>2203</v>
      </c>
      <c r="D690" s="33" t="s">
        <v>2206</v>
      </c>
      <c r="E690" s="35">
        <v>1598</v>
      </c>
      <c r="F690" s="33">
        <v>4</v>
      </c>
      <c r="G690" s="33">
        <v>4</v>
      </c>
      <c r="H690" s="33" t="s">
        <v>195</v>
      </c>
      <c r="I690" s="33" t="s">
        <v>142</v>
      </c>
      <c r="J690" s="33" t="s">
        <v>196</v>
      </c>
      <c r="K690" s="33" t="s">
        <v>144</v>
      </c>
      <c r="L690" s="33">
        <v>55</v>
      </c>
      <c r="M690" s="33" t="s">
        <v>145</v>
      </c>
      <c r="N690" s="33">
        <v>1466</v>
      </c>
      <c r="O690" s="33">
        <v>4413</v>
      </c>
      <c r="P690" s="33">
        <v>1699</v>
      </c>
      <c r="Q690" s="33" t="s">
        <v>508</v>
      </c>
      <c r="R690" s="33">
        <v>4</v>
      </c>
      <c r="S690" s="33">
        <v>12</v>
      </c>
      <c r="T690" s="35">
        <v>15.41</v>
      </c>
      <c r="U690" s="33" t="s">
        <v>1582</v>
      </c>
      <c r="V690" s="33"/>
      <c r="W690" s="33" t="s">
        <v>1437</v>
      </c>
      <c r="X690" s="33">
        <v>5</v>
      </c>
      <c r="Y690" s="33" t="s">
        <v>658</v>
      </c>
      <c r="Z690" s="33" t="s">
        <v>200</v>
      </c>
      <c r="AA690" s="33" t="s">
        <v>151</v>
      </c>
      <c r="AB690" s="33" t="s">
        <v>869</v>
      </c>
      <c r="AC690" s="33" t="s">
        <v>1572</v>
      </c>
      <c r="AD690" s="33"/>
      <c r="AE690" s="33"/>
      <c r="AF690" s="33" t="s">
        <v>464</v>
      </c>
      <c r="AG690" s="33" t="s">
        <v>464</v>
      </c>
      <c r="AH690" s="33" t="s">
        <v>872</v>
      </c>
      <c r="AI690" s="33" t="s">
        <v>232</v>
      </c>
      <c r="AJ690" s="33"/>
      <c r="AK690" s="33" t="s">
        <v>160</v>
      </c>
      <c r="AL690" s="33" t="s">
        <v>1432</v>
      </c>
      <c r="AM690" s="33" t="s">
        <v>1577</v>
      </c>
      <c r="AN690" s="33" t="s">
        <v>163</v>
      </c>
      <c r="AO690" s="33" t="s">
        <v>164</v>
      </c>
      <c r="AP690" s="33" t="s">
        <v>164</v>
      </c>
      <c r="AQ690" s="33" t="s">
        <v>166</v>
      </c>
      <c r="AR690" s="33">
        <v>5</v>
      </c>
      <c r="AS690" s="33" t="s">
        <v>167</v>
      </c>
      <c r="AT690" s="33" t="s">
        <v>168</v>
      </c>
      <c r="AU690" s="33" t="s">
        <v>1573</v>
      </c>
      <c r="AV690" s="33" t="s">
        <v>464</v>
      </c>
      <c r="AW690" s="33"/>
      <c r="AX690" s="33" t="s">
        <v>166</v>
      </c>
      <c r="AY690" s="33" t="s">
        <v>165</v>
      </c>
      <c r="AZ690" s="33"/>
      <c r="BA690" s="33"/>
      <c r="BB690" s="33" t="s">
        <v>876</v>
      </c>
      <c r="BC690" s="33"/>
      <c r="BD690" s="33" t="s">
        <v>327</v>
      </c>
      <c r="BE690" s="33">
        <v>460</v>
      </c>
      <c r="BF690" s="33"/>
      <c r="BG690" s="33" t="s">
        <v>166</v>
      </c>
      <c r="BH690" s="33" t="s">
        <v>166</v>
      </c>
      <c r="BI690" s="33"/>
      <c r="BJ690" s="33" t="s">
        <v>310</v>
      </c>
      <c r="BK690" s="33"/>
      <c r="BL690" s="33" t="s">
        <v>174</v>
      </c>
      <c r="BM690" s="33" t="s">
        <v>166</v>
      </c>
      <c r="BN690" s="33" t="s">
        <v>632</v>
      </c>
      <c r="BO690" s="33"/>
      <c r="BP690" s="33" t="s">
        <v>173</v>
      </c>
      <c r="BQ690" s="33" t="s">
        <v>163</v>
      </c>
      <c r="BR690" s="33" t="s">
        <v>168</v>
      </c>
      <c r="BS690" s="33" t="s">
        <v>164</v>
      </c>
      <c r="BT690" s="33" t="s">
        <v>166</v>
      </c>
      <c r="BU690" s="35">
        <v>5.3</v>
      </c>
      <c r="BV690" s="33"/>
      <c r="BW690" s="33" t="s">
        <v>177</v>
      </c>
      <c r="BX690" s="33" t="s">
        <v>178</v>
      </c>
      <c r="BY690" s="33" t="s">
        <v>179</v>
      </c>
      <c r="BZ690" s="33"/>
      <c r="CA690" s="33"/>
      <c r="CB690" s="33" t="s">
        <v>166</v>
      </c>
      <c r="CC690" s="33"/>
      <c r="CD690" s="33"/>
      <c r="CE690" s="33"/>
      <c r="CF690" s="33"/>
      <c r="CG690" s="33" t="s">
        <v>166</v>
      </c>
      <c r="CH690" s="33"/>
      <c r="CI690" s="33"/>
      <c r="CJ690" s="33"/>
      <c r="CK690" s="33" t="s">
        <v>166</v>
      </c>
      <c r="CL690" s="33"/>
      <c r="CM690" s="33"/>
      <c r="CN690" s="33" t="s">
        <v>166</v>
      </c>
      <c r="CO690" s="33" t="s">
        <v>166</v>
      </c>
      <c r="CP690" s="33" t="s">
        <v>355</v>
      </c>
      <c r="CQ690" s="33" t="s">
        <v>1276</v>
      </c>
      <c r="CR690" s="33" t="s">
        <v>229</v>
      </c>
      <c r="CS690" s="33" t="s">
        <v>166</v>
      </c>
      <c r="CT690" s="33"/>
      <c r="CU690" s="33" t="s">
        <v>166</v>
      </c>
      <c r="CV690" s="33"/>
      <c r="CW690" s="33">
        <v>2</v>
      </c>
      <c r="CX690" s="33"/>
      <c r="CY690" s="33" t="s">
        <v>722</v>
      </c>
      <c r="CZ690" s="33"/>
      <c r="DA690" s="33"/>
      <c r="DB690" s="33" t="s">
        <v>166</v>
      </c>
      <c r="DC690" s="33" t="s">
        <v>166</v>
      </c>
      <c r="DD690" s="33"/>
      <c r="DE690" s="33"/>
      <c r="DF690" s="33"/>
      <c r="DG690" s="33" t="s">
        <v>166</v>
      </c>
      <c r="DH690" s="33"/>
      <c r="DI690" s="33"/>
      <c r="DJ690" s="33"/>
      <c r="DK690" s="33"/>
      <c r="DL690" s="33"/>
      <c r="DM690" s="33"/>
      <c r="DN690" s="33" t="s">
        <v>166</v>
      </c>
      <c r="DO690" s="33"/>
      <c r="DP690" s="33" t="s">
        <v>166</v>
      </c>
      <c r="DQ690" s="33"/>
      <c r="DR690" s="33"/>
      <c r="DS690" s="33"/>
      <c r="DT690" s="33"/>
      <c r="DU690" s="33"/>
      <c r="DV690" s="33"/>
      <c r="DW690" s="33" t="s">
        <v>166</v>
      </c>
      <c r="DX690" s="33"/>
      <c r="DY690" s="33"/>
      <c r="DZ690" s="33"/>
      <c r="EA690" s="33"/>
      <c r="EB690" s="33"/>
      <c r="EC690" s="33"/>
      <c r="ED690" s="33"/>
      <c r="EE690" s="33"/>
      <c r="EF690" s="33"/>
      <c r="EG690" s="33"/>
      <c r="EH690" s="33"/>
      <c r="EI690" s="33"/>
    </row>
    <row r="691" spans="1:139" x14ac:dyDescent="0.25">
      <c r="A691" s="33">
        <v>690</v>
      </c>
      <c r="B691" s="33" t="s">
        <v>864</v>
      </c>
      <c r="C691" s="33" t="s">
        <v>2203</v>
      </c>
      <c r="D691" s="33" t="s">
        <v>2207</v>
      </c>
      <c r="E691" s="35">
        <v>1498</v>
      </c>
      <c r="F691" s="33">
        <v>4</v>
      </c>
      <c r="G691" s="33">
        <v>4</v>
      </c>
      <c r="H691" s="33" t="s">
        <v>195</v>
      </c>
      <c r="I691" s="33" t="s">
        <v>142</v>
      </c>
      <c r="J691" s="33" t="s">
        <v>196</v>
      </c>
      <c r="K691" s="33" t="s">
        <v>144</v>
      </c>
      <c r="L691" s="33">
        <v>55</v>
      </c>
      <c r="M691" s="33" t="s">
        <v>459</v>
      </c>
      <c r="N691" s="33">
        <v>1466</v>
      </c>
      <c r="O691" s="33">
        <v>4413</v>
      </c>
      <c r="P691" s="33">
        <v>1699</v>
      </c>
      <c r="Q691" s="33" t="s">
        <v>508</v>
      </c>
      <c r="R691" s="33">
        <v>4</v>
      </c>
      <c r="S691" s="33">
        <v>14.5</v>
      </c>
      <c r="T691" s="35">
        <v>21.13</v>
      </c>
      <c r="U691" s="33" t="s">
        <v>1580</v>
      </c>
      <c r="V691" s="33"/>
      <c r="W691" s="33" t="s">
        <v>283</v>
      </c>
      <c r="X691" s="33">
        <v>5</v>
      </c>
      <c r="Y691" s="33" t="s">
        <v>658</v>
      </c>
      <c r="Z691" s="33" t="s">
        <v>200</v>
      </c>
      <c r="AA691" s="33" t="s">
        <v>151</v>
      </c>
      <c r="AB691" s="33" t="s">
        <v>869</v>
      </c>
      <c r="AC691" s="33" t="s">
        <v>1572</v>
      </c>
      <c r="AD691" s="33"/>
      <c r="AE691" s="33"/>
      <c r="AF691" s="33" t="s">
        <v>464</v>
      </c>
      <c r="AG691" s="33" t="s">
        <v>464</v>
      </c>
      <c r="AH691" s="33" t="s">
        <v>872</v>
      </c>
      <c r="AI691" s="33" t="s">
        <v>232</v>
      </c>
      <c r="AJ691" s="33"/>
      <c r="AK691" s="33" t="s">
        <v>160</v>
      </c>
      <c r="AL691" s="33" t="s">
        <v>1350</v>
      </c>
      <c r="AM691" s="33" t="s">
        <v>656</v>
      </c>
      <c r="AN691" s="33" t="s">
        <v>163</v>
      </c>
      <c r="AO691" s="33" t="s">
        <v>164</v>
      </c>
      <c r="AP691" s="33" t="s">
        <v>164</v>
      </c>
      <c r="AQ691" s="33" t="s">
        <v>166</v>
      </c>
      <c r="AR691" s="33">
        <v>5</v>
      </c>
      <c r="AS691" s="33" t="s">
        <v>167</v>
      </c>
      <c r="AT691" s="33" t="s">
        <v>168</v>
      </c>
      <c r="AU691" s="33" t="s">
        <v>1573</v>
      </c>
      <c r="AV691" s="33" t="s">
        <v>464</v>
      </c>
      <c r="AW691" s="33"/>
      <c r="AX691" s="33" t="s">
        <v>166</v>
      </c>
      <c r="AY691" s="33" t="s">
        <v>226</v>
      </c>
      <c r="AZ691" s="33" t="s">
        <v>166</v>
      </c>
      <c r="BA691" s="33" t="s">
        <v>166</v>
      </c>
      <c r="BB691" s="33" t="s">
        <v>876</v>
      </c>
      <c r="BC691" s="33" t="s">
        <v>166</v>
      </c>
      <c r="BD691" s="33" t="s">
        <v>327</v>
      </c>
      <c r="BE691" s="33">
        <v>460</v>
      </c>
      <c r="BF691" s="33" t="s">
        <v>166</v>
      </c>
      <c r="BG691" s="33" t="s">
        <v>166</v>
      </c>
      <c r="BH691" s="33" t="s">
        <v>166</v>
      </c>
      <c r="BI691" s="33" t="s">
        <v>163</v>
      </c>
      <c r="BJ691" s="33" t="s">
        <v>310</v>
      </c>
      <c r="BK691" s="33" t="s">
        <v>166</v>
      </c>
      <c r="BL691" s="33" t="s">
        <v>310</v>
      </c>
      <c r="BM691" s="33" t="s">
        <v>166</v>
      </c>
      <c r="BN691" s="33" t="s">
        <v>632</v>
      </c>
      <c r="BO691" s="33" t="s">
        <v>166</v>
      </c>
      <c r="BP691" s="33" t="s">
        <v>173</v>
      </c>
      <c r="BQ691" s="33" t="s">
        <v>163</v>
      </c>
      <c r="BR691" s="33" t="s">
        <v>168</v>
      </c>
      <c r="BS691" s="33" t="s">
        <v>176</v>
      </c>
      <c r="BT691" s="33" t="s">
        <v>166</v>
      </c>
      <c r="BU691" s="35">
        <v>5.3</v>
      </c>
      <c r="BV691" s="33" t="s">
        <v>166</v>
      </c>
      <c r="BW691" s="33" t="s">
        <v>177</v>
      </c>
      <c r="BX691" s="33" t="s">
        <v>178</v>
      </c>
      <c r="BY691" s="33" t="s">
        <v>383</v>
      </c>
      <c r="BZ691" s="33"/>
      <c r="CA691" s="33"/>
      <c r="CB691" s="33" t="s">
        <v>166</v>
      </c>
      <c r="CC691" s="33"/>
      <c r="CD691" s="33"/>
      <c r="CE691" s="33"/>
      <c r="CF691" s="33"/>
      <c r="CG691" s="33" t="s">
        <v>166</v>
      </c>
      <c r="CH691" s="33"/>
      <c r="CI691" s="33"/>
      <c r="CJ691" s="33"/>
      <c r="CK691" s="33" t="s">
        <v>166</v>
      </c>
      <c r="CL691" s="33"/>
      <c r="CM691" s="33"/>
      <c r="CN691" s="33" t="s">
        <v>166</v>
      </c>
      <c r="CO691" s="33" t="s">
        <v>166</v>
      </c>
      <c r="CP691" s="33" t="s">
        <v>355</v>
      </c>
      <c r="CQ691" s="33" t="s">
        <v>1446</v>
      </c>
      <c r="CR691" s="33" t="s">
        <v>229</v>
      </c>
      <c r="CS691" s="33" t="s">
        <v>166</v>
      </c>
      <c r="CT691" s="33"/>
      <c r="CU691" s="33" t="s">
        <v>166</v>
      </c>
      <c r="CV691" s="33" t="s">
        <v>166</v>
      </c>
      <c r="CW691" s="33">
        <v>2</v>
      </c>
      <c r="CX691" s="33"/>
      <c r="CY691" s="33" t="s">
        <v>571</v>
      </c>
      <c r="CZ691" s="33"/>
      <c r="DA691" s="33"/>
      <c r="DB691" s="33" t="s">
        <v>257</v>
      </c>
      <c r="DC691" s="33" t="s">
        <v>166</v>
      </c>
      <c r="DD691" s="33" t="s">
        <v>166</v>
      </c>
      <c r="DE691" s="33"/>
      <c r="DF691" s="33"/>
      <c r="DG691" s="33" t="s">
        <v>166</v>
      </c>
      <c r="DH691" s="33"/>
      <c r="DI691" s="33" t="s">
        <v>328</v>
      </c>
      <c r="DJ691" s="33" t="s">
        <v>166</v>
      </c>
      <c r="DK691" s="33" t="s">
        <v>166</v>
      </c>
      <c r="DL691" s="33" t="s">
        <v>329</v>
      </c>
      <c r="DM691" s="33"/>
      <c r="DN691" s="33" t="s">
        <v>166</v>
      </c>
      <c r="DO691" s="33"/>
      <c r="DP691" s="33" t="s">
        <v>166</v>
      </c>
      <c r="DQ691" s="33"/>
      <c r="DR691" s="33"/>
      <c r="DS691" s="33"/>
      <c r="DT691" s="33"/>
      <c r="DU691" s="33"/>
      <c r="DV691" s="33" t="s">
        <v>166</v>
      </c>
      <c r="DW691" s="33" t="s">
        <v>166</v>
      </c>
      <c r="DX691" s="33"/>
      <c r="DY691" s="33"/>
      <c r="DZ691" s="33" t="s">
        <v>166</v>
      </c>
      <c r="EA691" s="33"/>
      <c r="EB691" s="33"/>
      <c r="EC691" s="33"/>
      <c r="ED691" s="33"/>
      <c r="EE691" s="33"/>
      <c r="EF691" s="33"/>
      <c r="EG691" s="33"/>
      <c r="EH691" s="33"/>
      <c r="EI691" s="33"/>
    </row>
    <row r="692" spans="1:139" x14ac:dyDescent="0.25">
      <c r="A692" s="33">
        <v>691</v>
      </c>
      <c r="B692" s="33" t="s">
        <v>864</v>
      </c>
      <c r="C692" s="33" t="s">
        <v>2203</v>
      </c>
      <c r="D692" s="33" t="s">
        <v>2208</v>
      </c>
      <c r="E692" s="35">
        <v>1498</v>
      </c>
      <c r="F692" s="33">
        <v>4</v>
      </c>
      <c r="G692" s="33">
        <v>4</v>
      </c>
      <c r="H692" s="33" t="s">
        <v>195</v>
      </c>
      <c r="I692" s="33" t="s">
        <v>142</v>
      </c>
      <c r="J692" s="33" t="s">
        <v>196</v>
      </c>
      <c r="K692" s="33" t="s">
        <v>144</v>
      </c>
      <c r="L692" s="33">
        <v>55</v>
      </c>
      <c r="M692" s="33" t="s">
        <v>459</v>
      </c>
      <c r="N692" s="33">
        <v>1466</v>
      </c>
      <c r="O692" s="33">
        <v>4413</v>
      </c>
      <c r="P692" s="33">
        <v>1699</v>
      </c>
      <c r="Q692" s="33" t="s">
        <v>508</v>
      </c>
      <c r="R692" s="33">
        <v>4</v>
      </c>
      <c r="S692" s="33">
        <v>14.5</v>
      </c>
      <c r="T692" s="35">
        <v>21.72</v>
      </c>
      <c r="U692" s="33" t="s">
        <v>1570</v>
      </c>
      <c r="V692" s="33"/>
      <c r="W692" s="33" t="s">
        <v>1571</v>
      </c>
      <c r="X692" s="33">
        <v>7</v>
      </c>
      <c r="Y692" s="33" t="s">
        <v>658</v>
      </c>
      <c r="Z692" s="33" t="s">
        <v>200</v>
      </c>
      <c r="AA692" s="33" t="s">
        <v>151</v>
      </c>
      <c r="AB692" s="33" t="s">
        <v>869</v>
      </c>
      <c r="AC692" s="33" t="s">
        <v>1572</v>
      </c>
      <c r="AD692" s="33"/>
      <c r="AE692" s="33"/>
      <c r="AF692" s="33" t="s">
        <v>464</v>
      </c>
      <c r="AG692" s="33" t="s">
        <v>464</v>
      </c>
      <c r="AH692" s="33" t="s">
        <v>872</v>
      </c>
      <c r="AI692" s="33" t="s">
        <v>232</v>
      </c>
      <c r="AJ692" s="33"/>
      <c r="AK692" s="33" t="s">
        <v>160</v>
      </c>
      <c r="AL692" s="33" t="s">
        <v>1350</v>
      </c>
      <c r="AM692" s="33" t="s">
        <v>656</v>
      </c>
      <c r="AN692" s="33" t="s">
        <v>163</v>
      </c>
      <c r="AO692" s="33" t="s">
        <v>164</v>
      </c>
      <c r="AP692" s="33" t="s">
        <v>164</v>
      </c>
      <c r="AQ692" s="33" t="s">
        <v>166</v>
      </c>
      <c r="AR692" s="33">
        <v>5</v>
      </c>
      <c r="AS692" s="33" t="s">
        <v>167</v>
      </c>
      <c r="AT692" s="33" t="s">
        <v>189</v>
      </c>
      <c r="AU692" s="33" t="s">
        <v>1573</v>
      </c>
      <c r="AV692" s="33" t="s">
        <v>464</v>
      </c>
      <c r="AW692" s="33"/>
      <c r="AX692" s="33" t="s">
        <v>166</v>
      </c>
      <c r="AY692" s="33" t="s">
        <v>226</v>
      </c>
      <c r="AZ692" s="33" t="s">
        <v>166</v>
      </c>
      <c r="BA692" s="33" t="s">
        <v>166</v>
      </c>
      <c r="BB692" s="33" t="s">
        <v>876</v>
      </c>
      <c r="BC692" s="33" t="s">
        <v>166</v>
      </c>
      <c r="BD692" s="33" t="s">
        <v>327</v>
      </c>
      <c r="BE692" s="33">
        <v>460</v>
      </c>
      <c r="BF692" s="33" t="s">
        <v>166</v>
      </c>
      <c r="BG692" s="33" t="s">
        <v>166</v>
      </c>
      <c r="BH692" s="33" t="s">
        <v>166</v>
      </c>
      <c r="BI692" s="33" t="s">
        <v>163</v>
      </c>
      <c r="BJ692" s="33" t="s">
        <v>310</v>
      </c>
      <c r="BK692" s="33" t="s">
        <v>166</v>
      </c>
      <c r="BL692" s="33" t="s">
        <v>174</v>
      </c>
      <c r="BM692" s="33" t="s">
        <v>166</v>
      </c>
      <c r="BN692" s="33" t="s">
        <v>632</v>
      </c>
      <c r="BO692" s="33" t="s">
        <v>166</v>
      </c>
      <c r="BP692" s="33" t="s">
        <v>173</v>
      </c>
      <c r="BQ692" s="33" t="s">
        <v>163</v>
      </c>
      <c r="BR692" s="33" t="s">
        <v>168</v>
      </c>
      <c r="BS692" s="33" t="s">
        <v>176</v>
      </c>
      <c r="BT692" s="33" t="s">
        <v>166</v>
      </c>
      <c r="BU692" s="35">
        <v>5.3</v>
      </c>
      <c r="BV692" s="33" t="s">
        <v>166</v>
      </c>
      <c r="BW692" s="33" t="s">
        <v>177</v>
      </c>
      <c r="BX692" s="33" t="s">
        <v>178</v>
      </c>
      <c r="BY692" s="33" t="s">
        <v>383</v>
      </c>
      <c r="BZ692" s="33"/>
      <c r="CA692" s="33" t="s">
        <v>166</v>
      </c>
      <c r="CB692" s="33" t="s">
        <v>166</v>
      </c>
      <c r="CC692" s="33"/>
      <c r="CD692" s="33"/>
      <c r="CE692" s="33"/>
      <c r="CF692" s="33"/>
      <c r="CG692" s="33" t="s">
        <v>166</v>
      </c>
      <c r="CH692" s="33"/>
      <c r="CI692" s="33"/>
      <c r="CJ692" s="33"/>
      <c r="CK692" s="33" t="s">
        <v>166</v>
      </c>
      <c r="CL692" s="33"/>
      <c r="CM692" s="33"/>
      <c r="CN692" s="33" t="s">
        <v>166</v>
      </c>
      <c r="CO692" s="33" t="s">
        <v>166</v>
      </c>
      <c r="CP692" s="33" t="s">
        <v>355</v>
      </c>
      <c r="CQ692" s="33" t="s">
        <v>1452</v>
      </c>
      <c r="CR692" s="33" t="s">
        <v>229</v>
      </c>
      <c r="CS692" s="33" t="s">
        <v>166</v>
      </c>
      <c r="CT692" s="33"/>
      <c r="CU692" s="33" t="s">
        <v>166</v>
      </c>
      <c r="CV692" s="33" t="s">
        <v>166</v>
      </c>
      <c r="CW692" s="33">
        <v>2</v>
      </c>
      <c r="CX692" s="33"/>
      <c r="CY692" s="33" t="s">
        <v>571</v>
      </c>
      <c r="CZ692" s="33"/>
      <c r="DA692" s="33"/>
      <c r="DB692" s="33" t="s">
        <v>257</v>
      </c>
      <c r="DC692" s="33" t="s">
        <v>166</v>
      </c>
      <c r="DD692" s="33" t="s">
        <v>166</v>
      </c>
      <c r="DE692" s="33"/>
      <c r="DF692" s="33"/>
      <c r="DG692" s="33"/>
      <c r="DH692" s="33"/>
      <c r="DI692" s="33" t="s">
        <v>328</v>
      </c>
      <c r="DJ692" s="33" t="s">
        <v>166</v>
      </c>
      <c r="DK692" s="33" t="s">
        <v>166</v>
      </c>
      <c r="DL692" s="33" t="s">
        <v>329</v>
      </c>
      <c r="DM692" s="33"/>
      <c r="DN692" s="33" t="s">
        <v>166</v>
      </c>
      <c r="DO692" s="33"/>
      <c r="DP692" s="33" t="s">
        <v>166</v>
      </c>
      <c r="DQ692" s="33"/>
      <c r="DR692" s="33" t="s">
        <v>166</v>
      </c>
      <c r="DS692" s="33"/>
      <c r="DT692" s="33"/>
      <c r="DU692" s="33"/>
      <c r="DV692" s="33" t="s">
        <v>166</v>
      </c>
      <c r="DW692" s="33"/>
      <c r="DX692" s="33"/>
      <c r="DY692" s="33"/>
      <c r="DZ692" s="33" t="s">
        <v>166</v>
      </c>
      <c r="EA692" s="33"/>
      <c r="EB692" s="33"/>
      <c r="EC692" s="33"/>
      <c r="ED692" s="33"/>
      <c r="EE692" s="33"/>
      <c r="EF692" s="33"/>
      <c r="EG692" s="33"/>
      <c r="EH692" s="33"/>
      <c r="EI692" s="33"/>
    </row>
    <row r="693" spans="1:139" x14ac:dyDescent="0.25">
      <c r="A693" s="33">
        <v>692</v>
      </c>
      <c r="B693" s="33" t="s">
        <v>864</v>
      </c>
      <c r="C693" s="33" t="s">
        <v>2203</v>
      </c>
      <c r="D693" s="33" t="s">
        <v>2209</v>
      </c>
      <c r="E693" s="35">
        <v>1598</v>
      </c>
      <c r="F693" s="33">
        <v>4</v>
      </c>
      <c r="G693" s="33">
        <v>4</v>
      </c>
      <c r="H693" s="33" t="s">
        <v>195</v>
      </c>
      <c r="I693" s="33" t="s">
        <v>142</v>
      </c>
      <c r="J693" s="33" t="s">
        <v>196</v>
      </c>
      <c r="K693" s="33" t="s">
        <v>144</v>
      </c>
      <c r="L693" s="33">
        <v>55</v>
      </c>
      <c r="M693" s="33" t="s">
        <v>145</v>
      </c>
      <c r="N693" s="33">
        <v>1466</v>
      </c>
      <c r="O693" s="33">
        <v>4413</v>
      </c>
      <c r="P693" s="33">
        <v>1699</v>
      </c>
      <c r="Q693" s="33" t="s">
        <v>508</v>
      </c>
      <c r="R693" s="33">
        <v>4</v>
      </c>
      <c r="S693" s="33">
        <v>12</v>
      </c>
      <c r="T693" s="35">
        <v>14.84</v>
      </c>
      <c r="U693" s="33" t="s">
        <v>1575</v>
      </c>
      <c r="V693" s="33"/>
      <c r="W693" s="33" t="s">
        <v>1576</v>
      </c>
      <c r="X693" s="33">
        <v>7</v>
      </c>
      <c r="Y693" s="33" t="s">
        <v>658</v>
      </c>
      <c r="Z693" s="33" t="s">
        <v>200</v>
      </c>
      <c r="AA693" s="33" t="s">
        <v>151</v>
      </c>
      <c r="AB693" s="33" t="s">
        <v>869</v>
      </c>
      <c r="AC693" s="33" t="s">
        <v>1572</v>
      </c>
      <c r="AD693" s="33"/>
      <c r="AE693" s="33"/>
      <c r="AF693" s="33" t="s">
        <v>464</v>
      </c>
      <c r="AG693" s="33" t="s">
        <v>464</v>
      </c>
      <c r="AH693" s="33" t="s">
        <v>872</v>
      </c>
      <c r="AI693" s="33" t="s">
        <v>232</v>
      </c>
      <c r="AJ693" s="33"/>
      <c r="AK693" s="33" t="s">
        <v>160</v>
      </c>
      <c r="AL693" s="33" t="s">
        <v>1432</v>
      </c>
      <c r="AM693" s="33" t="s">
        <v>1577</v>
      </c>
      <c r="AN693" s="33" t="s">
        <v>163</v>
      </c>
      <c r="AO693" s="33" t="s">
        <v>164</v>
      </c>
      <c r="AP693" s="33" t="s">
        <v>164</v>
      </c>
      <c r="AQ693" s="33" t="s">
        <v>166</v>
      </c>
      <c r="AR693" s="33">
        <v>5</v>
      </c>
      <c r="AS693" s="33" t="s">
        <v>597</v>
      </c>
      <c r="AT693" s="33" t="s">
        <v>189</v>
      </c>
      <c r="AU693" s="33" t="s">
        <v>1573</v>
      </c>
      <c r="AV693" s="33" t="s">
        <v>464</v>
      </c>
      <c r="AW693" s="33"/>
      <c r="AX693" s="33" t="s">
        <v>166</v>
      </c>
      <c r="AY693" s="33" t="s">
        <v>165</v>
      </c>
      <c r="AZ693" s="33" t="s">
        <v>166</v>
      </c>
      <c r="BA693" s="33" t="s">
        <v>166</v>
      </c>
      <c r="BB693" s="33" t="s">
        <v>876</v>
      </c>
      <c r="BC693" s="33" t="s">
        <v>166</v>
      </c>
      <c r="BD693" s="33" t="s">
        <v>327</v>
      </c>
      <c r="BE693" s="33">
        <v>460</v>
      </c>
      <c r="BF693" s="33" t="s">
        <v>166</v>
      </c>
      <c r="BG693" s="33" t="s">
        <v>166</v>
      </c>
      <c r="BH693" s="33" t="s">
        <v>166</v>
      </c>
      <c r="BI693" s="33" t="s">
        <v>163</v>
      </c>
      <c r="BJ693" s="33" t="s">
        <v>310</v>
      </c>
      <c r="BK693" s="33" t="s">
        <v>166</v>
      </c>
      <c r="BL693" s="33" t="s">
        <v>174</v>
      </c>
      <c r="BM693" s="33" t="s">
        <v>166</v>
      </c>
      <c r="BN693" s="33" t="s">
        <v>632</v>
      </c>
      <c r="BO693" s="33" t="s">
        <v>166</v>
      </c>
      <c r="BP693" s="33" t="s">
        <v>173</v>
      </c>
      <c r="BQ693" s="33" t="s">
        <v>163</v>
      </c>
      <c r="BR693" s="33" t="s">
        <v>168</v>
      </c>
      <c r="BS693" s="33" t="s">
        <v>176</v>
      </c>
      <c r="BT693" s="33" t="s">
        <v>166</v>
      </c>
      <c r="BU693" s="35">
        <v>5.3</v>
      </c>
      <c r="BV693" s="33" t="s">
        <v>166</v>
      </c>
      <c r="BW693" s="33" t="s">
        <v>177</v>
      </c>
      <c r="BX693" s="33" t="s">
        <v>178</v>
      </c>
      <c r="BY693" s="33" t="s">
        <v>383</v>
      </c>
      <c r="BZ693" s="33"/>
      <c r="CA693" s="33" t="s">
        <v>166</v>
      </c>
      <c r="CB693" s="33"/>
      <c r="CC693" s="33"/>
      <c r="CD693" s="33"/>
      <c r="CE693" s="33"/>
      <c r="CF693" s="33"/>
      <c r="CG693" s="33" t="s">
        <v>166</v>
      </c>
      <c r="CH693" s="33"/>
      <c r="CI693" s="33"/>
      <c r="CJ693" s="33"/>
      <c r="CK693" s="33" t="s">
        <v>166</v>
      </c>
      <c r="CL693" s="33"/>
      <c r="CM693" s="33"/>
      <c r="CN693" s="33" t="s">
        <v>166</v>
      </c>
      <c r="CO693" s="33" t="s">
        <v>166</v>
      </c>
      <c r="CP693" s="33" t="s">
        <v>355</v>
      </c>
      <c r="CQ693" s="33" t="s">
        <v>1578</v>
      </c>
      <c r="CR693" s="33" t="s">
        <v>229</v>
      </c>
      <c r="CS693" s="33" t="s">
        <v>166</v>
      </c>
      <c r="CT693" s="33"/>
      <c r="CU693" s="33" t="s">
        <v>166</v>
      </c>
      <c r="CV693" s="33"/>
      <c r="CW693" s="33">
        <v>2</v>
      </c>
      <c r="CX693" s="33"/>
      <c r="CY693" s="33" t="s">
        <v>571</v>
      </c>
      <c r="CZ693" s="33"/>
      <c r="DA693" s="33"/>
      <c r="DB693" s="33" t="s">
        <v>257</v>
      </c>
      <c r="DC693" s="33" t="s">
        <v>166</v>
      </c>
      <c r="DD693" s="33" t="s">
        <v>166</v>
      </c>
      <c r="DE693" s="33"/>
      <c r="DF693" s="33"/>
      <c r="DG693" s="33"/>
      <c r="DH693" s="33" t="s">
        <v>166</v>
      </c>
      <c r="DI693" s="33" t="s">
        <v>328</v>
      </c>
      <c r="DJ693" s="33" t="s">
        <v>166</v>
      </c>
      <c r="DK693" s="33" t="s">
        <v>166</v>
      </c>
      <c r="DL693" s="33" t="s">
        <v>329</v>
      </c>
      <c r="DM693" s="33"/>
      <c r="DN693" s="33" t="s">
        <v>166</v>
      </c>
      <c r="DO693" s="33"/>
      <c r="DP693" s="33" t="s">
        <v>166</v>
      </c>
      <c r="DQ693" s="33"/>
      <c r="DR693" s="33"/>
      <c r="DS693" s="33" t="s">
        <v>166</v>
      </c>
      <c r="DT693" s="33"/>
      <c r="DU693" s="33"/>
      <c r="DV693" s="33"/>
      <c r="DW693" s="33" t="s">
        <v>166</v>
      </c>
      <c r="DX693" s="33" t="s">
        <v>166</v>
      </c>
      <c r="DY693" s="33"/>
      <c r="DZ693" s="33" t="s">
        <v>166</v>
      </c>
      <c r="EA693" s="33"/>
      <c r="EB693" s="33"/>
      <c r="EC693" s="33"/>
      <c r="ED693" s="33" t="s">
        <v>166</v>
      </c>
      <c r="EE693" s="33"/>
      <c r="EF693" s="33"/>
      <c r="EG693" s="33"/>
      <c r="EH693" s="33"/>
      <c r="EI693" s="33"/>
    </row>
    <row r="694" spans="1:139" x14ac:dyDescent="0.25">
      <c r="A694" s="33">
        <v>693</v>
      </c>
      <c r="B694" s="33" t="s">
        <v>864</v>
      </c>
      <c r="C694" s="33" t="s">
        <v>2203</v>
      </c>
      <c r="D694" s="33" t="s">
        <v>2210</v>
      </c>
      <c r="E694" s="35">
        <v>1498</v>
      </c>
      <c r="F694" s="33">
        <v>4</v>
      </c>
      <c r="G694" s="33">
        <v>4</v>
      </c>
      <c r="H694" s="33" t="s">
        <v>195</v>
      </c>
      <c r="I694" s="33" t="s">
        <v>142</v>
      </c>
      <c r="J694" s="33" t="s">
        <v>196</v>
      </c>
      <c r="K694" s="33" t="s">
        <v>144</v>
      </c>
      <c r="L694" s="33">
        <v>55</v>
      </c>
      <c r="M694" s="33" t="s">
        <v>459</v>
      </c>
      <c r="N694" s="33">
        <v>1466</v>
      </c>
      <c r="O694" s="33">
        <v>4413</v>
      </c>
      <c r="P694" s="33">
        <v>1699</v>
      </c>
      <c r="Q694" s="33" t="s">
        <v>508</v>
      </c>
      <c r="R694" s="33">
        <v>4</v>
      </c>
      <c r="S694" s="33">
        <v>18</v>
      </c>
      <c r="T694" s="35">
        <v>21.72</v>
      </c>
      <c r="U694" s="33" t="s">
        <v>1570</v>
      </c>
      <c r="V694" s="33"/>
      <c r="W694" s="33" t="s">
        <v>1571</v>
      </c>
      <c r="X694" s="33">
        <v>5</v>
      </c>
      <c r="Y694" s="33" t="s">
        <v>658</v>
      </c>
      <c r="Z694" s="33" t="s">
        <v>200</v>
      </c>
      <c r="AA694" s="33" t="s">
        <v>151</v>
      </c>
      <c r="AB694" s="33" t="s">
        <v>869</v>
      </c>
      <c r="AC694" s="33" t="s">
        <v>1572</v>
      </c>
      <c r="AD694" s="33"/>
      <c r="AE694" s="33"/>
      <c r="AF694" s="33" t="s">
        <v>464</v>
      </c>
      <c r="AG694" s="33" t="s">
        <v>464</v>
      </c>
      <c r="AH694" s="33" t="s">
        <v>872</v>
      </c>
      <c r="AI694" s="33" t="s">
        <v>232</v>
      </c>
      <c r="AJ694" s="33"/>
      <c r="AK694" s="33" t="s">
        <v>160</v>
      </c>
      <c r="AL694" s="33" t="s">
        <v>1350</v>
      </c>
      <c r="AM694" s="33" t="s">
        <v>656</v>
      </c>
      <c r="AN694" s="33" t="s">
        <v>163</v>
      </c>
      <c r="AO694" s="33" t="s">
        <v>164</v>
      </c>
      <c r="AP694" s="33" t="s">
        <v>164</v>
      </c>
      <c r="AQ694" s="33" t="s">
        <v>166</v>
      </c>
      <c r="AR694" s="33">
        <v>5</v>
      </c>
      <c r="AS694" s="33" t="s">
        <v>597</v>
      </c>
      <c r="AT694" s="33" t="s">
        <v>189</v>
      </c>
      <c r="AU694" s="33" t="s">
        <v>1573</v>
      </c>
      <c r="AV694" s="33" t="s">
        <v>464</v>
      </c>
      <c r="AW694" s="33"/>
      <c r="AX694" s="33" t="s">
        <v>166</v>
      </c>
      <c r="AY694" s="33" t="s">
        <v>226</v>
      </c>
      <c r="AZ694" s="33" t="s">
        <v>166</v>
      </c>
      <c r="BA694" s="33" t="s">
        <v>166</v>
      </c>
      <c r="BB694" s="33" t="s">
        <v>876</v>
      </c>
      <c r="BC694" s="33" t="s">
        <v>166</v>
      </c>
      <c r="BD694" s="33" t="s">
        <v>327</v>
      </c>
      <c r="BE694" s="33">
        <v>460</v>
      </c>
      <c r="BF694" s="33" t="s">
        <v>166</v>
      </c>
      <c r="BG694" s="33" t="s">
        <v>166</v>
      </c>
      <c r="BH694" s="33" t="s">
        <v>166</v>
      </c>
      <c r="BI694" s="33" t="s">
        <v>163</v>
      </c>
      <c r="BJ694" s="33" t="s">
        <v>310</v>
      </c>
      <c r="BK694" s="33" t="s">
        <v>166</v>
      </c>
      <c r="BL694" s="33" t="s">
        <v>174</v>
      </c>
      <c r="BM694" s="33" t="s">
        <v>166</v>
      </c>
      <c r="BN694" s="33" t="s">
        <v>632</v>
      </c>
      <c r="BO694" s="33" t="s">
        <v>166</v>
      </c>
      <c r="BP694" s="33" t="s">
        <v>173</v>
      </c>
      <c r="BQ694" s="33" t="s">
        <v>163</v>
      </c>
      <c r="BR694" s="33" t="s">
        <v>168</v>
      </c>
      <c r="BS694" s="33" t="s">
        <v>176</v>
      </c>
      <c r="BT694" s="33" t="s">
        <v>166</v>
      </c>
      <c r="BU694" s="35">
        <v>5.3</v>
      </c>
      <c r="BV694" s="33" t="s">
        <v>166</v>
      </c>
      <c r="BW694" s="33" t="s">
        <v>177</v>
      </c>
      <c r="BX694" s="33" t="s">
        <v>178</v>
      </c>
      <c r="BY694" s="33" t="s">
        <v>383</v>
      </c>
      <c r="BZ694" s="33"/>
      <c r="CA694" s="33" t="s">
        <v>166</v>
      </c>
      <c r="CB694" s="33" t="s">
        <v>166</v>
      </c>
      <c r="CC694" s="33"/>
      <c r="CD694" s="33"/>
      <c r="CE694" s="33"/>
      <c r="CF694" s="33"/>
      <c r="CG694" s="33" t="s">
        <v>166</v>
      </c>
      <c r="CH694" s="33"/>
      <c r="CI694" s="33"/>
      <c r="CJ694" s="33"/>
      <c r="CK694" s="33" t="s">
        <v>166</v>
      </c>
      <c r="CL694" s="33"/>
      <c r="CM694" s="33"/>
      <c r="CN694" s="33" t="s">
        <v>166</v>
      </c>
      <c r="CO694" s="33" t="s">
        <v>166</v>
      </c>
      <c r="CP694" s="33" t="s">
        <v>355</v>
      </c>
      <c r="CQ694" s="33" t="s">
        <v>1452</v>
      </c>
      <c r="CR694" s="33" t="s">
        <v>229</v>
      </c>
      <c r="CS694" s="33" t="s">
        <v>166</v>
      </c>
      <c r="CT694" s="33"/>
      <c r="CU694" s="33" t="s">
        <v>166</v>
      </c>
      <c r="CV694" s="33" t="s">
        <v>166</v>
      </c>
      <c r="CW694" s="33">
        <v>2</v>
      </c>
      <c r="CX694" s="33"/>
      <c r="CY694" s="33" t="s">
        <v>571</v>
      </c>
      <c r="CZ694" s="33"/>
      <c r="DA694" s="33"/>
      <c r="DB694" s="33"/>
      <c r="DC694" s="33" t="s">
        <v>166</v>
      </c>
      <c r="DD694" s="33" t="s">
        <v>166</v>
      </c>
      <c r="DE694" s="33"/>
      <c r="DF694" s="33"/>
      <c r="DG694" s="33"/>
      <c r="DH694" s="33" t="s">
        <v>166</v>
      </c>
      <c r="DI694" s="33" t="s">
        <v>328</v>
      </c>
      <c r="DJ694" s="33" t="s">
        <v>166</v>
      </c>
      <c r="DK694" s="33" t="s">
        <v>166</v>
      </c>
      <c r="DL694" s="33" t="s">
        <v>329</v>
      </c>
      <c r="DM694" s="33"/>
      <c r="DN694" s="33" t="s">
        <v>166</v>
      </c>
      <c r="DO694" s="33"/>
      <c r="DP694" s="33" t="s">
        <v>166</v>
      </c>
      <c r="DQ694" s="33"/>
      <c r="DR694" s="33" t="s">
        <v>166</v>
      </c>
      <c r="DS694" s="33" t="s">
        <v>166</v>
      </c>
      <c r="DT694" s="33"/>
      <c r="DU694" s="33"/>
      <c r="DV694" s="33" t="s">
        <v>166</v>
      </c>
      <c r="DW694" s="33" t="s">
        <v>166</v>
      </c>
      <c r="DX694" s="33" t="s">
        <v>166</v>
      </c>
      <c r="DY694" s="33"/>
      <c r="DZ694" s="33" t="s">
        <v>166</v>
      </c>
      <c r="EA694" s="33"/>
      <c r="EB694" s="33"/>
      <c r="EC694" s="33"/>
      <c r="ED694" s="33" t="s">
        <v>166</v>
      </c>
      <c r="EE694" s="33"/>
      <c r="EF694" s="33"/>
      <c r="EG694" s="33"/>
      <c r="EH694" s="33"/>
      <c r="EI694" s="33"/>
    </row>
    <row r="695" spans="1:139" x14ac:dyDescent="0.25">
      <c r="A695" s="33">
        <v>694</v>
      </c>
      <c r="B695" s="33" t="s">
        <v>864</v>
      </c>
      <c r="C695" s="33" t="s">
        <v>2203</v>
      </c>
      <c r="D695" s="33" t="s">
        <v>2211</v>
      </c>
      <c r="E695" s="35">
        <v>1498</v>
      </c>
      <c r="F695" s="33">
        <v>4</v>
      </c>
      <c r="G695" s="33">
        <v>4</v>
      </c>
      <c r="H695" s="33" t="s">
        <v>195</v>
      </c>
      <c r="I695" s="33" t="s">
        <v>142</v>
      </c>
      <c r="J695" s="33" t="s">
        <v>196</v>
      </c>
      <c r="K695" s="33" t="s">
        <v>144</v>
      </c>
      <c r="L695" s="33">
        <v>55</v>
      </c>
      <c r="M695" s="33" t="s">
        <v>459</v>
      </c>
      <c r="N695" s="33">
        <v>1466</v>
      </c>
      <c r="O695" s="33">
        <v>4413</v>
      </c>
      <c r="P695" s="33">
        <v>1699</v>
      </c>
      <c r="Q695" s="33" t="s">
        <v>508</v>
      </c>
      <c r="R695" s="33">
        <v>4</v>
      </c>
      <c r="S695" s="33">
        <v>18</v>
      </c>
      <c r="T695" s="35">
        <v>21.13</v>
      </c>
      <c r="U695" s="33" t="s">
        <v>1580</v>
      </c>
      <c r="V695" s="33"/>
      <c r="W695" s="33" t="s">
        <v>283</v>
      </c>
      <c r="X695" s="33">
        <v>5</v>
      </c>
      <c r="Y695" s="33" t="s">
        <v>658</v>
      </c>
      <c r="Z695" s="33" t="s">
        <v>200</v>
      </c>
      <c r="AA695" s="33" t="s">
        <v>151</v>
      </c>
      <c r="AB695" s="33" t="s">
        <v>869</v>
      </c>
      <c r="AC695" s="33" t="s">
        <v>1572</v>
      </c>
      <c r="AD695" s="33"/>
      <c r="AE695" s="33"/>
      <c r="AF695" s="33" t="s">
        <v>464</v>
      </c>
      <c r="AG695" s="33" t="s">
        <v>464</v>
      </c>
      <c r="AH695" s="33" t="s">
        <v>872</v>
      </c>
      <c r="AI695" s="33" t="s">
        <v>232</v>
      </c>
      <c r="AJ695" s="33"/>
      <c r="AK695" s="33" t="s">
        <v>160</v>
      </c>
      <c r="AL695" s="33" t="s">
        <v>1350</v>
      </c>
      <c r="AM695" s="33" t="s">
        <v>656</v>
      </c>
      <c r="AN695" s="33" t="s">
        <v>163</v>
      </c>
      <c r="AO695" s="33" t="s">
        <v>164</v>
      </c>
      <c r="AP695" s="33" t="s">
        <v>164</v>
      </c>
      <c r="AQ695" s="33" t="s">
        <v>166</v>
      </c>
      <c r="AR695" s="33">
        <v>5</v>
      </c>
      <c r="AS695" s="33" t="s">
        <v>597</v>
      </c>
      <c r="AT695" s="33" t="s">
        <v>168</v>
      </c>
      <c r="AU695" s="33" t="s">
        <v>1573</v>
      </c>
      <c r="AV695" s="33" t="s">
        <v>464</v>
      </c>
      <c r="AW695" s="33"/>
      <c r="AX695" s="33" t="s">
        <v>166</v>
      </c>
      <c r="AY695" s="33" t="s">
        <v>226</v>
      </c>
      <c r="AZ695" s="33" t="s">
        <v>166</v>
      </c>
      <c r="BA695" s="33" t="s">
        <v>166</v>
      </c>
      <c r="BB695" s="33" t="s">
        <v>876</v>
      </c>
      <c r="BC695" s="33" t="s">
        <v>166</v>
      </c>
      <c r="BD695" s="33" t="s">
        <v>327</v>
      </c>
      <c r="BE695" s="33">
        <v>460</v>
      </c>
      <c r="BF695" s="33" t="s">
        <v>166</v>
      </c>
      <c r="BG695" s="33" t="s">
        <v>166</v>
      </c>
      <c r="BH695" s="33" t="s">
        <v>166</v>
      </c>
      <c r="BI695" s="33" t="s">
        <v>163</v>
      </c>
      <c r="BJ695" s="33" t="s">
        <v>310</v>
      </c>
      <c r="BK695" s="33" t="s">
        <v>166</v>
      </c>
      <c r="BL695" s="33" t="s">
        <v>310</v>
      </c>
      <c r="BM695" s="33" t="s">
        <v>166</v>
      </c>
      <c r="BN695" s="33" t="s">
        <v>632</v>
      </c>
      <c r="BO695" s="33" t="s">
        <v>166</v>
      </c>
      <c r="BP695" s="33" t="s">
        <v>173</v>
      </c>
      <c r="BQ695" s="33" t="s">
        <v>163</v>
      </c>
      <c r="BR695" s="33" t="s">
        <v>168</v>
      </c>
      <c r="BS695" s="33" t="s">
        <v>176</v>
      </c>
      <c r="BT695" s="33" t="s">
        <v>166</v>
      </c>
      <c r="BU695" s="35">
        <v>5.3</v>
      </c>
      <c r="BV695" s="33" t="s">
        <v>166</v>
      </c>
      <c r="BW695" s="33" t="s">
        <v>177</v>
      </c>
      <c r="BX695" s="33" t="s">
        <v>178</v>
      </c>
      <c r="BY695" s="33" t="s">
        <v>383</v>
      </c>
      <c r="BZ695" s="33"/>
      <c r="CA695" s="33"/>
      <c r="CB695" s="33" t="s">
        <v>166</v>
      </c>
      <c r="CC695" s="33"/>
      <c r="CD695" s="33"/>
      <c r="CE695" s="33"/>
      <c r="CF695" s="33"/>
      <c r="CG695" s="33" t="s">
        <v>166</v>
      </c>
      <c r="CH695" s="33"/>
      <c r="CI695" s="33"/>
      <c r="CJ695" s="33"/>
      <c r="CK695" s="33" t="s">
        <v>166</v>
      </c>
      <c r="CL695" s="33"/>
      <c r="CM695" s="33"/>
      <c r="CN695" s="33" t="s">
        <v>166</v>
      </c>
      <c r="CO695" s="33" t="s">
        <v>166</v>
      </c>
      <c r="CP695" s="33" t="s">
        <v>355</v>
      </c>
      <c r="CQ695" s="33" t="s">
        <v>1446</v>
      </c>
      <c r="CR695" s="33" t="s">
        <v>229</v>
      </c>
      <c r="CS695" s="33" t="s">
        <v>166</v>
      </c>
      <c r="CT695" s="33"/>
      <c r="CU695" s="33" t="s">
        <v>166</v>
      </c>
      <c r="CV695" s="33" t="s">
        <v>166</v>
      </c>
      <c r="CW695" s="33">
        <v>2</v>
      </c>
      <c r="CX695" s="33"/>
      <c r="CY695" s="33" t="s">
        <v>571</v>
      </c>
      <c r="CZ695" s="33"/>
      <c r="DA695" s="33"/>
      <c r="DB695" s="33" t="s">
        <v>257</v>
      </c>
      <c r="DC695" s="33" t="s">
        <v>166</v>
      </c>
      <c r="DD695" s="33" t="s">
        <v>166</v>
      </c>
      <c r="DE695" s="33"/>
      <c r="DF695" s="33"/>
      <c r="DG695" s="33" t="s">
        <v>166</v>
      </c>
      <c r="DH695" s="33" t="s">
        <v>166</v>
      </c>
      <c r="DI695" s="33" t="s">
        <v>328</v>
      </c>
      <c r="DJ695" s="33" t="s">
        <v>166</v>
      </c>
      <c r="DK695" s="33" t="s">
        <v>166</v>
      </c>
      <c r="DL695" s="33" t="s">
        <v>329</v>
      </c>
      <c r="DM695" s="33"/>
      <c r="DN695" s="33" t="s">
        <v>166</v>
      </c>
      <c r="DO695" s="33"/>
      <c r="DP695" s="33" t="s">
        <v>166</v>
      </c>
      <c r="DQ695" s="33"/>
      <c r="DR695" s="33"/>
      <c r="DS695" s="33" t="s">
        <v>166</v>
      </c>
      <c r="DT695" s="33"/>
      <c r="DU695" s="33"/>
      <c r="DV695" s="33" t="s">
        <v>166</v>
      </c>
      <c r="DW695" s="33" t="s">
        <v>166</v>
      </c>
      <c r="DX695" s="33" t="s">
        <v>166</v>
      </c>
      <c r="DY695" s="33"/>
      <c r="DZ695" s="33" t="s">
        <v>166</v>
      </c>
      <c r="EA695" s="33"/>
      <c r="EB695" s="33"/>
      <c r="EC695" s="33"/>
      <c r="ED695" s="33" t="s">
        <v>166</v>
      </c>
      <c r="EE695" s="33"/>
      <c r="EF695" s="33"/>
      <c r="EG695" s="33"/>
      <c r="EH695" s="33"/>
      <c r="EI695" s="33"/>
    </row>
    <row r="696" spans="1:139" x14ac:dyDescent="0.25">
      <c r="A696" s="33">
        <v>695</v>
      </c>
      <c r="B696" s="33" t="s">
        <v>864</v>
      </c>
      <c r="C696" s="33" t="s">
        <v>2203</v>
      </c>
      <c r="D696" s="33" t="s">
        <v>2212</v>
      </c>
      <c r="E696" s="35">
        <v>1598</v>
      </c>
      <c r="F696" s="33">
        <v>4</v>
      </c>
      <c r="G696" s="33">
        <v>4</v>
      </c>
      <c r="H696" s="33" t="s">
        <v>195</v>
      </c>
      <c r="I696" s="33" t="s">
        <v>142</v>
      </c>
      <c r="J696" s="33" t="s">
        <v>196</v>
      </c>
      <c r="K696" s="33" t="s">
        <v>144</v>
      </c>
      <c r="L696" s="33">
        <v>55</v>
      </c>
      <c r="M696" s="33" t="s">
        <v>145</v>
      </c>
      <c r="N696" s="33">
        <v>1466</v>
      </c>
      <c r="O696" s="33">
        <v>4413</v>
      </c>
      <c r="P696" s="33">
        <v>1699</v>
      </c>
      <c r="Q696" s="33" t="s">
        <v>508</v>
      </c>
      <c r="R696" s="33">
        <v>4</v>
      </c>
      <c r="S696" s="33">
        <v>12</v>
      </c>
      <c r="T696" s="35">
        <v>15.41</v>
      </c>
      <c r="U696" s="33" t="s">
        <v>1582</v>
      </c>
      <c r="V696" s="33"/>
      <c r="W696" s="33" t="s">
        <v>1437</v>
      </c>
      <c r="X696" s="33">
        <v>5</v>
      </c>
      <c r="Y696" s="33" t="s">
        <v>658</v>
      </c>
      <c r="Z696" s="33" t="s">
        <v>200</v>
      </c>
      <c r="AA696" s="33" t="s">
        <v>151</v>
      </c>
      <c r="AB696" s="33" t="s">
        <v>869</v>
      </c>
      <c r="AC696" s="33" t="s">
        <v>1572</v>
      </c>
      <c r="AD696" s="33"/>
      <c r="AE696" s="33"/>
      <c r="AF696" s="33" t="s">
        <v>464</v>
      </c>
      <c r="AG696" s="33" t="s">
        <v>464</v>
      </c>
      <c r="AH696" s="33" t="s">
        <v>872</v>
      </c>
      <c r="AI696" s="33" t="s">
        <v>232</v>
      </c>
      <c r="AJ696" s="33"/>
      <c r="AK696" s="33" t="s">
        <v>160</v>
      </c>
      <c r="AL696" s="33" t="s">
        <v>1432</v>
      </c>
      <c r="AM696" s="33" t="s">
        <v>1577</v>
      </c>
      <c r="AN696" s="33" t="s">
        <v>163</v>
      </c>
      <c r="AO696" s="33" t="s">
        <v>164</v>
      </c>
      <c r="AP696" s="33" t="s">
        <v>164</v>
      </c>
      <c r="AQ696" s="33" t="s">
        <v>166</v>
      </c>
      <c r="AR696" s="33">
        <v>5</v>
      </c>
      <c r="AS696" s="33" t="s">
        <v>597</v>
      </c>
      <c r="AT696" s="33" t="s">
        <v>168</v>
      </c>
      <c r="AU696" s="33" t="s">
        <v>1573</v>
      </c>
      <c r="AV696" s="33" t="s">
        <v>464</v>
      </c>
      <c r="AW696" s="33"/>
      <c r="AX696" s="33" t="s">
        <v>166</v>
      </c>
      <c r="AY696" s="33" t="s">
        <v>226</v>
      </c>
      <c r="AZ696" s="33" t="s">
        <v>166</v>
      </c>
      <c r="BA696" s="33" t="s">
        <v>166</v>
      </c>
      <c r="BB696" s="33" t="s">
        <v>876</v>
      </c>
      <c r="BC696" s="33" t="s">
        <v>166</v>
      </c>
      <c r="BD696" s="33" t="s">
        <v>327</v>
      </c>
      <c r="BE696" s="33">
        <v>460</v>
      </c>
      <c r="BF696" s="33" t="s">
        <v>166</v>
      </c>
      <c r="BG696" s="33" t="s">
        <v>166</v>
      </c>
      <c r="BH696" s="33" t="s">
        <v>166</v>
      </c>
      <c r="BI696" s="33" t="s">
        <v>163</v>
      </c>
      <c r="BJ696" s="33" t="s">
        <v>310</v>
      </c>
      <c r="BK696" s="33" t="s">
        <v>166</v>
      </c>
      <c r="BL696" s="33" t="s">
        <v>310</v>
      </c>
      <c r="BM696" s="33" t="s">
        <v>166</v>
      </c>
      <c r="BN696" s="33" t="s">
        <v>632</v>
      </c>
      <c r="BO696" s="33" t="s">
        <v>166</v>
      </c>
      <c r="BP696" s="33" t="s">
        <v>173</v>
      </c>
      <c r="BQ696" s="33" t="s">
        <v>163</v>
      </c>
      <c r="BR696" s="33" t="s">
        <v>168</v>
      </c>
      <c r="BS696" s="33" t="s">
        <v>176</v>
      </c>
      <c r="BT696" s="33" t="s">
        <v>166</v>
      </c>
      <c r="BU696" s="35">
        <v>5.3</v>
      </c>
      <c r="BV696" s="33" t="s">
        <v>166</v>
      </c>
      <c r="BW696" s="33" t="s">
        <v>177</v>
      </c>
      <c r="BX696" s="33" t="s">
        <v>178</v>
      </c>
      <c r="BY696" s="33" t="s">
        <v>383</v>
      </c>
      <c r="BZ696" s="33"/>
      <c r="CA696" s="33"/>
      <c r="CB696" s="33"/>
      <c r="CC696" s="33"/>
      <c r="CD696" s="33"/>
      <c r="CE696" s="33"/>
      <c r="CF696" s="33"/>
      <c r="CG696" s="33" t="s">
        <v>166</v>
      </c>
      <c r="CH696" s="33"/>
      <c r="CI696" s="33"/>
      <c r="CJ696" s="33"/>
      <c r="CK696" s="33" t="s">
        <v>166</v>
      </c>
      <c r="CL696" s="33"/>
      <c r="CM696" s="33"/>
      <c r="CN696" s="33" t="s">
        <v>166</v>
      </c>
      <c r="CO696" s="33" t="s">
        <v>166</v>
      </c>
      <c r="CP696" s="33" t="s">
        <v>355</v>
      </c>
      <c r="CQ696" s="33" t="s">
        <v>1276</v>
      </c>
      <c r="CR696" s="33" t="s">
        <v>229</v>
      </c>
      <c r="CS696" s="33" t="s">
        <v>166</v>
      </c>
      <c r="CT696" s="33"/>
      <c r="CU696" s="33" t="s">
        <v>166</v>
      </c>
      <c r="CV696" s="33"/>
      <c r="CW696" s="33">
        <v>2</v>
      </c>
      <c r="CX696" s="33"/>
      <c r="CY696" s="33" t="s">
        <v>571</v>
      </c>
      <c r="CZ696" s="33"/>
      <c r="DA696" s="33"/>
      <c r="DB696" s="33" t="s">
        <v>257</v>
      </c>
      <c r="DC696" s="33" t="s">
        <v>166</v>
      </c>
      <c r="DD696" s="33" t="s">
        <v>166</v>
      </c>
      <c r="DE696" s="33"/>
      <c r="DF696" s="33"/>
      <c r="DG696" s="33"/>
      <c r="DH696" s="33" t="s">
        <v>166</v>
      </c>
      <c r="DI696" s="33" t="s">
        <v>328</v>
      </c>
      <c r="DJ696" s="33" t="s">
        <v>166</v>
      </c>
      <c r="DK696" s="33" t="s">
        <v>166</v>
      </c>
      <c r="DL696" s="33" t="s">
        <v>329</v>
      </c>
      <c r="DM696" s="33"/>
      <c r="DN696" s="33" t="s">
        <v>166</v>
      </c>
      <c r="DO696" s="33"/>
      <c r="DP696" s="33" t="s">
        <v>166</v>
      </c>
      <c r="DQ696" s="33"/>
      <c r="DR696" s="33"/>
      <c r="DS696" s="33" t="s">
        <v>166</v>
      </c>
      <c r="DT696" s="33"/>
      <c r="DU696" s="33"/>
      <c r="DV696" s="33"/>
      <c r="DW696" s="33" t="s">
        <v>166</v>
      </c>
      <c r="DX696" s="33" t="s">
        <v>166</v>
      </c>
      <c r="DY696" s="33"/>
      <c r="DZ696" s="33" t="s">
        <v>166</v>
      </c>
      <c r="EA696" s="33"/>
      <c r="EB696" s="33"/>
      <c r="EC696" s="33"/>
      <c r="ED696" s="33" t="s">
        <v>166</v>
      </c>
      <c r="EE696" s="33"/>
      <c r="EF696" s="33"/>
      <c r="EG696" s="33"/>
      <c r="EH696" s="33"/>
      <c r="EI696" s="33"/>
    </row>
    <row r="697" spans="1:139" x14ac:dyDescent="0.25">
      <c r="A697" s="33">
        <v>696</v>
      </c>
      <c r="B697" s="33" t="s">
        <v>864</v>
      </c>
      <c r="C697" s="33" t="s">
        <v>2203</v>
      </c>
      <c r="D697" s="33" t="s">
        <v>2213</v>
      </c>
      <c r="E697" s="35">
        <v>1598</v>
      </c>
      <c r="F697" s="33">
        <v>4</v>
      </c>
      <c r="G697" s="33">
        <v>4</v>
      </c>
      <c r="H697" s="33" t="s">
        <v>195</v>
      </c>
      <c r="I697" s="33" t="s">
        <v>142</v>
      </c>
      <c r="J697" s="33" t="s">
        <v>196</v>
      </c>
      <c r="K697" s="33" t="s">
        <v>144</v>
      </c>
      <c r="L697" s="33">
        <v>55</v>
      </c>
      <c r="M697" s="33" t="s">
        <v>145</v>
      </c>
      <c r="N697" s="33">
        <v>1466</v>
      </c>
      <c r="O697" s="33">
        <v>4413</v>
      </c>
      <c r="P697" s="33">
        <v>1699</v>
      </c>
      <c r="Q697" s="33" t="s">
        <v>508</v>
      </c>
      <c r="R697" s="33">
        <v>4</v>
      </c>
      <c r="S697" s="33">
        <v>12</v>
      </c>
      <c r="T697" s="35">
        <v>14.84</v>
      </c>
      <c r="U697" s="33" t="s">
        <v>1575</v>
      </c>
      <c r="V697" s="33"/>
      <c r="W697" s="33" t="s">
        <v>1576</v>
      </c>
      <c r="X697" s="33">
        <v>5</v>
      </c>
      <c r="Y697" s="33" t="s">
        <v>658</v>
      </c>
      <c r="Z697" s="33" t="s">
        <v>200</v>
      </c>
      <c r="AA697" s="33" t="s">
        <v>151</v>
      </c>
      <c r="AB697" s="33" t="s">
        <v>869</v>
      </c>
      <c r="AC697" s="33" t="s">
        <v>1572</v>
      </c>
      <c r="AD697" s="33"/>
      <c r="AE697" s="33"/>
      <c r="AF697" s="33" t="s">
        <v>464</v>
      </c>
      <c r="AG697" s="33" t="s">
        <v>464</v>
      </c>
      <c r="AH697" s="33" t="s">
        <v>872</v>
      </c>
      <c r="AI697" s="33" t="s">
        <v>232</v>
      </c>
      <c r="AJ697" s="33"/>
      <c r="AK697" s="33" t="s">
        <v>160</v>
      </c>
      <c r="AL697" s="33" t="s">
        <v>1432</v>
      </c>
      <c r="AM697" s="33" t="s">
        <v>1577</v>
      </c>
      <c r="AN697" s="33" t="s">
        <v>163</v>
      </c>
      <c r="AO697" s="33" t="s">
        <v>164</v>
      </c>
      <c r="AP697" s="33" t="s">
        <v>164</v>
      </c>
      <c r="AQ697" s="33" t="s">
        <v>166</v>
      </c>
      <c r="AR697" s="33">
        <v>5</v>
      </c>
      <c r="AS697" s="33" t="s">
        <v>167</v>
      </c>
      <c r="AT697" s="33" t="s">
        <v>189</v>
      </c>
      <c r="AU697" s="33" t="s">
        <v>1573</v>
      </c>
      <c r="AV697" s="33" t="s">
        <v>464</v>
      </c>
      <c r="AW697" s="33"/>
      <c r="AX697" s="33" t="s">
        <v>166</v>
      </c>
      <c r="AY697" s="33" t="s">
        <v>226</v>
      </c>
      <c r="AZ697" s="33" t="s">
        <v>166</v>
      </c>
      <c r="BA697" s="33" t="s">
        <v>166</v>
      </c>
      <c r="BB697" s="33" t="s">
        <v>876</v>
      </c>
      <c r="BC697" s="33" t="s">
        <v>166</v>
      </c>
      <c r="BD697" s="33" t="s">
        <v>337</v>
      </c>
      <c r="BE697" s="33">
        <v>460</v>
      </c>
      <c r="BF697" s="33" t="s">
        <v>166</v>
      </c>
      <c r="BG697" s="33" t="s">
        <v>166</v>
      </c>
      <c r="BH697" s="33" t="s">
        <v>166</v>
      </c>
      <c r="BI697" s="33" t="s">
        <v>163</v>
      </c>
      <c r="BJ697" s="33" t="s">
        <v>310</v>
      </c>
      <c r="BK697" s="33" t="s">
        <v>166</v>
      </c>
      <c r="BL697" s="33" t="s">
        <v>174</v>
      </c>
      <c r="BM697" s="33" t="s">
        <v>166</v>
      </c>
      <c r="BN697" s="33" t="s">
        <v>632</v>
      </c>
      <c r="BO697" s="33" t="s">
        <v>166</v>
      </c>
      <c r="BP697" s="33" t="s">
        <v>173</v>
      </c>
      <c r="BQ697" s="33" t="s">
        <v>163</v>
      </c>
      <c r="BR697" s="33" t="s">
        <v>168</v>
      </c>
      <c r="BS697" s="33" t="s">
        <v>176</v>
      </c>
      <c r="BT697" s="33" t="s">
        <v>166</v>
      </c>
      <c r="BU697" s="35">
        <v>5.3</v>
      </c>
      <c r="BV697" s="33" t="s">
        <v>166</v>
      </c>
      <c r="BW697" s="33" t="s">
        <v>177</v>
      </c>
      <c r="BX697" s="33" t="s">
        <v>178</v>
      </c>
      <c r="BY697" s="33" t="s">
        <v>383</v>
      </c>
      <c r="BZ697" s="33"/>
      <c r="CA697" s="33" t="s">
        <v>166</v>
      </c>
      <c r="CB697" s="33"/>
      <c r="CC697" s="33"/>
      <c r="CD697" s="33"/>
      <c r="CE697" s="33"/>
      <c r="CF697" s="33"/>
      <c r="CG697" s="33" t="s">
        <v>166</v>
      </c>
      <c r="CH697" s="33"/>
      <c r="CI697" s="33"/>
      <c r="CJ697" s="33"/>
      <c r="CK697" s="33" t="s">
        <v>166</v>
      </c>
      <c r="CL697" s="33"/>
      <c r="CM697" s="33"/>
      <c r="CN697" s="33" t="s">
        <v>166</v>
      </c>
      <c r="CO697" s="33" t="s">
        <v>166</v>
      </c>
      <c r="CP697" s="33" t="s">
        <v>355</v>
      </c>
      <c r="CQ697" s="33" t="s">
        <v>1578</v>
      </c>
      <c r="CR697" s="33" t="s">
        <v>229</v>
      </c>
      <c r="CS697" s="33" t="s">
        <v>166</v>
      </c>
      <c r="CT697" s="33"/>
      <c r="CU697" s="33" t="s">
        <v>166</v>
      </c>
      <c r="CV697" s="33"/>
      <c r="CW697" s="33">
        <v>2</v>
      </c>
      <c r="CX697" s="33"/>
      <c r="CY697" s="33" t="s">
        <v>571</v>
      </c>
      <c r="CZ697" s="33"/>
      <c r="DA697" s="33"/>
      <c r="DB697" s="33" t="s">
        <v>257</v>
      </c>
      <c r="DC697" s="33" t="s">
        <v>166</v>
      </c>
      <c r="DD697" s="33" t="s">
        <v>166</v>
      </c>
      <c r="DE697" s="33"/>
      <c r="DF697" s="33"/>
      <c r="DG697" s="33"/>
      <c r="DH697" s="33"/>
      <c r="DI697" s="33" t="s">
        <v>328</v>
      </c>
      <c r="DJ697" s="33" t="s">
        <v>166</v>
      </c>
      <c r="DK697" s="33" t="s">
        <v>166</v>
      </c>
      <c r="DL697" s="33" t="s">
        <v>329</v>
      </c>
      <c r="DM697" s="33"/>
      <c r="DN697" s="33" t="s">
        <v>166</v>
      </c>
      <c r="DO697" s="33"/>
      <c r="DP697" s="33" t="s">
        <v>166</v>
      </c>
      <c r="DQ697" s="33"/>
      <c r="DR697" s="33"/>
      <c r="DS697" s="33"/>
      <c r="DT697" s="33"/>
      <c r="DU697" s="33"/>
      <c r="DV697" s="33"/>
      <c r="DW697" s="33" t="s">
        <v>166</v>
      </c>
      <c r="DX697" s="33"/>
      <c r="DY697" s="33"/>
      <c r="DZ697" s="33" t="s">
        <v>166</v>
      </c>
      <c r="EA697" s="33"/>
      <c r="EB697" s="33"/>
      <c r="EC697" s="33"/>
      <c r="ED697" s="33"/>
      <c r="EE697" s="33"/>
      <c r="EF697" s="33"/>
      <c r="EG697" s="33"/>
      <c r="EH697" s="33"/>
      <c r="EI697" s="33"/>
    </row>
    <row r="698" spans="1:139" x14ac:dyDescent="0.25">
      <c r="A698" s="33">
        <v>697</v>
      </c>
      <c r="B698" s="33" t="s">
        <v>864</v>
      </c>
      <c r="C698" s="33" t="s">
        <v>2203</v>
      </c>
      <c r="D698" s="33" t="s">
        <v>2214</v>
      </c>
      <c r="E698" s="35">
        <v>1598</v>
      </c>
      <c r="F698" s="33">
        <v>4</v>
      </c>
      <c r="G698" s="33">
        <v>4</v>
      </c>
      <c r="H698" s="33" t="s">
        <v>195</v>
      </c>
      <c r="I698" s="33" t="s">
        <v>142</v>
      </c>
      <c r="J698" s="33" t="s">
        <v>196</v>
      </c>
      <c r="K698" s="33" t="s">
        <v>144</v>
      </c>
      <c r="L698" s="33">
        <v>55</v>
      </c>
      <c r="M698" s="33" t="s">
        <v>145</v>
      </c>
      <c r="N698" s="33">
        <v>1466</v>
      </c>
      <c r="O698" s="33">
        <v>4413</v>
      </c>
      <c r="P698" s="33">
        <v>1699</v>
      </c>
      <c r="Q698" s="33" t="s">
        <v>508</v>
      </c>
      <c r="R698" s="33">
        <v>4</v>
      </c>
      <c r="S698" s="33">
        <v>12</v>
      </c>
      <c r="T698" s="35">
        <v>15.41</v>
      </c>
      <c r="U698" s="33" t="s">
        <v>1582</v>
      </c>
      <c r="V698" s="33"/>
      <c r="W698" s="33" t="s">
        <v>1437</v>
      </c>
      <c r="X698" s="33">
        <v>5</v>
      </c>
      <c r="Y698" s="33" t="s">
        <v>658</v>
      </c>
      <c r="Z698" s="33" t="s">
        <v>200</v>
      </c>
      <c r="AA698" s="33" t="s">
        <v>151</v>
      </c>
      <c r="AB698" s="33" t="s">
        <v>869</v>
      </c>
      <c r="AC698" s="33" t="s">
        <v>1572</v>
      </c>
      <c r="AD698" s="33"/>
      <c r="AE698" s="33"/>
      <c r="AF698" s="33" t="s">
        <v>464</v>
      </c>
      <c r="AG698" s="33" t="s">
        <v>464</v>
      </c>
      <c r="AH698" s="33" t="s">
        <v>872</v>
      </c>
      <c r="AI698" s="33" t="s">
        <v>232</v>
      </c>
      <c r="AJ698" s="33"/>
      <c r="AK698" s="33" t="s">
        <v>160</v>
      </c>
      <c r="AL698" s="33" t="s">
        <v>1432</v>
      </c>
      <c r="AM698" s="33" t="s">
        <v>1577</v>
      </c>
      <c r="AN698" s="33" t="s">
        <v>163</v>
      </c>
      <c r="AO698" s="33" t="s">
        <v>164</v>
      </c>
      <c r="AP698" s="33" t="s">
        <v>164</v>
      </c>
      <c r="AQ698" s="33" t="s">
        <v>166</v>
      </c>
      <c r="AR698" s="33">
        <v>5</v>
      </c>
      <c r="AS698" s="33" t="s">
        <v>597</v>
      </c>
      <c r="AT698" s="33" t="s">
        <v>168</v>
      </c>
      <c r="AU698" s="33" t="s">
        <v>1573</v>
      </c>
      <c r="AV698" s="33" t="s">
        <v>464</v>
      </c>
      <c r="AW698" s="33"/>
      <c r="AX698" s="33" t="s">
        <v>166</v>
      </c>
      <c r="AY698" s="33" t="s">
        <v>226</v>
      </c>
      <c r="AZ698" s="33" t="s">
        <v>166</v>
      </c>
      <c r="BA698" s="33" t="s">
        <v>166</v>
      </c>
      <c r="BB698" s="33" t="s">
        <v>876</v>
      </c>
      <c r="BC698" s="33" t="s">
        <v>166</v>
      </c>
      <c r="BD698" s="33" t="s">
        <v>327</v>
      </c>
      <c r="BE698" s="33">
        <v>460</v>
      </c>
      <c r="BF698" s="33" t="s">
        <v>166</v>
      </c>
      <c r="BG698" s="33" t="s">
        <v>166</v>
      </c>
      <c r="BH698" s="33" t="s">
        <v>166</v>
      </c>
      <c r="BI698" s="33" t="s">
        <v>163</v>
      </c>
      <c r="BJ698" s="33" t="s">
        <v>310</v>
      </c>
      <c r="BK698" s="33" t="s">
        <v>166</v>
      </c>
      <c r="BL698" s="33" t="s">
        <v>310</v>
      </c>
      <c r="BM698" s="33" t="s">
        <v>166</v>
      </c>
      <c r="BN698" s="33" t="s">
        <v>632</v>
      </c>
      <c r="BO698" s="33" t="s">
        <v>166</v>
      </c>
      <c r="BP698" s="33" t="s">
        <v>173</v>
      </c>
      <c r="BQ698" s="33" t="s">
        <v>163</v>
      </c>
      <c r="BR698" s="33" t="s">
        <v>168</v>
      </c>
      <c r="BS698" s="33" t="s">
        <v>176</v>
      </c>
      <c r="BT698" s="33" t="s">
        <v>166</v>
      </c>
      <c r="BU698" s="35">
        <v>5.3</v>
      </c>
      <c r="BV698" s="33" t="s">
        <v>166</v>
      </c>
      <c r="BW698" s="33" t="s">
        <v>177</v>
      </c>
      <c r="BX698" s="33" t="s">
        <v>178</v>
      </c>
      <c r="BY698" s="33" t="s">
        <v>383</v>
      </c>
      <c r="BZ698" s="33"/>
      <c r="CA698" s="33"/>
      <c r="CB698" s="33"/>
      <c r="CC698" s="33"/>
      <c r="CD698" s="33"/>
      <c r="CE698" s="33"/>
      <c r="CF698" s="33"/>
      <c r="CG698" s="33" t="s">
        <v>166</v>
      </c>
      <c r="CH698" s="33"/>
      <c r="CI698" s="33"/>
      <c r="CJ698" s="33"/>
      <c r="CK698" s="33" t="s">
        <v>166</v>
      </c>
      <c r="CL698" s="33"/>
      <c r="CM698" s="33"/>
      <c r="CN698" s="33" t="s">
        <v>166</v>
      </c>
      <c r="CO698" s="33" t="s">
        <v>166</v>
      </c>
      <c r="CP698" s="33" t="s">
        <v>355</v>
      </c>
      <c r="CQ698" s="33" t="s">
        <v>1276</v>
      </c>
      <c r="CR698" s="33" t="s">
        <v>229</v>
      </c>
      <c r="CS698" s="33" t="s">
        <v>166</v>
      </c>
      <c r="CT698" s="33"/>
      <c r="CU698" s="33" t="s">
        <v>166</v>
      </c>
      <c r="CV698" s="33"/>
      <c r="CW698" s="33">
        <v>2</v>
      </c>
      <c r="CX698" s="33"/>
      <c r="CY698" s="33" t="s">
        <v>571</v>
      </c>
      <c r="CZ698" s="33"/>
      <c r="DA698" s="33"/>
      <c r="DB698" s="33" t="s">
        <v>221</v>
      </c>
      <c r="DC698" s="33" t="s">
        <v>166</v>
      </c>
      <c r="DD698" s="33" t="s">
        <v>166</v>
      </c>
      <c r="DE698" s="33"/>
      <c r="DF698" s="33"/>
      <c r="DG698" s="33"/>
      <c r="DH698" s="33" t="s">
        <v>166</v>
      </c>
      <c r="DI698" s="33" t="s">
        <v>328</v>
      </c>
      <c r="DJ698" s="33" t="s">
        <v>166</v>
      </c>
      <c r="DK698" s="33" t="s">
        <v>166</v>
      </c>
      <c r="DL698" s="33" t="s">
        <v>329</v>
      </c>
      <c r="DM698" s="33"/>
      <c r="DN698" s="33" t="s">
        <v>166</v>
      </c>
      <c r="DO698" s="33"/>
      <c r="DP698" s="33" t="s">
        <v>166</v>
      </c>
      <c r="DQ698" s="33"/>
      <c r="DR698" s="33" t="s">
        <v>166</v>
      </c>
      <c r="DS698" s="33" t="s">
        <v>166</v>
      </c>
      <c r="DT698" s="33"/>
      <c r="DU698" s="33"/>
      <c r="DV698" s="33"/>
      <c r="DW698" s="33" t="s">
        <v>166</v>
      </c>
      <c r="DX698" s="33" t="s">
        <v>166</v>
      </c>
      <c r="DY698" s="33"/>
      <c r="DZ698" s="33" t="s">
        <v>166</v>
      </c>
      <c r="EA698" s="33"/>
      <c r="EB698" s="33"/>
      <c r="EC698" s="33"/>
      <c r="ED698" s="33" t="s">
        <v>166</v>
      </c>
      <c r="EE698" s="33"/>
      <c r="EF698" s="33"/>
      <c r="EG698" s="33"/>
      <c r="EH698" s="33"/>
      <c r="EI698" s="33"/>
    </row>
    <row r="699" spans="1:139" x14ac:dyDescent="0.25">
      <c r="A699" s="33">
        <v>698</v>
      </c>
      <c r="B699" s="33" t="s">
        <v>864</v>
      </c>
      <c r="C699" s="33" t="s">
        <v>2203</v>
      </c>
      <c r="D699" s="33" t="s">
        <v>2215</v>
      </c>
      <c r="E699" s="35">
        <v>1598</v>
      </c>
      <c r="F699" s="33">
        <v>4</v>
      </c>
      <c r="G699" s="33">
        <v>4</v>
      </c>
      <c r="H699" s="33" t="s">
        <v>195</v>
      </c>
      <c r="I699" s="33" t="s">
        <v>142</v>
      </c>
      <c r="J699" s="33" t="s">
        <v>196</v>
      </c>
      <c r="K699" s="33" t="s">
        <v>144</v>
      </c>
      <c r="L699" s="33">
        <v>55</v>
      </c>
      <c r="M699" s="33" t="s">
        <v>145</v>
      </c>
      <c r="N699" s="33">
        <v>1466</v>
      </c>
      <c r="O699" s="33">
        <v>4413</v>
      </c>
      <c r="P699" s="33">
        <v>1699</v>
      </c>
      <c r="Q699" s="33" t="s">
        <v>508</v>
      </c>
      <c r="R699" s="33">
        <v>4</v>
      </c>
      <c r="S699" s="33">
        <v>12</v>
      </c>
      <c r="T699" s="35">
        <v>14.84</v>
      </c>
      <c r="U699" s="33" t="s">
        <v>1575</v>
      </c>
      <c r="V699" s="33"/>
      <c r="W699" s="33" t="s">
        <v>1576</v>
      </c>
      <c r="X699" s="33">
        <v>7</v>
      </c>
      <c r="Y699" s="33" t="s">
        <v>658</v>
      </c>
      <c r="Z699" s="33" t="s">
        <v>200</v>
      </c>
      <c r="AA699" s="33" t="s">
        <v>151</v>
      </c>
      <c r="AB699" s="33" t="s">
        <v>869</v>
      </c>
      <c r="AC699" s="33" t="s">
        <v>1572</v>
      </c>
      <c r="AD699" s="33"/>
      <c r="AE699" s="33"/>
      <c r="AF699" s="33" t="s">
        <v>464</v>
      </c>
      <c r="AG699" s="33" t="s">
        <v>464</v>
      </c>
      <c r="AH699" s="33" t="s">
        <v>872</v>
      </c>
      <c r="AI699" s="33" t="s">
        <v>232</v>
      </c>
      <c r="AJ699" s="33"/>
      <c r="AK699" s="33" t="s">
        <v>160</v>
      </c>
      <c r="AL699" s="33" t="s">
        <v>1432</v>
      </c>
      <c r="AM699" s="33" t="s">
        <v>1577</v>
      </c>
      <c r="AN699" s="33" t="s">
        <v>163</v>
      </c>
      <c r="AO699" s="33" t="s">
        <v>164</v>
      </c>
      <c r="AP699" s="33" t="s">
        <v>164</v>
      </c>
      <c r="AQ699" s="33" t="s">
        <v>166</v>
      </c>
      <c r="AR699" s="33">
        <v>5</v>
      </c>
      <c r="AS699" s="33" t="s">
        <v>597</v>
      </c>
      <c r="AT699" s="33" t="s">
        <v>189</v>
      </c>
      <c r="AU699" s="33" t="s">
        <v>1573</v>
      </c>
      <c r="AV699" s="33" t="s">
        <v>464</v>
      </c>
      <c r="AW699" s="33"/>
      <c r="AX699" s="33" t="s">
        <v>166</v>
      </c>
      <c r="AY699" s="33" t="s">
        <v>165</v>
      </c>
      <c r="AZ699" s="33" t="s">
        <v>166</v>
      </c>
      <c r="BA699" s="33" t="s">
        <v>166</v>
      </c>
      <c r="BB699" s="33" t="s">
        <v>876</v>
      </c>
      <c r="BC699" s="33" t="s">
        <v>166</v>
      </c>
      <c r="BD699" s="33" t="s">
        <v>327</v>
      </c>
      <c r="BE699" s="33">
        <v>460</v>
      </c>
      <c r="BF699" s="33" t="s">
        <v>166</v>
      </c>
      <c r="BG699" s="33" t="s">
        <v>166</v>
      </c>
      <c r="BH699" s="33" t="s">
        <v>166</v>
      </c>
      <c r="BI699" s="33" t="s">
        <v>163</v>
      </c>
      <c r="BJ699" s="33" t="s">
        <v>310</v>
      </c>
      <c r="BK699" s="33" t="s">
        <v>166</v>
      </c>
      <c r="BL699" s="33" t="s">
        <v>174</v>
      </c>
      <c r="BM699" s="33" t="s">
        <v>166</v>
      </c>
      <c r="BN699" s="33" t="s">
        <v>632</v>
      </c>
      <c r="BO699" s="33" t="s">
        <v>166</v>
      </c>
      <c r="BP699" s="33" t="s">
        <v>173</v>
      </c>
      <c r="BQ699" s="33" t="s">
        <v>163</v>
      </c>
      <c r="BR699" s="33" t="s">
        <v>168</v>
      </c>
      <c r="BS699" s="33" t="s">
        <v>176</v>
      </c>
      <c r="BT699" s="33" t="s">
        <v>166</v>
      </c>
      <c r="BU699" s="35">
        <v>5.3</v>
      </c>
      <c r="BV699" s="33" t="s">
        <v>166</v>
      </c>
      <c r="BW699" s="33" t="s">
        <v>177</v>
      </c>
      <c r="BX699" s="33" t="s">
        <v>178</v>
      </c>
      <c r="BY699" s="33" t="s">
        <v>383</v>
      </c>
      <c r="BZ699" s="33"/>
      <c r="CA699" s="33" t="s">
        <v>166</v>
      </c>
      <c r="CB699" s="33"/>
      <c r="CC699" s="33"/>
      <c r="CD699" s="33"/>
      <c r="CE699" s="33"/>
      <c r="CF699" s="33"/>
      <c r="CG699" s="33" t="s">
        <v>166</v>
      </c>
      <c r="CH699" s="33"/>
      <c r="CI699" s="33"/>
      <c r="CJ699" s="33"/>
      <c r="CK699" s="33" t="s">
        <v>166</v>
      </c>
      <c r="CL699" s="33"/>
      <c r="CM699" s="33"/>
      <c r="CN699" s="33" t="s">
        <v>166</v>
      </c>
      <c r="CO699" s="33" t="s">
        <v>166</v>
      </c>
      <c r="CP699" s="33" t="s">
        <v>355</v>
      </c>
      <c r="CQ699" s="33" t="s">
        <v>1578</v>
      </c>
      <c r="CR699" s="33" t="s">
        <v>229</v>
      </c>
      <c r="CS699" s="33" t="s">
        <v>166</v>
      </c>
      <c r="CT699" s="33"/>
      <c r="CU699" s="33" t="s">
        <v>166</v>
      </c>
      <c r="CV699" s="33"/>
      <c r="CW699" s="33">
        <v>2</v>
      </c>
      <c r="CX699" s="33"/>
      <c r="CY699" s="33" t="s">
        <v>571</v>
      </c>
      <c r="CZ699" s="33"/>
      <c r="DA699" s="33"/>
      <c r="DB699" s="33" t="s">
        <v>221</v>
      </c>
      <c r="DC699" s="33" t="s">
        <v>166</v>
      </c>
      <c r="DD699" s="33" t="s">
        <v>166</v>
      </c>
      <c r="DE699" s="33"/>
      <c r="DF699" s="33"/>
      <c r="DG699" s="33"/>
      <c r="DH699" s="33" t="s">
        <v>166</v>
      </c>
      <c r="DI699" s="33" t="s">
        <v>328</v>
      </c>
      <c r="DJ699" s="33" t="s">
        <v>166</v>
      </c>
      <c r="DK699" s="33" t="s">
        <v>166</v>
      </c>
      <c r="DL699" s="33" t="s">
        <v>329</v>
      </c>
      <c r="DM699" s="33"/>
      <c r="DN699" s="33" t="s">
        <v>166</v>
      </c>
      <c r="DO699" s="33"/>
      <c r="DP699" s="33" t="s">
        <v>166</v>
      </c>
      <c r="DQ699" s="33"/>
      <c r="DR699" s="33" t="s">
        <v>166</v>
      </c>
      <c r="DS699" s="33" t="s">
        <v>166</v>
      </c>
      <c r="DT699" s="33"/>
      <c r="DU699" s="33"/>
      <c r="DV699" s="33"/>
      <c r="DW699" s="33" t="s">
        <v>166</v>
      </c>
      <c r="DX699" s="33" t="s">
        <v>166</v>
      </c>
      <c r="DY699" s="33"/>
      <c r="DZ699" s="33" t="s">
        <v>166</v>
      </c>
      <c r="EA699" s="33"/>
      <c r="EB699" s="33"/>
      <c r="EC699" s="33"/>
      <c r="ED699" s="33" t="s">
        <v>166</v>
      </c>
      <c r="EE699" s="33"/>
      <c r="EF699" s="33"/>
      <c r="EG699" s="33"/>
      <c r="EH699" s="33"/>
      <c r="EI699" s="33"/>
    </row>
    <row r="700" spans="1:139" x14ac:dyDescent="0.25">
      <c r="A700" s="33">
        <v>699</v>
      </c>
      <c r="B700" s="33" t="s">
        <v>864</v>
      </c>
      <c r="C700" s="33" t="s">
        <v>2203</v>
      </c>
      <c r="D700" s="33" t="s">
        <v>2216</v>
      </c>
      <c r="E700" s="35">
        <v>1498</v>
      </c>
      <c r="F700" s="33">
        <v>4</v>
      </c>
      <c r="G700" s="33">
        <v>4</v>
      </c>
      <c r="H700" s="33" t="s">
        <v>195</v>
      </c>
      <c r="I700" s="33" t="s">
        <v>142</v>
      </c>
      <c r="J700" s="33" t="s">
        <v>196</v>
      </c>
      <c r="K700" s="33" t="s">
        <v>144</v>
      </c>
      <c r="L700" s="33">
        <v>55</v>
      </c>
      <c r="M700" s="33" t="s">
        <v>459</v>
      </c>
      <c r="N700" s="33">
        <v>1466</v>
      </c>
      <c r="O700" s="33">
        <v>4413</v>
      </c>
      <c r="P700" s="33">
        <v>1699</v>
      </c>
      <c r="Q700" s="33" t="s">
        <v>508</v>
      </c>
      <c r="R700" s="33">
        <v>4</v>
      </c>
      <c r="S700" s="33">
        <v>18</v>
      </c>
      <c r="T700" s="35">
        <v>21.13</v>
      </c>
      <c r="U700" s="33" t="s">
        <v>1580</v>
      </c>
      <c r="V700" s="33"/>
      <c r="W700" s="33" t="s">
        <v>283</v>
      </c>
      <c r="X700" s="33">
        <v>5</v>
      </c>
      <c r="Y700" s="33" t="s">
        <v>658</v>
      </c>
      <c r="Z700" s="33" t="s">
        <v>200</v>
      </c>
      <c r="AA700" s="33" t="s">
        <v>151</v>
      </c>
      <c r="AB700" s="33" t="s">
        <v>869</v>
      </c>
      <c r="AC700" s="33" t="s">
        <v>1572</v>
      </c>
      <c r="AD700" s="33"/>
      <c r="AE700" s="33"/>
      <c r="AF700" s="33" t="s">
        <v>464</v>
      </c>
      <c r="AG700" s="33" t="s">
        <v>464</v>
      </c>
      <c r="AH700" s="33" t="s">
        <v>872</v>
      </c>
      <c r="AI700" s="33" t="s">
        <v>232</v>
      </c>
      <c r="AJ700" s="33"/>
      <c r="AK700" s="33" t="s">
        <v>160</v>
      </c>
      <c r="AL700" s="33" t="s">
        <v>1350</v>
      </c>
      <c r="AM700" s="33" t="s">
        <v>656</v>
      </c>
      <c r="AN700" s="33" t="s">
        <v>163</v>
      </c>
      <c r="AO700" s="33" t="s">
        <v>164</v>
      </c>
      <c r="AP700" s="33" t="s">
        <v>164</v>
      </c>
      <c r="AQ700" s="33" t="s">
        <v>166</v>
      </c>
      <c r="AR700" s="33">
        <v>5</v>
      </c>
      <c r="AS700" s="33" t="s">
        <v>597</v>
      </c>
      <c r="AT700" s="33" t="s">
        <v>168</v>
      </c>
      <c r="AU700" s="33" t="s">
        <v>1573</v>
      </c>
      <c r="AV700" s="33" t="s">
        <v>464</v>
      </c>
      <c r="AW700" s="33"/>
      <c r="AX700" s="33" t="s">
        <v>166</v>
      </c>
      <c r="AY700" s="33" t="s">
        <v>226</v>
      </c>
      <c r="AZ700" s="33" t="s">
        <v>166</v>
      </c>
      <c r="BA700" s="33" t="s">
        <v>166</v>
      </c>
      <c r="BB700" s="33" t="s">
        <v>876</v>
      </c>
      <c r="BC700" s="33" t="s">
        <v>166</v>
      </c>
      <c r="BD700" s="33" t="s">
        <v>327</v>
      </c>
      <c r="BE700" s="33">
        <v>460</v>
      </c>
      <c r="BF700" s="33" t="s">
        <v>166</v>
      </c>
      <c r="BG700" s="33" t="s">
        <v>166</v>
      </c>
      <c r="BH700" s="33" t="s">
        <v>166</v>
      </c>
      <c r="BI700" s="33" t="s">
        <v>163</v>
      </c>
      <c r="BJ700" s="33" t="s">
        <v>310</v>
      </c>
      <c r="BK700" s="33" t="s">
        <v>166</v>
      </c>
      <c r="BL700" s="33" t="s">
        <v>310</v>
      </c>
      <c r="BM700" s="33" t="s">
        <v>166</v>
      </c>
      <c r="BN700" s="33" t="s">
        <v>632</v>
      </c>
      <c r="BO700" s="33" t="s">
        <v>166</v>
      </c>
      <c r="BP700" s="33" t="s">
        <v>173</v>
      </c>
      <c r="BQ700" s="33" t="s">
        <v>163</v>
      </c>
      <c r="BR700" s="33" t="s">
        <v>168</v>
      </c>
      <c r="BS700" s="33" t="s">
        <v>176</v>
      </c>
      <c r="BT700" s="33" t="s">
        <v>166</v>
      </c>
      <c r="BU700" s="35">
        <v>5.3</v>
      </c>
      <c r="BV700" s="33" t="s">
        <v>166</v>
      </c>
      <c r="BW700" s="33" t="s">
        <v>177</v>
      </c>
      <c r="BX700" s="33" t="s">
        <v>178</v>
      </c>
      <c r="BY700" s="33" t="s">
        <v>383</v>
      </c>
      <c r="BZ700" s="33"/>
      <c r="CA700" s="33"/>
      <c r="CB700" s="33" t="s">
        <v>166</v>
      </c>
      <c r="CC700" s="33"/>
      <c r="CD700" s="33"/>
      <c r="CE700" s="33"/>
      <c r="CF700" s="33"/>
      <c r="CG700" s="33" t="s">
        <v>166</v>
      </c>
      <c r="CH700" s="33"/>
      <c r="CI700" s="33"/>
      <c r="CJ700" s="33"/>
      <c r="CK700" s="33" t="s">
        <v>166</v>
      </c>
      <c r="CL700" s="33"/>
      <c r="CM700" s="33"/>
      <c r="CN700" s="33" t="s">
        <v>166</v>
      </c>
      <c r="CO700" s="33" t="s">
        <v>166</v>
      </c>
      <c r="CP700" s="33" t="s">
        <v>355</v>
      </c>
      <c r="CQ700" s="33" t="s">
        <v>1446</v>
      </c>
      <c r="CR700" s="33" t="s">
        <v>229</v>
      </c>
      <c r="CS700" s="33" t="s">
        <v>166</v>
      </c>
      <c r="CT700" s="33"/>
      <c r="CU700" s="33" t="s">
        <v>166</v>
      </c>
      <c r="CV700" s="33" t="s">
        <v>166</v>
      </c>
      <c r="CW700" s="33">
        <v>2</v>
      </c>
      <c r="CX700" s="33"/>
      <c r="CY700" s="33" t="s">
        <v>571</v>
      </c>
      <c r="CZ700" s="33"/>
      <c r="DA700" s="33"/>
      <c r="DB700" s="33" t="s">
        <v>221</v>
      </c>
      <c r="DC700" s="33" t="s">
        <v>166</v>
      </c>
      <c r="DD700" s="33" t="s">
        <v>166</v>
      </c>
      <c r="DE700" s="33"/>
      <c r="DF700" s="33"/>
      <c r="DG700" s="33" t="s">
        <v>166</v>
      </c>
      <c r="DH700" s="33" t="s">
        <v>166</v>
      </c>
      <c r="DI700" s="33" t="s">
        <v>328</v>
      </c>
      <c r="DJ700" s="33" t="s">
        <v>166</v>
      </c>
      <c r="DK700" s="33" t="s">
        <v>166</v>
      </c>
      <c r="DL700" s="33" t="s">
        <v>329</v>
      </c>
      <c r="DM700" s="33"/>
      <c r="DN700" s="33" t="s">
        <v>166</v>
      </c>
      <c r="DO700" s="33"/>
      <c r="DP700" s="33" t="s">
        <v>166</v>
      </c>
      <c r="DQ700" s="33"/>
      <c r="DR700" s="33" t="s">
        <v>166</v>
      </c>
      <c r="DS700" s="33" t="s">
        <v>166</v>
      </c>
      <c r="DT700" s="33"/>
      <c r="DU700" s="33"/>
      <c r="DV700" s="33" t="s">
        <v>166</v>
      </c>
      <c r="DW700" s="33" t="s">
        <v>166</v>
      </c>
      <c r="DX700" s="33" t="s">
        <v>166</v>
      </c>
      <c r="DY700" s="33"/>
      <c r="DZ700" s="33" t="s">
        <v>166</v>
      </c>
      <c r="EA700" s="33"/>
      <c r="EB700" s="33"/>
      <c r="EC700" s="33"/>
      <c r="ED700" s="33" t="s">
        <v>166</v>
      </c>
      <c r="EE700" s="33"/>
      <c r="EF700" s="33"/>
      <c r="EG700" s="33"/>
      <c r="EH700" s="33"/>
      <c r="EI700" s="33"/>
    </row>
    <row r="701" spans="1:139" x14ac:dyDescent="0.25">
      <c r="A701" s="33">
        <v>700</v>
      </c>
      <c r="B701" s="33" t="s">
        <v>864</v>
      </c>
      <c r="C701" s="33" t="s">
        <v>2203</v>
      </c>
      <c r="D701" s="33" t="s">
        <v>2217</v>
      </c>
      <c r="E701" s="35">
        <v>1498</v>
      </c>
      <c r="F701" s="33">
        <v>4</v>
      </c>
      <c r="G701" s="33">
        <v>4</v>
      </c>
      <c r="H701" s="33" t="s">
        <v>195</v>
      </c>
      <c r="I701" s="33" t="s">
        <v>142</v>
      </c>
      <c r="J701" s="33" t="s">
        <v>196</v>
      </c>
      <c r="K701" s="33" t="s">
        <v>144</v>
      </c>
      <c r="L701" s="33">
        <v>55</v>
      </c>
      <c r="M701" s="33" t="s">
        <v>459</v>
      </c>
      <c r="N701" s="33">
        <v>1466</v>
      </c>
      <c r="O701" s="33">
        <v>4413</v>
      </c>
      <c r="P701" s="33">
        <v>1699</v>
      </c>
      <c r="Q701" s="33" t="s">
        <v>508</v>
      </c>
      <c r="R701" s="33">
        <v>4</v>
      </c>
      <c r="S701" s="33">
        <v>18</v>
      </c>
      <c r="T701" s="35">
        <v>21.72</v>
      </c>
      <c r="U701" s="33" t="s">
        <v>1570</v>
      </c>
      <c r="V701" s="33"/>
      <c r="W701" s="33" t="s">
        <v>1571</v>
      </c>
      <c r="X701" s="33">
        <v>5</v>
      </c>
      <c r="Y701" s="33" t="s">
        <v>658</v>
      </c>
      <c r="Z701" s="33" t="s">
        <v>200</v>
      </c>
      <c r="AA701" s="33" t="s">
        <v>151</v>
      </c>
      <c r="AB701" s="33" t="s">
        <v>869</v>
      </c>
      <c r="AC701" s="33" t="s">
        <v>1572</v>
      </c>
      <c r="AD701" s="33"/>
      <c r="AE701" s="33"/>
      <c r="AF701" s="33" t="s">
        <v>464</v>
      </c>
      <c r="AG701" s="33" t="s">
        <v>464</v>
      </c>
      <c r="AH701" s="33" t="s">
        <v>872</v>
      </c>
      <c r="AI701" s="33" t="s">
        <v>232</v>
      </c>
      <c r="AJ701" s="33"/>
      <c r="AK701" s="33" t="s">
        <v>160</v>
      </c>
      <c r="AL701" s="33" t="s">
        <v>1350</v>
      </c>
      <c r="AM701" s="33" t="s">
        <v>656</v>
      </c>
      <c r="AN701" s="33" t="s">
        <v>163</v>
      </c>
      <c r="AO701" s="33" t="s">
        <v>164</v>
      </c>
      <c r="AP701" s="33" t="s">
        <v>164</v>
      </c>
      <c r="AQ701" s="33" t="s">
        <v>166</v>
      </c>
      <c r="AR701" s="33">
        <v>5</v>
      </c>
      <c r="AS701" s="33" t="s">
        <v>597</v>
      </c>
      <c r="AT701" s="33" t="s">
        <v>189</v>
      </c>
      <c r="AU701" s="33" t="s">
        <v>1573</v>
      </c>
      <c r="AV701" s="33" t="s">
        <v>464</v>
      </c>
      <c r="AW701" s="33"/>
      <c r="AX701" s="33" t="s">
        <v>166</v>
      </c>
      <c r="AY701" s="33" t="s">
        <v>226</v>
      </c>
      <c r="AZ701" s="33" t="s">
        <v>166</v>
      </c>
      <c r="BA701" s="33" t="s">
        <v>166</v>
      </c>
      <c r="BB701" s="33" t="s">
        <v>876</v>
      </c>
      <c r="BC701" s="33" t="s">
        <v>166</v>
      </c>
      <c r="BD701" s="33" t="s">
        <v>327</v>
      </c>
      <c r="BE701" s="33">
        <v>460</v>
      </c>
      <c r="BF701" s="33" t="s">
        <v>166</v>
      </c>
      <c r="BG701" s="33" t="s">
        <v>166</v>
      </c>
      <c r="BH701" s="33" t="s">
        <v>166</v>
      </c>
      <c r="BI701" s="33" t="s">
        <v>163</v>
      </c>
      <c r="BJ701" s="33" t="s">
        <v>310</v>
      </c>
      <c r="BK701" s="33" t="s">
        <v>166</v>
      </c>
      <c r="BL701" s="33" t="s">
        <v>174</v>
      </c>
      <c r="BM701" s="33" t="s">
        <v>166</v>
      </c>
      <c r="BN701" s="33" t="s">
        <v>632</v>
      </c>
      <c r="BO701" s="33" t="s">
        <v>166</v>
      </c>
      <c r="BP701" s="33" t="s">
        <v>173</v>
      </c>
      <c r="BQ701" s="33" t="s">
        <v>163</v>
      </c>
      <c r="BR701" s="33" t="s">
        <v>168</v>
      </c>
      <c r="BS701" s="33" t="s">
        <v>176</v>
      </c>
      <c r="BT701" s="33" t="s">
        <v>166</v>
      </c>
      <c r="BU701" s="35">
        <v>5.3</v>
      </c>
      <c r="BV701" s="33" t="s">
        <v>166</v>
      </c>
      <c r="BW701" s="33" t="s">
        <v>177</v>
      </c>
      <c r="BX701" s="33" t="s">
        <v>178</v>
      </c>
      <c r="BY701" s="33" t="s">
        <v>383</v>
      </c>
      <c r="BZ701" s="33"/>
      <c r="CA701" s="33" t="s">
        <v>166</v>
      </c>
      <c r="CB701" s="33" t="s">
        <v>166</v>
      </c>
      <c r="CC701" s="33"/>
      <c r="CD701" s="33"/>
      <c r="CE701" s="33"/>
      <c r="CF701" s="33"/>
      <c r="CG701" s="33" t="s">
        <v>166</v>
      </c>
      <c r="CH701" s="33"/>
      <c r="CI701" s="33"/>
      <c r="CJ701" s="33"/>
      <c r="CK701" s="33" t="s">
        <v>166</v>
      </c>
      <c r="CL701" s="33"/>
      <c r="CM701" s="33"/>
      <c r="CN701" s="33" t="s">
        <v>166</v>
      </c>
      <c r="CO701" s="33" t="s">
        <v>166</v>
      </c>
      <c r="CP701" s="33" t="s">
        <v>355</v>
      </c>
      <c r="CQ701" s="33" t="s">
        <v>1452</v>
      </c>
      <c r="CR701" s="33" t="s">
        <v>229</v>
      </c>
      <c r="CS701" s="33" t="s">
        <v>166</v>
      </c>
      <c r="CT701" s="33"/>
      <c r="CU701" s="33" t="s">
        <v>166</v>
      </c>
      <c r="CV701" s="33" t="s">
        <v>166</v>
      </c>
      <c r="CW701" s="33">
        <v>2</v>
      </c>
      <c r="CX701" s="33"/>
      <c r="CY701" s="33" t="s">
        <v>571</v>
      </c>
      <c r="CZ701" s="33"/>
      <c r="DA701" s="33"/>
      <c r="DB701" s="33" t="s">
        <v>221</v>
      </c>
      <c r="DC701" s="33" t="s">
        <v>166</v>
      </c>
      <c r="DD701" s="33" t="s">
        <v>166</v>
      </c>
      <c r="DE701" s="33"/>
      <c r="DF701" s="33"/>
      <c r="DG701" s="33"/>
      <c r="DH701" s="33" t="s">
        <v>166</v>
      </c>
      <c r="DI701" s="33" t="s">
        <v>328</v>
      </c>
      <c r="DJ701" s="33" t="s">
        <v>166</v>
      </c>
      <c r="DK701" s="33" t="s">
        <v>166</v>
      </c>
      <c r="DL701" s="33" t="s">
        <v>329</v>
      </c>
      <c r="DM701" s="33"/>
      <c r="DN701" s="33" t="s">
        <v>166</v>
      </c>
      <c r="DO701" s="33"/>
      <c r="DP701" s="33" t="s">
        <v>166</v>
      </c>
      <c r="DQ701" s="33"/>
      <c r="DR701" s="33" t="s">
        <v>166</v>
      </c>
      <c r="DS701" s="33" t="s">
        <v>166</v>
      </c>
      <c r="DT701" s="33"/>
      <c r="DU701" s="33"/>
      <c r="DV701" s="33" t="s">
        <v>166</v>
      </c>
      <c r="DW701" s="33" t="s">
        <v>166</v>
      </c>
      <c r="DX701" s="33" t="s">
        <v>166</v>
      </c>
      <c r="DY701" s="33"/>
      <c r="DZ701" s="33" t="s">
        <v>166</v>
      </c>
      <c r="EA701" s="33"/>
      <c r="EB701" s="33"/>
      <c r="EC701" s="33"/>
      <c r="ED701" s="33" t="s">
        <v>166</v>
      </c>
      <c r="EE701" s="33"/>
      <c r="EF701" s="33"/>
      <c r="EG701" s="33"/>
      <c r="EH701" s="33"/>
      <c r="EI701" s="33"/>
    </row>
    <row r="702" spans="1:139" hidden="1" x14ac:dyDescent="0.25">
      <c r="A702">
        <v>701</v>
      </c>
      <c r="B702" t="s">
        <v>318</v>
      </c>
      <c r="C702" t="s">
        <v>2218</v>
      </c>
      <c r="D702" t="s">
        <v>2219</v>
      </c>
      <c r="E702" s="1">
        <v>1396</v>
      </c>
      <c r="F702">
        <v>4</v>
      </c>
      <c r="G702">
        <v>4</v>
      </c>
      <c r="H702" t="s">
        <v>195</v>
      </c>
      <c r="I702" t="s">
        <v>142</v>
      </c>
      <c r="J702" t="s">
        <v>196</v>
      </c>
      <c r="K702" t="s">
        <v>144</v>
      </c>
      <c r="L702">
        <v>55</v>
      </c>
      <c r="M702" t="s">
        <v>459</v>
      </c>
      <c r="N702">
        <v>1630</v>
      </c>
      <c r="O702">
        <v>4270</v>
      </c>
      <c r="P702">
        <v>1780</v>
      </c>
      <c r="Q702" t="s">
        <v>832</v>
      </c>
      <c r="R702">
        <v>5</v>
      </c>
      <c r="S702">
        <v>21.38</v>
      </c>
      <c r="T702" s="2" t="s">
        <v>147</v>
      </c>
      <c r="U702" t="s">
        <v>2220</v>
      </c>
      <c r="X702">
        <v>6</v>
      </c>
      <c r="Y702" t="s">
        <v>684</v>
      </c>
      <c r="Z702" t="s">
        <v>200</v>
      </c>
      <c r="AA702" t="s">
        <v>151</v>
      </c>
      <c r="AB702" t="s">
        <v>1289</v>
      </c>
      <c r="AC702" t="s">
        <v>2221</v>
      </c>
      <c r="AF702" t="s">
        <v>1647</v>
      </c>
      <c r="AG702" t="s">
        <v>1647</v>
      </c>
      <c r="AH702" t="s">
        <v>158</v>
      </c>
      <c r="AI702" t="s">
        <v>232</v>
      </c>
      <c r="AK702" t="s">
        <v>166</v>
      </c>
      <c r="AL702" t="s">
        <v>562</v>
      </c>
      <c r="AM702" t="s">
        <v>581</v>
      </c>
      <c r="AN702" t="s">
        <v>163</v>
      </c>
      <c r="AO702" t="s">
        <v>164</v>
      </c>
      <c r="AP702" t="s">
        <v>164</v>
      </c>
      <c r="AQ702" t="s">
        <v>166</v>
      </c>
      <c r="AR702">
        <v>5</v>
      </c>
      <c r="AS702" t="s">
        <v>167</v>
      </c>
      <c r="AT702" t="s">
        <v>168</v>
      </c>
      <c r="AU702" t="s">
        <v>2222</v>
      </c>
      <c r="AV702" t="s">
        <v>1647</v>
      </c>
      <c r="AX702" t="s">
        <v>166</v>
      </c>
      <c r="AY702" t="s">
        <v>171</v>
      </c>
      <c r="AZ702" t="s">
        <v>166</v>
      </c>
      <c r="BB702" t="s">
        <v>876</v>
      </c>
      <c r="BD702" t="s">
        <v>337</v>
      </c>
      <c r="BE702">
        <v>475</v>
      </c>
      <c r="BF702" t="s">
        <v>166</v>
      </c>
      <c r="BG702" t="s">
        <v>166</v>
      </c>
      <c r="BH702" t="s">
        <v>166</v>
      </c>
      <c r="BI702" t="s">
        <v>163</v>
      </c>
      <c r="BJ702" t="s">
        <v>1137</v>
      </c>
      <c r="BL702" t="s">
        <v>310</v>
      </c>
      <c r="BM702" t="s">
        <v>166</v>
      </c>
      <c r="BO702" t="s">
        <v>166</v>
      </c>
      <c r="BP702" t="s">
        <v>173</v>
      </c>
      <c r="BQ702" t="s">
        <v>163</v>
      </c>
      <c r="BR702" t="s">
        <v>168</v>
      </c>
      <c r="BS702" t="s">
        <v>176</v>
      </c>
      <c r="BT702" t="s">
        <v>166</v>
      </c>
      <c r="BU702" t="s">
        <v>147</v>
      </c>
      <c r="BV702" t="s">
        <v>166</v>
      </c>
      <c r="BW702" t="s">
        <v>177</v>
      </c>
      <c r="BX702" t="s">
        <v>178</v>
      </c>
      <c r="BY702" t="s">
        <v>179</v>
      </c>
      <c r="BZ702" t="s">
        <v>166</v>
      </c>
      <c r="CB702" t="s">
        <v>166</v>
      </c>
      <c r="CG702" t="s">
        <v>166</v>
      </c>
      <c r="CK702" t="s">
        <v>166</v>
      </c>
      <c r="CN702" t="s">
        <v>166</v>
      </c>
      <c r="CO702" t="s">
        <v>166</v>
      </c>
      <c r="CP702" t="s">
        <v>223</v>
      </c>
      <c r="CR702" t="s">
        <v>229</v>
      </c>
      <c r="CS702" t="s">
        <v>166</v>
      </c>
      <c r="CT702" t="s">
        <v>166</v>
      </c>
      <c r="CU702" t="s">
        <v>166</v>
      </c>
      <c r="CV702" t="s">
        <v>166</v>
      </c>
      <c r="CW702">
        <v>2</v>
      </c>
      <c r="CY702" t="s">
        <v>254</v>
      </c>
      <c r="DB702" t="s">
        <v>257</v>
      </c>
      <c r="DD702" t="s">
        <v>166</v>
      </c>
      <c r="DJ702" t="s">
        <v>166</v>
      </c>
      <c r="DN702" t="s">
        <v>166</v>
      </c>
      <c r="DQ702" t="s">
        <v>166</v>
      </c>
    </row>
    <row r="703" spans="1:139" hidden="1" x14ac:dyDescent="0.25">
      <c r="A703">
        <v>702</v>
      </c>
      <c r="B703" t="s">
        <v>318</v>
      </c>
      <c r="C703" t="s">
        <v>2218</v>
      </c>
      <c r="D703" t="s">
        <v>2223</v>
      </c>
      <c r="E703" s="1">
        <v>1591</v>
      </c>
      <c r="F703">
        <v>4</v>
      </c>
      <c r="G703">
        <v>4</v>
      </c>
      <c r="H703" t="s">
        <v>195</v>
      </c>
      <c r="I703" t="s">
        <v>142</v>
      </c>
      <c r="J703" t="s">
        <v>196</v>
      </c>
      <c r="K703" t="s">
        <v>144</v>
      </c>
      <c r="L703">
        <v>55</v>
      </c>
      <c r="M703" t="s">
        <v>145</v>
      </c>
      <c r="N703">
        <v>1630</v>
      </c>
      <c r="O703">
        <v>4270</v>
      </c>
      <c r="P703">
        <v>1780</v>
      </c>
      <c r="Q703" t="s">
        <v>832</v>
      </c>
      <c r="R703">
        <v>5</v>
      </c>
      <c r="S703">
        <v>15.29</v>
      </c>
      <c r="T703" s="2" t="s">
        <v>147</v>
      </c>
      <c r="U703" t="s">
        <v>2224</v>
      </c>
      <c r="X703">
        <v>6</v>
      </c>
      <c r="Y703" t="s">
        <v>684</v>
      </c>
      <c r="Z703" t="s">
        <v>200</v>
      </c>
      <c r="AA703" t="s">
        <v>151</v>
      </c>
      <c r="AB703" t="s">
        <v>1289</v>
      </c>
      <c r="AC703" t="s">
        <v>2221</v>
      </c>
      <c r="AF703" t="s">
        <v>1647</v>
      </c>
      <c r="AG703" t="s">
        <v>1647</v>
      </c>
      <c r="AH703" t="s">
        <v>158</v>
      </c>
      <c r="AI703" t="s">
        <v>232</v>
      </c>
      <c r="AK703" t="s">
        <v>166</v>
      </c>
      <c r="AL703" t="s">
        <v>1360</v>
      </c>
      <c r="AM703" t="s">
        <v>1361</v>
      </c>
      <c r="AN703" t="s">
        <v>163</v>
      </c>
      <c r="AO703" t="s">
        <v>164</v>
      </c>
      <c r="AP703" t="s">
        <v>164</v>
      </c>
      <c r="AQ703" t="s">
        <v>166</v>
      </c>
      <c r="AR703">
        <v>5</v>
      </c>
      <c r="AS703" t="s">
        <v>167</v>
      </c>
      <c r="AT703" t="s">
        <v>168</v>
      </c>
      <c r="AU703" t="s">
        <v>2222</v>
      </c>
      <c r="AV703" t="s">
        <v>1647</v>
      </c>
      <c r="AX703" t="s">
        <v>166</v>
      </c>
      <c r="AY703" t="s">
        <v>171</v>
      </c>
      <c r="AZ703" t="s">
        <v>166</v>
      </c>
      <c r="BB703" t="s">
        <v>876</v>
      </c>
      <c r="BD703" t="s">
        <v>337</v>
      </c>
      <c r="BE703">
        <v>475</v>
      </c>
      <c r="BF703" t="s">
        <v>166</v>
      </c>
      <c r="BG703" t="s">
        <v>166</v>
      </c>
      <c r="BH703" t="s">
        <v>166</v>
      </c>
      <c r="BI703" t="s">
        <v>163</v>
      </c>
      <c r="BJ703" t="s">
        <v>1137</v>
      </c>
      <c r="BL703" t="s">
        <v>310</v>
      </c>
      <c r="BM703" t="s">
        <v>166</v>
      </c>
      <c r="BO703" t="s">
        <v>166</v>
      </c>
      <c r="BP703" t="s">
        <v>173</v>
      </c>
      <c r="BQ703" t="s">
        <v>163</v>
      </c>
      <c r="BR703" t="s">
        <v>168</v>
      </c>
      <c r="BS703" t="s">
        <v>176</v>
      </c>
      <c r="BT703" t="s">
        <v>166</v>
      </c>
      <c r="BU703" t="s">
        <v>147</v>
      </c>
      <c r="BV703" t="s">
        <v>166</v>
      </c>
      <c r="BW703" t="s">
        <v>177</v>
      </c>
      <c r="BY703" t="s">
        <v>179</v>
      </c>
      <c r="BZ703" t="s">
        <v>166</v>
      </c>
      <c r="CB703" t="s">
        <v>166</v>
      </c>
      <c r="CG703" t="s">
        <v>166</v>
      </c>
      <c r="CK703" t="s">
        <v>166</v>
      </c>
      <c r="CN703" t="s">
        <v>166</v>
      </c>
      <c r="CO703" t="s">
        <v>166</v>
      </c>
      <c r="CP703" t="s">
        <v>223</v>
      </c>
      <c r="CR703" t="s">
        <v>229</v>
      </c>
      <c r="CS703" t="s">
        <v>166</v>
      </c>
      <c r="CT703" t="s">
        <v>166</v>
      </c>
      <c r="CU703" t="s">
        <v>166</v>
      </c>
      <c r="CV703" t="s">
        <v>166</v>
      </c>
      <c r="CW703">
        <v>2</v>
      </c>
      <c r="CY703" t="s">
        <v>254</v>
      </c>
      <c r="DB703" t="s">
        <v>257</v>
      </c>
      <c r="DD703" t="s">
        <v>166</v>
      </c>
      <c r="DJ703" t="s">
        <v>166</v>
      </c>
      <c r="DN703" t="s">
        <v>166</v>
      </c>
      <c r="DQ703" t="s">
        <v>166</v>
      </c>
    </row>
    <row r="704" spans="1:139" hidden="1" x14ac:dyDescent="0.25">
      <c r="A704">
        <v>703</v>
      </c>
      <c r="B704" t="s">
        <v>318</v>
      </c>
      <c r="C704" t="s">
        <v>2218</v>
      </c>
      <c r="D704" t="s">
        <v>1356</v>
      </c>
      <c r="E704" s="1">
        <v>1591</v>
      </c>
      <c r="F704">
        <v>4</v>
      </c>
      <c r="G704">
        <v>4</v>
      </c>
      <c r="H704" t="s">
        <v>195</v>
      </c>
      <c r="I704" t="s">
        <v>142</v>
      </c>
      <c r="J704" t="s">
        <v>196</v>
      </c>
      <c r="K704" t="s">
        <v>144</v>
      </c>
      <c r="L704">
        <v>55</v>
      </c>
      <c r="M704" t="s">
        <v>145</v>
      </c>
      <c r="N704">
        <v>1630</v>
      </c>
      <c r="O704">
        <v>4270</v>
      </c>
      <c r="P704">
        <v>1780</v>
      </c>
      <c r="Q704" t="s">
        <v>832</v>
      </c>
      <c r="R704">
        <v>5</v>
      </c>
      <c r="S704">
        <v>15.29</v>
      </c>
      <c r="T704" s="2" t="s">
        <v>147</v>
      </c>
      <c r="U704" t="s">
        <v>2224</v>
      </c>
      <c r="W704" t="s">
        <v>1501</v>
      </c>
      <c r="X704">
        <v>6</v>
      </c>
      <c r="Y704" t="s">
        <v>684</v>
      </c>
      <c r="Z704" t="s">
        <v>200</v>
      </c>
      <c r="AA704" t="s">
        <v>151</v>
      </c>
      <c r="AB704" t="s">
        <v>304</v>
      </c>
      <c r="AC704" t="s">
        <v>2221</v>
      </c>
      <c r="AF704" t="s">
        <v>1647</v>
      </c>
      <c r="AG704" t="s">
        <v>1647</v>
      </c>
      <c r="AH704" t="s">
        <v>158</v>
      </c>
      <c r="AI704" t="s">
        <v>232</v>
      </c>
      <c r="AK704" t="s">
        <v>441</v>
      </c>
      <c r="AL704" t="s">
        <v>1360</v>
      </c>
      <c r="AM704" t="s">
        <v>1361</v>
      </c>
      <c r="AN704" t="s">
        <v>163</v>
      </c>
      <c r="AO704" t="s">
        <v>164</v>
      </c>
      <c r="AP704" t="s">
        <v>164</v>
      </c>
      <c r="AQ704" t="s">
        <v>166</v>
      </c>
      <c r="AR704">
        <v>5</v>
      </c>
      <c r="AS704" t="s">
        <v>167</v>
      </c>
      <c r="AT704" t="s">
        <v>168</v>
      </c>
      <c r="AU704" t="s">
        <v>2222</v>
      </c>
      <c r="AV704" t="s">
        <v>1647</v>
      </c>
      <c r="AW704" t="s">
        <v>166</v>
      </c>
      <c r="AX704">
        <v>2</v>
      </c>
      <c r="AY704" t="s">
        <v>226</v>
      </c>
      <c r="AZ704" t="s">
        <v>166</v>
      </c>
      <c r="BB704" t="s">
        <v>876</v>
      </c>
      <c r="BC704" t="s">
        <v>166</v>
      </c>
      <c r="BD704" t="s">
        <v>337</v>
      </c>
      <c r="BE704">
        <v>475</v>
      </c>
      <c r="BF704" t="s">
        <v>166</v>
      </c>
      <c r="BG704" t="s">
        <v>166</v>
      </c>
      <c r="BH704" t="s">
        <v>166</v>
      </c>
      <c r="BI704" t="s">
        <v>163</v>
      </c>
      <c r="BJ704" t="s">
        <v>310</v>
      </c>
      <c r="BL704" t="s">
        <v>310</v>
      </c>
      <c r="BM704" t="s">
        <v>166</v>
      </c>
      <c r="BO704" t="s">
        <v>166</v>
      </c>
      <c r="BP704" t="s">
        <v>337</v>
      </c>
      <c r="BQ704" t="s">
        <v>163</v>
      </c>
      <c r="BR704" t="s">
        <v>168</v>
      </c>
      <c r="BS704" t="s">
        <v>176</v>
      </c>
      <c r="BT704" t="s">
        <v>166</v>
      </c>
      <c r="BU704" t="s">
        <v>147</v>
      </c>
      <c r="BV704" t="s">
        <v>166</v>
      </c>
      <c r="BW704" t="s">
        <v>177</v>
      </c>
      <c r="BX704" t="s">
        <v>178</v>
      </c>
      <c r="BY704" t="s">
        <v>383</v>
      </c>
      <c r="CB704" t="s">
        <v>166</v>
      </c>
      <c r="CG704" t="s">
        <v>166</v>
      </c>
      <c r="CK704" t="s">
        <v>166</v>
      </c>
      <c r="CN704" t="s">
        <v>166</v>
      </c>
      <c r="CO704" t="s">
        <v>166</v>
      </c>
      <c r="CP704" t="s">
        <v>355</v>
      </c>
      <c r="CQ704" t="s">
        <v>2225</v>
      </c>
      <c r="CR704" t="s">
        <v>229</v>
      </c>
      <c r="CS704" t="s">
        <v>166</v>
      </c>
      <c r="CT704" t="s">
        <v>166</v>
      </c>
      <c r="CU704" t="s">
        <v>166</v>
      </c>
      <c r="CV704" t="s">
        <v>166</v>
      </c>
      <c r="CW704">
        <v>2</v>
      </c>
      <c r="CY704" t="s">
        <v>254</v>
      </c>
      <c r="DB704" t="s">
        <v>221</v>
      </c>
      <c r="DD704" t="s">
        <v>166</v>
      </c>
      <c r="DH704" t="s">
        <v>216</v>
      </c>
      <c r="DI704" t="s">
        <v>166</v>
      </c>
      <c r="DJ704" t="s">
        <v>166</v>
      </c>
      <c r="DL704" t="s">
        <v>329</v>
      </c>
      <c r="DM704" t="s">
        <v>166</v>
      </c>
      <c r="DN704" t="s">
        <v>166</v>
      </c>
      <c r="DP704" t="s">
        <v>345</v>
      </c>
      <c r="DQ704" t="s">
        <v>166</v>
      </c>
      <c r="DZ704" t="s">
        <v>166</v>
      </c>
      <c r="ED704" t="s">
        <v>166</v>
      </c>
    </row>
    <row r="705" spans="1:134" hidden="1" x14ac:dyDescent="0.25">
      <c r="A705">
        <v>704</v>
      </c>
      <c r="B705" t="s">
        <v>318</v>
      </c>
      <c r="C705" t="s">
        <v>2218</v>
      </c>
      <c r="D705" t="s">
        <v>1370</v>
      </c>
      <c r="E705" s="1">
        <v>1591</v>
      </c>
      <c r="F705">
        <v>4</v>
      </c>
      <c r="G705">
        <v>4</v>
      </c>
      <c r="H705" t="s">
        <v>195</v>
      </c>
      <c r="I705" t="s">
        <v>142</v>
      </c>
      <c r="J705" t="s">
        <v>196</v>
      </c>
      <c r="K705" t="s">
        <v>144</v>
      </c>
      <c r="L705">
        <v>55</v>
      </c>
      <c r="M705" t="s">
        <v>145</v>
      </c>
      <c r="N705">
        <v>1630</v>
      </c>
      <c r="O705">
        <v>4270</v>
      </c>
      <c r="P705">
        <v>1780</v>
      </c>
      <c r="Q705" t="s">
        <v>832</v>
      </c>
      <c r="R705">
        <v>5</v>
      </c>
      <c r="S705">
        <v>15.29</v>
      </c>
      <c r="T705" s="2" t="s">
        <v>147</v>
      </c>
      <c r="U705" t="s">
        <v>2224</v>
      </c>
      <c r="W705" t="s">
        <v>1501</v>
      </c>
      <c r="X705">
        <v>6</v>
      </c>
      <c r="Y705" t="s">
        <v>684</v>
      </c>
      <c r="Z705" t="s">
        <v>200</v>
      </c>
      <c r="AA705" t="s">
        <v>151</v>
      </c>
      <c r="AB705" t="s">
        <v>304</v>
      </c>
      <c r="AC705" t="s">
        <v>2221</v>
      </c>
      <c r="AF705" t="s">
        <v>1647</v>
      </c>
      <c r="AG705" t="s">
        <v>1647</v>
      </c>
      <c r="AH705" t="s">
        <v>158</v>
      </c>
      <c r="AI705" t="s">
        <v>232</v>
      </c>
      <c r="AJ705" t="s">
        <v>1712</v>
      </c>
      <c r="AK705" t="s">
        <v>441</v>
      </c>
      <c r="AL705" t="s">
        <v>1360</v>
      </c>
      <c r="AM705" t="s">
        <v>1361</v>
      </c>
      <c r="AN705" t="s">
        <v>163</v>
      </c>
      <c r="AO705" t="s">
        <v>164</v>
      </c>
      <c r="AP705" t="s">
        <v>164</v>
      </c>
      <c r="AQ705" t="s">
        <v>166</v>
      </c>
      <c r="AR705">
        <v>5</v>
      </c>
      <c r="AS705" t="s">
        <v>597</v>
      </c>
      <c r="AT705" t="s">
        <v>168</v>
      </c>
      <c r="AU705" t="s">
        <v>2222</v>
      </c>
      <c r="AV705" t="s">
        <v>1647</v>
      </c>
      <c r="AW705" t="s">
        <v>166</v>
      </c>
      <c r="AX705">
        <v>2</v>
      </c>
      <c r="AY705" t="s">
        <v>226</v>
      </c>
      <c r="AZ705" t="s">
        <v>166</v>
      </c>
      <c r="BB705" t="s">
        <v>876</v>
      </c>
      <c r="BC705" t="s">
        <v>166</v>
      </c>
      <c r="BD705" t="s">
        <v>337</v>
      </c>
      <c r="BE705">
        <v>475</v>
      </c>
      <c r="BF705" t="s">
        <v>166</v>
      </c>
      <c r="BG705" t="s">
        <v>166</v>
      </c>
      <c r="BH705" t="s">
        <v>166</v>
      </c>
      <c r="BI705" t="s">
        <v>163</v>
      </c>
      <c r="BJ705" t="s">
        <v>310</v>
      </c>
      <c r="BL705" t="s">
        <v>310</v>
      </c>
      <c r="BM705" t="s">
        <v>166</v>
      </c>
      <c r="BO705" t="s">
        <v>166</v>
      </c>
      <c r="BP705" t="s">
        <v>327</v>
      </c>
      <c r="BQ705" t="s">
        <v>163</v>
      </c>
      <c r="BR705" t="s">
        <v>168</v>
      </c>
      <c r="BS705" t="s">
        <v>176</v>
      </c>
      <c r="BT705" t="s">
        <v>166</v>
      </c>
      <c r="BU705" t="s">
        <v>147</v>
      </c>
      <c r="BV705" t="s">
        <v>166</v>
      </c>
      <c r="BW705" t="s">
        <v>177</v>
      </c>
      <c r="BX705" t="s">
        <v>178</v>
      </c>
      <c r="BY705" t="s">
        <v>383</v>
      </c>
      <c r="CA705" t="s">
        <v>166</v>
      </c>
      <c r="CB705" t="s">
        <v>166</v>
      </c>
      <c r="CG705" t="s">
        <v>166</v>
      </c>
      <c r="CK705" t="s">
        <v>166</v>
      </c>
      <c r="CN705" t="s">
        <v>166</v>
      </c>
      <c r="CO705" t="s">
        <v>166</v>
      </c>
      <c r="CP705" t="s">
        <v>355</v>
      </c>
      <c r="CQ705" t="s">
        <v>2225</v>
      </c>
      <c r="CR705" t="s">
        <v>1786</v>
      </c>
      <c r="CS705" t="s">
        <v>166</v>
      </c>
      <c r="CT705" t="s">
        <v>166</v>
      </c>
      <c r="CU705" t="s">
        <v>166</v>
      </c>
      <c r="CV705" t="s">
        <v>166</v>
      </c>
      <c r="CW705">
        <v>6</v>
      </c>
      <c r="CY705" t="s">
        <v>254</v>
      </c>
      <c r="DB705" t="s">
        <v>221</v>
      </c>
      <c r="DD705" t="s">
        <v>166</v>
      </c>
      <c r="DH705" t="s">
        <v>216</v>
      </c>
      <c r="DI705" t="s">
        <v>166</v>
      </c>
      <c r="DJ705" t="s">
        <v>166</v>
      </c>
      <c r="DL705" t="s">
        <v>329</v>
      </c>
      <c r="DM705" t="s">
        <v>166</v>
      </c>
      <c r="DN705" t="s">
        <v>166</v>
      </c>
      <c r="DP705" t="s">
        <v>345</v>
      </c>
      <c r="DQ705" t="s">
        <v>166</v>
      </c>
      <c r="DR705" t="s">
        <v>166</v>
      </c>
      <c r="DZ705" t="s">
        <v>166</v>
      </c>
      <c r="ED705" t="s">
        <v>166</v>
      </c>
    </row>
    <row r="706" spans="1:134" hidden="1" x14ac:dyDescent="0.25">
      <c r="A706">
        <v>705</v>
      </c>
      <c r="B706" t="s">
        <v>318</v>
      </c>
      <c r="C706" t="s">
        <v>2218</v>
      </c>
      <c r="D706" t="s">
        <v>2226</v>
      </c>
      <c r="E706" s="1">
        <v>1591</v>
      </c>
      <c r="F706">
        <v>4</v>
      </c>
      <c r="G706">
        <v>4</v>
      </c>
      <c r="H706" t="s">
        <v>195</v>
      </c>
      <c r="I706" t="s">
        <v>142</v>
      </c>
      <c r="J706" t="s">
        <v>196</v>
      </c>
      <c r="K706" t="s">
        <v>144</v>
      </c>
      <c r="L706">
        <v>55</v>
      </c>
      <c r="M706" t="s">
        <v>145</v>
      </c>
      <c r="N706">
        <v>1630</v>
      </c>
      <c r="O706">
        <v>4270</v>
      </c>
      <c r="P706">
        <v>1780</v>
      </c>
      <c r="Q706" t="s">
        <v>832</v>
      </c>
      <c r="R706">
        <v>5</v>
      </c>
      <c r="S706">
        <v>15.29</v>
      </c>
      <c r="T706" s="2" t="s">
        <v>147</v>
      </c>
      <c r="U706" t="s">
        <v>2224</v>
      </c>
      <c r="W706" t="s">
        <v>1501</v>
      </c>
      <c r="X706">
        <v>6</v>
      </c>
      <c r="Y706" t="s">
        <v>684</v>
      </c>
      <c r="Z706" t="s">
        <v>200</v>
      </c>
      <c r="AA706" t="s">
        <v>151</v>
      </c>
      <c r="AB706" t="s">
        <v>304</v>
      </c>
      <c r="AC706" t="s">
        <v>2221</v>
      </c>
      <c r="AF706" t="s">
        <v>1647</v>
      </c>
      <c r="AG706" t="s">
        <v>1647</v>
      </c>
      <c r="AH706" t="s">
        <v>158</v>
      </c>
      <c r="AI706" t="s">
        <v>232</v>
      </c>
      <c r="AK706" t="s">
        <v>441</v>
      </c>
      <c r="AL706" t="s">
        <v>1360</v>
      </c>
      <c r="AM706" t="s">
        <v>1361</v>
      </c>
      <c r="AN706" t="s">
        <v>163</v>
      </c>
      <c r="AO706" t="s">
        <v>164</v>
      </c>
      <c r="AP706" t="s">
        <v>164</v>
      </c>
      <c r="AQ706" t="s">
        <v>166</v>
      </c>
      <c r="AR706">
        <v>5</v>
      </c>
      <c r="AS706" t="s">
        <v>167</v>
      </c>
      <c r="AT706" t="s">
        <v>189</v>
      </c>
      <c r="AU706" t="s">
        <v>2222</v>
      </c>
      <c r="AV706" t="s">
        <v>1647</v>
      </c>
      <c r="AW706" t="s">
        <v>166</v>
      </c>
      <c r="AX706">
        <v>2</v>
      </c>
      <c r="AY706" t="s">
        <v>226</v>
      </c>
      <c r="AZ706" t="s">
        <v>166</v>
      </c>
      <c r="BB706" t="s">
        <v>876</v>
      </c>
      <c r="BC706" t="s">
        <v>166</v>
      </c>
      <c r="BD706" t="s">
        <v>327</v>
      </c>
      <c r="BE706">
        <v>475</v>
      </c>
      <c r="BF706" t="s">
        <v>166</v>
      </c>
      <c r="BG706" t="s">
        <v>166</v>
      </c>
      <c r="BH706" t="s">
        <v>166</v>
      </c>
      <c r="BI706" t="s">
        <v>163</v>
      </c>
      <c r="BJ706" t="s">
        <v>310</v>
      </c>
      <c r="BL706" t="s">
        <v>310</v>
      </c>
      <c r="BM706" t="s">
        <v>166</v>
      </c>
      <c r="BO706" t="s">
        <v>166</v>
      </c>
      <c r="BP706" t="s">
        <v>337</v>
      </c>
      <c r="BQ706" t="s">
        <v>163</v>
      </c>
      <c r="BR706" t="s">
        <v>168</v>
      </c>
      <c r="BS706" t="s">
        <v>176</v>
      </c>
      <c r="BT706" t="s">
        <v>166</v>
      </c>
      <c r="BU706" t="s">
        <v>147</v>
      </c>
      <c r="BV706" t="s">
        <v>166</v>
      </c>
      <c r="BW706" t="s">
        <v>177</v>
      </c>
      <c r="BX706" t="s">
        <v>178</v>
      </c>
      <c r="BY706" t="s">
        <v>383</v>
      </c>
      <c r="CB706" t="s">
        <v>166</v>
      </c>
      <c r="CG706" t="s">
        <v>166</v>
      </c>
      <c r="CK706" t="s">
        <v>166</v>
      </c>
      <c r="CN706" t="s">
        <v>166</v>
      </c>
      <c r="CO706" t="s">
        <v>166</v>
      </c>
      <c r="CP706" t="s">
        <v>355</v>
      </c>
      <c r="CQ706" t="s">
        <v>2225</v>
      </c>
      <c r="CR706" t="s">
        <v>229</v>
      </c>
      <c r="CS706" t="s">
        <v>166</v>
      </c>
      <c r="CT706" t="s">
        <v>166</v>
      </c>
      <c r="CU706" t="s">
        <v>166</v>
      </c>
      <c r="CV706" t="s">
        <v>166</v>
      </c>
      <c r="CW706">
        <v>2</v>
      </c>
      <c r="CY706" t="s">
        <v>254</v>
      </c>
      <c r="DB706" t="s">
        <v>221</v>
      </c>
      <c r="DD706" t="s">
        <v>166</v>
      </c>
      <c r="DH706" t="s">
        <v>216</v>
      </c>
      <c r="DI706" t="s">
        <v>166</v>
      </c>
      <c r="DJ706" t="s">
        <v>166</v>
      </c>
      <c r="DL706" t="s">
        <v>329</v>
      </c>
      <c r="DM706" t="s">
        <v>166</v>
      </c>
      <c r="DN706" t="s">
        <v>166</v>
      </c>
      <c r="DP706" t="s">
        <v>345</v>
      </c>
      <c r="DQ706" t="s">
        <v>166</v>
      </c>
      <c r="DW706" t="s">
        <v>166</v>
      </c>
      <c r="DZ706" t="s">
        <v>166</v>
      </c>
      <c r="ED706" t="s">
        <v>166</v>
      </c>
    </row>
    <row r="707" spans="1:134" hidden="1" x14ac:dyDescent="0.25">
      <c r="A707">
        <v>706</v>
      </c>
      <c r="B707" t="s">
        <v>318</v>
      </c>
      <c r="C707" t="s">
        <v>2218</v>
      </c>
      <c r="D707" t="s">
        <v>2227</v>
      </c>
      <c r="E707" s="1">
        <v>1591</v>
      </c>
      <c r="F707">
        <v>4</v>
      </c>
      <c r="G707">
        <v>4</v>
      </c>
      <c r="H707" t="s">
        <v>195</v>
      </c>
      <c r="I707" t="s">
        <v>142</v>
      </c>
      <c r="J707" t="s">
        <v>196</v>
      </c>
      <c r="K707" t="s">
        <v>144</v>
      </c>
      <c r="L707">
        <v>55</v>
      </c>
      <c r="M707" t="s">
        <v>145</v>
      </c>
      <c r="N707">
        <v>1630</v>
      </c>
      <c r="O707">
        <v>4270</v>
      </c>
      <c r="P707">
        <v>1780</v>
      </c>
      <c r="Q707" t="s">
        <v>832</v>
      </c>
      <c r="R707">
        <v>5</v>
      </c>
      <c r="S707">
        <v>15.29</v>
      </c>
      <c r="T707" s="2" t="s">
        <v>147</v>
      </c>
      <c r="U707" t="s">
        <v>2224</v>
      </c>
      <c r="W707" t="s">
        <v>1501</v>
      </c>
      <c r="X707">
        <v>6</v>
      </c>
      <c r="Y707" t="s">
        <v>684</v>
      </c>
      <c r="Z707" t="s">
        <v>200</v>
      </c>
      <c r="AA707" t="s">
        <v>151</v>
      </c>
      <c r="AB707" t="s">
        <v>304</v>
      </c>
      <c r="AC707" t="s">
        <v>2221</v>
      </c>
      <c r="AF707" t="s">
        <v>1647</v>
      </c>
      <c r="AG707" t="s">
        <v>1647</v>
      </c>
      <c r="AH707" t="s">
        <v>158</v>
      </c>
      <c r="AI707" t="s">
        <v>232</v>
      </c>
      <c r="AK707" t="s">
        <v>441</v>
      </c>
      <c r="AL707" t="s">
        <v>1360</v>
      </c>
      <c r="AM707" t="s">
        <v>1361</v>
      </c>
      <c r="AN707" t="s">
        <v>163</v>
      </c>
      <c r="AO707" t="s">
        <v>164</v>
      </c>
      <c r="AP707" t="s">
        <v>164</v>
      </c>
      <c r="AQ707" t="s">
        <v>166</v>
      </c>
      <c r="AR707">
        <v>5</v>
      </c>
      <c r="AS707" t="s">
        <v>167</v>
      </c>
      <c r="AT707" t="s">
        <v>189</v>
      </c>
      <c r="AU707" t="s">
        <v>2222</v>
      </c>
      <c r="AV707" t="s">
        <v>1647</v>
      </c>
      <c r="AW707" t="s">
        <v>166</v>
      </c>
      <c r="AX707">
        <v>2</v>
      </c>
      <c r="AY707" t="s">
        <v>226</v>
      </c>
      <c r="AZ707" t="s">
        <v>166</v>
      </c>
      <c r="BB707" t="s">
        <v>876</v>
      </c>
      <c r="BC707" t="s">
        <v>166</v>
      </c>
      <c r="BD707" t="s">
        <v>337</v>
      </c>
      <c r="BE707">
        <v>475</v>
      </c>
      <c r="BF707" t="s">
        <v>166</v>
      </c>
      <c r="BG707" t="s">
        <v>166</v>
      </c>
      <c r="BH707" t="s">
        <v>166</v>
      </c>
      <c r="BI707" t="s">
        <v>163</v>
      </c>
      <c r="BJ707" t="s">
        <v>310</v>
      </c>
      <c r="BL707" t="s">
        <v>310</v>
      </c>
      <c r="BM707" t="s">
        <v>166</v>
      </c>
      <c r="BO707" t="s">
        <v>166</v>
      </c>
      <c r="BP707" t="s">
        <v>337</v>
      </c>
      <c r="BQ707" t="s">
        <v>163</v>
      </c>
      <c r="BR707" t="s">
        <v>168</v>
      </c>
      <c r="BS707" t="s">
        <v>176</v>
      </c>
      <c r="BT707" t="s">
        <v>166</v>
      </c>
      <c r="BU707" t="s">
        <v>147</v>
      </c>
      <c r="BV707" t="s">
        <v>166</v>
      </c>
      <c r="BW707" t="s">
        <v>177</v>
      </c>
      <c r="BX707" t="s">
        <v>178</v>
      </c>
      <c r="BY707" t="s">
        <v>383</v>
      </c>
      <c r="CB707" t="s">
        <v>166</v>
      </c>
      <c r="CG707" t="s">
        <v>166</v>
      </c>
      <c r="CK707" t="s">
        <v>166</v>
      </c>
      <c r="CN707" t="s">
        <v>166</v>
      </c>
      <c r="CO707" t="s">
        <v>166</v>
      </c>
      <c r="CP707" t="s">
        <v>355</v>
      </c>
      <c r="CQ707" t="s">
        <v>2225</v>
      </c>
      <c r="CR707" t="s">
        <v>229</v>
      </c>
      <c r="CS707" t="s">
        <v>166</v>
      </c>
      <c r="CT707" t="s">
        <v>166</v>
      </c>
      <c r="CU707" t="s">
        <v>166</v>
      </c>
      <c r="CV707" t="s">
        <v>166</v>
      </c>
      <c r="CW707">
        <v>2</v>
      </c>
      <c r="CY707" t="s">
        <v>254</v>
      </c>
      <c r="DB707" t="s">
        <v>221</v>
      </c>
      <c r="DD707" t="s">
        <v>166</v>
      </c>
      <c r="DH707" t="s">
        <v>216</v>
      </c>
      <c r="DI707" t="s">
        <v>166</v>
      </c>
      <c r="DJ707" t="s">
        <v>166</v>
      </c>
      <c r="DL707" t="s">
        <v>329</v>
      </c>
      <c r="DM707" t="s">
        <v>166</v>
      </c>
      <c r="DN707" t="s">
        <v>166</v>
      </c>
      <c r="DP707" t="s">
        <v>345</v>
      </c>
      <c r="DQ707" t="s">
        <v>166</v>
      </c>
      <c r="DZ707" t="s">
        <v>166</v>
      </c>
    </row>
    <row r="708" spans="1:134" hidden="1" x14ac:dyDescent="0.25">
      <c r="A708">
        <v>707</v>
      </c>
      <c r="B708" t="s">
        <v>318</v>
      </c>
      <c r="C708" t="s">
        <v>2218</v>
      </c>
      <c r="D708" t="s">
        <v>2228</v>
      </c>
      <c r="E708" s="1">
        <v>1396</v>
      </c>
      <c r="F708">
        <v>4</v>
      </c>
      <c r="G708">
        <v>4</v>
      </c>
      <c r="H708" t="s">
        <v>195</v>
      </c>
      <c r="I708" t="s">
        <v>142</v>
      </c>
      <c r="J708" t="s">
        <v>196</v>
      </c>
      <c r="K708" t="s">
        <v>144</v>
      </c>
      <c r="L708">
        <v>55</v>
      </c>
      <c r="M708" t="s">
        <v>459</v>
      </c>
      <c r="N708">
        <v>1630</v>
      </c>
      <c r="O708">
        <v>4270</v>
      </c>
      <c r="P708">
        <v>1780</v>
      </c>
      <c r="Q708" t="s">
        <v>832</v>
      </c>
      <c r="R708">
        <v>5</v>
      </c>
      <c r="S708">
        <v>21.38</v>
      </c>
      <c r="T708" s="2" t="s">
        <v>147</v>
      </c>
      <c r="U708" t="s">
        <v>2220</v>
      </c>
      <c r="X708">
        <v>6</v>
      </c>
      <c r="Y708" t="s">
        <v>684</v>
      </c>
      <c r="Z708" t="s">
        <v>200</v>
      </c>
      <c r="AA708" t="s">
        <v>151</v>
      </c>
      <c r="AB708" t="s">
        <v>1289</v>
      </c>
      <c r="AC708" t="s">
        <v>2221</v>
      </c>
      <c r="AF708" t="s">
        <v>1647</v>
      </c>
      <c r="AG708" t="s">
        <v>1647</v>
      </c>
      <c r="AH708" t="s">
        <v>158</v>
      </c>
      <c r="AI708" t="s">
        <v>232</v>
      </c>
      <c r="AK708" t="s">
        <v>160</v>
      </c>
      <c r="AL708" t="s">
        <v>562</v>
      </c>
      <c r="AM708" t="s">
        <v>581</v>
      </c>
      <c r="AN708" t="s">
        <v>163</v>
      </c>
      <c r="AO708" t="s">
        <v>164</v>
      </c>
      <c r="AP708" t="s">
        <v>164</v>
      </c>
      <c r="AQ708" t="s">
        <v>166</v>
      </c>
      <c r="AR708">
        <v>5</v>
      </c>
      <c r="AS708" t="s">
        <v>167</v>
      </c>
      <c r="AT708" t="s">
        <v>168</v>
      </c>
      <c r="AU708" t="s">
        <v>2222</v>
      </c>
      <c r="AV708" t="s">
        <v>1647</v>
      </c>
      <c r="AX708">
        <v>2</v>
      </c>
      <c r="AY708" t="s">
        <v>171</v>
      </c>
      <c r="AZ708" t="s">
        <v>166</v>
      </c>
      <c r="BB708" t="s">
        <v>876</v>
      </c>
      <c r="BC708" t="s">
        <v>166</v>
      </c>
      <c r="BD708" t="s">
        <v>337</v>
      </c>
      <c r="BE708">
        <v>475</v>
      </c>
      <c r="BF708" t="s">
        <v>166</v>
      </c>
      <c r="BG708" t="s">
        <v>166</v>
      </c>
      <c r="BH708" t="s">
        <v>166</v>
      </c>
      <c r="BI708" t="s">
        <v>163</v>
      </c>
      <c r="BJ708" t="s">
        <v>310</v>
      </c>
      <c r="BL708" t="s">
        <v>310</v>
      </c>
      <c r="BM708" t="s">
        <v>166</v>
      </c>
      <c r="BO708" t="s">
        <v>166</v>
      </c>
      <c r="BP708" t="s">
        <v>173</v>
      </c>
      <c r="BQ708" t="s">
        <v>163</v>
      </c>
      <c r="BR708" t="s">
        <v>168</v>
      </c>
      <c r="BS708" t="s">
        <v>176</v>
      </c>
      <c r="BT708" t="s">
        <v>166</v>
      </c>
      <c r="BU708" t="s">
        <v>147</v>
      </c>
      <c r="BV708" t="s">
        <v>166</v>
      </c>
      <c r="BW708" t="s">
        <v>177</v>
      </c>
      <c r="BX708" t="s">
        <v>178</v>
      </c>
      <c r="BY708" t="s">
        <v>179</v>
      </c>
      <c r="CB708" t="s">
        <v>166</v>
      </c>
      <c r="CG708" t="s">
        <v>166</v>
      </c>
      <c r="CK708" t="s">
        <v>166</v>
      </c>
      <c r="CN708" t="s">
        <v>166</v>
      </c>
      <c r="CO708" t="s">
        <v>166</v>
      </c>
      <c r="CP708" t="s">
        <v>355</v>
      </c>
      <c r="CR708" t="s">
        <v>229</v>
      </c>
      <c r="CS708" t="s">
        <v>166</v>
      </c>
      <c r="CT708" t="s">
        <v>166</v>
      </c>
      <c r="CU708" t="s">
        <v>166</v>
      </c>
      <c r="CV708" t="s">
        <v>166</v>
      </c>
      <c r="CW708">
        <v>2</v>
      </c>
      <c r="CY708" t="s">
        <v>254</v>
      </c>
      <c r="DB708" t="s">
        <v>257</v>
      </c>
      <c r="DD708" t="s">
        <v>166</v>
      </c>
      <c r="DH708" t="s">
        <v>216</v>
      </c>
      <c r="DI708" t="s">
        <v>166</v>
      </c>
      <c r="DJ708" t="s">
        <v>166</v>
      </c>
      <c r="DL708" t="s">
        <v>329</v>
      </c>
      <c r="DN708" t="s">
        <v>166</v>
      </c>
      <c r="DP708" t="s">
        <v>345</v>
      </c>
      <c r="DQ708" t="s">
        <v>166</v>
      </c>
    </row>
    <row r="709" spans="1:134" hidden="1" x14ac:dyDescent="0.25">
      <c r="A709">
        <v>708</v>
      </c>
      <c r="B709" t="s">
        <v>318</v>
      </c>
      <c r="C709" t="s">
        <v>2218</v>
      </c>
      <c r="D709" t="s">
        <v>1363</v>
      </c>
      <c r="E709" s="1">
        <v>1582</v>
      </c>
      <c r="F709">
        <v>4</v>
      </c>
      <c r="G709">
        <v>4</v>
      </c>
      <c r="H709" t="s">
        <v>195</v>
      </c>
      <c r="I709" t="s">
        <v>142</v>
      </c>
      <c r="J709" t="s">
        <v>196</v>
      </c>
      <c r="K709" t="s">
        <v>144</v>
      </c>
      <c r="L709">
        <v>55</v>
      </c>
      <c r="M709" t="s">
        <v>459</v>
      </c>
      <c r="N709">
        <v>1630</v>
      </c>
      <c r="O709">
        <v>4270</v>
      </c>
      <c r="P709">
        <v>1780</v>
      </c>
      <c r="Q709" t="s">
        <v>832</v>
      </c>
      <c r="R709">
        <v>5</v>
      </c>
      <c r="S709">
        <v>17.010000000000002</v>
      </c>
      <c r="T709" s="2" t="s">
        <v>147</v>
      </c>
      <c r="U709" t="s">
        <v>2229</v>
      </c>
      <c r="X709">
        <v>6</v>
      </c>
      <c r="Y709" t="s">
        <v>684</v>
      </c>
      <c r="Z709" t="s">
        <v>200</v>
      </c>
      <c r="AA709" t="s">
        <v>151</v>
      </c>
      <c r="AB709" t="s">
        <v>1213</v>
      </c>
      <c r="AC709" t="s">
        <v>2221</v>
      </c>
      <c r="AF709" t="s">
        <v>1647</v>
      </c>
      <c r="AG709" t="s">
        <v>1647</v>
      </c>
      <c r="AH709" t="s">
        <v>158</v>
      </c>
      <c r="AI709" t="s">
        <v>232</v>
      </c>
      <c r="AK709" t="s">
        <v>441</v>
      </c>
      <c r="AL709" t="s">
        <v>1365</v>
      </c>
      <c r="AM709" t="s">
        <v>2230</v>
      </c>
      <c r="AN709" t="s">
        <v>163</v>
      </c>
      <c r="AO709" t="s">
        <v>164</v>
      </c>
      <c r="AP709" t="s">
        <v>164</v>
      </c>
      <c r="AQ709" t="s">
        <v>166</v>
      </c>
      <c r="AR709">
        <v>5</v>
      </c>
      <c r="AS709" t="s">
        <v>167</v>
      </c>
      <c r="AT709" t="s">
        <v>168</v>
      </c>
      <c r="AU709" t="s">
        <v>2222</v>
      </c>
      <c r="AV709" t="s">
        <v>1647</v>
      </c>
      <c r="AX709">
        <v>2</v>
      </c>
      <c r="AY709" t="s">
        <v>226</v>
      </c>
      <c r="AZ709" t="s">
        <v>166</v>
      </c>
      <c r="BC709" t="s">
        <v>166</v>
      </c>
      <c r="BD709" t="s">
        <v>327</v>
      </c>
      <c r="BE709">
        <v>475</v>
      </c>
      <c r="BF709" t="s">
        <v>166</v>
      </c>
      <c r="BG709" t="s">
        <v>166</v>
      </c>
      <c r="BH709" t="s">
        <v>166</v>
      </c>
      <c r="BI709" t="s">
        <v>163</v>
      </c>
      <c r="BJ709" t="s">
        <v>310</v>
      </c>
      <c r="BL709" t="s">
        <v>310</v>
      </c>
      <c r="BM709" t="s">
        <v>166</v>
      </c>
      <c r="BO709" t="s">
        <v>166</v>
      </c>
      <c r="BP709" t="s">
        <v>337</v>
      </c>
      <c r="BQ709" t="s">
        <v>163</v>
      </c>
      <c r="BR709" t="s">
        <v>168</v>
      </c>
      <c r="BS709" t="s">
        <v>176</v>
      </c>
      <c r="BT709" t="s">
        <v>166</v>
      </c>
      <c r="BU709" t="s">
        <v>147</v>
      </c>
      <c r="BV709" t="s">
        <v>166</v>
      </c>
      <c r="BW709" t="s">
        <v>177</v>
      </c>
      <c r="BX709" t="s">
        <v>178</v>
      </c>
      <c r="BY709" t="s">
        <v>383</v>
      </c>
      <c r="CB709" t="s">
        <v>166</v>
      </c>
      <c r="CG709" t="s">
        <v>166</v>
      </c>
      <c r="CK709" t="s">
        <v>166</v>
      </c>
      <c r="CN709" t="s">
        <v>166</v>
      </c>
      <c r="CO709" t="s">
        <v>166</v>
      </c>
      <c r="CP709" t="s">
        <v>355</v>
      </c>
      <c r="CR709" t="s">
        <v>229</v>
      </c>
      <c r="CS709" t="s">
        <v>166</v>
      </c>
      <c r="CT709" t="s">
        <v>166</v>
      </c>
      <c r="CU709" t="s">
        <v>166</v>
      </c>
      <c r="CV709" t="s">
        <v>166</v>
      </c>
      <c r="CW709">
        <v>2</v>
      </c>
      <c r="CY709" t="s">
        <v>254</v>
      </c>
      <c r="DB709" t="s">
        <v>221</v>
      </c>
      <c r="DD709" t="s">
        <v>166</v>
      </c>
      <c r="DH709" t="s">
        <v>216</v>
      </c>
      <c r="DI709" t="s">
        <v>166</v>
      </c>
      <c r="DJ709" t="s">
        <v>166</v>
      </c>
      <c r="DL709" t="s">
        <v>329</v>
      </c>
      <c r="DM709" t="s">
        <v>166</v>
      </c>
      <c r="DN709" t="s">
        <v>166</v>
      </c>
      <c r="DP709" t="s">
        <v>345</v>
      </c>
      <c r="DQ709" t="s">
        <v>166</v>
      </c>
      <c r="DZ709" t="s">
        <v>166</v>
      </c>
      <c r="ED709" t="s">
        <v>166</v>
      </c>
    </row>
    <row r="710" spans="1:134" hidden="1" x14ac:dyDescent="0.25">
      <c r="A710">
        <v>709</v>
      </c>
      <c r="B710" t="s">
        <v>318</v>
      </c>
      <c r="C710" t="s">
        <v>2218</v>
      </c>
      <c r="D710" t="s">
        <v>1368</v>
      </c>
      <c r="E710" s="1">
        <v>1582</v>
      </c>
      <c r="F710">
        <v>4</v>
      </c>
      <c r="G710">
        <v>4</v>
      </c>
      <c r="H710" t="s">
        <v>195</v>
      </c>
      <c r="I710" t="s">
        <v>142</v>
      </c>
      <c r="J710" t="s">
        <v>196</v>
      </c>
      <c r="K710" t="s">
        <v>144</v>
      </c>
      <c r="L710">
        <v>55</v>
      </c>
      <c r="M710" t="s">
        <v>459</v>
      </c>
      <c r="N710">
        <v>1630</v>
      </c>
      <c r="O710">
        <v>4270</v>
      </c>
      <c r="P710">
        <v>1780</v>
      </c>
      <c r="Q710" t="s">
        <v>832</v>
      </c>
      <c r="R710">
        <v>5</v>
      </c>
      <c r="S710">
        <v>17.010000000000002</v>
      </c>
      <c r="T710" s="2" t="s">
        <v>147</v>
      </c>
      <c r="U710" t="s">
        <v>2229</v>
      </c>
      <c r="X710">
        <v>6</v>
      </c>
      <c r="Y710" t="s">
        <v>684</v>
      </c>
      <c r="Z710" t="s">
        <v>200</v>
      </c>
      <c r="AA710" t="s">
        <v>151</v>
      </c>
      <c r="AB710" t="s">
        <v>1213</v>
      </c>
      <c r="AC710" t="s">
        <v>2221</v>
      </c>
      <c r="AF710" t="s">
        <v>2231</v>
      </c>
      <c r="AG710" t="s">
        <v>2231</v>
      </c>
      <c r="AH710" t="s">
        <v>158</v>
      </c>
      <c r="AI710" t="s">
        <v>232</v>
      </c>
      <c r="AJ710" t="s">
        <v>1712</v>
      </c>
      <c r="AK710" t="s">
        <v>441</v>
      </c>
      <c r="AL710" t="s">
        <v>1365</v>
      </c>
      <c r="AM710" t="s">
        <v>2230</v>
      </c>
      <c r="AN710" t="s">
        <v>163</v>
      </c>
      <c r="AO710" t="s">
        <v>164</v>
      </c>
      <c r="AP710" t="s">
        <v>164</v>
      </c>
      <c r="AQ710" t="s">
        <v>166</v>
      </c>
      <c r="AR710">
        <v>5</v>
      </c>
      <c r="AS710" t="s">
        <v>597</v>
      </c>
      <c r="AT710" t="s">
        <v>168</v>
      </c>
      <c r="AU710" t="s">
        <v>2222</v>
      </c>
      <c r="AV710" t="s">
        <v>2231</v>
      </c>
      <c r="AW710" t="s">
        <v>166</v>
      </c>
      <c r="AX710">
        <v>2</v>
      </c>
      <c r="AY710" t="s">
        <v>226</v>
      </c>
      <c r="AZ710" t="s">
        <v>166</v>
      </c>
      <c r="BB710" t="s">
        <v>876</v>
      </c>
      <c r="BC710" t="s">
        <v>166</v>
      </c>
      <c r="BD710" t="s">
        <v>327</v>
      </c>
      <c r="BE710">
        <v>475</v>
      </c>
      <c r="BF710" t="s">
        <v>166</v>
      </c>
      <c r="BG710" t="s">
        <v>166</v>
      </c>
      <c r="BH710" t="s">
        <v>166</v>
      </c>
      <c r="BI710" t="s">
        <v>163</v>
      </c>
      <c r="BJ710" t="s">
        <v>310</v>
      </c>
      <c r="BL710" t="s">
        <v>310</v>
      </c>
      <c r="BM710" t="s">
        <v>166</v>
      </c>
      <c r="BO710" t="s">
        <v>166</v>
      </c>
      <c r="BP710" t="s">
        <v>337</v>
      </c>
      <c r="BQ710" t="s">
        <v>163</v>
      </c>
      <c r="BR710" t="s">
        <v>168</v>
      </c>
      <c r="BS710" t="s">
        <v>176</v>
      </c>
      <c r="BT710" t="s">
        <v>166</v>
      </c>
      <c r="BU710" t="s">
        <v>147</v>
      </c>
      <c r="BV710" t="s">
        <v>166</v>
      </c>
      <c r="BW710" t="s">
        <v>177</v>
      </c>
      <c r="BX710" t="s">
        <v>178</v>
      </c>
      <c r="BY710" t="s">
        <v>383</v>
      </c>
      <c r="CA710" t="s">
        <v>166</v>
      </c>
      <c r="CB710" t="s">
        <v>166</v>
      </c>
      <c r="CG710" t="s">
        <v>166</v>
      </c>
      <c r="CK710" t="s">
        <v>166</v>
      </c>
      <c r="CN710" t="s">
        <v>166</v>
      </c>
      <c r="CO710" t="s">
        <v>166</v>
      </c>
      <c r="CP710" t="s">
        <v>355</v>
      </c>
      <c r="CR710" t="s">
        <v>2232</v>
      </c>
      <c r="CS710" t="s">
        <v>166</v>
      </c>
      <c r="CT710" t="s">
        <v>166</v>
      </c>
      <c r="CU710" t="s">
        <v>166</v>
      </c>
      <c r="CV710" t="s">
        <v>166</v>
      </c>
      <c r="CW710">
        <v>6</v>
      </c>
      <c r="CY710" t="s">
        <v>254</v>
      </c>
      <c r="DB710" t="s">
        <v>221</v>
      </c>
      <c r="DD710" t="s">
        <v>166</v>
      </c>
      <c r="DH710" t="s">
        <v>216</v>
      </c>
      <c r="DI710" t="s">
        <v>166</v>
      </c>
      <c r="DJ710" t="s">
        <v>166</v>
      </c>
      <c r="DK710" t="s">
        <v>166</v>
      </c>
      <c r="DL710" t="s">
        <v>329</v>
      </c>
      <c r="DM710" t="s">
        <v>166</v>
      </c>
      <c r="DN710" t="s">
        <v>166</v>
      </c>
      <c r="DP710" t="s">
        <v>345</v>
      </c>
      <c r="DQ710" t="s">
        <v>166</v>
      </c>
      <c r="DR710" t="s">
        <v>166</v>
      </c>
      <c r="DZ710" t="s">
        <v>166</v>
      </c>
      <c r="EC710" t="s">
        <v>166</v>
      </c>
      <c r="ED710" t="s">
        <v>166</v>
      </c>
    </row>
    <row r="711" spans="1:134" hidden="1" x14ac:dyDescent="0.25">
      <c r="A711">
        <v>710</v>
      </c>
      <c r="B711" t="s">
        <v>318</v>
      </c>
      <c r="C711" t="s">
        <v>2218</v>
      </c>
      <c r="D711" t="s">
        <v>2233</v>
      </c>
      <c r="E711" s="1">
        <v>1582</v>
      </c>
      <c r="F711">
        <v>4</v>
      </c>
      <c r="G711">
        <v>4</v>
      </c>
      <c r="H711" t="s">
        <v>195</v>
      </c>
      <c r="I711" t="s">
        <v>142</v>
      </c>
      <c r="J711" t="s">
        <v>196</v>
      </c>
      <c r="K711" t="s">
        <v>144</v>
      </c>
      <c r="L711">
        <v>55</v>
      </c>
      <c r="M711" t="s">
        <v>459</v>
      </c>
      <c r="N711">
        <v>1630</v>
      </c>
      <c r="O711">
        <v>4270</v>
      </c>
      <c r="P711">
        <v>1780</v>
      </c>
      <c r="Q711" t="s">
        <v>832</v>
      </c>
      <c r="R711">
        <v>5</v>
      </c>
      <c r="S711">
        <v>17.010000000000002</v>
      </c>
      <c r="T711" s="2" t="s">
        <v>147</v>
      </c>
      <c r="U711" t="s">
        <v>1510</v>
      </c>
      <c r="X711">
        <v>6</v>
      </c>
      <c r="Y711" t="s">
        <v>684</v>
      </c>
      <c r="Z711" t="s">
        <v>200</v>
      </c>
      <c r="AA711" t="s">
        <v>151</v>
      </c>
      <c r="AB711" t="s">
        <v>1188</v>
      </c>
      <c r="AC711" t="s">
        <v>2221</v>
      </c>
      <c r="AF711" t="s">
        <v>1647</v>
      </c>
      <c r="AG711" t="s">
        <v>1647</v>
      </c>
      <c r="AH711" t="s">
        <v>158</v>
      </c>
      <c r="AI711" t="s">
        <v>232</v>
      </c>
      <c r="AK711" t="s">
        <v>441</v>
      </c>
      <c r="AL711" t="s">
        <v>1365</v>
      </c>
      <c r="AM711" t="s">
        <v>2230</v>
      </c>
      <c r="AN711" t="s">
        <v>163</v>
      </c>
      <c r="AO711" t="s">
        <v>164</v>
      </c>
      <c r="AP711" t="s">
        <v>164</v>
      </c>
      <c r="AQ711" t="s">
        <v>166</v>
      </c>
      <c r="AR711">
        <v>5</v>
      </c>
      <c r="AS711" t="s">
        <v>167</v>
      </c>
      <c r="AT711" t="s">
        <v>189</v>
      </c>
      <c r="AU711" t="s">
        <v>2222</v>
      </c>
      <c r="AV711" t="s">
        <v>1647</v>
      </c>
      <c r="AW711" t="s">
        <v>166</v>
      </c>
      <c r="AX711">
        <v>2</v>
      </c>
      <c r="AY711" t="s">
        <v>226</v>
      </c>
      <c r="AZ711" t="s">
        <v>166</v>
      </c>
      <c r="BB711" t="s">
        <v>876</v>
      </c>
      <c r="BC711" t="s">
        <v>166</v>
      </c>
      <c r="BD711" t="s">
        <v>337</v>
      </c>
      <c r="BE711">
        <v>475</v>
      </c>
      <c r="BF711" t="s">
        <v>166</v>
      </c>
      <c r="BG711" t="s">
        <v>166</v>
      </c>
      <c r="BH711" t="s">
        <v>166</v>
      </c>
      <c r="BI711" t="s">
        <v>163</v>
      </c>
      <c r="BJ711" t="s">
        <v>310</v>
      </c>
      <c r="BL711" t="s">
        <v>310</v>
      </c>
      <c r="BM711" t="s">
        <v>166</v>
      </c>
      <c r="BO711" t="s">
        <v>166</v>
      </c>
      <c r="BP711" t="s">
        <v>337</v>
      </c>
      <c r="BQ711" t="s">
        <v>163</v>
      </c>
      <c r="BR711" t="s">
        <v>168</v>
      </c>
      <c r="BS711" t="s">
        <v>176</v>
      </c>
      <c r="BT711" t="s">
        <v>166</v>
      </c>
      <c r="BU711" t="s">
        <v>147</v>
      </c>
      <c r="BV711" t="s">
        <v>166</v>
      </c>
      <c r="BW711" t="s">
        <v>177</v>
      </c>
      <c r="BX711" t="s">
        <v>178</v>
      </c>
      <c r="BY711" t="s">
        <v>383</v>
      </c>
      <c r="CB711" t="s">
        <v>166</v>
      </c>
      <c r="CG711" t="s">
        <v>166</v>
      </c>
      <c r="CK711" t="s">
        <v>166</v>
      </c>
      <c r="CN711" t="s">
        <v>166</v>
      </c>
      <c r="CO711" t="s">
        <v>166</v>
      </c>
      <c r="CP711" t="s">
        <v>355</v>
      </c>
      <c r="CR711" t="s">
        <v>229</v>
      </c>
      <c r="CS711" t="s">
        <v>166</v>
      </c>
      <c r="CT711" t="s">
        <v>166</v>
      </c>
      <c r="CU711" t="s">
        <v>166</v>
      </c>
      <c r="CV711" t="s">
        <v>166</v>
      </c>
      <c r="CW711">
        <v>2</v>
      </c>
      <c r="CY711" t="s">
        <v>254</v>
      </c>
      <c r="DB711" t="s">
        <v>221</v>
      </c>
      <c r="DD711" t="s">
        <v>166</v>
      </c>
      <c r="DH711" t="s">
        <v>216</v>
      </c>
      <c r="DI711" t="s">
        <v>166</v>
      </c>
      <c r="DJ711" t="s">
        <v>166</v>
      </c>
      <c r="DL711" t="s">
        <v>329</v>
      </c>
      <c r="DM711" t="s">
        <v>166</v>
      </c>
      <c r="DN711" t="s">
        <v>166</v>
      </c>
      <c r="DP711" t="s">
        <v>345</v>
      </c>
      <c r="DQ711" t="s">
        <v>166</v>
      </c>
      <c r="DW711" t="s">
        <v>166</v>
      </c>
      <c r="DZ711" t="s">
        <v>166</v>
      </c>
      <c r="ED711" t="s">
        <v>166</v>
      </c>
    </row>
    <row r="712" spans="1:134" hidden="1" x14ac:dyDescent="0.25">
      <c r="A712">
        <v>711</v>
      </c>
      <c r="B712" t="s">
        <v>318</v>
      </c>
      <c r="C712" t="s">
        <v>2218</v>
      </c>
      <c r="D712" t="s">
        <v>2234</v>
      </c>
      <c r="E712" s="1">
        <v>1582</v>
      </c>
      <c r="F712">
        <v>4</v>
      </c>
      <c r="G712">
        <v>4</v>
      </c>
      <c r="H712" t="s">
        <v>195</v>
      </c>
      <c r="I712" t="s">
        <v>142</v>
      </c>
      <c r="J712" t="s">
        <v>196</v>
      </c>
      <c r="K712" t="s">
        <v>144</v>
      </c>
      <c r="L712">
        <v>55</v>
      </c>
      <c r="M712" t="s">
        <v>459</v>
      </c>
      <c r="N712">
        <v>1630</v>
      </c>
      <c r="O712">
        <v>4270</v>
      </c>
      <c r="P712">
        <v>1780</v>
      </c>
      <c r="Q712" t="s">
        <v>832</v>
      </c>
      <c r="R712">
        <v>5</v>
      </c>
      <c r="S712">
        <v>17.010000000000002</v>
      </c>
      <c r="T712" s="2" t="s">
        <v>147</v>
      </c>
      <c r="U712" t="s">
        <v>2229</v>
      </c>
      <c r="X712">
        <v>6</v>
      </c>
      <c r="Y712" t="s">
        <v>684</v>
      </c>
      <c r="Z712" t="s">
        <v>200</v>
      </c>
      <c r="AA712" t="s">
        <v>151</v>
      </c>
      <c r="AB712" t="s">
        <v>1213</v>
      </c>
      <c r="AC712" t="s">
        <v>2221</v>
      </c>
      <c r="AF712" t="s">
        <v>1647</v>
      </c>
      <c r="AG712" t="s">
        <v>1647</v>
      </c>
      <c r="AH712" t="s">
        <v>158</v>
      </c>
      <c r="AI712" t="s">
        <v>232</v>
      </c>
      <c r="AK712" t="s">
        <v>441</v>
      </c>
      <c r="AL712" t="s">
        <v>1365</v>
      </c>
      <c r="AM712" t="s">
        <v>2230</v>
      </c>
      <c r="AN712" t="s">
        <v>163</v>
      </c>
      <c r="AO712" t="s">
        <v>164</v>
      </c>
      <c r="AP712" t="s">
        <v>164</v>
      </c>
      <c r="AQ712" t="s">
        <v>166</v>
      </c>
      <c r="AR712">
        <v>5</v>
      </c>
      <c r="AS712" t="s">
        <v>167</v>
      </c>
      <c r="AT712" t="s">
        <v>168</v>
      </c>
      <c r="AU712" t="s">
        <v>2222</v>
      </c>
      <c r="AV712" t="s">
        <v>1647</v>
      </c>
      <c r="AX712">
        <v>2</v>
      </c>
      <c r="AY712" t="s">
        <v>226</v>
      </c>
      <c r="AZ712" t="s">
        <v>166</v>
      </c>
      <c r="BC712" t="s">
        <v>166</v>
      </c>
      <c r="BD712" t="s">
        <v>327</v>
      </c>
      <c r="BE712">
        <v>475</v>
      </c>
      <c r="BF712" t="s">
        <v>166</v>
      </c>
      <c r="BG712" t="s">
        <v>166</v>
      </c>
      <c r="BH712" t="s">
        <v>166</v>
      </c>
      <c r="BI712" t="s">
        <v>163</v>
      </c>
      <c r="BJ712" t="s">
        <v>310</v>
      </c>
      <c r="BL712" t="s">
        <v>310</v>
      </c>
      <c r="BM712" t="s">
        <v>166</v>
      </c>
      <c r="BO712" t="s">
        <v>166</v>
      </c>
      <c r="BP712" t="s">
        <v>337</v>
      </c>
      <c r="BQ712" t="s">
        <v>163</v>
      </c>
      <c r="BR712" t="s">
        <v>168</v>
      </c>
      <c r="BS712" t="s">
        <v>176</v>
      </c>
      <c r="BT712" t="s">
        <v>166</v>
      </c>
      <c r="BU712" t="s">
        <v>147</v>
      </c>
      <c r="BV712" t="s">
        <v>166</v>
      </c>
      <c r="BW712" t="s">
        <v>177</v>
      </c>
      <c r="BX712" t="s">
        <v>178</v>
      </c>
      <c r="BY712" t="s">
        <v>383</v>
      </c>
      <c r="CB712" t="s">
        <v>166</v>
      </c>
      <c r="CG712" t="s">
        <v>166</v>
      </c>
      <c r="CK712" t="s">
        <v>166</v>
      </c>
      <c r="CN712" t="s">
        <v>166</v>
      </c>
      <c r="CO712" t="s">
        <v>166</v>
      </c>
      <c r="CP712" t="s">
        <v>355</v>
      </c>
      <c r="CR712" t="s">
        <v>229</v>
      </c>
      <c r="CS712" t="s">
        <v>166</v>
      </c>
      <c r="CT712" t="s">
        <v>166</v>
      </c>
      <c r="CU712" t="s">
        <v>166</v>
      </c>
      <c r="CV712" t="s">
        <v>166</v>
      </c>
      <c r="CW712">
        <v>2</v>
      </c>
      <c r="CY712" t="s">
        <v>254</v>
      </c>
      <c r="DB712" t="s">
        <v>221</v>
      </c>
      <c r="DD712" t="s">
        <v>166</v>
      </c>
      <c r="DH712" t="s">
        <v>216</v>
      </c>
      <c r="DI712" t="s">
        <v>166</v>
      </c>
      <c r="DJ712" t="s">
        <v>166</v>
      </c>
      <c r="DL712" t="s">
        <v>329</v>
      </c>
      <c r="DM712" t="s">
        <v>166</v>
      </c>
      <c r="DN712" t="s">
        <v>166</v>
      </c>
      <c r="DP712" t="s">
        <v>345</v>
      </c>
      <c r="DQ712" t="s">
        <v>166</v>
      </c>
      <c r="DZ712" t="s">
        <v>166</v>
      </c>
      <c r="ED712" t="s">
        <v>166</v>
      </c>
    </row>
    <row r="713" spans="1:134" hidden="1" x14ac:dyDescent="0.25">
      <c r="A713">
        <v>712</v>
      </c>
      <c r="B713" t="s">
        <v>318</v>
      </c>
      <c r="C713" t="s">
        <v>2218</v>
      </c>
      <c r="D713" t="s">
        <v>2235</v>
      </c>
      <c r="E713" s="1">
        <v>1582</v>
      </c>
      <c r="F713">
        <v>4</v>
      </c>
      <c r="G713">
        <v>4</v>
      </c>
      <c r="H713" t="s">
        <v>195</v>
      </c>
      <c r="I713" t="s">
        <v>142</v>
      </c>
      <c r="J713" t="s">
        <v>196</v>
      </c>
      <c r="K713" t="s">
        <v>144</v>
      </c>
      <c r="L713">
        <v>55</v>
      </c>
      <c r="M713" t="s">
        <v>459</v>
      </c>
      <c r="N713">
        <v>1630</v>
      </c>
      <c r="O713">
        <v>4270</v>
      </c>
      <c r="P713">
        <v>1780</v>
      </c>
      <c r="Q713" t="s">
        <v>832</v>
      </c>
      <c r="R713">
        <v>5</v>
      </c>
      <c r="S713">
        <v>17.010000000000002</v>
      </c>
      <c r="T713" s="2" t="s">
        <v>147</v>
      </c>
      <c r="U713" t="s">
        <v>1510</v>
      </c>
      <c r="X713">
        <v>6</v>
      </c>
      <c r="Y713" t="s">
        <v>684</v>
      </c>
      <c r="Z713" t="s">
        <v>200</v>
      </c>
      <c r="AA713" t="s">
        <v>151</v>
      </c>
      <c r="AB713" t="s">
        <v>1188</v>
      </c>
      <c r="AC713" t="s">
        <v>2221</v>
      </c>
      <c r="AF713" t="s">
        <v>1647</v>
      </c>
      <c r="AG713" t="s">
        <v>1647</v>
      </c>
      <c r="AH713" t="s">
        <v>158</v>
      </c>
      <c r="AI713" t="s">
        <v>232</v>
      </c>
      <c r="AK713" t="s">
        <v>441</v>
      </c>
      <c r="AL713" t="s">
        <v>1365</v>
      </c>
      <c r="AM713" t="s">
        <v>2230</v>
      </c>
      <c r="AN713" t="s">
        <v>163</v>
      </c>
      <c r="AO713" t="s">
        <v>164</v>
      </c>
      <c r="AP713" t="s">
        <v>164</v>
      </c>
      <c r="AQ713" t="s">
        <v>166</v>
      </c>
      <c r="AR713">
        <v>5</v>
      </c>
      <c r="AS713" t="s">
        <v>167</v>
      </c>
      <c r="AT713" t="s">
        <v>189</v>
      </c>
      <c r="AU713" t="s">
        <v>2222</v>
      </c>
      <c r="AV713" t="s">
        <v>1647</v>
      </c>
      <c r="AW713" t="s">
        <v>166</v>
      </c>
      <c r="AX713">
        <v>2</v>
      </c>
      <c r="AY713" t="s">
        <v>226</v>
      </c>
      <c r="AZ713" t="s">
        <v>166</v>
      </c>
      <c r="BB713" t="s">
        <v>876</v>
      </c>
      <c r="BC713" t="s">
        <v>166</v>
      </c>
      <c r="BD713" t="s">
        <v>337</v>
      </c>
      <c r="BE713">
        <v>475</v>
      </c>
      <c r="BF713" t="s">
        <v>166</v>
      </c>
      <c r="BG713" t="s">
        <v>166</v>
      </c>
      <c r="BH713" t="s">
        <v>166</v>
      </c>
      <c r="BI713" t="s">
        <v>163</v>
      </c>
      <c r="BJ713" t="s">
        <v>310</v>
      </c>
      <c r="BL713" t="s">
        <v>310</v>
      </c>
      <c r="BM713" t="s">
        <v>166</v>
      </c>
      <c r="BO713" t="s">
        <v>166</v>
      </c>
      <c r="BP713" t="s">
        <v>173</v>
      </c>
      <c r="BQ713" t="s">
        <v>163</v>
      </c>
      <c r="BR713" t="s">
        <v>168</v>
      </c>
      <c r="BS713" t="s">
        <v>176</v>
      </c>
      <c r="BT713" t="s">
        <v>166</v>
      </c>
      <c r="BU713" t="s">
        <v>147</v>
      </c>
      <c r="BV713" t="s">
        <v>166</v>
      </c>
      <c r="BW713" t="s">
        <v>177</v>
      </c>
      <c r="BX713" t="s">
        <v>178</v>
      </c>
      <c r="BY713" t="s">
        <v>383</v>
      </c>
      <c r="CB713" t="s">
        <v>166</v>
      </c>
      <c r="CG713" t="s">
        <v>166</v>
      </c>
      <c r="CK713" t="s">
        <v>166</v>
      </c>
      <c r="CN713" t="s">
        <v>166</v>
      </c>
      <c r="CO713" t="s">
        <v>166</v>
      </c>
      <c r="CP713" t="s">
        <v>355</v>
      </c>
      <c r="CR713" t="s">
        <v>229</v>
      </c>
      <c r="CS713" t="s">
        <v>166</v>
      </c>
      <c r="CT713" t="s">
        <v>166</v>
      </c>
      <c r="CU713" t="s">
        <v>166</v>
      </c>
      <c r="CV713" t="s">
        <v>166</v>
      </c>
      <c r="CW713">
        <v>2</v>
      </c>
      <c r="CY713" t="s">
        <v>254</v>
      </c>
      <c r="DB713" t="s">
        <v>221</v>
      </c>
      <c r="DD713" t="s">
        <v>166</v>
      </c>
      <c r="DH713" t="s">
        <v>216</v>
      </c>
      <c r="DI713" t="s">
        <v>166</v>
      </c>
      <c r="DJ713" t="s">
        <v>166</v>
      </c>
      <c r="DL713" t="s">
        <v>329</v>
      </c>
      <c r="DM713" t="s">
        <v>166</v>
      </c>
      <c r="DN713" t="s">
        <v>166</v>
      </c>
      <c r="DP713" t="s">
        <v>345</v>
      </c>
      <c r="DQ713" t="s">
        <v>166</v>
      </c>
    </row>
    <row r="714" spans="1:134" hidden="1" x14ac:dyDescent="0.25">
      <c r="A714">
        <v>713</v>
      </c>
      <c r="B714" t="s">
        <v>318</v>
      </c>
      <c r="C714" t="s">
        <v>2218</v>
      </c>
      <c r="D714" t="s">
        <v>2236</v>
      </c>
      <c r="E714" s="1">
        <v>1591</v>
      </c>
      <c r="F714">
        <v>4</v>
      </c>
      <c r="G714">
        <v>4</v>
      </c>
      <c r="H714" t="s">
        <v>195</v>
      </c>
      <c r="I714" t="s">
        <v>142</v>
      </c>
      <c r="J714" t="s">
        <v>196</v>
      </c>
      <c r="K714" t="s">
        <v>144</v>
      </c>
      <c r="L714">
        <v>55</v>
      </c>
      <c r="M714" t="s">
        <v>145</v>
      </c>
      <c r="N714">
        <v>1630</v>
      </c>
      <c r="O714">
        <v>4270</v>
      </c>
      <c r="P714">
        <v>1780</v>
      </c>
      <c r="Q714" t="s">
        <v>832</v>
      </c>
      <c r="R714">
        <v>5</v>
      </c>
      <c r="S714">
        <v>15.29</v>
      </c>
      <c r="T714" s="2" t="s">
        <v>147</v>
      </c>
      <c r="U714" t="s">
        <v>2224</v>
      </c>
      <c r="W714" t="s">
        <v>1501</v>
      </c>
      <c r="X714">
        <v>6</v>
      </c>
      <c r="Y714" t="s">
        <v>684</v>
      </c>
      <c r="Z714" t="s">
        <v>200</v>
      </c>
      <c r="AA714" t="s">
        <v>151</v>
      </c>
      <c r="AB714" t="s">
        <v>304</v>
      </c>
      <c r="AC714" t="s">
        <v>2221</v>
      </c>
      <c r="AF714" t="s">
        <v>1647</v>
      </c>
      <c r="AG714" t="s">
        <v>1647</v>
      </c>
      <c r="AH714" t="s">
        <v>158</v>
      </c>
      <c r="AI714" t="s">
        <v>232</v>
      </c>
      <c r="AJ714" t="s">
        <v>1712</v>
      </c>
      <c r="AK714" t="s">
        <v>441</v>
      </c>
      <c r="AL714" t="s">
        <v>2237</v>
      </c>
      <c r="AM714" t="s">
        <v>1361</v>
      </c>
      <c r="AN714" t="s">
        <v>163</v>
      </c>
      <c r="AO714" t="s">
        <v>164</v>
      </c>
      <c r="AP714" t="s">
        <v>164</v>
      </c>
      <c r="AQ714" t="s">
        <v>166</v>
      </c>
      <c r="AR714">
        <v>5</v>
      </c>
      <c r="AS714" t="s">
        <v>597</v>
      </c>
      <c r="AT714" t="s">
        <v>168</v>
      </c>
      <c r="AU714" t="s">
        <v>2222</v>
      </c>
      <c r="AV714" t="s">
        <v>1647</v>
      </c>
      <c r="AW714" t="s">
        <v>166</v>
      </c>
      <c r="AX714">
        <v>2</v>
      </c>
      <c r="AY714" t="s">
        <v>226</v>
      </c>
      <c r="AZ714" t="s">
        <v>166</v>
      </c>
      <c r="BB714" t="s">
        <v>876</v>
      </c>
      <c r="BC714" t="s">
        <v>166</v>
      </c>
      <c r="BD714" t="s">
        <v>337</v>
      </c>
      <c r="BE714">
        <v>475</v>
      </c>
      <c r="BF714" t="s">
        <v>166</v>
      </c>
      <c r="BG714" t="s">
        <v>166</v>
      </c>
      <c r="BH714" t="s">
        <v>166</v>
      </c>
      <c r="BI714" t="s">
        <v>163</v>
      </c>
      <c r="BJ714" t="s">
        <v>310</v>
      </c>
      <c r="BL714" t="s">
        <v>310</v>
      </c>
      <c r="BM714" t="s">
        <v>166</v>
      </c>
      <c r="BO714" t="s">
        <v>166</v>
      </c>
      <c r="BP714" t="s">
        <v>327</v>
      </c>
      <c r="BQ714" t="s">
        <v>163</v>
      </c>
      <c r="BR714" t="s">
        <v>168</v>
      </c>
      <c r="BS714" t="s">
        <v>176</v>
      </c>
      <c r="BT714" t="s">
        <v>166</v>
      </c>
      <c r="BU714" t="s">
        <v>147</v>
      </c>
      <c r="BV714" t="s">
        <v>166</v>
      </c>
      <c r="BW714" t="s">
        <v>177</v>
      </c>
      <c r="BX714" t="s">
        <v>178</v>
      </c>
      <c r="BY714" t="s">
        <v>383</v>
      </c>
      <c r="BZ714" t="s">
        <v>166</v>
      </c>
      <c r="CA714" t="s">
        <v>166</v>
      </c>
      <c r="CB714" t="s">
        <v>166</v>
      </c>
      <c r="CG714" t="s">
        <v>166</v>
      </c>
      <c r="CK714" t="s">
        <v>166</v>
      </c>
      <c r="CN714" t="s">
        <v>166</v>
      </c>
      <c r="CO714" t="s">
        <v>166</v>
      </c>
      <c r="CP714" t="s">
        <v>355</v>
      </c>
      <c r="CQ714" t="s">
        <v>2225</v>
      </c>
      <c r="CR714" t="s">
        <v>1786</v>
      </c>
      <c r="CS714" t="s">
        <v>166</v>
      </c>
      <c r="CT714" t="s">
        <v>166</v>
      </c>
      <c r="CU714" t="s">
        <v>166</v>
      </c>
      <c r="CV714" t="s">
        <v>166</v>
      </c>
      <c r="CW714">
        <v>6</v>
      </c>
      <c r="CY714" t="s">
        <v>254</v>
      </c>
      <c r="DB714" t="s">
        <v>221</v>
      </c>
      <c r="DD714" t="s">
        <v>166</v>
      </c>
      <c r="DH714" t="s">
        <v>216</v>
      </c>
      <c r="DI714" t="s">
        <v>166</v>
      </c>
      <c r="DJ714" t="s">
        <v>166</v>
      </c>
      <c r="DL714" t="s">
        <v>329</v>
      </c>
      <c r="DM714" t="s">
        <v>166</v>
      </c>
      <c r="DN714" t="s">
        <v>166</v>
      </c>
      <c r="DP714" t="s">
        <v>345</v>
      </c>
      <c r="DQ714" t="s">
        <v>166</v>
      </c>
      <c r="DR714" t="s">
        <v>166</v>
      </c>
      <c r="DZ714" t="s">
        <v>166</v>
      </c>
      <c r="ED714" t="s">
        <v>166</v>
      </c>
    </row>
    <row r="715" spans="1:134" hidden="1" x14ac:dyDescent="0.25">
      <c r="A715">
        <v>714</v>
      </c>
      <c r="B715" t="s">
        <v>318</v>
      </c>
      <c r="C715" t="s">
        <v>2218</v>
      </c>
      <c r="D715" t="s">
        <v>2238</v>
      </c>
      <c r="E715" s="1">
        <v>1582</v>
      </c>
      <c r="F715">
        <v>4</v>
      </c>
      <c r="G715">
        <v>4</v>
      </c>
      <c r="H715" t="s">
        <v>195</v>
      </c>
      <c r="I715" t="s">
        <v>142</v>
      </c>
      <c r="J715" t="s">
        <v>196</v>
      </c>
      <c r="K715" t="s">
        <v>144</v>
      </c>
      <c r="L715">
        <v>55</v>
      </c>
      <c r="M715" t="s">
        <v>459</v>
      </c>
      <c r="N715">
        <v>1630</v>
      </c>
      <c r="O715">
        <v>4270</v>
      </c>
      <c r="P715">
        <v>1780</v>
      </c>
      <c r="Q715" t="s">
        <v>832</v>
      </c>
      <c r="R715">
        <v>5</v>
      </c>
      <c r="S715">
        <v>17.010000000000002</v>
      </c>
      <c r="T715" s="2" t="s">
        <v>147</v>
      </c>
      <c r="U715" t="s">
        <v>2229</v>
      </c>
      <c r="X715">
        <v>6</v>
      </c>
      <c r="Y715" t="s">
        <v>684</v>
      </c>
      <c r="Z715" t="s">
        <v>200</v>
      </c>
      <c r="AA715" t="s">
        <v>151</v>
      </c>
      <c r="AB715" t="s">
        <v>1213</v>
      </c>
      <c r="AC715" t="s">
        <v>2221</v>
      </c>
      <c r="AF715" t="s">
        <v>2231</v>
      </c>
      <c r="AG715" t="s">
        <v>2231</v>
      </c>
      <c r="AH715" t="s">
        <v>158</v>
      </c>
      <c r="AI715" t="s">
        <v>232</v>
      </c>
      <c r="AJ715" t="s">
        <v>1712</v>
      </c>
      <c r="AK715" t="s">
        <v>441</v>
      </c>
      <c r="AL715" t="s">
        <v>2239</v>
      </c>
      <c r="AM715" t="s">
        <v>2230</v>
      </c>
      <c r="AN715" t="s">
        <v>163</v>
      </c>
      <c r="AO715" t="s">
        <v>164</v>
      </c>
      <c r="AP715" t="s">
        <v>164</v>
      </c>
      <c r="AQ715" t="s">
        <v>166</v>
      </c>
      <c r="AR715">
        <v>5</v>
      </c>
      <c r="AS715" t="s">
        <v>597</v>
      </c>
      <c r="AT715" t="s">
        <v>168</v>
      </c>
      <c r="AU715" t="s">
        <v>2222</v>
      </c>
      <c r="AV715" t="s">
        <v>2231</v>
      </c>
      <c r="AW715" t="s">
        <v>166</v>
      </c>
      <c r="AX715">
        <v>2</v>
      </c>
      <c r="AY715" t="s">
        <v>226</v>
      </c>
      <c r="AZ715" t="s">
        <v>166</v>
      </c>
      <c r="BB715" t="s">
        <v>876</v>
      </c>
      <c r="BC715" t="s">
        <v>166</v>
      </c>
      <c r="BD715" t="s">
        <v>327</v>
      </c>
      <c r="BE715">
        <v>475</v>
      </c>
      <c r="BF715" t="s">
        <v>166</v>
      </c>
      <c r="BG715" t="s">
        <v>166</v>
      </c>
      <c r="BH715" t="s">
        <v>166</v>
      </c>
      <c r="BI715" t="s">
        <v>163</v>
      </c>
      <c r="BJ715" t="s">
        <v>310</v>
      </c>
      <c r="BL715" t="s">
        <v>310</v>
      </c>
      <c r="BM715" t="s">
        <v>166</v>
      </c>
      <c r="BO715" t="s">
        <v>166</v>
      </c>
      <c r="BP715" t="s">
        <v>337</v>
      </c>
      <c r="BQ715" t="s">
        <v>163</v>
      </c>
      <c r="BR715" t="s">
        <v>168</v>
      </c>
      <c r="BS715" t="s">
        <v>176</v>
      </c>
      <c r="BT715" t="s">
        <v>166</v>
      </c>
      <c r="BU715" t="s">
        <v>147</v>
      </c>
      <c r="BV715" t="s">
        <v>166</v>
      </c>
      <c r="BW715" t="s">
        <v>177</v>
      </c>
      <c r="BX715" t="s">
        <v>178</v>
      </c>
      <c r="BY715" t="s">
        <v>383</v>
      </c>
      <c r="BZ715" t="s">
        <v>166</v>
      </c>
      <c r="CA715" t="s">
        <v>166</v>
      </c>
      <c r="CB715" t="s">
        <v>166</v>
      </c>
      <c r="CG715" t="s">
        <v>166</v>
      </c>
      <c r="CK715" t="s">
        <v>166</v>
      </c>
      <c r="CN715" t="s">
        <v>166</v>
      </c>
      <c r="CO715" t="s">
        <v>166</v>
      </c>
      <c r="CP715" t="s">
        <v>355</v>
      </c>
      <c r="CR715" t="s">
        <v>2232</v>
      </c>
      <c r="CS715" t="s">
        <v>166</v>
      </c>
      <c r="CT715" t="s">
        <v>166</v>
      </c>
      <c r="CU715" t="s">
        <v>166</v>
      </c>
      <c r="CV715" t="s">
        <v>166</v>
      </c>
      <c r="CW715">
        <v>6</v>
      </c>
      <c r="CY715" t="s">
        <v>254</v>
      </c>
      <c r="DB715" t="s">
        <v>221</v>
      </c>
      <c r="DD715" t="s">
        <v>166</v>
      </c>
      <c r="DH715" t="s">
        <v>216</v>
      </c>
      <c r="DI715" t="s">
        <v>166</v>
      </c>
      <c r="DJ715" t="s">
        <v>166</v>
      </c>
      <c r="DK715" t="s">
        <v>166</v>
      </c>
      <c r="DL715" t="s">
        <v>329</v>
      </c>
      <c r="DM715" t="s">
        <v>166</v>
      </c>
      <c r="DN715" t="s">
        <v>166</v>
      </c>
      <c r="DP715" t="s">
        <v>345</v>
      </c>
      <c r="DQ715" t="s">
        <v>166</v>
      </c>
      <c r="DR715" t="s">
        <v>166</v>
      </c>
      <c r="DZ715" t="s">
        <v>166</v>
      </c>
      <c r="EC715" t="s">
        <v>166</v>
      </c>
      <c r="ED715" t="s">
        <v>166</v>
      </c>
    </row>
    <row r="716" spans="1:134" hidden="1" x14ac:dyDescent="0.25">
      <c r="A716">
        <v>715</v>
      </c>
      <c r="B716" t="s">
        <v>318</v>
      </c>
      <c r="C716" t="s">
        <v>2218</v>
      </c>
      <c r="D716" t="s">
        <v>1386</v>
      </c>
      <c r="E716" s="1">
        <v>1396</v>
      </c>
      <c r="F716">
        <v>4</v>
      </c>
      <c r="G716">
        <v>4</v>
      </c>
      <c r="H716" t="s">
        <v>195</v>
      </c>
      <c r="I716" t="s">
        <v>142</v>
      </c>
      <c r="J716" t="s">
        <v>196</v>
      </c>
      <c r="K716" t="s">
        <v>144</v>
      </c>
      <c r="L716">
        <v>55</v>
      </c>
      <c r="M716" t="s">
        <v>459</v>
      </c>
      <c r="N716">
        <v>1630</v>
      </c>
      <c r="O716">
        <v>4270</v>
      </c>
      <c r="P716">
        <v>1780</v>
      </c>
      <c r="Q716" t="s">
        <v>832</v>
      </c>
      <c r="R716">
        <v>5</v>
      </c>
      <c r="S716">
        <v>21.38</v>
      </c>
      <c r="T716" s="2" t="s">
        <v>147</v>
      </c>
      <c r="U716" t="s">
        <v>2220</v>
      </c>
      <c r="X716">
        <v>6</v>
      </c>
      <c r="Y716" t="s">
        <v>684</v>
      </c>
      <c r="Z716" t="s">
        <v>200</v>
      </c>
      <c r="AA716" t="s">
        <v>151</v>
      </c>
      <c r="AB716" t="s">
        <v>1289</v>
      </c>
      <c r="AC716" t="s">
        <v>2221</v>
      </c>
      <c r="AF716" t="s">
        <v>1647</v>
      </c>
      <c r="AG716" t="s">
        <v>1647</v>
      </c>
      <c r="AH716" t="s">
        <v>158</v>
      </c>
      <c r="AI716" t="s">
        <v>232</v>
      </c>
      <c r="AK716" t="s">
        <v>166</v>
      </c>
      <c r="AL716" t="s">
        <v>562</v>
      </c>
      <c r="AM716" t="s">
        <v>581</v>
      </c>
      <c r="AN716" t="s">
        <v>163</v>
      </c>
      <c r="AO716" t="s">
        <v>164</v>
      </c>
      <c r="AP716" t="s">
        <v>164</v>
      </c>
      <c r="AQ716" t="s">
        <v>166</v>
      </c>
      <c r="AR716">
        <v>5</v>
      </c>
      <c r="AS716" t="s">
        <v>167</v>
      </c>
      <c r="AT716" t="s">
        <v>168</v>
      </c>
      <c r="AU716" t="s">
        <v>2222</v>
      </c>
      <c r="AV716" t="s">
        <v>1647</v>
      </c>
      <c r="AX716" t="s">
        <v>166</v>
      </c>
      <c r="AY716" t="s">
        <v>171</v>
      </c>
      <c r="AZ716" t="s">
        <v>166</v>
      </c>
      <c r="BB716" t="s">
        <v>876</v>
      </c>
      <c r="BD716" t="s">
        <v>327</v>
      </c>
      <c r="BE716">
        <v>475</v>
      </c>
      <c r="BF716" t="s">
        <v>166</v>
      </c>
      <c r="BG716" t="s">
        <v>166</v>
      </c>
      <c r="BH716" t="s">
        <v>166</v>
      </c>
      <c r="BI716" t="s">
        <v>163</v>
      </c>
      <c r="BJ716" t="s">
        <v>1137</v>
      </c>
      <c r="BL716" t="s">
        <v>310</v>
      </c>
      <c r="BM716" t="s">
        <v>166</v>
      </c>
      <c r="BO716" t="s">
        <v>166</v>
      </c>
      <c r="BP716" t="s">
        <v>173</v>
      </c>
      <c r="BQ716" t="s">
        <v>163</v>
      </c>
      <c r="BR716" t="s">
        <v>168</v>
      </c>
      <c r="BS716" t="s">
        <v>176</v>
      </c>
      <c r="BT716" t="s">
        <v>166</v>
      </c>
      <c r="BU716" t="s">
        <v>147</v>
      </c>
      <c r="BV716" t="s">
        <v>166</v>
      </c>
      <c r="BW716" t="s">
        <v>177</v>
      </c>
      <c r="BX716" t="s">
        <v>178</v>
      </c>
      <c r="BY716" t="s">
        <v>179</v>
      </c>
      <c r="BZ716" t="s">
        <v>166</v>
      </c>
      <c r="CB716" t="s">
        <v>166</v>
      </c>
      <c r="CC716" t="s">
        <v>166</v>
      </c>
      <c r="CD716" t="s">
        <v>166</v>
      </c>
      <c r="CE716" t="s">
        <v>166</v>
      </c>
      <c r="CG716" t="s">
        <v>166</v>
      </c>
      <c r="CH716" t="s">
        <v>166</v>
      </c>
      <c r="CI716" t="s">
        <v>166</v>
      </c>
      <c r="CJ716" t="s">
        <v>166</v>
      </c>
      <c r="CK716" t="s">
        <v>166</v>
      </c>
      <c r="CL716" t="s">
        <v>166</v>
      </c>
      <c r="CM716" t="s">
        <v>166</v>
      </c>
      <c r="CN716" t="s">
        <v>166</v>
      </c>
      <c r="CO716" t="s">
        <v>166</v>
      </c>
      <c r="CP716" t="s">
        <v>419</v>
      </c>
      <c r="CR716" t="s">
        <v>229</v>
      </c>
      <c r="CS716" t="s">
        <v>166</v>
      </c>
      <c r="CT716" t="s">
        <v>166</v>
      </c>
      <c r="CU716" t="s">
        <v>166</v>
      </c>
      <c r="CV716" t="s">
        <v>166</v>
      </c>
      <c r="CW716">
        <v>2</v>
      </c>
      <c r="CY716" t="s">
        <v>254</v>
      </c>
      <c r="DB716" t="s">
        <v>221</v>
      </c>
      <c r="DD716" t="s">
        <v>166</v>
      </c>
      <c r="DJ716" t="s">
        <v>166</v>
      </c>
      <c r="DN716" t="s">
        <v>166</v>
      </c>
      <c r="DP716" t="s">
        <v>345</v>
      </c>
      <c r="DQ716" t="s">
        <v>166</v>
      </c>
    </row>
    <row r="717" spans="1:134" hidden="1" x14ac:dyDescent="0.25">
      <c r="A717">
        <v>716</v>
      </c>
      <c r="B717" t="s">
        <v>318</v>
      </c>
      <c r="C717" t="s">
        <v>2218</v>
      </c>
      <c r="D717" t="s">
        <v>2240</v>
      </c>
      <c r="E717" s="1">
        <v>1591</v>
      </c>
      <c r="F717">
        <v>4</v>
      </c>
      <c r="G717">
        <v>4</v>
      </c>
      <c r="H717" t="s">
        <v>195</v>
      </c>
      <c r="I717" t="s">
        <v>142</v>
      </c>
      <c r="J717" t="s">
        <v>196</v>
      </c>
      <c r="K717" t="s">
        <v>144</v>
      </c>
      <c r="L717">
        <v>55</v>
      </c>
      <c r="M717" t="s">
        <v>145</v>
      </c>
      <c r="N717">
        <v>1630</v>
      </c>
      <c r="O717">
        <v>4270</v>
      </c>
      <c r="P717">
        <v>1780</v>
      </c>
      <c r="Q717" t="s">
        <v>832</v>
      </c>
      <c r="R717">
        <v>5</v>
      </c>
      <c r="S717">
        <v>15.29</v>
      </c>
      <c r="T717" s="2" t="s">
        <v>147</v>
      </c>
      <c r="U717" t="s">
        <v>2224</v>
      </c>
      <c r="X717">
        <v>6</v>
      </c>
      <c r="Y717" t="s">
        <v>684</v>
      </c>
      <c r="Z717" t="s">
        <v>200</v>
      </c>
      <c r="AA717" t="s">
        <v>151</v>
      </c>
      <c r="AB717" t="s">
        <v>1289</v>
      </c>
      <c r="AC717" t="s">
        <v>2221</v>
      </c>
      <c r="AF717" t="s">
        <v>1647</v>
      </c>
      <c r="AG717" t="s">
        <v>1647</v>
      </c>
      <c r="AH717" t="s">
        <v>158</v>
      </c>
      <c r="AI717" t="s">
        <v>232</v>
      </c>
      <c r="AK717" t="s">
        <v>166</v>
      </c>
      <c r="AL717" t="s">
        <v>1360</v>
      </c>
      <c r="AM717" t="s">
        <v>1361</v>
      </c>
      <c r="AN717" t="s">
        <v>163</v>
      </c>
      <c r="AO717" t="s">
        <v>164</v>
      </c>
      <c r="AP717" t="s">
        <v>164</v>
      </c>
      <c r="AQ717" t="s">
        <v>166</v>
      </c>
      <c r="AR717">
        <v>5</v>
      </c>
      <c r="AS717" t="s">
        <v>167</v>
      </c>
      <c r="AT717" t="s">
        <v>168</v>
      </c>
      <c r="AU717" t="s">
        <v>2222</v>
      </c>
      <c r="AV717" t="s">
        <v>1647</v>
      </c>
      <c r="AX717" t="s">
        <v>166</v>
      </c>
      <c r="AY717" t="s">
        <v>171</v>
      </c>
      <c r="AZ717" t="s">
        <v>166</v>
      </c>
      <c r="BB717" t="s">
        <v>876</v>
      </c>
      <c r="BD717" t="s">
        <v>337</v>
      </c>
      <c r="BE717">
        <v>475</v>
      </c>
      <c r="BF717" t="s">
        <v>166</v>
      </c>
      <c r="BG717" t="s">
        <v>166</v>
      </c>
      <c r="BH717" t="s">
        <v>166</v>
      </c>
      <c r="BI717" t="s">
        <v>163</v>
      </c>
      <c r="BJ717" t="s">
        <v>1137</v>
      </c>
      <c r="BL717" t="s">
        <v>310</v>
      </c>
      <c r="BM717" t="s">
        <v>166</v>
      </c>
      <c r="BO717" t="s">
        <v>166</v>
      </c>
      <c r="BP717" t="s">
        <v>173</v>
      </c>
      <c r="BQ717" t="s">
        <v>163</v>
      </c>
      <c r="BR717" t="s">
        <v>168</v>
      </c>
      <c r="BS717" t="s">
        <v>176</v>
      </c>
      <c r="BT717" t="s">
        <v>166</v>
      </c>
      <c r="BU717" t="s">
        <v>147</v>
      </c>
      <c r="BV717" t="s">
        <v>166</v>
      </c>
      <c r="BW717" t="s">
        <v>177</v>
      </c>
      <c r="BY717" t="s">
        <v>179</v>
      </c>
      <c r="BZ717" t="s">
        <v>166</v>
      </c>
      <c r="CB717" t="s">
        <v>166</v>
      </c>
      <c r="CC717" t="s">
        <v>166</v>
      </c>
      <c r="CD717" t="s">
        <v>166</v>
      </c>
      <c r="CE717" t="s">
        <v>166</v>
      </c>
      <c r="CG717" t="s">
        <v>166</v>
      </c>
      <c r="CH717" t="s">
        <v>166</v>
      </c>
      <c r="CI717" t="s">
        <v>166</v>
      </c>
      <c r="CJ717" t="s">
        <v>166</v>
      </c>
      <c r="CK717" t="s">
        <v>166</v>
      </c>
      <c r="CL717" t="s">
        <v>166</v>
      </c>
      <c r="CM717" t="s">
        <v>166</v>
      </c>
      <c r="CN717" t="s">
        <v>166</v>
      </c>
      <c r="CO717" t="s">
        <v>166</v>
      </c>
      <c r="CP717" t="s">
        <v>223</v>
      </c>
      <c r="CR717" t="s">
        <v>229</v>
      </c>
      <c r="CS717" t="s">
        <v>166</v>
      </c>
      <c r="CT717" t="s">
        <v>166</v>
      </c>
      <c r="CU717" t="s">
        <v>166</v>
      </c>
      <c r="CV717" t="s">
        <v>166</v>
      </c>
      <c r="CW717">
        <v>2</v>
      </c>
      <c r="CY717" t="s">
        <v>254</v>
      </c>
      <c r="DB717" t="s">
        <v>221</v>
      </c>
      <c r="DD717" t="s">
        <v>166</v>
      </c>
      <c r="DJ717" t="s">
        <v>166</v>
      </c>
      <c r="DN717" t="s">
        <v>166</v>
      </c>
      <c r="DP717" t="s">
        <v>345</v>
      </c>
      <c r="DQ717" t="s">
        <v>166</v>
      </c>
    </row>
    <row r="718" spans="1:134" hidden="1" x14ac:dyDescent="0.25">
      <c r="A718">
        <v>717</v>
      </c>
      <c r="B718" t="s">
        <v>318</v>
      </c>
      <c r="C718" t="s">
        <v>2218</v>
      </c>
      <c r="D718" t="s">
        <v>2241</v>
      </c>
      <c r="E718" s="1">
        <v>1591</v>
      </c>
      <c r="F718">
        <v>4</v>
      </c>
      <c r="G718">
        <v>4</v>
      </c>
      <c r="H718" t="s">
        <v>195</v>
      </c>
      <c r="I718" t="s">
        <v>142</v>
      </c>
      <c r="J718" t="s">
        <v>196</v>
      </c>
      <c r="K718" t="s">
        <v>144</v>
      </c>
      <c r="L718">
        <v>55</v>
      </c>
      <c r="M718" t="s">
        <v>145</v>
      </c>
      <c r="N718">
        <v>1630</v>
      </c>
      <c r="O718">
        <v>4270</v>
      </c>
      <c r="P718">
        <v>1780</v>
      </c>
      <c r="Q718" t="s">
        <v>832</v>
      </c>
      <c r="R718">
        <v>5</v>
      </c>
      <c r="S718">
        <v>15.29</v>
      </c>
      <c r="T718" s="2" t="s">
        <v>147</v>
      </c>
      <c r="U718" t="s">
        <v>2224</v>
      </c>
      <c r="W718" t="s">
        <v>1501</v>
      </c>
      <c r="X718">
        <v>6</v>
      </c>
      <c r="Y718" t="s">
        <v>684</v>
      </c>
      <c r="Z718" t="s">
        <v>200</v>
      </c>
      <c r="AA718" t="s">
        <v>151</v>
      </c>
      <c r="AB718" t="s">
        <v>2061</v>
      </c>
      <c r="AC718" t="s">
        <v>2221</v>
      </c>
      <c r="AF718" t="s">
        <v>1647</v>
      </c>
      <c r="AG718" t="s">
        <v>1647</v>
      </c>
      <c r="AH718" t="s">
        <v>158</v>
      </c>
      <c r="AI718" t="s">
        <v>232</v>
      </c>
      <c r="AK718" t="s">
        <v>441</v>
      </c>
      <c r="AL718" t="s">
        <v>1360</v>
      </c>
      <c r="AM718" t="s">
        <v>1361</v>
      </c>
      <c r="AN718" t="s">
        <v>163</v>
      </c>
      <c r="AO718" t="s">
        <v>164</v>
      </c>
      <c r="AP718" t="s">
        <v>164</v>
      </c>
      <c r="AQ718" t="s">
        <v>166</v>
      </c>
      <c r="AR718">
        <v>5</v>
      </c>
      <c r="AS718" t="s">
        <v>167</v>
      </c>
      <c r="AT718" t="s">
        <v>168</v>
      </c>
      <c r="AU718" t="s">
        <v>2222</v>
      </c>
      <c r="AV718" t="s">
        <v>1647</v>
      </c>
      <c r="AW718" t="s">
        <v>166</v>
      </c>
      <c r="AX718">
        <v>2</v>
      </c>
      <c r="AY718" t="s">
        <v>226</v>
      </c>
      <c r="AZ718" t="s">
        <v>166</v>
      </c>
      <c r="BB718" t="s">
        <v>876</v>
      </c>
      <c r="BC718" t="s">
        <v>166</v>
      </c>
      <c r="BD718" t="s">
        <v>327</v>
      </c>
      <c r="BE718">
        <v>400</v>
      </c>
      <c r="BF718" t="s">
        <v>166</v>
      </c>
      <c r="BG718" t="s">
        <v>166</v>
      </c>
      <c r="BH718" t="s">
        <v>166</v>
      </c>
      <c r="BI718" t="s">
        <v>163</v>
      </c>
      <c r="BJ718" t="s">
        <v>310</v>
      </c>
      <c r="BL718" t="s">
        <v>310</v>
      </c>
      <c r="BM718" t="s">
        <v>166</v>
      </c>
      <c r="BO718" t="s">
        <v>166</v>
      </c>
      <c r="BP718" t="s">
        <v>337</v>
      </c>
      <c r="BQ718" t="s">
        <v>163</v>
      </c>
      <c r="BR718" t="s">
        <v>168</v>
      </c>
      <c r="BS718" t="s">
        <v>176</v>
      </c>
      <c r="BT718" t="s">
        <v>166</v>
      </c>
      <c r="BU718" s="1">
        <v>5.2</v>
      </c>
      <c r="BV718" t="s">
        <v>166</v>
      </c>
      <c r="BW718" t="s">
        <v>177</v>
      </c>
      <c r="BX718" t="s">
        <v>178</v>
      </c>
      <c r="BY718" t="s">
        <v>383</v>
      </c>
      <c r="BZ718" t="s">
        <v>166</v>
      </c>
      <c r="CB718" t="s">
        <v>166</v>
      </c>
      <c r="CG718" t="s">
        <v>166</v>
      </c>
      <c r="CH718" t="s">
        <v>166</v>
      </c>
      <c r="CK718" t="s">
        <v>166</v>
      </c>
      <c r="CN718" t="s">
        <v>166</v>
      </c>
      <c r="CO718" t="s">
        <v>166</v>
      </c>
      <c r="CP718" t="s">
        <v>355</v>
      </c>
      <c r="CQ718" t="s">
        <v>2225</v>
      </c>
      <c r="CR718" t="s">
        <v>229</v>
      </c>
      <c r="CS718" t="s">
        <v>166</v>
      </c>
      <c r="CT718" t="s">
        <v>166</v>
      </c>
      <c r="CU718" t="s">
        <v>166</v>
      </c>
      <c r="CV718" t="s">
        <v>166</v>
      </c>
      <c r="CW718">
        <v>2</v>
      </c>
      <c r="CY718" t="s">
        <v>254</v>
      </c>
      <c r="DB718" t="s">
        <v>257</v>
      </c>
      <c r="DD718" t="s">
        <v>166</v>
      </c>
      <c r="DH718" t="s">
        <v>216</v>
      </c>
      <c r="DI718" t="s">
        <v>166</v>
      </c>
      <c r="DJ718" t="s">
        <v>166</v>
      </c>
      <c r="DL718" t="s">
        <v>329</v>
      </c>
      <c r="DM718" t="s">
        <v>166</v>
      </c>
      <c r="DN718" t="s">
        <v>166</v>
      </c>
      <c r="DP718" t="s">
        <v>345</v>
      </c>
      <c r="DQ718" t="s">
        <v>166</v>
      </c>
      <c r="DZ718" t="s">
        <v>166</v>
      </c>
    </row>
    <row r="719" spans="1:134" hidden="1" x14ac:dyDescent="0.25">
      <c r="A719">
        <v>718</v>
      </c>
      <c r="B719" t="s">
        <v>318</v>
      </c>
      <c r="C719" t="s">
        <v>2218</v>
      </c>
      <c r="D719" t="s">
        <v>2242</v>
      </c>
      <c r="E719" s="1">
        <v>1582</v>
      </c>
      <c r="F719">
        <v>4</v>
      </c>
      <c r="G719">
        <v>4</v>
      </c>
      <c r="H719" t="s">
        <v>195</v>
      </c>
      <c r="I719" t="s">
        <v>142</v>
      </c>
      <c r="J719" t="s">
        <v>196</v>
      </c>
      <c r="K719" t="s">
        <v>144</v>
      </c>
      <c r="L719">
        <v>55</v>
      </c>
      <c r="M719" t="s">
        <v>459</v>
      </c>
      <c r="N719">
        <v>1665</v>
      </c>
      <c r="O719">
        <v>4270</v>
      </c>
      <c r="P719">
        <v>1780</v>
      </c>
      <c r="Q719" t="s">
        <v>832</v>
      </c>
      <c r="R719">
        <v>5</v>
      </c>
      <c r="T719" s="2" t="s">
        <v>147</v>
      </c>
      <c r="U719" t="s">
        <v>2229</v>
      </c>
      <c r="X719">
        <v>6</v>
      </c>
      <c r="Y719" t="s">
        <v>684</v>
      </c>
      <c r="Z719" t="s">
        <v>200</v>
      </c>
      <c r="AA719" t="s">
        <v>151</v>
      </c>
      <c r="AB719" t="s">
        <v>1188</v>
      </c>
      <c r="AC719" t="s">
        <v>2221</v>
      </c>
      <c r="AF719" t="s">
        <v>1647</v>
      </c>
      <c r="AG719" t="s">
        <v>1647</v>
      </c>
      <c r="AH719" t="s">
        <v>158</v>
      </c>
      <c r="AI719" t="s">
        <v>232</v>
      </c>
      <c r="AK719" t="s">
        <v>441</v>
      </c>
      <c r="AL719" t="s">
        <v>1365</v>
      </c>
      <c r="AM719" t="s">
        <v>2230</v>
      </c>
      <c r="AN719" t="s">
        <v>163</v>
      </c>
      <c r="AO719" t="s">
        <v>164</v>
      </c>
      <c r="AP719" t="s">
        <v>164</v>
      </c>
      <c r="AQ719" t="s">
        <v>166</v>
      </c>
      <c r="AR719">
        <v>5</v>
      </c>
      <c r="AS719" t="s">
        <v>167</v>
      </c>
      <c r="AT719" t="s">
        <v>168</v>
      </c>
      <c r="AU719" t="s">
        <v>2222</v>
      </c>
      <c r="AV719" t="s">
        <v>1647</v>
      </c>
      <c r="AX719">
        <v>2</v>
      </c>
      <c r="AY719" t="s">
        <v>226</v>
      </c>
      <c r="AZ719" t="s">
        <v>166</v>
      </c>
      <c r="BC719" t="s">
        <v>166</v>
      </c>
      <c r="BD719" t="s">
        <v>327</v>
      </c>
      <c r="BE719">
        <v>400</v>
      </c>
      <c r="BF719" t="s">
        <v>166</v>
      </c>
      <c r="BG719" t="s">
        <v>166</v>
      </c>
      <c r="BH719" t="s">
        <v>166</v>
      </c>
      <c r="BI719" t="s">
        <v>163</v>
      </c>
      <c r="BJ719" t="s">
        <v>310</v>
      </c>
      <c r="BL719" t="s">
        <v>310</v>
      </c>
      <c r="BM719" t="s">
        <v>166</v>
      </c>
      <c r="BO719" t="s">
        <v>166</v>
      </c>
      <c r="BP719" t="s">
        <v>337</v>
      </c>
      <c r="BQ719" t="s">
        <v>163</v>
      </c>
      <c r="BR719" t="s">
        <v>168</v>
      </c>
      <c r="BS719" t="s">
        <v>176</v>
      </c>
      <c r="BT719" t="s">
        <v>166</v>
      </c>
      <c r="BU719" t="s">
        <v>147</v>
      </c>
      <c r="BV719" t="s">
        <v>166</v>
      </c>
      <c r="BW719" t="s">
        <v>177</v>
      </c>
      <c r="BX719" t="s">
        <v>178</v>
      </c>
      <c r="BY719" t="s">
        <v>383</v>
      </c>
      <c r="BZ719" t="s">
        <v>166</v>
      </c>
      <c r="CB719" t="s">
        <v>166</v>
      </c>
      <c r="CG719" t="s">
        <v>166</v>
      </c>
      <c r="CH719" t="s">
        <v>166</v>
      </c>
      <c r="CK719" t="s">
        <v>166</v>
      </c>
      <c r="CN719" t="s">
        <v>166</v>
      </c>
      <c r="CO719" t="s">
        <v>166</v>
      </c>
      <c r="CP719" t="s">
        <v>355</v>
      </c>
      <c r="CR719" t="s">
        <v>229</v>
      </c>
      <c r="CS719" t="s">
        <v>166</v>
      </c>
      <c r="CT719" t="s">
        <v>166</v>
      </c>
      <c r="CU719" t="s">
        <v>166</v>
      </c>
      <c r="CV719" t="s">
        <v>166</v>
      </c>
      <c r="CW719">
        <v>2</v>
      </c>
      <c r="CY719" t="s">
        <v>254</v>
      </c>
      <c r="DB719" t="s">
        <v>257</v>
      </c>
      <c r="DD719" t="s">
        <v>166</v>
      </c>
      <c r="DH719" t="s">
        <v>216</v>
      </c>
      <c r="DI719" t="s">
        <v>166</v>
      </c>
      <c r="DJ719" t="s">
        <v>166</v>
      </c>
      <c r="DL719" t="s">
        <v>329</v>
      </c>
      <c r="DM719" t="s">
        <v>166</v>
      </c>
      <c r="DN719" t="s">
        <v>166</v>
      </c>
      <c r="DP719" t="s">
        <v>345</v>
      </c>
      <c r="DQ719" t="s">
        <v>166</v>
      </c>
      <c r="DV719" t="s">
        <v>166</v>
      </c>
      <c r="DZ719" t="s">
        <v>166</v>
      </c>
      <c r="ED719" t="s">
        <v>166</v>
      </c>
    </row>
    <row r="720" spans="1:134" hidden="1" x14ac:dyDescent="0.25">
      <c r="A720">
        <v>719</v>
      </c>
      <c r="B720" t="s">
        <v>138</v>
      </c>
      <c r="C720" t="s">
        <v>2243</v>
      </c>
      <c r="D720" t="s">
        <v>2244</v>
      </c>
      <c r="E720" s="1">
        <v>1956</v>
      </c>
      <c r="F720">
        <v>3</v>
      </c>
      <c r="G720">
        <v>4</v>
      </c>
      <c r="H720" t="s">
        <v>195</v>
      </c>
      <c r="I720" t="s">
        <v>142</v>
      </c>
      <c r="J720" t="s">
        <v>196</v>
      </c>
      <c r="K720" t="s">
        <v>144</v>
      </c>
      <c r="L720">
        <v>50</v>
      </c>
      <c r="M720" t="s">
        <v>459</v>
      </c>
      <c r="N720">
        <v>1706</v>
      </c>
      <c r="O720">
        <v>4598</v>
      </c>
      <c r="P720">
        <v>1894</v>
      </c>
      <c r="Q720" t="s">
        <v>832</v>
      </c>
      <c r="R720">
        <v>5</v>
      </c>
      <c r="T720" s="2" t="s">
        <v>147</v>
      </c>
      <c r="U720" t="s">
        <v>1695</v>
      </c>
      <c r="X720">
        <v>6</v>
      </c>
      <c r="Y720" t="s">
        <v>1328</v>
      </c>
      <c r="Z720" t="s">
        <v>200</v>
      </c>
      <c r="AA720" t="s">
        <v>151</v>
      </c>
      <c r="AB720" t="s">
        <v>380</v>
      </c>
      <c r="AC720" t="s">
        <v>364</v>
      </c>
      <c r="AF720" t="s">
        <v>1627</v>
      </c>
      <c r="AG720" t="s">
        <v>1627</v>
      </c>
      <c r="AH720" t="s">
        <v>774</v>
      </c>
      <c r="AI720" t="s">
        <v>232</v>
      </c>
      <c r="AL720" t="s">
        <v>1562</v>
      </c>
      <c r="AM720" t="s">
        <v>2101</v>
      </c>
      <c r="AO720" t="s">
        <v>164</v>
      </c>
      <c r="AP720" t="s">
        <v>164</v>
      </c>
      <c r="AQ720" t="s">
        <v>166</v>
      </c>
      <c r="AR720">
        <v>5</v>
      </c>
      <c r="AS720" t="s">
        <v>167</v>
      </c>
      <c r="AT720" t="s">
        <v>168</v>
      </c>
      <c r="AU720" t="s">
        <v>2245</v>
      </c>
      <c r="AV720" t="s">
        <v>1627</v>
      </c>
      <c r="AX720" t="s">
        <v>166</v>
      </c>
      <c r="AY720" t="s">
        <v>165</v>
      </c>
      <c r="BA720" t="s">
        <v>166</v>
      </c>
      <c r="BB720" t="s">
        <v>367</v>
      </c>
      <c r="BD720" t="s">
        <v>337</v>
      </c>
      <c r="BE720">
        <v>425</v>
      </c>
      <c r="BG720" t="s">
        <v>166</v>
      </c>
      <c r="BH720" t="s">
        <v>166</v>
      </c>
      <c r="BI720" t="s">
        <v>163</v>
      </c>
      <c r="BJ720" t="s">
        <v>174</v>
      </c>
      <c r="BK720" t="s">
        <v>166</v>
      </c>
      <c r="BL720" t="s">
        <v>310</v>
      </c>
      <c r="BM720" t="s">
        <v>166</v>
      </c>
      <c r="BN720" t="s">
        <v>368</v>
      </c>
      <c r="BP720" t="s">
        <v>327</v>
      </c>
      <c r="BQ720" t="s">
        <v>164</v>
      </c>
      <c r="BR720" t="s">
        <v>168</v>
      </c>
      <c r="BS720" t="s">
        <v>164</v>
      </c>
      <c r="BT720" t="s">
        <v>166</v>
      </c>
      <c r="BU720" t="s">
        <v>147</v>
      </c>
      <c r="BV720" t="s">
        <v>166</v>
      </c>
      <c r="BW720" t="s">
        <v>177</v>
      </c>
      <c r="BY720" t="s">
        <v>179</v>
      </c>
      <c r="CB720" t="s">
        <v>166</v>
      </c>
      <c r="CG720" t="s">
        <v>166</v>
      </c>
      <c r="CN720" t="s">
        <v>166</v>
      </c>
      <c r="CO720" t="s">
        <v>166</v>
      </c>
      <c r="CR720" t="s">
        <v>229</v>
      </c>
      <c r="CS720" t="s">
        <v>166</v>
      </c>
      <c r="CT720" t="s">
        <v>166</v>
      </c>
      <c r="CV720" t="s">
        <v>166</v>
      </c>
      <c r="CW720">
        <v>2</v>
      </c>
      <c r="CX720" t="s">
        <v>720</v>
      </c>
      <c r="CY720" t="s">
        <v>254</v>
      </c>
      <c r="DB720" t="s">
        <v>257</v>
      </c>
      <c r="DC720" t="s">
        <v>166</v>
      </c>
      <c r="DG720" t="s">
        <v>166</v>
      </c>
      <c r="DJ720" t="s">
        <v>166</v>
      </c>
      <c r="DL720" t="s">
        <v>329</v>
      </c>
      <c r="DV720" t="s">
        <v>166</v>
      </c>
    </row>
    <row r="721" spans="1:139" hidden="1" x14ac:dyDescent="0.25">
      <c r="A721">
        <v>720</v>
      </c>
      <c r="B721" t="s">
        <v>138</v>
      </c>
      <c r="C721" t="s">
        <v>2243</v>
      </c>
      <c r="D721" t="s">
        <v>2246</v>
      </c>
      <c r="E721" s="1">
        <v>1956</v>
      </c>
      <c r="F721">
        <v>3</v>
      </c>
      <c r="G721">
        <v>4</v>
      </c>
      <c r="H721" t="s">
        <v>195</v>
      </c>
      <c r="I721" t="s">
        <v>142</v>
      </c>
      <c r="J721" t="s">
        <v>196</v>
      </c>
      <c r="K721" t="s">
        <v>144</v>
      </c>
      <c r="L721">
        <v>50</v>
      </c>
      <c r="M721" t="s">
        <v>459</v>
      </c>
      <c r="N721">
        <v>1706</v>
      </c>
      <c r="O721">
        <v>4598</v>
      </c>
      <c r="P721">
        <v>1894</v>
      </c>
      <c r="Q721" t="s">
        <v>832</v>
      </c>
      <c r="R721">
        <v>5</v>
      </c>
      <c r="T721" s="2" t="s">
        <v>147</v>
      </c>
      <c r="U721" t="s">
        <v>1695</v>
      </c>
      <c r="X721">
        <v>6</v>
      </c>
      <c r="Y721" t="s">
        <v>1328</v>
      </c>
      <c r="Z721" t="s">
        <v>200</v>
      </c>
      <c r="AA721" t="s">
        <v>151</v>
      </c>
      <c r="AB721" t="s">
        <v>380</v>
      </c>
      <c r="AC721" t="s">
        <v>364</v>
      </c>
      <c r="AF721" t="s">
        <v>1627</v>
      </c>
      <c r="AG721" t="s">
        <v>1627</v>
      </c>
      <c r="AH721" t="s">
        <v>774</v>
      </c>
      <c r="AI721" t="s">
        <v>232</v>
      </c>
      <c r="AK721" t="s">
        <v>160</v>
      </c>
      <c r="AL721" t="s">
        <v>1562</v>
      </c>
      <c r="AM721" t="s">
        <v>2101</v>
      </c>
      <c r="AN721" t="s">
        <v>166</v>
      </c>
      <c r="AO721" t="s">
        <v>164</v>
      </c>
      <c r="AP721" t="s">
        <v>164</v>
      </c>
      <c r="AQ721">
        <v>2</v>
      </c>
      <c r="AR721">
        <v>5</v>
      </c>
      <c r="AS721" t="s">
        <v>167</v>
      </c>
      <c r="AT721" t="s">
        <v>168</v>
      </c>
      <c r="AU721" t="s">
        <v>2245</v>
      </c>
      <c r="AV721" t="s">
        <v>1627</v>
      </c>
      <c r="AX721" t="s">
        <v>166</v>
      </c>
      <c r="AY721" t="s">
        <v>171</v>
      </c>
      <c r="AZ721" t="s">
        <v>166</v>
      </c>
      <c r="BA721" t="s">
        <v>166</v>
      </c>
      <c r="BB721" t="s">
        <v>367</v>
      </c>
      <c r="BC721" t="s">
        <v>166</v>
      </c>
      <c r="BD721" t="s">
        <v>327</v>
      </c>
      <c r="BE721">
        <v>425</v>
      </c>
      <c r="BF721" t="s">
        <v>166</v>
      </c>
      <c r="BG721" t="s">
        <v>166</v>
      </c>
      <c r="BH721" t="s">
        <v>166</v>
      </c>
      <c r="BI721" t="s">
        <v>163</v>
      </c>
      <c r="BJ721" t="s">
        <v>174</v>
      </c>
      <c r="BK721" t="s">
        <v>166</v>
      </c>
      <c r="BL721" t="s">
        <v>310</v>
      </c>
      <c r="BM721" t="s">
        <v>166</v>
      </c>
      <c r="BN721" t="s">
        <v>368</v>
      </c>
      <c r="BO721" t="s">
        <v>166</v>
      </c>
      <c r="BP721" t="s">
        <v>327</v>
      </c>
      <c r="BQ721" t="s">
        <v>164</v>
      </c>
      <c r="BR721" t="s">
        <v>168</v>
      </c>
      <c r="BS721" t="s">
        <v>164</v>
      </c>
      <c r="BT721" t="s">
        <v>166</v>
      </c>
      <c r="BU721" t="s">
        <v>147</v>
      </c>
      <c r="BV721" t="s">
        <v>166</v>
      </c>
      <c r="BW721" t="s">
        <v>177</v>
      </c>
      <c r="BX721" t="s">
        <v>178</v>
      </c>
      <c r="BY721" t="s">
        <v>383</v>
      </c>
      <c r="CB721" t="s">
        <v>166</v>
      </c>
      <c r="CG721" t="s">
        <v>166</v>
      </c>
      <c r="CK721" t="s">
        <v>166</v>
      </c>
      <c r="CN721" t="s">
        <v>166</v>
      </c>
      <c r="CO721" t="s">
        <v>166</v>
      </c>
      <c r="CP721" t="s">
        <v>355</v>
      </c>
      <c r="CR721" t="s">
        <v>358</v>
      </c>
      <c r="CT721" t="s">
        <v>166</v>
      </c>
      <c r="CU721" t="s">
        <v>166</v>
      </c>
      <c r="CV721" t="s">
        <v>166</v>
      </c>
      <c r="CW721">
        <v>2</v>
      </c>
      <c r="CY721" t="s">
        <v>254</v>
      </c>
      <c r="DB721" t="s">
        <v>257</v>
      </c>
      <c r="DC721" t="s">
        <v>166</v>
      </c>
      <c r="DD721" t="s">
        <v>166</v>
      </c>
      <c r="DH721" t="s">
        <v>216</v>
      </c>
      <c r="DJ721" t="s">
        <v>166</v>
      </c>
      <c r="DN721" t="s">
        <v>166</v>
      </c>
      <c r="DV721" t="s">
        <v>166</v>
      </c>
    </row>
    <row r="722" spans="1:139" hidden="1" x14ac:dyDescent="0.25">
      <c r="A722">
        <v>721</v>
      </c>
      <c r="B722" t="s">
        <v>138</v>
      </c>
      <c r="C722" t="s">
        <v>2243</v>
      </c>
      <c r="D722" t="s">
        <v>2247</v>
      </c>
      <c r="E722" s="1">
        <v>1956</v>
      </c>
      <c r="F722">
        <v>3</v>
      </c>
      <c r="G722">
        <v>4</v>
      </c>
      <c r="H722" t="s">
        <v>195</v>
      </c>
      <c r="I722" t="s">
        <v>142</v>
      </c>
      <c r="J722" t="s">
        <v>196</v>
      </c>
      <c r="K722" t="s">
        <v>144</v>
      </c>
      <c r="L722">
        <v>50</v>
      </c>
      <c r="M722" t="s">
        <v>459</v>
      </c>
      <c r="N722">
        <v>1706</v>
      </c>
      <c r="O722">
        <v>4598</v>
      </c>
      <c r="P722">
        <v>1894</v>
      </c>
      <c r="Q722" t="s">
        <v>146</v>
      </c>
      <c r="R722">
        <v>5</v>
      </c>
      <c r="T722" s="2" t="s">
        <v>147</v>
      </c>
      <c r="U722" t="s">
        <v>1695</v>
      </c>
      <c r="W722" t="s">
        <v>695</v>
      </c>
      <c r="X722">
        <v>6</v>
      </c>
      <c r="Y722" t="s">
        <v>1328</v>
      </c>
      <c r="Z722" t="s">
        <v>200</v>
      </c>
      <c r="AA722" t="s">
        <v>151</v>
      </c>
      <c r="AB722" t="s">
        <v>363</v>
      </c>
      <c r="AC722" t="s">
        <v>364</v>
      </c>
      <c r="AF722" t="s">
        <v>2248</v>
      </c>
      <c r="AG722" t="s">
        <v>2248</v>
      </c>
      <c r="AH722" t="s">
        <v>158</v>
      </c>
      <c r="AI722" t="s">
        <v>232</v>
      </c>
      <c r="AK722" t="s">
        <v>160</v>
      </c>
      <c r="AL722" t="s">
        <v>1562</v>
      </c>
      <c r="AM722" t="s">
        <v>2101</v>
      </c>
      <c r="AN722" t="s">
        <v>163</v>
      </c>
      <c r="AO722" t="s">
        <v>164</v>
      </c>
      <c r="AP722" t="s">
        <v>164</v>
      </c>
      <c r="AQ722">
        <v>2</v>
      </c>
      <c r="AR722">
        <v>5</v>
      </c>
      <c r="AS722" t="s">
        <v>167</v>
      </c>
      <c r="AT722" t="s">
        <v>168</v>
      </c>
      <c r="AU722" t="s">
        <v>2245</v>
      </c>
      <c r="AV722" t="s">
        <v>2248</v>
      </c>
      <c r="AW722" t="s">
        <v>166</v>
      </c>
      <c r="AX722" t="s">
        <v>166</v>
      </c>
      <c r="AY722" t="s">
        <v>171</v>
      </c>
      <c r="AZ722" t="s">
        <v>166</v>
      </c>
      <c r="BA722" t="s">
        <v>166</v>
      </c>
      <c r="BB722" t="s">
        <v>367</v>
      </c>
      <c r="BC722" t="s">
        <v>166</v>
      </c>
      <c r="BD722" t="s">
        <v>337</v>
      </c>
      <c r="BE722">
        <v>425</v>
      </c>
      <c r="BF722" t="s">
        <v>166</v>
      </c>
      <c r="BG722" t="s">
        <v>166</v>
      </c>
      <c r="BH722" t="s">
        <v>166</v>
      </c>
      <c r="BI722" t="s">
        <v>163</v>
      </c>
      <c r="BJ722" t="s">
        <v>174</v>
      </c>
      <c r="BK722" t="s">
        <v>166</v>
      </c>
      <c r="BL722" t="s">
        <v>310</v>
      </c>
      <c r="BM722" t="s">
        <v>166</v>
      </c>
      <c r="BN722" t="s">
        <v>368</v>
      </c>
      <c r="BO722" t="s">
        <v>166</v>
      </c>
      <c r="BP722" t="s">
        <v>337</v>
      </c>
      <c r="BQ722" t="s">
        <v>164</v>
      </c>
      <c r="BR722" t="s">
        <v>168</v>
      </c>
      <c r="BS722" t="s">
        <v>176</v>
      </c>
      <c r="BT722" t="s">
        <v>166</v>
      </c>
      <c r="BU722" t="s">
        <v>147</v>
      </c>
      <c r="BV722" t="s">
        <v>166</v>
      </c>
      <c r="BW722" t="s">
        <v>177</v>
      </c>
      <c r="BY722" t="s">
        <v>383</v>
      </c>
      <c r="CB722" t="s">
        <v>166</v>
      </c>
      <c r="CG722" t="s">
        <v>166</v>
      </c>
      <c r="CN722" t="s">
        <v>166</v>
      </c>
      <c r="CO722" t="s">
        <v>166</v>
      </c>
      <c r="CP722" t="s">
        <v>355</v>
      </c>
      <c r="CR722" t="s">
        <v>229</v>
      </c>
      <c r="CT722" t="s">
        <v>166</v>
      </c>
      <c r="CU722" t="s">
        <v>166</v>
      </c>
      <c r="CV722" t="s">
        <v>166</v>
      </c>
      <c r="CW722">
        <v>2</v>
      </c>
      <c r="CY722" t="s">
        <v>571</v>
      </c>
      <c r="DB722" t="s">
        <v>221</v>
      </c>
      <c r="DC722" t="s">
        <v>166</v>
      </c>
      <c r="DD722" t="s">
        <v>166</v>
      </c>
      <c r="DG722" t="s">
        <v>166</v>
      </c>
      <c r="DH722" t="s">
        <v>216</v>
      </c>
      <c r="DI722" t="s">
        <v>328</v>
      </c>
      <c r="DJ722" t="s">
        <v>166</v>
      </c>
      <c r="DL722" t="s">
        <v>500</v>
      </c>
      <c r="DM722" t="s">
        <v>166</v>
      </c>
      <c r="DQ722" t="s">
        <v>166</v>
      </c>
      <c r="DV722" t="s">
        <v>166</v>
      </c>
    </row>
    <row r="723" spans="1:139" hidden="1" x14ac:dyDescent="0.25">
      <c r="A723">
        <v>722</v>
      </c>
      <c r="B723" t="s">
        <v>138</v>
      </c>
      <c r="C723" t="s">
        <v>2243</v>
      </c>
      <c r="D723" t="s">
        <v>2249</v>
      </c>
      <c r="E723" s="1">
        <v>1956</v>
      </c>
      <c r="F723">
        <v>3</v>
      </c>
      <c r="G723">
        <v>4</v>
      </c>
      <c r="H723" t="s">
        <v>195</v>
      </c>
      <c r="I723" t="s">
        <v>142</v>
      </c>
      <c r="J723" t="s">
        <v>196</v>
      </c>
      <c r="K723" t="s">
        <v>144</v>
      </c>
      <c r="L723">
        <v>50</v>
      </c>
      <c r="M723" t="s">
        <v>459</v>
      </c>
      <c r="N723">
        <v>1706</v>
      </c>
      <c r="O723">
        <v>4598</v>
      </c>
      <c r="P723">
        <v>1894</v>
      </c>
      <c r="Q723" t="s">
        <v>146</v>
      </c>
      <c r="R723">
        <v>5</v>
      </c>
      <c r="T723" s="2" t="s">
        <v>147</v>
      </c>
      <c r="U723" t="s">
        <v>1695</v>
      </c>
      <c r="X723">
        <v>6</v>
      </c>
      <c r="Y723" t="s">
        <v>1328</v>
      </c>
      <c r="Z723" t="s">
        <v>200</v>
      </c>
      <c r="AA723" t="s">
        <v>151</v>
      </c>
      <c r="AB723" t="s">
        <v>363</v>
      </c>
      <c r="AC723" t="s">
        <v>364</v>
      </c>
      <c r="AF723" t="s">
        <v>2248</v>
      </c>
      <c r="AG723" t="s">
        <v>2248</v>
      </c>
      <c r="AH723" t="s">
        <v>158</v>
      </c>
      <c r="AI723" t="s">
        <v>232</v>
      </c>
      <c r="AK723" t="s">
        <v>160</v>
      </c>
      <c r="AL723" t="s">
        <v>1562</v>
      </c>
      <c r="AM723" t="s">
        <v>2101</v>
      </c>
      <c r="AN723" t="s">
        <v>163</v>
      </c>
      <c r="AO723" t="s">
        <v>164</v>
      </c>
      <c r="AP723" t="s">
        <v>164</v>
      </c>
      <c r="AQ723">
        <v>2</v>
      </c>
      <c r="AR723">
        <v>5</v>
      </c>
      <c r="AS723" t="s">
        <v>167</v>
      </c>
      <c r="AT723" t="s">
        <v>168</v>
      </c>
      <c r="AU723" t="s">
        <v>2245</v>
      </c>
      <c r="AV723" t="s">
        <v>2248</v>
      </c>
      <c r="AW723" t="s">
        <v>166</v>
      </c>
      <c r="AX723" t="s">
        <v>166</v>
      </c>
      <c r="AY723" t="s">
        <v>171</v>
      </c>
      <c r="AZ723" t="s">
        <v>166</v>
      </c>
      <c r="BA723" t="s">
        <v>166</v>
      </c>
      <c r="BB723" t="s">
        <v>367</v>
      </c>
      <c r="BC723" t="s">
        <v>166</v>
      </c>
      <c r="BD723" t="s">
        <v>327</v>
      </c>
      <c r="BE723">
        <v>425</v>
      </c>
      <c r="BF723" t="s">
        <v>166</v>
      </c>
      <c r="BG723" t="s">
        <v>166</v>
      </c>
      <c r="BH723" t="s">
        <v>166</v>
      </c>
      <c r="BI723" t="s">
        <v>163</v>
      </c>
      <c r="BJ723" t="s">
        <v>310</v>
      </c>
      <c r="BK723" t="s">
        <v>166</v>
      </c>
      <c r="BL723" t="s">
        <v>310</v>
      </c>
      <c r="BM723" t="s">
        <v>166</v>
      </c>
      <c r="BN723" t="s">
        <v>368</v>
      </c>
      <c r="BO723" t="s">
        <v>166</v>
      </c>
      <c r="BP723" t="s">
        <v>337</v>
      </c>
      <c r="BQ723" t="s">
        <v>164</v>
      </c>
      <c r="BR723" t="s">
        <v>168</v>
      </c>
      <c r="BS723" t="s">
        <v>176</v>
      </c>
      <c r="BT723" t="s">
        <v>166</v>
      </c>
      <c r="BU723" t="s">
        <v>147</v>
      </c>
      <c r="BV723" t="s">
        <v>166</v>
      </c>
      <c r="BW723" t="s">
        <v>177</v>
      </c>
      <c r="BX723" t="s">
        <v>178</v>
      </c>
      <c r="BY723" t="s">
        <v>383</v>
      </c>
      <c r="CA723" t="s">
        <v>166</v>
      </c>
      <c r="CB723" t="s">
        <v>166</v>
      </c>
      <c r="CG723" t="s">
        <v>166</v>
      </c>
      <c r="CK723" t="s">
        <v>166</v>
      </c>
      <c r="CN723" t="s">
        <v>166</v>
      </c>
      <c r="CO723" t="s">
        <v>166</v>
      </c>
      <c r="CP723" t="s">
        <v>355</v>
      </c>
      <c r="CR723" t="s">
        <v>229</v>
      </c>
      <c r="CS723" t="s">
        <v>166</v>
      </c>
      <c r="CT723" t="s">
        <v>166</v>
      </c>
      <c r="CU723" t="s">
        <v>166</v>
      </c>
      <c r="CV723" t="s">
        <v>166</v>
      </c>
      <c r="CW723">
        <v>2</v>
      </c>
      <c r="CY723" t="s">
        <v>571</v>
      </c>
      <c r="DB723" t="s">
        <v>221</v>
      </c>
      <c r="DC723" t="s">
        <v>166</v>
      </c>
      <c r="DD723" t="s">
        <v>166</v>
      </c>
      <c r="DG723" t="s">
        <v>166</v>
      </c>
      <c r="DH723" t="s">
        <v>216</v>
      </c>
      <c r="DI723" t="s">
        <v>328</v>
      </c>
      <c r="DJ723" t="s">
        <v>166</v>
      </c>
      <c r="DK723" t="s">
        <v>166</v>
      </c>
      <c r="DL723" t="s">
        <v>500</v>
      </c>
      <c r="DM723" t="s">
        <v>166</v>
      </c>
      <c r="DN723" t="s">
        <v>166</v>
      </c>
      <c r="DP723" t="s">
        <v>166</v>
      </c>
      <c r="DQ723" t="s">
        <v>166</v>
      </c>
      <c r="DR723" t="s">
        <v>166</v>
      </c>
      <c r="DS723" t="s">
        <v>166</v>
      </c>
      <c r="DV723" t="s">
        <v>166</v>
      </c>
      <c r="EA723" t="s">
        <v>166</v>
      </c>
      <c r="EC723" t="s">
        <v>166</v>
      </c>
    </row>
    <row r="724" spans="1:139" hidden="1" x14ac:dyDescent="0.25">
      <c r="A724">
        <v>723</v>
      </c>
      <c r="B724" t="s">
        <v>138</v>
      </c>
      <c r="C724" t="s">
        <v>2243</v>
      </c>
      <c r="D724" t="s">
        <v>2250</v>
      </c>
      <c r="E724" s="1">
        <v>1956</v>
      </c>
      <c r="F724">
        <v>3</v>
      </c>
      <c r="G724">
        <v>4</v>
      </c>
      <c r="H724" t="s">
        <v>195</v>
      </c>
      <c r="I724" t="s">
        <v>142</v>
      </c>
      <c r="J724" t="s">
        <v>196</v>
      </c>
      <c r="K724" t="s">
        <v>144</v>
      </c>
      <c r="L724">
        <v>50</v>
      </c>
      <c r="M724" t="s">
        <v>459</v>
      </c>
      <c r="N724">
        <v>1706</v>
      </c>
      <c r="O724">
        <v>4598</v>
      </c>
      <c r="P724">
        <v>1894</v>
      </c>
      <c r="Q724" t="s">
        <v>146</v>
      </c>
      <c r="R724">
        <v>5</v>
      </c>
      <c r="T724" s="2" t="s">
        <v>147</v>
      </c>
      <c r="U724" t="s">
        <v>1695</v>
      </c>
      <c r="X724">
        <v>6</v>
      </c>
      <c r="Y724" t="s">
        <v>1328</v>
      </c>
      <c r="Z724" t="s">
        <v>200</v>
      </c>
      <c r="AA724" t="s">
        <v>151</v>
      </c>
      <c r="AB724" t="s">
        <v>363</v>
      </c>
      <c r="AC724" t="s">
        <v>364</v>
      </c>
      <c r="AF724" t="s">
        <v>2248</v>
      </c>
      <c r="AG724" t="s">
        <v>2248</v>
      </c>
      <c r="AH724" t="s">
        <v>158</v>
      </c>
      <c r="AI724" t="s">
        <v>232</v>
      </c>
      <c r="AK724" t="s">
        <v>160</v>
      </c>
      <c r="AL724" t="s">
        <v>1562</v>
      </c>
      <c r="AM724" t="s">
        <v>2101</v>
      </c>
      <c r="AN724" t="s">
        <v>163</v>
      </c>
      <c r="AO724" t="s">
        <v>164</v>
      </c>
      <c r="AP724" t="s">
        <v>164</v>
      </c>
      <c r="AQ724">
        <v>2</v>
      </c>
      <c r="AR724">
        <v>5</v>
      </c>
      <c r="AS724" t="s">
        <v>167</v>
      </c>
      <c r="AT724" t="s">
        <v>168</v>
      </c>
      <c r="AU724" t="s">
        <v>2245</v>
      </c>
      <c r="AV724" t="s">
        <v>2248</v>
      </c>
      <c r="AW724" t="s">
        <v>166</v>
      </c>
      <c r="AX724" t="s">
        <v>166</v>
      </c>
      <c r="AY724" t="s">
        <v>171</v>
      </c>
      <c r="AZ724" t="s">
        <v>166</v>
      </c>
      <c r="BA724" t="s">
        <v>166</v>
      </c>
      <c r="BB724" t="s">
        <v>367</v>
      </c>
      <c r="BC724" t="s">
        <v>166</v>
      </c>
      <c r="BD724" t="s">
        <v>327</v>
      </c>
      <c r="BE724">
        <v>425</v>
      </c>
      <c r="BF724" t="s">
        <v>166</v>
      </c>
      <c r="BG724" t="s">
        <v>166</v>
      </c>
      <c r="BH724" t="s">
        <v>166</v>
      </c>
      <c r="BI724" t="s">
        <v>163</v>
      </c>
      <c r="BJ724" t="s">
        <v>310</v>
      </c>
      <c r="BK724" t="s">
        <v>166</v>
      </c>
      <c r="BL724" t="s">
        <v>310</v>
      </c>
      <c r="BM724" t="s">
        <v>166</v>
      </c>
      <c r="BN724" t="s">
        <v>368</v>
      </c>
      <c r="BO724" t="s">
        <v>166</v>
      </c>
      <c r="BP724" t="s">
        <v>337</v>
      </c>
      <c r="BQ724" t="s">
        <v>164</v>
      </c>
      <c r="BR724" t="s">
        <v>168</v>
      </c>
      <c r="BS724" t="s">
        <v>176</v>
      </c>
      <c r="BT724" t="s">
        <v>166</v>
      </c>
      <c r="BU724" t="s">
        <v>147</v>
      </c>
      <c r="BV724" t="s">
        <v>166</v>
      </c>
      <c r="BW724" t="s">
        <v>177</v>
      </c>
      <c r="BX724" t="s">
        <v>178</v>
      </c>
      <c r="BY724" t="s">
        <v>383</v>
      </c>
      <c r="BZ724" t="s">
        <v>166</v>
      </c>
      <c r="CA724" t="s">
        <v>166</v>
      </c>
      <c r="CB724" t="s">
        <v>166</v>
      </c>
      <c r="CG724" t="s">
        <v>166</v>
      </c>
      <c r="CK724" t="s">
        <v>166</v>
      </c>
      <c r="CN724" t="s">
        <v>166</v>
      </c>
      <c r="CO724" t="s">
        <v>166</v>
      </c>
      <c r="CP724" t="s">
        <v>355</v>
      </c>
      <c r="CR724" t="s">
        <v>229</v>
      </c>
      <c r="CS724" t="s">
        <v>166</v>
      </c>
      <c r="CT724" t="s">
        <v>166</v>
      </c>
      <c r="CU724" t="s">
        <v>166</v>
      </c>
      <c r="CV724" t="s">
        <v>166</v>
      </c>
      <c r="CW724">
        <v>2</v>
      </c>
      <c r="CY724" t="s">
        <v>571</v>
      </c>
      <c r="DB724" t="s">
        <v>221</v>
      </c>
      <c r="DC724" t="s">
        <v>166</v>
      </c>
      <c r="DD724" t="s">
        <v>166</v>
      </c>
      <c r="DG724" t="s">
        <v>166</v>
      </c>
      <c r="DH724" t="s">
        <v>216</v>
      </c>
      <c r="DI724" t="s">
        <v>328</v>
      </c>
      <c r="DJ724" t="s">
        <v>166</v>
      </c>
      <c r="DK724" t="s">
        <v>166</v>
      </c>
      <c r="DL724" t="s">
        <v>500</v>
      </c>
      <c r="DM724" t="s">
        <v>166</v>
      </c>
      <c r="DN724" t="s">
        <v>166</v>
      </c>
      <c r="DP724" t="s">
        <v>166</v>
      </c>
      <c r="DQ724" t="s">
        <v>166</v>
      </c>
      <c r="DR724" t="s">
        <v>166</v>
      </c>
      <c r="DS724" t="s">
        <v>166</v>
      </c>
      <c r="DV724" t="s">
        <v>166</v>
      </c>
      <c r="EA724" t="s">
        <v>166</v>
      </c>
      <c r="EC724" t="s">
        <v>166</v>
      </c>
    </row>
    <row r="725" spans="1:139" hidden="1" x14ac:dyDescent="0.25">
      <c r="A725">
        <v>724</v>
      </c>
      <c r="B725" t="s">
        <v>138</v>
      </c>
      <c r="C725" t="s">
        <v>2243</v>
      </c>
      <c r="D725" t="s">
        <v>2251</v>
      </c>
      <c r="E725" s="1">
        <v>1956</v>
      </c>
      <c r="F725">
        <v>3</v>
      </c>
      <c r="G725">
        <v>4</v>
      </c>
      <c r="H725" t="s">
        <v>195</v>
      </c>
      <c r="I725" t="s">
        <v>142</v>
      </c>
      <c r="J725" t="s">
        <v>196</v>
      </c>
      <c r="K725" t="s">
        <v>144</v>
      </c>
      <c r="L725">
        <v>50</v>
      </c>
      <c r="M725" t="s">
        <v>459</v>
      </c>
      <c r="N725">
        <v>1706</v>
      </c>
      <c r="O725">
        <v>4598</v>
      </c>
      <c r="P725">
        <v>1894</v>
      </c>
      <c r="Q725" t="s">
        <v>146</v>
      </c>
      <c r="R725">
        <v>5</v>
      </c>
      <c r="T725" s="2" t="s">
        <v>147</v>
      </c>
      <c r="U725" t="s">
        <v>1695</v>
      </c>
      <c r="X725">
        <v>6</v>
      </c>
      <c r="Y725" t="s">
        <v>1328</v>
      </c>
      <c r="Z725" t="s">
        <v>200</v>
      </c>
      <c r="AA725" t="s">
        <v>151</v>
      </c>
      <c r="AB725" t="s">
        <v>363</v>
      </c>
      <c r="AC725" t="s">
        <v>364</v>
      </c>
      <c r="AF725" t="s">
        <v>2248</v>
      </c>
      <c r="AG725" t="s">
        <v>2248</v>
      </c>
      <c r="AH725" t="s">
        <v>158</v>
      </c>
      <c r="AI725" t="s">
        <v>232</v>
      </c>
      <c r="AK725" t="s">
        <v>160</v>
      </c>
      <c r="AL725" t="s">
        <v>1562</v>
      </c>
      <c r="AM725" t="s">
        <v>2101</v>
      </c>
      <c r="AN725" t="s">
        <v>163</v>
      </c>
      <c r="AO725" t="s">
        <v>164</v>
      </c>
      <c r="AP725" t="s">
        <v>164</v>
      </c>
      <c r="AQ725">
        <v>2</v>
      </c>
      <c r="AR725">
        <v>5</v>
      </c>
      <c r="AS725" t="s">
        <v>167</v>
      </c>
      <c r="AT725" t="s">
        <v>168</v>
      </c>
      <c r="AU725" t="s">
        <v>2245</v>
      </c>
      <c r="AV725" t="s">
        <v>2248</v>
      </c>
      <c r="AW725" t="s">
        <v>166</v>
      </c>
      <c r="AX725" t="s">
        <v>166</v>
      </c>
      <c r="AY725" t="s">
        <v>171</v>
      </c>
      <c r="AZ725" t="s">
        <v>166</v>
      </c>
      <c r="BA725" t="s">
        <v>166</v>
      </c>
      <c r="BB725" t="s">
        <v>367</v>
      </c>
      <c r="BC725" t="s">
        <v>166</v>
      </c>
      <c r="BD725" t="s">
        <v>327</v>
      </c>
      <c r="BE725">
        <v>425</v>
      </c>
      <c r="BF725" t="s">
        <v>166</v>
      </c>
      <c r="BG725" t="s">
        <v>166</v>
      </c>
      <c r="BH725" t="s">
        <v>166</v>
      </c>
      <c r="BI725" t="s">
        <v>163</v>
      </c>
      <c r="BJ725" t="s">
        <v>310</v>
      </c>
      <c r="BK725" t="s">
        <v>166</v>
      </c>
      <c r="BL725" t="s">
        <v>310</v>
      </c>
      <c r="BM725" t="s">
        <v>166</v>
      </c>
      <c r="BN725" t="s">
        <v>368</v>
      </c>
      <c r="BO725" t="s">
        <v>166</v>
      </c>
      <c r="BP725" t="s">
        <v>337</v>
      </c>
      <c r="BQ725" t="s">
        <v>164</v>
      </c>
      <c r="BR725" t="s">
        <v>168</v>
      </c>
      <c r="BS725" t="s">
        <v>176</v>
      </c>
      <c r="BT725" t="s">
        <v>166</v>
      </c>
      <c r="BU725" t="s">
        <v>147</v>
      </c>
      <c r="BV725" t="s">
        <v>166</v>
      </c>
      <c r="BW725" t="s">
        <v>177</v>
      </c>
      <c r="BX725" t="s">
        <v>178</v>
      </c>
      <c r="BY725" t="s">
        <v>383</v>
      </c>
      <c r="BZ725" t="s">
        <v>166</v>
      </c>
      <c r="CA725" t="s">
        <v>166</v>
      </c>
      <c r="CB725" t="s">
        <v>166</v>
      </c>
      <c r="CG725" t="s">
        <v>166</v>
      </c>
      <c r="CK725" t="s">
        <v>166</v>
      </c>
      <c r="CN725" t="s">
        <v>166</v>
      </c>
      <c r="CO725" t="s">
        <v>166</v>
      </c>
      <c r="CP725" t="s">
        <v>355</v>
      </c>
      <c r="CR725" t="s">
        <v>229</v>
      </c>
      <c r="CS725" t="s">
        <v>166</v>
      </c>
      <c r="CT725" t="s">
        <v>166</v>
      </c>
      <c r="CU725" t="s">
        <v>166</v>
      </c>
      <c r="CV725" t="s">
        <v>166</v>
      </c>
      <c r="CW725">
        <v>2</v>
      </c>
      <c r="CY725" t="s">
        <v>571</v>
      </c>
      <c r="DB725" t="s">
        <v>221</v>
      </c>
      <c r="DC725" t="s">
        <v>166</v>
      </c>
      <c r="DD725" t="s">
        <v>166</v>
      </c>
      <c r="DG725" t="s">
        <v>166</v>
      </c>
      <c r="DH725" t="s">
        <v>216</v>
      </c>
      <c r="DI725" t="s">
        <v>328</v>
      </c>
      <c r="DJ725" t="s">
        <v>166</v>
      </c>
      <c r="DK725" t="s">
        <v>166</v>
      </c>
      <c r="DL725" t="s">
        <v>500</v>
      </c>
      <c r="DM725" t="s">
        <v>166</v>
      </c>
      <c r="DN725" t="s">
        <v>166</v>
      </c>
      <c r="DP725" t="s">
        <v>166</v>
      </c>
      <c r="DQ725" t="s">
        <v>166</v>
      </c>
      <c r="DR725" t="s">
        <v>166</v>
      </c>
      <c r="DS725" t="s">
        <v>166</v>
      </c>
      <c r="DV725" t="s">
        <v>166</v>
      </c>
      <c r="EA725" t="s">
        <v>166</v>
      </c>
      <c r="EC725" t="s">
        <v>166</v>
      </c>
    </row>
    <row r="726" spans="1:139" x14ac:dyDescent="0.25">
      <c r="A726" s="33">
        <v>725</v>
      </c>
      <c r="B726" s="33" t="s">
        <v>897</v>
      </c>
      <c r="C726" s="33" t="s">
        <v>2252</v>
      </c>
      <c r="D726" s="33" t="s">
        <v>2253</v>
      </c>
      <c r="E726" s="35">
        <v>1995</v>
      </c>
      <c r="F726" s="33">
        <v>4</v>
      </c>
      <c r="G726" s="33">
        <v>4</v>
      </c>
      <c r="H726" s="33" t="s">
        <v>141</v>
      </c>
      <c r="I726" s="33" t="s">
        <v>142</v>
      </c>
      <c r="J726" s="33" t="s">
        <v>237</v>
      </c>
      <c r="K726" s="33" t="s">
        <v>144</v>
      </c>
      <c r="L726" s="33">
        <v>70</v>
      </c>
      <c r="M726" s="33" t="s">
        <v>459</v>
      </c>
      <c r="N726" s="33">
        <v>1464</v>
      </c>
      <c r="O726" s="33">
        <v>4907</v>
      </c>
      <c r="P726" s="33">
        <v>1860</v>
      </c>
      <c r="Q726" s="33" t="s">
        <v>508</v>
      </c>
      <c r="R726" s="33">
        <v>4</v>
      </c>
      <c r="S726" s="33">
        <v>8.4</v>
      </c>
      <c r="T726" s="35">
        <v>11.5</v>
      </c>
      <c r="U726" s="33" t="s">
        <v>2254</v>
      </c>
      <c r="V726" s="33"/>
      <c r="W726" s="33" t="s">
        <v>1311</v>
      </c>
      <c r="X726" s="33">
        <v>8</v>
      </c>
      <c r="Y726" s="33" t="s">
        <v>2255</v>
      </c>
      <c r="Z726" s="33" t="s">
        <v>200</v>
      </c>
      <c r="AA726" s="33" t="s">
        <v>200</v>
      </c>
      <c r="AB726" s="33" t="s">
        <v>2256</v>
      </c>
      <c r="AC726" s="33" t="s">
        <v>2257</v>
      </c>
      <c r="AD726" s="33" t="s">
        <v>922</v>
      </c>
      <c r="AE726" s="33" t="s">
        <v>2258</v>
      </c>
      <c r="AF726" s="33" t="s">
        <v>1807</v>
      </c>
      <c r="AG726" s="33" t="s">
        <v>1807</v>
      </c>
      <c r="AH726" s="33" t="s">
        <v>158</v>
      </c>
      <c r="AI726" s="33" t="s">
        <v>232</v>
      </c>
      <c r="AJ726" s="33" t="s">
        <v>166</v>
      </c>
      <c r="AK726" s="33" t="s">
        <v>441</v>
      </c>
      <c r="AL726" s="33" t="s">
        <v>907</v>
      </c>
      <c r="AM726" s="33" t="s">
        <v>908</v>
      </c>
      <c r="AN726" s="33" t="s">
        <v>163</v>
      </c>
      <c r="AO726" s="33" t="s">
        <v>164</v>
      </c>
      <c r="AP726" s="33" t="s">
        <v>164</v>
      </c>
      <c r="AQ726" s="33" t="s">
        <v>166</v>
      </c>
      <c r="AR726" s="33">
        <v>5</v>
      </c>
      <c r="AS726" s="33" t="s">
        <v>597</v>
      </c>
      <c r="AT726" s="33" t="s">
        <v>189</v>
      </c>
      <c r="AU726" s="33" t="s">
        <v>2259</v>
      </c>
      <c r="AV726" s="33" t="s">
        <v>1807</v>
      </c>
      <c r="AW726" s="33" t="s">
        <v>166</v>
      </c>
      <c r="AX726" s="33" t="s">
        <v>166</v>
      </c>
      <c r="AY726" s="33" t="s">
        <v>226</v>
      </c>
      <c r="AZ726" s="33" t="s">
        <v>166</v>
      </c>
      <c r="BA726" s="33" t="s">
        <v>166</v>
      </c>
      <c r="BB726" s="33" t="s">
        <v>557</v>
      </c>
      <c r="BC726" s="33" t="s">
        <v>166</v>
      </c>
      <c r="BD726" s="33" t="s">
        <v>490</v>
      </c>
      <c r="BE726" s="33">
        <v>520</v>
      </c>
      <c r="BF726" s="33" t="s">
        <v>166</v>
      </c>
      <c r="BG726" s="33" t="s">
        <v>166</v>
      </c>
      <c r="BH726" s="33" t="s">
        <v>166</v>
      </c>
      <c r="BI726" s="33" t="s">
        <v>163</v>
      </c>
      <c r="BJ726" s="33" t="s">
        <v>310</v>
      </c>
      <c r="BK726" s="33" t="s">
        <v>166</v>
      </c>
      <c r="BL726" s="33" t="s">
        <v>414</v>
      </c>
      <c r="BM726" s="33" t="s">
        <v>166</v>
      </c>
      <c r="BN726" s="33"/>
      <c r="BO726" s="33" t="s">
        <v>166</v>
      </c>
      <c r="BP726" s="33" t="s">
        <v>173</v>
      </c>
      <c r="BQ726" s="33" t="s">
        <v>164</v>
      </c>
      <c r="BR726" s="33" t="s">
        <v>189</v>
      </c>
      <c r="BS726" s="33" t="s">
        <v>176</v>
      </c>
      <c r="BT726" s="33" t="s">
        <v>166</v>
      </c>
      <c r="BU726" s="35">
        <v>11.4</v>
      </c>
      <c r="BV726" s="33" t="s">
        <v>166</v>
      </c>
      <c r="BW726" s="33" t="s">
        <v>177</v>
      </c>
      <c r="BX726" s="33"/>
      <c r="BY726" s="33" t="s">
        <v>383</v>
      </c>
      <c r="BZ726" s="33"/>
      <c r="CA726" s="33"/>
      <c r="CB726" s="33" t="s">
        <v>166</v>
      </c>
      <c r="CC726" s="33"/>
      <c r="CD726" s="33"/>
      <c r="CE726" s="33"/>
      <c r="CF726" s="33"/>
      <c r="CG726" s="33" t="s">
        <v>166</v>
      </c>
      <c r="CH726" s="33"/>
      <c r="CI726" s="33"/>
      <c r="CJ726" s="33"/>
      <c r="CK726" s="33" t="s">
        <v>166</v>
      </c>
      <c r="CL726" s="33"/>
      <c r="CM726" s="33"/>
      <c r="CN726" s="33" t="s">
        <v>166</v>
      </c>
      <c r="CO726" s="33" t="s">
        <v>166</v>
      </c>
      <c r="CP726" s="33" t="s">
        <v>355</v>
      </c>
      <c r="CQ726" s="33" t="s">
        <v>2260</v>
      </c>
      <c r="CR726" s="33" t="s">
        <v>2261</v>
      </c>
      <c r="CS726" s="33" t="s">
        <v>166</v>
      </c>
      <c r="CT726" s="33" t="s">
        <v>166</v>
      </c>
      <c r="CU726" s="33" t="s">
        <v>166</v>
      </c>
      <c r="CV726" s="33" t="s">
        <v>166</v>
      </c>
      <c r="CW726" s="33">
        <v>8</v>
      </c>
      <c r="CX726" s="33"/>
      <c r="CY726" s="33" t="s">
        <v>571</v>
      </c>
      <c r="CZ726" s="33"/>
      <c r="DA726" s="33"/>
      <c r="DB726" s="33" t="s">
        <v>374</v>
      </c>
      <c r="DC726" s="33" t="s">
        <v>166</v>
      </c>
      <c r="DD726" s="33" t="s">
        <v>166</v>
      </c>
      <c r="DE726" s="33"/>
      <c r="DF726" s="33"/>
      <c r="DG726" s="33" t="s">
        <v>166</v>
      </c>
      <c r="DH726" s="33" t="s">
        <v>216</v>
      </c>
      <c r="DI726" s="33" t="s">
        <v>328</v>
      </c>
      <c r="DJ726" s="33" t="s">
        <v>166</v>
      </c>
      <c r="DK726" s="33" t="s">
        <v>166</v>
      </c>
      <c r="DL726" s="33" t="s">
        <v>492</v>
      </c>
      <c r="DM726" s="33" t="s">
        <v>166</v>
      </c>
      <c r="DN726" s="33" t="s">
        <v>166</v>
      </c>
      <c r="DO726" s="33"/>
      <c r="DP726" s="33" t="s">
        <v>345</v>
      </c>
      <c r="DQ726" s="33" t="s">
        <v>166</v>
      </c>
      <c r="DR726" s="33" t="s">
        <v>166</v>
      </c>
      <c r="DS726" s="33" t="s">
        <v>166</v>
      </c>
      <c r="DT726" s="33"/>
      <c r="DU726" s="33" t="s">
        <v>842</v>
      </c>
      <c r="DV726" s="33" t="s">
        <v>166</v>
      </c>
      <c r="DW726" s="33" t="s">
        <v>166</v>
      </c>
      <c r="DX726" s="33" t="s">
        <v>166</v>
      </c>
      <c r="DY726" s="33" t="s">
        <v>166</v>
      </c>
      <c r="DZ726" s="33" t="s">
        <v>166</v>
      </c>
      <c r="EA726" s="33" t="s">
        <v>166</v>
      </c>
      <c r="EB726" s="33"/>
      <c r="EC726" s="33" t="s">
        <v>166</v>
      </c>
      <c r="ED726" s="33" t="s">
        <v>166</v>
      </c>
      <c r="EE726" s="33"/>
      <c r="EF726" s="33"/>
      <c r="EG726" s="33"/>
      <c r="EH726" s="33"/>
      <c r="EI726" s="33"/>
    </row>
    <row r="727" spans="1:139" x14ac:dyDescent="0.25">
      <c r="A727" s="33">
        <v>726</v>
      </c>
      <c r="B727" s="33" t="s">
        <v>897</v>
      </c>
      <c r="C727" s="33" t="s">
        <v>2252</v>
      </c>
      <c r="D727" s="33" t="s">
        <v>2262</v>
      </c>
      <c r="E727" s="35">
        <v>2993</v>
      </c>
      <c r="F727" s="33">
        <v>6</v>
      </c>
      <c r="G727" s="33">
        <v>4</v>
      </c>
      <c r="H727" s="33" t="s">
        <v>141</v>
      </c>
      <c r="I727" s="33" t="s">
        <v>142</v>
      </c>
      <c r="J727" s="33" t="s">
        <v>237</v>
      </c>
      <c r="K727" s="33" t="s">
        <v>144</v>
      </c>
      <c r="L727" s="33">
        <v>70</v>
      </c>
      <c r="M727" s="33" t="s">
        <v>459</v>
      </c>
      <c r="N727" s="33">
        <v>1464</v>
      </c>
      <c r="O727" s="33">
        <v>4907</v>
      </c>
      <c r="P727" s="33">
        <v>1860</v>
      </c>
      <c r="Q727" s="33" t="s">
        <v>508</v>
      </c>
      <c r="R727" s="33">
        <v>4</v>
      </c>
      <c r="S727" s="33">
        <v>13.1</v>
      </c>
      <c r="T727" s="35">
        <v>16.100000000000001</v>
      </c>
      <c r="U727" s="33" t="s">
        <v>2263</v>
      </c>
      <c r="V727" s="33"/>
      <c r="W727" s="33" t="s">
        <v>1311</v>
      </c>
      <c r="X727" s="33">
        <v>8</v>
      </c>
      <c r="Y727" s="33" t="s">
        <v>2255</v>
      </c>
      <c r="Z727" s="33" t="s">
        <v>200</v>
      </c>
      <c r="AA727" s="33" t="s">
        <v>200</v>
      </c>
      <c r="AB727" s="33" t="s">
        <v>2256</v>
      </c>
      <c r="AC727" s="33" t="s">
        <v>2257</v>
      </c>
      <c r="AD727" s="33" t="s">
        <v>922</v>
      </c>
      <c r="AE727" s="33" t="s">
        <v>2258</v>
      </c>
      <c r="AF727" s="33" t="s">
        <v>2264</v>
      </c>
      <c r="AG727" s="33" t="s">
        <v>2131</v>
      </c>
      <c r="AH727" s="33" t="s">
        <v>158</v>
      </c>
      <c r="AI727" s="33" t="s">
        <v>232</v>
      </c>
      <c r="AJ727" s="33" t="s">
        <v>166</v>
      </c>
      <c r="AK727" s="33" t="s">
        <v>441</v>
      </c>
      <c r="AL727" s="33" t="s">
        <v>2265</v>
      </c>
      <c r="AM727" s="33" t="s">
        <v>2266</v>
      </c>
      <c r="AN727" s="33" t="s">
        <v>163</v>
      </c>
      <c r="AO727" s="33" t="s">
        <v>164</v>
      </c>
      <c r="AP727" s="33" t="s">
        <v>164</v>
      </c>
      <c r="AQ727" s="33" t="s">
        <v>166</v>
      </c>
      <c r="AR727" s="33">
        <v>5</v>
      </c>
      <c r="AS727" s="33" t="s">
        <v>597</v>
      </c>
      <c r="AT727" s="33" t="s">
        <v>189</v>
      </c>
      <c r="AU727" s="33" t="s">
        <v>2259</v>
      </c>
      <c r="AV727" s="33" t="s">
        <v>1754</v>
      </c>
      <c r="AW727" s="33" t="s">
        <v>166</v>
      </c>
      <c r="AX727" s="33" t="s">
        <v>166</v>
      </c>
      <c r="AY727" s="33" t="s">
        <v>226</v>
      </c>
      <c r="AZ727" s="33" t="s">
        <v>166</v>
      </c>
      <c r="BA727" s="33" t="s">
        <v>166</v>
      </c>
      <c r="BB727" s="33" t="s">
        <v>557</v>
      </c>
      <c r="BC727" s="33" t="s">
        <v>166</v>
      </c>
      <c r="BD727" s="33" t="s">
        <v>327</v>
      </c>
      <c r="BE727" s="33">
        <v>520</v>
      </c>
      <c r="BF727" s="33" t="s">
        <v>166</v>
      </c>
      <c r="BG727" s="33" t="s">
        <v>166</v>
      </c>
      <c r="BH727" s="33"/>
      <c r="BI727" s="33" t="s">
        <v>163</v>
      </c>
      <c r="BJ727" s="33" t="s">
        <v>310</v>
      </c>
      <c r="BK727" s="33" t="s">
        <v>166</v>
      </c>
      <c r="BL727" s="33" t="s">
        <v>414</v>
      </c>
      <c r="BM727" s="33" t="s">
        <v>166</v>
      </c>
      <c r="BN727" s="33"/>
      <c r="BO727" s="33" t="s">
        <v>166</v>
      </c>
      <c r="BP727" s="33" t="s">
        <v>173</v>
      </c>
      <c r="BQ727" s="33" t="s">
        <v>164</v>
      </c>
      <c r="BR727" s="33" t="s">
        <v>189</v>
      </c>
      <c r="BS727" s="33" t="s">
        <v>176</v>
      </c>
      <c r="BT727" s="33" t="s">
        <v>166</v>
      </c>
      <c r="BU727" s="35">
        <v>11.4</v>
      </c>
      <c r="BV727" s="33" t="s">
        <v>166</v>
      </c>
      <c r="BW727" s="33" t="s">
        <v>177</v>
      </c>
      <c r="BX727" s="33"/>
      <c r="BY727" s="33" t="s">
        <v>383</v>
      </c>
      <c r="BZ727" s="33"/>
      <c r="CA727" s="33" t="s">
        <v>166</v>
      </c>
      <c r="CB727" s="33" t="s">
        <v>166</v>
      </c>
      <c r="CC727" s="33"/>
      <c r="CD727" s="33"/>
      <c r="CE727" s="33"/>
      <c r="CF727" s="33"/>
      <c r="CG727" s="33" t="s">
        <v>166</v>
      </c>
      <c r="CH727" s="33"/>
      <c r="CI727" s="33"/>
      <c r="CJ727" s="33"/>
      <c r="CK727" s="33" t="s">
        <v>166</v>
      </c>
      <c r="CL727" s="33"/>
      <c r="CM727" s="33"/>
      <c r="CN727" s="33" t="s">
        <v>166</v>
      </c>
      <c r="CO727" s="33" t="s">
        <v>166</v>
      </c>
      <c r="CP727" s="33" t="s">
        <v>355</v>
      </c>
      <c r="CQ727" s="33" t="s">
        <v>2260</v>
      </c>
      <c r="CR727" s="33" t="s">
        <v>2267</v>
      </c>
      <c r="CS727" s="33" t="s">
        <v>166</v>
      </c>
      <c r="CT727" s="33" t="s">
        <v>166</v>
      </c>
      <c r="CU727" s="33" t="s">
        <v>166</v>
      </c>
      <c r="CV727" s="33" t="s">
        <v>166</v>
      </c>
      <c r="CW727" s="33">
        <v>8</v>
      </c>
      <c r="CX727" s="33"/>
      <c r="CY727" s="33" t="s">
        <v>722</v>
      </c>
      <c r="CZ727" s="33"/>
      <c r="DA727" s="33"/>
      <c r="DB727" s="33" t="s">
        <v>374</v>
      </c>
      <c r="DC727" s="33" t="s">
        <v>166</v>
      </c>
      <c r="DD727" s="33" t="s">
        <v>166</v>
      </c>
      <c r="DE727" s="33"/>
      <c r="DF727" s="33"/>
      <c r="DG727" s="33" t="s">
        <v>166</v>
      </c>
      <c r="DH727" s="33" t="s">
        <v>216</v>
      </c>
      <c r="DI727" s="33" t="s">
        <v>328</v>
      </c>
      <c r="DJ727" s="33" t="s">
        <v>166</v>
      </c>
      <c r="DK727" s="33" t="s">
        <v>166</v>
      </c>
      <c r="DL727" s="33" t="s">
        <v>492</v>
      </c>
      <c r="DM727" s="33" t="s">
        <v>166</v>
      </c>
      <c r="DN727" s="33" t="s">
        <v>166</v>
      </c>
      <c r="DO727" s="33"/>
      <c r="DP727" s="33" t="s">
        <v>345</v>
      </c>
      <c r="DQ727" s="33" t="s">
        <v>166</v>
      </c>
      <c r="DR727" s="33" t="s">
        <v>166</v>
      </c>
      <c r="DS727" s="33" t="s">
        <v>166</v>
      </c>
      <c r="DT727" s="33"/>
      <c r="DU727" s="33" t="s">
        <v>994</v>
      </c>
      <c r="DV727" s="33" t="s">
        <v>166</v>
      </c>
      <c r="DW727" s="33" t="s">
        <v>166</v>
      </c>
      <c r="DX727" s="33" t="s">
        <v>166</v>
      </c>
      <c r="DY727" s="33" t="s">
        <v>166</v>
      </c>
      <c r="DZ727" s="33" t="s">
        <v>166</v>
      </c>
      <c r="EA727" s="33" t="s">
        <v>166</v>
      </c>
      <c r="EB727" s="33"/>
      <c r="EC727" s="33" t="s">
        <v>166</v>
      </c>
      <c r="ED727" s="33" t="s">
        <v>166</v>
      </c>
      <c r="EE727" s="33"/>
      <c r="EF727" s="33"/>
      <c r="EG727" s="33"/>
      <c r="EH727" s="33"/>
      <c r="EI727" s="33"/>
    </row>
    <row r="728" spans="1:139" x14ac:dyDescent="0.25">
      <c r="A728" s="33">
        <v>727</v>
      </c>
      <c r="B728" s="33" t="s">
        <v>897</v>
      </c>
      <c r="C728" s="33" t="s">
        <v>2252</v>
      </c>
      <c r="D728" s="33" t="s">
        <v>2268</v>
      </c>
      <c r="E728" s="35">
        <v>1998</v>
      </c>
      <c r="F728" s="33">
        <v>6</v>
      </c>
      <c r="G728" s="33">
        <v>4</v>
      </c>
      <c r="H728" s="33" t="s">
        <v>141</v>
      </c>
      <c r="I728" s="33" t="s">
        <v>142</v>
      </c>
      <c r="J728" s="33" t="s">
        <v>237</v>
      </c>
      <c r="K728" s="33" t="s">
        <v>144</v>
      </c>
      <c r="L728" s="33">
        <v>70</v>
      </c>
      <c r="M728" s="33" t="s">
        <v>145</v>
      </c>
      <c r="N728" s="33">
        <v>1464</v>
      </c>
      <c r="O728" s="33">
        <v>4907</v>
      </c>
      <c r="P728" s="33">
        <v>1860</v>
      </c>
      <c r="Q728" s="33" t="s">
        <v>508</v>
      </c>
      <c r="R728" s="33">
        <v>4</v>
      </c>
      <c r="S728" s="33">
        <v>15.01</v>
      </c>
      <c r="T728" s="87" t="s">
        <v>147</v>
      </c>
      <c r="U728" s="33" t="s">
        <v>2269</v>
      </c>
      <c r="V728" s="33"/>
      <c r="W728" s="33" t="s">
        <v>1311</v>
      </c>
      <c r="X728" s="33">
        <v>8</v>
      </c>
      <c r="Y728" s="33" t="s">
        <v>2255</v>
      </c>
      <c r="Z728" s="33" t="s">
        <v>200</v>
      </c>
      <c r="AA728" s="33" t="s">
        <v>200</v>
      </c>
      <c r="AB728" s="33" t="s">
        <v>2256</v>
      </c>
      <c r="AC728" s="33" t="s">
        <v>2257</v>
      </c>
      <c r="AD728" s="33" t="s">
        <v>922</v>
      </c>
      <c r="AE728" s="33" t="s">
        <v>2258</v>
      </c>
      <c r="AF728" s="33" t="s">
        <v>2264</v>
      </c>
      <c r="AG728" s="33" t="s">
        <v>2131</v>
      </c>
      <c r="AH728" s="33" t="s">
        <v>158</v>
      </c>
      <c r="AI728" s="33" t="s">
        <v>232</v>
      </c>
      <c r="AJ728" s="33" t="s">
        <v>166</v>
      </c>
      <c r="AK728" s="33" t="s">
        <v>441</v>
      </c>
      <c r="AL728" s="33" t="s">
        <v>2270</v>
      </c>
      <c r="AM728" s="33" t="s">
        <v>2271</v>
      </c>
      <c r="AN728" s="33" t="s">
        <v>163</v>
      </c>
      <c r="AO728" s="33" t="s">
        <v>164</v>
      </c>
      <c r="AP728" s="33" t="s">
        <v>164</v>
      </c>
      <c r="AQ728" s="33" t="s">
        <v>166</v>
      </c>
      <c r="AR728" s="33">
        <v>5</v>
      </c>
      <c r="AS728" s="33" t="s">
        <v>597</v>
      </c>
      <c r="AT728" s="33" t="s">
        <v>189</v>
      </c>
      <c r="AU728" s="33" t="s">
        <v>2259</v>
      </c>
      <c r="AV728" s="33" t="s">
        <v>1754</v>
      </c>
      <c r="AW728" s="33" t="s">
        <v>166</v>
      </c>
      <c r="AX728" s="33" t="s">
        <v>166</v>
      </c>
      <c r="AY728" s="33" t="s">
        <v>226</v>
      </c>
      <c r="AZ728" s="33" t="s">
        <v>166</v>
      </c>
      <c r="BA728" s="33" t="s">
        <v>166</v>
      </c>
      <c r="BB728" s="33" t="s">
        <v>557</v>
      </c>
      <c r="BC728" s="33" t="s">
        <v>166</v>
      </c>
      <c r="BD728" s="33" t="s">
        <v>327</v>
      </c>
      <c r="BE728" s="33">
        <v>520</v>
      </c>
      <c r="BF728" s="33" t="s">
        <v>166</v>
      </c>
      <c r="BG728" s="33" t="s">
        <v>166</v>
      </c>
      <c r="BH728" s="33" t="s">
        <v>166</v>
      </c>
      <c r="BI728" s="33" t="s">
        <v>163</v>
      </c>
      <c r="BJ728" s="33" t="s">
        <v>310</v>
      </c>
      <c r="BK728" s="33" t="s">
        <v>166</v>
      </c>
      <c r="BL728" s="33" t="s">
        <v>414</v>
      </c>
      <c r="BM728" s="33" t="s">
        <v>166</v>
      </c>
      <c r="BN728" s="33"/>
      <c r="BO728" s="33" t="s">
        <v>166</v>
      </c>
      <c r="BP728" s="33" t="s">
        <v>173</v>
      </c>
      <c r="BQ728" s="33" t="s">
        <v>164</v>
      </c>
      <c r="BR728" s="33" t="s">
        <v>189</v>
      </c>
      <c r="BS728" s="33" t="s">
        <v>176</v>
      </c>
      <c r="BT728" s="33" t="s">
        <v>166</v>
      </c>
      <c r="BU728" s="35">
        <v>11.4</v>
      </c>
      <c r="BV728" s="33" t="s">
        <v>166</v>
      </c>
      <c r="BW728" s="33" t="s">
        <v>177</v>
      </c>
      <c r="BX728" s="33"/>
      <c r="BY728" s="33" t="s">
        <v>383</v>
      </c>
      <c r="BZ728" s="33" t="s">
        <v>166</v>
      </c>
      <c r="CA728" s="33" t="s">
        <v>166</v>
      </c>
      <c r="CB728" s="33" t="s">
        <v>166</v>
      </c>
      <c r="CC728" s="33"/>
      <c r="CD728" s="33"/>
      <c r="CE728" s="33"/>
      <c r="CF728" s="33" t="s">
        <v>991</v>
      </c>
      <c r="CG728" s="33" t="s">
        <v>166</v>
      </c>
      <c r="CH728" s="33"/>
      <c r="CI728" s="33"/>
      <c r="CJ728" s="33"/>
      <c r="CK728" s="33" t="s">
        <v>166</v>
      </c>
      <c r="CL728" s="33"/>
      <c r="CM728" s="33"/>
      <c r="CN728" s="33" t="s">
        <v>166</v>
      </c>
      <c r="CO728" s="33" t="s">
        <v>166</v>
      </c>
      <c r="CP728" s="33" t="s">
        <v>355</v>
      </c>
      <c r="CQ728" s="33" t="s">
        <v>2260</v>
      </c>
      <c r="CR728" s="33" t="s">
        <v>2272</v>
      </c>
      <c r="CS728" s="33" t="s">
        <v>166</v>
      </c>
      <c r="CT728" s="33" t="s">
        <v>166</v>
      </c>
      <c r="CU728" s="33" t="s">
        <v>166</v>
      </c>
      <c r="CV728" s="33"/>
      <c r="CW728" s="33">
        <v>8</v>
      </c>
      <c r="CX728" s="33"/>
      <c r="CY728" s="33" t="s">
        <v>571</v>
      </c>
      <c r="CZ728" s="33"/>
      <c r="DA728" s="33"/>
      <c r="DB728" s="33" t="s">
        <v>374</v>
      </c>
      <c r="DC728" s="33" t="s">
        <v>166</v>
      </c>
      <c r="DD728" s="33" t="s">
        <v>166</v>
      </c>
      <c r="DE728" s="33" t="s">
        <v>166</v>
      </c>
      <c r="DF728" s="33" t="s">
        <v>166</v>
      </c>
      <c r="DG728" s="33" t="s">
        <v>166</v>
      </c>
      <c r="DH728" s="33" t="s">
        <v>216</v>
      </c>
      <c r="DI728" s="33" t="s">
        <v>328</v>
      </c>
      <c r="DJ728" s="33" t="s">
        <v>166</v>
      </c>
      <c r="DK728" s="33" t="s">
        <v>166</v>
      </c>
      <c r="DL728" s="33" t="s">
        <v>492</v>
      </c>
      <c r="DM728" s="33" t="s">
        <v>166</v>
      </c>
      <c r="DN728" s="33" t="s">
        <v>166</v>
      </c>
      <c r="DO728" s="33" t="s">
        <v>166</v>
      </c>
      <c r="DP728" s="33" t="s">
        <v>345</v>
      </c>
      <c r="DQ728" s="33" t="s">
        <v>166</v>
      </c>
      <c r="DR728" s="33" t="s">
        <v>166</v>
      </c>
      <c r="DS728" s="33" t="s">
        <v>166</v>
      </c>
      <c r="DT728" s="33"/>
      <c r="DU728" s="33" t="s">
        <v>994</v>
      </c>
      <c r="DV728" s="33" t="s">
        <v>166</v>
      </c>
      <c r="DW728" s="33" t="s">
        <v>166</v>
      </c>
      <c r="DX728" s="33" t="s">
        <v>166</v>
      </c>
      <c r="DY728" s="33" t="s">
        <v>166</v>
      </c>
      <c r="DZ728" s="33" t="s">
        <v>166</v>
      </c>
      <c r="EA728" s="33" t="s">
        <v>166</v>
      </c>
      <c r="EB728" s="33"/>
      <c r="EC728" s="33" t="s">
        <v>166</v>
      </c>
      <c r="ED728" s="33" t="s">
        <v>166</v>
      </c>
      <c r="EE728" s="33">
        <v>2</v>
      </c>
      <c r="EF728" s="33"/>
      <c r="EG728" s="33" t="s">
        <v>166</v>
      </c>
      <c r="EH728" s="33"/>
      <c r="EI728" s="33"/>
    </row>
    <row r="729" spans="1:139" x14ac:dyDescent="0.25">
      <c r="A729" s="33">
        <v>728</v>
      </c>
      <c r="B729" s="33" t="s">
        <v>897</v>
      </c>
      <c r="C729" s="33" t="s">
        <v>2273</v>
      </c>
      <c r="D729" s="33" t="s">
        <v>2274</v>
      </c>
      <c r="E729" s="35">
        <v>2993</v>
      </c>
      <c r="F729" s="33">
        <v>6</v>
      </c>
      <c r="G729" s="33">
        <v>4</v>
      </c>
      <c r="H729" s="33" t="s">
        <v>845</v>
      </c>
      <c r="I729" s="33" t="s">
        <v>457</v>
      </c>
      <c r="J729" s="33" t="s">
        <v>237</v>
      </c>
      <c r="K729" s="33" t="s">
        <v>144</v>
      </c>
      <c r="L729" s="33">
        <v>88</v>
      </c>
      <c r="M729" s="33" t="s">
        <v>459</v>
      </c>
      <c r="N729" s="33">
        <v>1481</v>
      </c>
      <c r="O729" s="33">
        <v>5219</v>
      </c>
      <c r="P729" s="33">
        <v>2142</v>
      </c>
      <c r="Q729" s="33" t="s">
        <v>508</v>
      </c>
      <c r="R729" s="33">
        <v>4</v>
      </c>
      <c r="S729" s="33"/>
      <c r="T729" s="87" t="s">
        <v>147</v>
      </c>
      <c r="U729" s="33" t="s">
        <v>2275</v>
      </c>
      <c r="V729" s="33"/>
      <c r="W729" s="33" t="s">
        <v>1548</v>
      </c>
      <c r="X729" s="33">
        <v>8</v>
      </c>
      <c r="Y729" s="33" t="s">
        <v>982</v>
      </c>
      <c r="Z729" s="33" t="s">
        <v>200</v>
      </c>
      <c r="AA729" s="33" t="s">
        <v>200</v>
      </c>
      <c r="AB729" s="33" t="s">
        <v>983</v>
      </c>
      <c r="AC729" s="33" t="s">
        <v>983</v>
      </c>
      <c r="AD729" s="33" t="s">
        <v>1004</v>
      </c>
      <c r="AE729" s="33" t="s">
        <v>1005</v>
      </c>
      <c r="AF729" s="33" t="s">
        <v>2276</v>
      </c>
      <c r="AG729" s="33" t="s">
        <v>2277</v>
      </c>
      <c r="AH729" s="33" t="s">
        <v>158</v>
      </c>
      <c r="AI729" s="33" t="s">
        <v>232</v>
      </c>
      <c r="AJ729" s="33" t="s">
        <v>166</v>
      </c>
      <c r="AK729" s="33" t="s">
        <v>441</v>
      </c>
      <c r="AL729" s="33" t="s">
        <v>987</v>
      </c>
      <c r="AM729" s="33" t="s">
        <v>988</v>
      </c>
      <c r="AN729" s="33" t="s">
        <v>163</v>
      </c>
      <c r="AO729" s="33" t="s">
        <v>164</v>
      </c>
      <c r="AP729" s="33" t="s">
        <v>164</v>
      </c>
      <c r="AQ729" s="33" t="s">
        <v>166</v>
      </c>
      <c r="AR729" s="33">
        <v>4</v>
      </c>
      <c r="AS729" s="33" t="s">
        <v>597</v>
      </c>
      <c r="AT729" s="33" t="s">
        <v>189</v>
      </c>
      <c r="AU729" s="33" t="s">
        <v>989</v>
      </c>
      <c r="AV729" s="33" t="s">
        <v>2276</v>
      </c>
      <c r="AW729" s="33" t="s">
        <v>166</v>
      </c>
      <c r="AX729" s="33" t="s">
        <v>166</v>
      </c>
      <c r="AY729" s="33" t="s">
        <v>226</v>
      </c>
      <c r="AZ729" s="33" t="s">
        <v>166</v>
      </c>
      <c r="BA729" s="33" t="s">
        <v>166</v>
      </c>
      <c r="BB729" s="33"/>
      <c r="BC729" s="33" t="s">
        <v>166</v>
      </c>
      <c r="BD729" s="33" t="s">
        <v>327</v>
      </c>
      <c r="BE729" s="33"/>
      <c r="BF729" s="33" t="s">
        <v>166</v>
      </c>
      <c r="BG729" s="33" t="s">
        <v>166</v>
      </c>
      <c r="BH729" s="33" t="s">
        <v>166</v>
      </c>
      <c r="BI729" s="33" t="s">
        <v>163</v>
      </c>
      <c r="BJ729" s="33" t="s">
        <v>310</v>
      </c>
      <c r="BK729" s="33" t="s">
        <v>166</v>
      </c>
      <c r="BL729" s="33" t="s">
        <v>310</v>
      </c>
      <c r="BM729" s="33" t="s">
        <v>166</v>
      </c>
      <c r="BN729" s="33"/>
      <c r="BO729" s="33" t="s">
        <v>166</v>
      </c>
      <c r="BP729" s="33" t="s">
        <v>173</v>
      </c>
      <c r="BQ729" s="33" t="s">
        <v>164</v>
      </c>
      <c r="BR729" s="33" t="s">
        <v>189</v>
      </c>
      <c r="BS729" s="33" t="s">
        <v>176</v>
      </c>
      <c r="BT729" s="33" t="s">
        <v>166</v>
      </c>
      <c r="BU729" s="33" t="s">
        <v>147</v>
      </c>
      <c r="BV729" s="33" t="s">
        <v>166</v>
      </c>
      <c r="BW729" s="33" t="s">
        <v>177</v>
      </c>
      <c r="BX729" s="33"/>
      <c r="BY729" s="33" t="s">
        <v>928</v>
      </c>
      <c r="BZ729" s="33"/>
      <c r="CA729" s="33"/>
      <c r="CB729" s="33" t="s">
        <v>166</v>
      </c>
      <c r="CC729" s="33"/>
      <c r="CD729" s="33"/>
      <c r="CE729" s="33"/>
      <c r="CF729" s="33"/>
      <c r="CG729" s="33" t="s">
        <v>166</v>
      </c>
      <c r="CH729" s="33"/>
      <c r="CI729" s="33"/>
      <c r="CJ729" s="33"/>
      <c r="CK729" s="33"/>
      <c r="CL729" s="33"/>
      <c r="CM729" s="33"/>
      <c r="CN729" s="33" t="s">
        <v>166</v>
      </c>
      <c r="CO729" s="33" t="s">
        <v>166</v>
      </c>
      <c r="CP729" s="33" t="s">
        <v>355</v>
      </c>
      <c r="CQ729" s="33"/>
      <c r="CR729" s="33" t="s">
        <v>2278</v>
      </c>
      <c r="CS729" s="33" t="s">
        <v>166</v>
      </c>
      <c r="CT729" s="33" t="s">
        <v>166</v>
      </c>
      <c r="CU729" s="33" t="s">
        <v>166</v>
      </c>
      <c r="CV729" s="33" t="s">
        <v>166</v>
      </c>
      <c r="CW729" s="33">
        <v>6</v>
      </c>
      <c r="CX729" s="33"/>
      <c r="CY729" s="33" t="s">
        <v>571</v>
      </c>
      <c r="CZ729" s="33"/>
      <c r="DA729" s="33"/>
      <c r="DB729" s="33" t="s">
        <v>374</v>
      </c>
      <c r="DC729" s="33" t="s">
        <v>166</v>
      </c>
      <c r="DD729" s="33" t="s">
        <v>166</v>
      </c>
      <c r="DE729" s="33"/>
      <c r="DF729" s="33"/>
      <c r="DG729" s="33" t="s">
        <v>166</v>
      </c>
      <c r="DH729" s="33" t="s">
        <v>216</v>
      </c>
      <c r="DI729" s="33" t="s">
        <v>328</v>
      </c>
      <c r="DJ729" s="33" t="s">
        <v>166</v>
      </c>
      <c r="DK729" s="33" t="s">
        <v>166</v>
      </c>
      <c r="DL729" s="33" t="s">
        <v>492</v>
      </c>
      <c r="DM729" s="33" t="s">
        <v>166</v>
      </c>
      <c r="DN729" s="33" t="s">
        <v>166</v>
      </c>
      <c r="DO729" s="33" t="s">
        <v>166</v>
      </c>
      <c r="DP729" s="33" t="s">
        <v>345</v>
      </c>
      <c r="DQ729" s="33" t="s">
        <v>166</v>
      </c>
      <c r="DR729" s="33" t="s">
        <v>166</v>
      </c>
      <c r="DS729" s="33" t="s">
        <v>166</v>
      </c>
      <c r="DT729" s="33"/>
      <c r="DU729" s="33" t="s">
        <v>842</v>
      </c>
      <c r="DV729" s="33" t="s">
        <v>166</v>
      </c>
      <c r="DW729" s="33" t="s">
        <v>166</v>
      </c>
      <c r="DX729" s="33" t="s">
        <v>166</v>
      </c>
      <c r="DY729" s="33" t="s">
        <v>166</v>
      </c>
      <c r="DZ729" s="33" t="s">
        <v>166</v>
      </c>
      <c r="EA729" s="33" t="s">
        <v>166</v>
      </c>
      <c r="EB729" s="33"/>
      <c r="EC729" s="33" t="s">
        <v>166</v>
      </c>
      <c r="ED729" s="33" t="s">
        <v>166</v>
      </c>
      <c r="EE729" s="33"/>
      <c r="EF729" s="33"/>
      <c r="EG729" s="33"/>
      <c r="EH729" s="33"/>
      <c r="EI729" s="33"/>
    </row>
    <row r="730" spans="1:139" x14ac:dyDescent="0.25">
      <c r="A730" s="33">
        <v>729</v>
      </c>
      <c r="B730" s="33" t="s">
        <v>897</v>
      </c>
      <c r="C730" s="33" t="s">
        <v>2273</v>
      </c>
      <c r="D730" s="33" t="s">
        <v>2279</v>
      </c>
      <c r="E730" s="35">
        <v>2993</v>
      </c>
      <c r="F730" s="33">
        <v>6</v>
      </c>
      <c r="G730" s="33">
        <v>4</v>
      </c>
      <c r="H730" s="33" t="s">
        <v>845</v>
      </c>
      <c r="I730" s="33" t="s">
        <v>457</v>
      </c>
      <c r="J730" s="33" t="s">
        <v>237</v>
      </c>
      <c r="K730" s="33" t="s">
        <v>144</v>
      </c>
      <c r="L730" s="33">
        <v>88</v>
      </c>
      <c r="M730" s="33" t="s">
        <v>459</v>
      </c>
      <c r="N730" s="33">
        <v>1481</v>
      </c>
      <c r="O730" s="33">
        <v>5219</v>
      </c>
      <c r="P730" s="33">
        <v>2142</v>
      </c>
      <c r="Q730" s="33" t="s">
        <v>508</v>
      </c>
      <c r="R730" s="33">
        <v>4</v>
      </c>
      <c r="S730" s="33"/>
      <c r="T730" s="87" t="s">
        <v>147</v>
      </c>
      <c r="U730" s="33" t="s">
        <v>2275</v>
      </c>
      <c r="V730" s="33"/>
      <c r="W730" s="33" t="s">
        <v>1548</v>
      </c>
      <c r="X730" s="33">
        <v>8</v>
      </c>
      <c r="Y730" s="33" t="s">
        <v>982</v>
      </c>
      <c r="Z730" s="33" t="s">
        <v>200</v>
      </c>
      <c r="AA730" s="33" t="s">
        <v>200</v>
      </c>
      <c r="AB730" s="33" t="s">
        <v>983</v>
      </c>
      <c r="AC730" s="33" t="s">
        <v>983</v>
      </c>
      <c r="AD730" s="33" t="s">
        <v>1004</v>
      </c>
      <c r="AE730" s="33" t="s">
        <v>1005</v>
      </c>
      <c r="AF730" s="33" t="s">
        <v>2276</v>
      </c>
      <c r="AG730" s="33" t="s">
        <v>2277</v>
      </c>
      <c r="AH730" s="33" t="s">
        <v>158</v>
      </c>
      <c r="AI730" s="33" t="s">
        <v>232</v>
      </c>
      <c r="AJ730" s="33" t="s">
        <v>166</v>
      </c>
      <c r="AK730" s="33" t="s">
        <v>441</v>
      </c>
      <c r="AL730" s="33" t="s">
        <v>987</v>
      </c>
      <c r="AM730" s="33" t="s">
        <v>988</v>
      </c>
      <c r="AN730" s="33" t="s">
        <v>163</v>
      </c>
      <c r="AO730" s="33" t="s">
        <v>164</v>
      </c>
      <c r="AP730" s="33" t="s">
        <v>164</v>
      </c>
      <c r="AQ730" s="33" t="s">
        <v>166</v>
      </c>
      <c r="AR730" s="33">
        <v>4</v>
      </c>
      <c r="AS730" s="33" t="s">
        <v>597</v>
      </c>
      <c r="AT730" s="33" t="s">
        <v>189</v>
      </c>
      <c r="AU730" s="33" t="s">
        <v>989</v>
      </c>
      <c r="AV730" s="33" t="s">
        <v>2276</v>
      </c>
      <c r="AW730" s="33" t="s">
        <v>166</v>
      </c>
      <c r="AX730" s="33" t="s">
        <v>166</v>
      </c>
      <c r="AY730" s="33" t="s">
        <v>226</v>
      </c>
      <c r="AZ730" s="33" t="s">
        <v>166</v>
      </c>
      <c r="BA730" s="33" t="s">
        <v>166</v>
      </c>
      <c r="BB730" s="33"/>
      <c r="BC730" s="33" t="s">
        <v>166</v>
      </c>
      <c r="BD730" s="33" t="s">
        <v>337</v>
      </c>
      <c r="BE730" s="33"/>
      <c r="BF730" s="33" t="s">
        <v>166</v>
      </c>
      <c r="BG730" s="33" t="s">
        <v>166</v>
      </c>
      <c r="BH730" s="33" t="s">
        <v>166</v>
      </c>
      <c r="BI730" s="33" t="s">
        <v>163</v>
      </c>
      <c r="BJ730" s="33" t="s">
        <v>310</v>
      </c>
      <c r="BK730" s="33" t="s">
        <v>166</v>
      </c>
      <c r="BL730" s="33" t="s">
        <v>310</v>
      </c>
      <c r="BM730" s="33" t="s">
        <v>166</v>
      </c>
      <c r="BN730" s="33"/>
      <c r="BO730" s="33" t="s">
        <v>166</v>
      </c>
      <c r="BP730" s="33" t="s">
        <v>173</v>
      </c>
      <c r="BQ730" s="33" t="s">
        <v>164</v>
      </c>
      <c r="BR730" s="33" t="s">
        <v>189</v>
      </c>
      <c r="BS730" s="33" t="s">
        <v>176</v>
      </c>
      <c r="BT730" s="33" t="s">
        <v>166</v>
      </c>
      <c r="BU730" s="35">
        <v>7.5</v>
      </c>
      <c r="BV730" s="33" t="s">
        <v>166</v>
      </c>
      <c r="BW730" s="33" t="s">
        <v>177</v>
      </c>
      <c r="BX730" s="33"/>
      <c r="BY730" s="33" t="s">
        <v>928</v>
      </c>
      <c r="BZ730" s="33"/>
      <c r="CA730" s="33"/>
      <c r="CB730" s="33" t="s">
        <v>166</v>
      </c>
      <c r="CC730" s="33"/>
      <c r="CD730" s="33"/>
      <c r="CE730" s="33"/>
      <c r="CF730" s="33"/>
      <c r="CG730" s="33" t="s">
        <v>166</v>
      </c>
      <c r="CH730" s="33"/>
      <c r="CI730" s="33"/>
      <c r="CJ730" s="33"/>
      <c r="CK730" s="33" t="s">
        <v>166</v>
      </c>
      <c r="CL730" s="33"/>
      <c r="CM730" s="33"/>
      <c r="CN730" s="33" t="s">
        <v>166</v>
      </c>
      <c r="CO730" s="33" t="s">
        <v>166</v>
      </c>
      <c r="CP730" s="33" t="s">
        <v>355</v>
      </c>
      <c r="CQ730" s="33"/>
      <c r="CR730" s="33" t="s">
        <v>2280</v>
      </c>
      <c r="CS730" s="33" t="s">
        <v>166</v>
      </c>
      <c r="CT730" s="33" t="s">
        <v>166</v>
      </c>
      <c r="CU730" s="33" t="s">
        <v>166</v>
      </c>
      <c r="CV730" s="33" t="s">
        <v>166</v>
      </c>
      <c r="CW730" s="33">
        <v>6</v>
      </c>
      <c r="CX730" s="33"/>
      <c r="CY730" s="33" t="s">
        <v>571</v>
      </c>
      <c r="CZ730" s="33"/>
      <c r="DA730" s="33"/>
      <c r="DB730" s="33" t="s">
        <v>374</v>
      </c>
      <c r="DC730" s="33" t="s">
        <v>166</v>
      </c>
      <c r="DD730" s="33" t="s">
        <v>166</v>
      </c>
      <c r="DE730" s="33"/>
      <c r="DF730" s="33"/>
      <c r="DG730" s="33" t="s">
        <v>166</v>
      </c>
      <c r="DH730" s="33" t="s">
        <v>216</v>
      </c>
      <c r="DI730" s="33" t="s">
        <v>328</v>
      </c>
      <c r="DJ730" s="33" t="s">
        <v>166</v>
      </c>
      <c r="DK730" s="33" t="s">
        <v>166</v>
      </c>
      <c r="DL730" s="33" t="s">
        <v>492</v>
      </c>
      <c r="DM730" s="33" t="s">
        <v>166</v>
      </c>
      <c r="DN730" s="33" t="s">
        <v>166</v>
      </c>
      <c r="DO730" s="33" t="s">
        <v>166</v>
      </c>
      <c r="DP730" s="33" t="s">
        <v>345</v>
      </c>
      <c r="DQ730" s="33" t="s">
        <v>166</v>
      </c>
      <c r="DR730" s="33" t="s">
        <v>166</v>
      </c>
      <c r="DS730" s="33" t="s">
        <v>166</v>
      </c>
      <c r="DT730" s="33"/>
      <c r="DU730" s="33" t="s">
        <v>842</v>
      </c>
      <c r="DV730" s="33" t="s">
        <v>166</v>
      </c>
      <c r="DW730" s="33" t="s">
        <v>166</v>
      </c>
      <c r="DX730" s="33" t="s">
        <v>166</v>
      </c>
      <c r="DY730" s="33" t="s">
        <v>166</v>
      </c>
      <c r="DZ730" s="33" t="s">
        <v>166</v>
      </c>
      <c r="EA730" s="33" t="s">
        <v>166</v>
      </c>
      <c r="EB730" s="33"/>
      <c r="EC730" s="33" t="s">
        <v>166</v>
      </c>
      <c r="ED730" s="33" t="s">
        <v>166</v>
      </c>
      <c r="EE730" s="33"/>
      <c r="EF730" s="33"/>
      <c r="EG730" s="33"/>
      <c r="EH730" s="33"/>
      <c r="EI730" s="33"/>
    </row>
    <row r="731" spans="1:139" x14ac:dyDescent="0.25">
      <c r="A731" s="33">
        <v>730</v>
      </c>
      <c r="B731" s="33" t="s">
        <v>897</v>
      </c>
      <c r="C731" s="33" t="s">
        <v>2273</v>
      </c>
      <c r="D731" s="33" t="s">
        <v>2281</v>
      </c>
      <c r="E731" s="35">
        <v>4395</v>
      </c>
      <c r="F731" s="33">
        <v>8</v>
      </c>
      <c r="G731" s="33">
        <v>4</v>
      </c>
      <c r="H731" s="33" t="s">
        <v>141</v>
      </c>
      <c r="I731" s="33" t="s">
        <v>142</v>
      </c>
      <c r="J731" s="33" t="s">
        <v>237</v>
      </c>
      <c r="K731" s="33" t="s">
        <v>144</v>
      </c>
      <c r="L731" s="33">
        <v>70</v>
      </c>
      <c r="M731" s="33" t="s">
        <v>145</v>
      </c>
      <c r="N731" s="33">
        <v>1369</v>
      </c>
      <c r="O731" s="33">
        <v>4894</v>
      </c>
      <c r="P731" s="33">
        <v>1894</v>
      </c>
      <c r="Q731" s="33" t="s">
        <v>953</v>
      </c>
      <c r="R731" s="33">
        <v>2</v>
      </c>
      <c r="S731" s="33">
        <v>4.45</v>
      </c>
      <c r="T731" s="35">
        <v>7.94</v>
      </c>
      <c r="U731" s="33" t="s">
        <v>2282</v>
      </c>
      <c r="V731" s="33"/>
      <c r="W731" s="33"/>
      <c r="X731" s="33">
        <v>8</v>
      </c>
      <c r="Y731" s="33" t="s">
        <v>2283</v>
      </c>
      <c r="Z731" s="33" t="s">
        <v>200</v>
      </c>
      <c r="AA731" s="33" t="s">
        <v>200</v>
      </c>
      <c r="AB731" s="33" t="s">
        <v>2284</v>
      </c>
      <c r="AC731" s="33" t="s">
        <v>2285</v>
      </c>
      <c r="AD731" s="33" t="s">
        <v>922</v>
      </c>
      <c r="AE731" s="33" t="s">
        <v>2286</v>
      </c>
      <c r="AF731" s="33" t="s">
        <v>2287</v>
      </c>
      <c r="AG731" s="33" t="s">
        <v>2287</v>
      </c>
      <c r="AH731" s="33" t="s">
        <v>158</v>
      </c>
      <c r="AI731" s="33" t="s">
        <v>232</v>
      </c>
      <c r="AJ731" s="33" t="s">
        <v>836</v>
      </c>
      <c r="AK731" s="33"/>
      <c r="AL731" s="33" t="s">
        <v>2288</v>
      </c>
      <c r="AM731" s="33"/>
      <c r="AN731" s="33"/>
      <c r="AO731" s="33"/>
      <c r="AP731" s="33" t="s">
        <v>166</v>
      </c>
      <c r="AQ731" s="33"/>
      <c r="AR731" s="33">
        <v>4</v>
      </c>
      <c r="AS731" s="33" t="s">
        <v>597</v>
      </c>
      <c r="AT731" s="33" t="s">
        <v>189</v>
      </c>
      <c r="AU731" s="33" t="s">
        <v>2289</v>
      </c>
      <c r="AV731" s="33" t="s">
        <v>964</v>
      </c>
      <c r="AW731" s="33"/>
      <c r="AX731" s="33"/>
      <c r="AY731" s="33" t="s">
        <v>171</v>
      </c>
      <c r="AZ731" s="33"/>
      <c r="BA731" s="33"/>
      <c r="BB731" s="33"/>
      <c r="BC731" s="33" t="s">
        <v>166</v>
      </c>
      <c r="BD731" s="33" t="s">
        <v>173</v>
      </c>
      <c r="BE731" s="33"/>
      <c r="BF731" s="33"/>
      <c r="BG731" s="33"/>
      <c r="BH731" s="33" t="s">
        <v>166</v>
      </c>
      <c r="BI731" s="33"/>
      <c r="BJ731" s="33"/>
      <c r="BK731" s="33"/>
      <c r="BL731" s="33"/>
      <c r="BM731" s="33"/>
      <c r="BN731" s="33"/>
      <c r="BO731" s="33"/>
      <c r="BP731" s="33" t="s">
        <v>173</v>
      </c>
      <c r="BQ731" s="33"/>
      <c r="BR731" s="33" t="s">
        <v>168</v>
      </c>
      <c r="BS731" s="33" t="s">
        <v>164</v>
      </c>
      <c r="BT731" s="33"/>
      <c r="BU731" s="33" t="s">
        <v>147</v>
      </c>
      <c r="BV731" s="33" t="s">
        <v>166</v>
      </c>
      <c r="BW731" s="33" t="s">
        <v>177</v>
      </c>
      <c r="BX731" s="33"/>
      <c r="BY731" s="33" t="s">
        <v>383</v>
      </c>
      <c r="BZ731" s="33"/>
      <c r="CA731" s="33"/>
      <c r="CB731" s="33"/>
      <c r="CC731" s="33"/>
      <c r="CD731" s="33"/>
      <c r="CE731" s="33"/>
      <c r="CF731" s="33"/>
      <c r="CG731" s="33" t="s">
        <v>166</v>
      </c>
      <c r="CH731" s="33"/>
      <c r="CI731" s="33"/>
      <c r="CJ731" s="33"/>
      <c r="CK731" s="33"/>
      <c r="CL731" s="33"/>
      <c r="CM731" s="33"/>
      <c r="CN731" s="33"/>
      <c r="CO731" s="33" t="s">
        <v>166</v>
      </c>
      <c r="CP731" s="33"/>
      <c r="CQ731" s="33"/>
      <c r="CR731" s="33" t="s">
        <v>2290</v>
      </c>
      <c r="CS731" s="33"/>
      <c r="CT731" s="33"/>
      <c r="CU731" s="33" t="s">
        <v>166</v>
      </c>
      <c r="CV731" s="33"/>
      <c r="CW731" s="33">
        <v>6</v>
      </c>
      <c r="CX731" s="33" t="s">
        <v>2291</v>
      </c>
      <c r="CY731" s="33" t="s">
        <v>571</v>
      </c>
      <c r="CZ731" s="33"/>
      <c r="DA731" s="33"/>
      <c r="DB731" s="33" t="s">
        <v>257</v>
      </c>
      <c r="DC731" s="33" t="s">
        <v>166</v>
      </c>
      <c r="DD731" s="33"/>
      <c r="DE731" s="33"/>
      <c r="DF731" s="33"/>
      <c r="DG731" s="33"/>
      <c r="DH731" s="33"/>
      <c r="DI731" s="33" t="s">
        <v>166</v>
      </c>
      <c r="DJ731" s="33"/>
      <c r="DK731" s="33"/>
      <c r="DL731" s="33" t="s">
        <v>1401</v>
      </c>
      <c r="DM731" s="33" t="s">
        <v>166</v>
      </c>
      <c r="DN731" s="33"/>
      <c r="DO731" s="33" t="s">
        <v>166</v>
      </c>
      <c r="DP731" s="33"/>
      <c r="DQ731" s="33"/>
      <c r="DR731" s="33"/>
      <c r="DS731" s="33"/>
      <c r="DT731" s="33"/>
      <c r="DU731" s="33" t="s">
        <v>842</v>
      </c>
      <c r="DV731" s="33"/>
      <c r="DW731" s="33"/>
      <c r="DX731" s="33" t="s">
        <v>166</v>
      </c>
      <c r="DY731" s="33"/>
      <c r="DZ731" s="33" t="s">
        <v>166</v>
      </c>
      <c r="EA731" s="33" t="s">
        <v>166</v>
      </c>
      <c r="EB731" s="33"/>
      <c r="EC731" s="33" t="s">
        <v>166</v>
      </c>
      <c r="ED731" s="33" t="s">
        <v>166</v>
      </c>
      <c r="EE731" s="33"/>
      <c r="EF731" s="33"/>
      <c r="EG731" s="33"/>
      <c r="EH731" s="33"/>
      <c r="EI731" s="33"/>
    </row>
    <row r="732" spans="1:139" x14ac:dyDescent="0.25">
      <c r="A732" s="33">
        <v>731</v>
      </c>
      <c r="B732" s="33" t="s">
        <v>897</v>
      </c>
      <c r="C732" s="33" t="s">
        <v>2273</v>
      </c>
      <c r="D732" s="33" t="s">
        <v>2292</v>
      </c>
      <c r="E732" s="35">
        <v>1995</v>
      </c>
      <c r="F732" s="33">
        <v>4</v>
      </c>
      <c r="G732" s="33">
        <v>4</v>
      </c>
      <c r="H732" s="33" t="s">
        <v>141</v>
      </c>
      <c r="I732" s="33" t="s">
        <v>457</v>
      </c>
      <c r="J732" s="33" t="s">
        <v>237</v>
      </c>
      <c r="K732" s="33" t="s">
        <v>144</v>
      </c>
      <c r="L732" s="33">
        <v>66</v>
      </c>
      <c r="M732" s="33" t="s">
        <v>459</v>
      </c>
      <c r="N732" s="33">
        <v>1538</v>
      </c>
      <c r="O732" s="33">
        <v>5091</v>
      </c>
      <c r="P732" s="33">
        <v>1902</v>
      </c>
      <c r="Q732" s="33" t="s">
        <v>508</v>
      </c>
      <c r="R732" s="33">
        <v>4</v>
      </c>
      <c r="S732" s="33"/>
      <c r="T732" s="87" t="s">
        <v>147</v>
      </c>
      <c r="U732" s="33" t="s">
        <v>2293</v>
      </c>
      <c r="V732" s="33"/>
      <c r="W732" s="33" t="s">
        <v>847</v>
      </c>
      <c r="X732" s="33">
        <v>8</v>
      </c>
      <c r="Y732" s="33" t="s">
        <v>2294</v>
      </c>
      <c r="Z732" s="33" t="s">
        <v>200</v>
      </c>
      <c r="AA732" s="33" t="s">
        <v>200</v>
      </c>
      <c r="AB732" s="33" t="s">
        <v>2295</v>
      </c>
      <c r="AC732" s="33" t="s">
        <v>2296</v>
      </c>
      <c r="AD732" s="33" t="s">
        <v>1004</v>
      </c>
      <c r="AE732" s="33" t="s">
        <v>1005</v>
      </c>
      <c r="AF732" s="33" t="s">
        <v>2297</v>
      </c>
      <c r="AG732" s="33" t="s">
        <v>2297</v>
      </c>
      <c r="AH732" s="33" t="s">
        <v>158</v>
      </c>
      <c r="AI732" s="33" t="s">
        <v>232</v>
      </c>
      <c r="AJ732" s="33" t="s">
        <v>166</v>
      </c>
      <c r="AK732" s="33" t="s">
        <v>441</v>
      </c>
      <c r="AL732" s="33" t="s">
        <v>2298</v>
      </c>
      <c r="AM732" s="33" t="s">
        <v>1837</v>
      </c>
      <c r="AN732" s="33" t="s">
        <v>163</v>
      </c>
      <c r="AO732" s="33" t="s">
        <v>164</v>
      </c>
      <c r="AP732" s="33" t="s">
        <v>164</v>
      </c>
      <c r="AQ732" s="33" t="s">
        <v>166</v>
      </c>
      <c r="AR732" s="33">
        <v>4</v>
      </c>
      <c r="AS732" s="33" t="s">
        <v>597</v>
      </c>
      <c r="AT732" s="33" t="s">
        <v>189</v>
      </c>
      <c r="AU732" s="33" t="s">
        <v>2299</v>
      </c>
      <c r="AV732" s="33" t="s">
        <v>2297</v>
      </c>
      <c r="AW732" s="33" t="s">
        <v>166</v>
      </c>
      <c r="AX732" s="33" t="s">
        <v>166</v>
      </c>
      <c r="AY732" s="33" t="s">
        <v>226</v>
      </c>
      <c r="AZ732" s="33" t="s">
        <v>166</v>
      </c>
      <c r="BA732" s="33" t="s">
        <v>166</v>
      </c>
      <c r="BB732" s="33"/>
      <c r="BC732" s="33" t="s">
        <v>166</v>
      </c>
      <c r="BD732" s="33" t="s">
        <v>337</v>
      </c>
      <c r="BE732" s="33">
        <v>610</v>
      </c>
      <c r="BF732" s="33" t="s">
        <v>166</v>
      </c>
      <c r="BG732" s="33" t="s">
        <v>166</v>
      </c>
      <c r="BH732" s="33" t="s">
        <v>166</v>
      </c>
      <c r="BI732" s="33" t="s">
        <v>163</v>
      </c>
      <c r="BJ732" s="33" t="s">
        <v>310</v>
      </c>
      <c r="BK732" s="33" t="s">
        <v>166</v>
      </c>
      <c r="BL732" s="33" t="s">
        <v>310</v>
      </c>
      <c r="BM732" s="33" t="s">
        <v>166</v>
      </c>
      <c r="BN732" s="33"/>
      <c r="BO732" s="33" t="s">
        <v>166</v>
      </c>
      <c r="BP732" s="33" t="s">
        <v>173</v>
      </c>
      <c r="BQ732" s="33" t="s">
        <v>164</v>
      </c>
      <c r="BR732" s="33" t="s">
        <v>189</v>
      </c>
      <c r="BS732" s="33" t="s">
        <v>176</v>
      </c>
      <c r="BT732" s="33" t="s">
        <v>166</v>
      </c>
      <c r="BU732" s="33" t="s">
        <v>147</v>
      </c>
      <c r="BV732" s="33" t="s">
        <v>166</v>
      </c>
      <c r="BW732" s="33" t="s">
        <v>177</v>
      </c>
      <c r="BX732" s="33"/>
      <c r="BY732" s="33" t="s">
        <v>928</v>
      </c>
      <c r="BZ732" s="33" t="s">
        <v>166</v>
      </c>
      <c r="CA732" s="33" t="s">
        <v>166</v>
      </c>
      <c r="CB732" s="33" t="s">
        <v>166</v>
      </c>
      <c r="CC732" s="33"/>
      <c r="CD732" s="33"/>
      <c r="CE732" s="33" t="s">
        <v>166</v>
      </c>
      <c r="CF732" s="33" t="s">
        <v>1876</v>
      </c>
      <c r="CG732" s="33" t="s">
        <v>166</v>
      </c>
      <c r="CH732" s="33" t="s">
        <v>166</v>
      </c>
      <c r="CI732" s="33" t="s">
        <v>166</v>
      </c>
      <c r="CJ732" s="33"/>
      <c r="CK732" s="33"/>
      <c r="CL732" s="33" t="s">
        <v>166</v>
      </c>
      <c r="CM732" s="33" t="s">
        <v>166</v>
      </c>
      <c r="CN732" s="33" t="s">
        <v>166</v>
      </c>
      <c r="CO732" s="33" t="s">
        <v>166</v>
      </c>
      <c r="CP732" s="33" t="s">
        <v>355</v>
      </c>
      <c r="CQ732" s="33"/>
      <c r="CR732" s="33" t="s">
        <v>2300</v>
      </c>
      <c r="CS732" s="33" t="s">
        <v>166</v>
      </c>
      <c r="CT732" s="33" t="s">
        <v>166</v>
      </c>
      <c r="CU732" s="33" t="s">
        <v>166</v>
      </c>
      <c r="CV732" s="33" t="s">
        <v>166</v>
      </c>
      <c r="CW732" s="33">
        <v>8</v>
      </c>
      <c r="CX732" s="33"/>
      <c r="CY732" s="33" t="s">
        <v>571</v>
      </c>
      <c r="CZ732" s="33"/>
      <c r="DA732" s="33"/>
      <c r="DB732" s="33" t="s">
        <v>374</v>
      </c>
      <c r="DC732" s="33" t="s">
        <v>166</v>
      </c>
      <c r="DD732" s="33" t="s">
        <v>166</v>
      </c>
      <c r="DE732" s="33" t="s">
        <v>166</v>
      </c>
      <c r="DF732" s="33" t="s">
        <v>166</v>
      </c>
      <c r="DG732" s="33" t="s">
        <v>166</v>
      </c>
      <c r="DH732" s="33" t="s">
        <v>216</v>
      </c>
      <c r="DI732" s="33" t="s">
        <v>328</v>
      </c>
      <c r="DJ732" s="33" t="s">
        <v>166</v>
      </c>
      <c r="DK732" s="33" t="s">
        <v>166</v>
      </c>
      <c r="DL732" s="33" t="s">
        <v>492</v>
      </c>
      <c r="DM732" s="33" t="s">
        <v>166</v>
      </c>
      <c r="DN732" s="33" t="s">
        <v>166</v>
      </c>
      <c r="DO732" s="33" t="s">
        <v>166</v>
      </c>
      <c r="DP732" s="33" t="s">
        <v>345</v>
      </c>
      <c r="DQ732" s="33" t="s">
        <v>166</v>
      </c>
      <c r="DR732" s="33" t="s">
        <v>166</v>
      </c>
      <c r="DS732" s="33" t="s">
        <v>166</v>
      </c>
      <c r="DT732" s="33"/>
      <c r="DU732" s="33" t="s">
        <v>842</v>
      </c>
      <c r="DV732" s="33" t="s">
        <v>166</v>
      </c>
      <c r="DW732" s="33" t="s">
        <v>166</v>
      </c>
      <c r="DX732" s="33" t="s">
        <v>166</v>
      </c>
      <c r="DY732" s="33" t="s">
        <v>166</v>
      </c>
      <c r="DZ732" s="33" t="s">
        <v>166</v>
      </c>
      <c r="EA732" s="33" t="s">
        <v>166</v>
      </c>
      <c r="EB732" s="33"/>
      <c r="EC732" s="33" t="s">
        <v>166</v>
      </c>
      <c r="ED732" s="33" t="s">
        <v>166</v>
      </c>
      <c r="EE732" s="33"/>
      <c r="EF732" s="33"/>
      <c r="EG732" s="33" t="s">
        <v>166</v>
      </c>
      <c r="EH732" s="33"/>
      <c r="EI732" s="33"/>
    </row>
    <row r="733" spans="1:139" x14ac:dyDescent="0.25">
      <c r="A733" s="33">
        <v>732</v>
      </c>
      <c r="B733" s="33" t="s">
        <v>897</v>
      </c>
      <c r="C733" s="33" t="s">
        <v>2301</v>
      </c>
      <c r="D733" s="33" t="s">
        <v>2302</v>
      </c>
      <c r="E733" s="35">
        <v>4395</v>
      </c>
      <c r="F733" s="33">
        <v>8</v>
      </c>
      <c r="G733" s="33">
        <v>4</v>
      </c>
      <c r="H733" s="33" t="s">
        <v>845</v>
      </c>
      <c r="I733" s="33" t="s">
        <v>457</v>
      </c>
      <c r="J733" s="33" t="s">
        <v>237</v>
      </c>
      <c r="K733" s="33" t="s">
        <v>144</v>
      </c>
      <c r="L733" s="33">
        <v>68</v>
      </c>
      <c r="M733" s="33" t="s">
        <v>145</v>
      </c>
      <c r="N733" s="33">
        <v>1473</v>
      </c>
      <c r="O733" s="33">
        <v>4956</v>
      </c>
      <c r="P733" s="33">
        <v>1903</v>
      </c>
      <c r="Q733" s="33" t="s">
        <v>508</v>
      </c>
      <c r="R733" s="33">
        <v>4</v>
      </c>
      <c r="S733" s="33"/>
      <c r="T733" s="87" t="s">
        <v>147</v>
      </c>
      <c r="U733" s="33" t="s">
        <v>2303</v>
      </c>
      <c r="V733" s="33"/>
      <c r="W733" s="33" t="s">
        <v>2304</v>
      </c>
      <c r="X733" s="33">
        <v>8</v>
      </c>
      <c r="Y733" s="33"/>
      <c r="Z733" s="33" t="s">
        <v>200</v>
      </c>
      <c r="AA733" s="33" t="s">
        <v>200</v>
      </c>
      <c r="AB733" s="33" t="s">
        <v>2305</v>
      </c>
      <c r="AC733" s="33" t="s">
        <v>2306</v>
      </c>
      <c r="AD733" s="33" t="s">
        <v>2307</v>
      </c>
      <c r="AE733" s="33" t="s">
        <v>2308</v>
      </c>
      <c r="AF733" s="33" t="s">
        <v>2309</v>
      </c>
      <c r="AG733" s="33" t="s">
        <v>2310</v>
      </c>
      <c r="AH733" s="33" t="s">
        <v>158</v>
      </c>
      <c r="AI733" s="33" t="s">
        <v>232</v>
      </c>
      <c r="AJ733" s="33" t="s">
        <v>166</v>
      </c>
      <c r="AK733" s="33" t="s">
        <v>441</v>
      </c>
      <c r="AL733" s="33" t="s">
        <v>2311</v>
      </c>
      <c r="AM733" s="33" t="s">
        <v>2312</v>
      </c>
      <c r="AN733" s="33" t="s">
        <v>163</v>
      </c>
      <c r="AO733" s="33" t="s">
        <v>164</v>
      </c>
      <c r="AP733" s="33" t="s">
        <v>164</v>
      </c>
      <c r="AQ733" s="33" t="s">
        <v>166</v>
      </c>
      <c r="AR733" s="33">
        <v>4</v>
      </c>
      <c r="AS733" s="33" t="s">
        <v>597</v>
      </c>
      <c r="AT733" s="33" t="s">
        <v>189</v>
      </c>
      <c r="AU733" s="33" t="s">
        <v>2313</v>
      </c>
      <c r="AV733" s="33" t="s">
        <v>2314</v>
      </c>
      <c r="AW733" s="33" t="s">
        <v>166</v>
      </c>
      <c r="AX733" s="33" t="s">
        <v>166</v>
      </c>
      <c r="AY733" s="33" t="s">
        <v>466</v>
      </c>
      <c r="AZ733" s="33" t="s">
        <v>166</v>
      </c>
      <c r="BA733" s="33" t="s">
        <v>166</v>
      </c>
      <c r="BB733" s="33" t="s">
        <v>557</v>
      </c>
      <c r="BC733" s="33" t="s">
        <v>166</v>
      </c>
      <c r="BD733" s="33" t="s">
        <v>337</v>
      </c>
      <c r="BE733" s="33">
        <v>530</v>
      </c>
      <c r="BF733" s="33" t="s">
        <v>166</v>
      </c>
      <c r="BG733" s="33" t="s">
        <v>166</v>
      </c>
      <c r="BH733" s="33" t="s">
        <v>166</v>
      </c>
      <c r="BI733" s="33" t="s">
        <v>163</v>
      </c>
      <c r="BJ733" s="33" t="s">
        <v>310</v>
      </c>
      <c r="BK733" s="33" t="s">
        <v>166</v>
      </c>
      <c r="BL733" s="33" t="s">
        <v>414</v>
      </c>
      <c r="BM733" s="33" t="s">
        <v>166</v>
      </c>
      <c r="BN733" s="33"/>
      <c r="BO733" s="33" t="s">
        <v>166</v>
      </c>
      <c r="BP733" s="33" t="s">
        <v>173</v>
      </c>
      <c r="BQ733" s="33" t="s">
        <v>163</v>
      </c>
      <c r="BR733" s="33" t="s">
        <v>189</v>
      </c>
      <c r="BS733" s="33" t="s">
        <v>176</v>
      </c>
      <c r="BT733" s="33" t="s">
        <v>166</v>
      </c>
      <c r="BU733" s="33" t="s">
        <v>147</v>
      </c>
      <c r="BV733" s="33" t="s">
        <v>166</v>
      </c>
      <c r="BW733" s="33" t="s">
        <v>177</v>
      </c>
      <c r="BX733" s="33"/>
      <c r="BY733" s="33" t="s">
        <v>383</v>
      </c>
      <c r="BZ733" s="33" t="s">
        <v>166</v>
      </c>
      <c r="CA733" s="33" t="s">
        <v>166</v>
      </c>
      <c r="CB733" s="33" t="s">
        <v>166</v>
      </c>
      <c r="CC733" s="33"/>
      <c r="CD733" s="33"/>
      <c r="CE733" s="33" t="s">
        <v>166</v>
      </c>
      <c r="CF733" s="33" t="s">
        <v>991</v>
      </c>
      <c r="CG733" s="33" t="s">
        <v>166</v>
      </c>
      <c r="CH733" s="33" t="s">
        <v>166</v>
      </c>
      <c r="CI733" s="33" t="s">
        <v>166</v>
      </c>
      <c r="CJ733" s="33" t="s">
        <v>166</v>
      </c>
      <c r="CK733" s="33" t="s">
        <v>166</v>
      </c>
      <c r="CL733" s="33" t="s">
        <v>166</v>
      </c>
      <c r="CM733" s="33" t="s">
        <v>166</v>
      </c>
      <c r="CN733" s="33" t="s">
        <v>166</v>
      </c>
      <c r="CO733" s="33" t="s">
        <v>166</v>
      </c>
      <c r="CP733" s="33" t="s">
        <v>355</v>
      </c>
      <c r="CQ733" s="33" t="s">
        <v>2315</v>
      </c>
      <c r="CR733" s="33" t="s">
        <v>2316</v>
      </c>
      <c r="CS733" s="33" t="s">
        <v>166</v>
      </c>
      <c r="CT733" s="33" t="s">
        <v>166</v>
      </c>
      <c r="CU733" s="33" t="s">
        <v>166</v>
      </c>
      <c r="CV733" s="33" t="s">
        <v>166</v>
      </c>
      <c r="CW733" s="33">
        <v>9</v>
      </c>
      <c r="CX733" s="33" t="s">
        <v>297</v>
      </c>
      <c r="CY733" s="33" t="s">
        <v>571</v>
      </c>
      <c r="CZ733" s="33"/>
      <c r="DA733" s="33"/>
      <c r="DB733" s="33" t="s">
        <v>841</v>
      </c>
      <c r="DC733" s="33" t="s">
        <v>166</v>
      </c>
      <c r="DD733" s="33" t="s">
        <v>166</v>
      </c>
      <c r="DE733" s="33" t="s">
        <v>166</v>
      </c>
      <c r="DF733" s="33" t="s">
        <v>166</v>
      </c>
      <c r="DG733" s="33" t="s">
        <v>166</v>
      </c>
      <c r="DH733" s="33" t="s">
        <v>216</v>
      </c>
      <c r="DI733" s="33" t="s">
        <v>328</v>
      </c>
      <c r="DJ733" s="33" t="s">
        <v>166</v>
      </c>
      <c r="DK733" s="33" t="s">
        <v>166</v>
      </c>
      <c r="DL733" s="33" t="s">
        <v>492</v>
      </c>
      <c r="DM733" s="33" t="s">
        <v>166</v>
      </c>
      <c r="DN733" s="33" t="s">
        <v>166</v>
      </c>
      <c r="DO733" s="33" t="s">
        <v>166</v>
      </c>
      <c r="DP733" s="33" t="s">
        <v>345</v>
      </c>
      <c r="DQ733" s="33" t="s">
        <v>166</v>
      </c>
      <c r="DR733" s="33" t="s">
        <v>166</v>
      </c>
      <c r="DS733" s="33" t="s">
        <v>166</v>
      </c>
      <c r="DT733" s="33"/>
      <c r="DU733" s="33" t="s">
        <v>994</v>
      </c>
      <c r="DV733" s="33"/>
      <c r="DW733" s="33" t="s">
        <v>166</v>
      </c>
      <c r="DX733" s="33" t="s">
        <v>166</v>
      </c>
      <c r="DY733" s="33" t="s">
        <v>166</v>
      </c>
      <c r="DZ733" s="33" t="s">
        <v>166</v>
      </c>
      <c r="EA733" s="33" t="s">
        <v>166</v>
      </c>
      <c r="EB733" s="33"/>
      <c r="EC733" s="33" t="s">
        <v>166</v>
      </c>
      <c r="ED733" s="33" t="s">
        <v>166</v>
      </c>
      <c r="EE733" s="33"/>
      <c r="EF733" s="33"/>
      <c r="EG733" s="33" t="s">
        <v>166</v>
      </c>
      <c r="EH733" s="33"/>
      <c r="EI733" s="33"/>
    </row>
    <row r="734" spans="1:139" hidden="1" x14ac:dyDescent="0.25">
      <c r="A734">
        <v>733</v>
      </c>
      <c r="B734" t="s">
        <v>234</v>
      </c>
      <c r="C734" t="s">
        <v>2317</v>
      </c>
      <c r="D734" t="s">
        <v>285</v>
      </c>
      <c r="E734" s="1">
        <v>998</v>
      </c>
      <c r="F734">
        <v>3</v>
      </c>
      <c r="G734">
        <v>4</v>
      </c>
      <c r="H734" t="s">
        <v>195</v>
      </c>
      <c r="I734" t="s">
        <v>142</v>
      </c>
      <c r="J734" t="s">
        <v>196</v>
      </c>
      <c r="K734" t="s">
        <v>144</v>
      </c>
      <c r="L734">
        <v>32</v>
      </c>
      <c r="M734" t="s">
        <v>145</v>
      </c>
      <c r="N734">
        <v>1675</v>
      </c>
      <c r="O734">
        <v>3655</v>
      </c>
      <c r="P734">
        <v>1620</v>
      </c>
      <c r="Q734" t="s">
        <v>146</v>
      </c>
      <c r="R734">
        <v>5</v>
      </c>
      <c r="T734" s="2" t="s">
        <v>147</v>
      </c>
      <c r="U734" t="s">
        <v>2318</v>
      </c>
      <c r="X734">
        <v>5</v>
      </c>
      <c r="Z734" t="s">
        <v>200</v>
      </c>
      <c r="AA734" t="s">
        <v>151</v>
      </c>
      <c r="AB734" t="s">
        <v>1289</v>
      </c>
      <c r="AC734" t="s">
        <v>2319</v>
      </c>
      <c r="AF734" t="s">
        <v>315</v>
      </c>
      <c r="AG734" t="s">
        <v>315</v>
      </c>
      <c r="AH734" t="s">
        <v>158</v>
      </c>
      <c r="AI734" t="s">
        <v>232</v>
      </c>
      <c r="AK734" t="s">
        <v>160</v>
      </c>
      <c r="AL734" t="s">
        <v>219</v>
      </c>
      <c r="AM734" t="s">
        <v>281</v>
      </c>
      <c r="AN734" t="s">
        <v>163</v>
      </c>
      <c r="AO734" t="s">
        <v>164</v>
      </c>
      <c r="AP734" t="s">
        <v>164</v>
      </c>
      <c r="AQ734">
        <v>2</v>
      </c>
      <c r="AR734">
        <v>5</v>
      </c>
      <c r="AS734" t="s">
        <v>167</v>
      </c>
      <c r="AT734" t="s">
        <v>168</v>
      </c>
      <c r="AV734" t="s">
        <v>315</v>
      </c>
      <c r="AX734" t="s">
        <v>166</v>
      </c>
      <c r="AY734" t="s">
        <v>171</v>
      </c>
      <c r="AZ734" t="s">
        <v>166</v>
      </c>
      <c r="BA734" t="s">
        <v>166</v>
      </c>
      <c r="BB734" t="s">
        <v>250</v>
      </c>
      <c r="BC734" t="s">
        <v>166</v>
      </c>
      <c r="BD734" t="s">
        <v>173</v>
      </c>
      <c r="BE734">
        <v>341</v>
      </c>
      <c r="BF734" t="s">
        <v>166</v>
      </c>
      <c r="BG734" t="s">
        <v>166</v>
      </c>
      <c r="BH734" t="s">
        <v>166</v>
      </c>
      <c r="BI734" t="s">
        <v>163</v>
      </c>
      <c r="BJ734" t="s">
        <v>174</v>
      </c>
      <c r="BK734" t="s">
        <v>166</v>
      </c>
      <c r="BL734" t="s">
        <v>174</v>
      </c>
      <c r="BM734" t="s">
        <v>166</v>
      </c>
      <c r="BN734" t="s">
        <v>251</v>
      </c>
      <c r="BO734" t="s">
        <v>166</v>
      </c>
      <c r="BP734" t="s">
        <v>173</v>
      </c>
      <c r="BQ734" t="s">
        <v>163</v>
      </c>
      <c r="BR734" t="s">
        <v>168</v>
      </c>
      <c r="BS734" t="s">
        <v>176</v>
      </c>
      <c r="BT734" t="s">
        <v>166</v>
      </c>
      <c r="BU734" t="s">
        <v>147</v>
      </c>
      <c r="BV734" t="s">
        <v>166</v>
      </c>
      <c r="BW734" t="s">
        <v>177</v>
      </c>
      <c r="BX734" t="s">
        <v>178</v>
      </c>
      <c r="BY734" t="s">
        <v>179</v>
      </c>
      <c r="BZ734" t="s">
        <v>166</v>
      </c>
      <c r="CG734" t="s">
        <v>166</v>
      </c>
      <c r="CK734" t="s">
        <v>166</v>
      </c>
      <c r="CN734" t="s">
        <v>166</v>
      </c>
      <c r="CO734" t="s">
        <v>166</v>
      </c>
      <c r="CP734" t="s">
        <v>355</v>
      </c>
      <c r="CR734" t="s">
        <v>209</v>
      </c>
      <c r="CT734" t="s">
        <v>166</v>
      </c>
      <c r="CU734" t="s">
        <v>166</v>
      </c>
      <c r="CV734" t="s">
        <v>166</v>
      </c>
      <c r="CW734">
        <v>1</v>
      </c>
      <c r="CY734" t="s">
        <v>254</v>
      </c>
      <c r="DB734" t="s">
        <v>257</v>
      </c>
      <c r="DC734" t="s">
        <v>166</v>
      </c>
      <c r="DD734" t="s">
        <v>166</v>
      </c>
      <c r="DH734" t="s">
        <v>166</v>
      </c>
    </row>
    <row r="735" spans="1:139" hidden="1" x14ac:dyDescent="0.25">
      <c r="A735">
        <v>734</v>
      </c>
      <c r="B735" t="s">
        <v>234</v>
      </c>
      <c r="C735" t="s">
        <v>2317</v>
      </c>
      <c r="D735" t="s">
        <v>1046</v>
      </c>
      <c r="E735" s="1">
        <v>998</v>
      </c>
      <c r="F735">
        <v>3</v>
      </c>
      <c r="G735">
        <v>4</v>
      </c>
      <c r="H735" t="s">
        <v>195</v>
      </c>
      <c r="I735" t="s">
        <v>142</v>
      </c>
      <c r="J735" t="s">
        <v>196</v>
      </c>
      <c r="K735" t="s">
        <v>144</v>
      </c>
      <c r="L735">
        <v>32</v>
      </c>
      <c r="M735" t="s">
        <v>145</v>
      </c>
      <c r="N735">
        <v>1675</v>
      </c>
      <c r="O735">
        <v>3655</v>
      </c>
      <c r="P735">
        <v>1620</v>
      </c>
      <c r="Q735" t="s">
        <v>146</v>
      </c>
      <c r="R735">
        <v>5</v>
      </c>
      <c r="T735" s="2" t="s">
        <v>147</v>
      </c>
      <c r="U735" t="s">
        <v>2318</v>
      </c>
      <c r="X735">
        <v>5</v>
      </c>
      <c r="Z735" t="s">
        <v>200</v>
      </c>
      <c r="AA735" t="s">
        <v>151</v>
      </c>
      <c r="AB735" t="s">
        <v>1289</v>
      </c>
      <c r="AC735" t="s">
        <v>2319</v>
      </c>
      <c r="AF735" t="s">
        <v>315</v>
      </c>
      <c r="AG735" t="s">
        <v>315</v>
      </c>
      <c r="AH735" t="s">
        <v>158</v>
      </c>
      <c r="AI735" t="s">
        <v>232</v>
      </c>
      <c r="AK735" t="s">
        <v>160</v>
      </c>
      <c r="AL735" t="s">
        <v>219</v>
      </c>
      <c r="AM735" t="s">
        <v>281</v>
      </c>
      <c r="AN735" t="s">
        <v>163</v>
      </c>
      <c r="AO735" t="s">
        <v>164</v>
      </c>
      <c r="AP735" t="s">
        <v>164</v>
      </c>
      <c r="AQ735">
        <v>2</v>
      </c>
      <c r="AR735">
        <v>5</v>
      </c>
      <c r="AS735" t="s">
        <v>167</v>
      </c>
      <c r="AT735" t="s">
        <v>189</v>
      </c>
      <c r="AV735" t="s">
        <v>315</v>
      </c>
      <c r="AX735" t="s">
        <v>166</v>
      </c>
      <c r="AY735" t="s">
        <v>171</v>
      </c>
      <c r="AZ735" t="s">
        <v>166</v>
      </c>
      <c r="BA735" t="s">
        <v>166</v>
      </c>
      <c r="BB735" t="s">
        <v>250</v>
      </c>
      <c r="BC735" t="s">
        <v>166</v>
      </c>
      <c r="BD735" t="s">
        <v>173</v>
      </c>
      <c r="BE735">
        <v>341</v>
      </c>
      <c r="BF735" t="s">
        <v>166</v>
      </c>
      <c r="BG735" t="s">
        <v>166</v>
      </c>
      <c r="BH735" t="s">
        <v>166</v>
      </c>
      <c r="BI735" t="s">
        <v>163</v>
      </c>
      <c r="BJ735" t="s">
        <v>174</v>
      </c>
      <c r="BK735" t="s">
        <v>166</v>
      </c>
      <c r="BL735" t="s">
        <v>174</v>
      </c>
      <c r="BM735" t="s">
        <v>166</v>
      </c>
      <c r="BN735" t="s">
        <v>251</v>
      </c>
      <c r="BO735" t="s">
        <v>166</v>
      </c>
      <c r="BP735" t="s">
        <v>173</v>
      </c>
      <c r="BQ735" t="s">
        <v>163</v>
      </c>
      <c r="BR735" t="s">
        <v>168</v>
      </c>
      <c r="BS735" t="s">
        <v>176</v>
      </c>
      <c r="BT735" t="s">
        <v>166</v>
      </c>
      <c r="BU735" t="s">
        <v>147</v>
      </c>
      <c r="BV735" t="s">
        <v>166</v>
      </c>
      <c r="BW735" t="s">
        <v>177</v>
      </c>
      <c r="BX735" t="s">
        <v>178</v>
      </c>
      <c r="BY735" t="s">
        <v>179</v>
      </c>
      <c r="BZ735" t="s">
        <v>166</v>
      </c>
      <c r="CG735" t="s">
        <v>166</v>
      </c>
      <c r="CK735" t="s">
        <v>166</v>
      </c>
      <c r="CN735" t="s">
        <v>166</v>
      </c>
      <c r="CO735" t="s">
        <v>166</v>
      </c>
      <c r="CP735" t="s">
        <v>355</v>
      </c>
      <c r="CR735" t="s">
        <v>209</v>
      </c>
      <c r="CT735" t="s">
        <v>166</v>
      </c>
      <c r="CU735" t="s">
        <v>166</v>
      </c>
      <c r="CV735" t="s">
        <v>166</v>
      </c>
      <c r="CW735">
        <v>1</v>
      </c>
      <c r="CY735" t="s">
        <v>254</v>
      </c>
      <c r="DB735" t="s">
        <v>257</v>
      </c>
      <c r="DC735" t="s">
        <v>166</v>
      </c>
      <c r="DD735" t="s">
        <v>166</v>
      </c>
    </row>
    <row r="736" spans="1:139" hidden="1" x14ac:dyDescent="0.25">
      <c r="A736">
        <v>735</v>
      </c>
      <c r="B736" t="s">
        <v>234</v>
      </c>
      <c r="C736" t="s">
        <v>2317</v>
      </c>
      <c r="D736" t="s">
        <v>2320</v>
      </c>
      <c r="E736" s="1">
        <v>1197</v>
      </c>
      <c r="F736">
        <v>3</v>
      </c>
      <c r="G736">
        <v>4</v>
      </c>
      <c r="H736" t="s">
        <v>195</v>
      </c>
      <c r="I736" t="s">
        <v>142</v>
      </c>
      <c r="J736" t="s">
        <v>196</v>
      </c>
      <c r="K736" t="s">
        <v>144</v>
      </c>
      <c r="L736">
        <v>32</v>
      </c>
      <c r="M736" t="s">
        <v>145</v>
      </c>
      <c r="N736">
        <v>1620</v>
      </c>
      <c r="O736">
        <v>3655</v>
      </c>
      <c r="P736">
        <v>1675</v>
      </c>
      <c r="Q736" t="s">
        <v>146</v>
      </c>
      <c r="R736">
        <v>5</v>
      </c>
      <c r="T736" s="2" t="s">
        <v>147</v>
      </c>
      <c r="U736" t="s">
        <v>1451</v>
      </c>
      <c r="X736">
        <v>5</v>
      </c>
      <c r="Z736" t="s">
        <v>200</v>
      </c>
      <c r="AA736" t="s">
        <v>151</v>
      </c>
      <c r="AB736" t="s">
        <v>1289</v>
      </c>
      <c r="AC736" t="s">
        <v>2321</v>
      </c>
      <c r="AF736" t="s">
        <v>2322</v>
      </c>
      <c r="AG736" t="s">
        <v>2322</v>
      </c>
      <c r="AH736" t="s">
        <v>158</v>
      </c>
      <c r="AI736" t="s">
        <v>232</v>
      </c>
      <c r="AK736" t="s">
        <v>160</v>
      </c>
      <c r="AL736" t="s">
        <v>403</v>
      </c>
      <c r="AM736" t="s">
        <v>2323</v>
      </c>
      <c r="AN736" t="s">
        <v>163</v>
      </c>
      <c r="AO736" t="s">
        <v>164</v>
      </c>
      <c r="AP736" t="s">
        <v>164</v>
      </c>
      <c r="AQ736">
        <v>2</v>
      </c>
      <c r="AR736">
        <v>5</v>
      </c>
      <c r="AS736" t="s">
        <v>167</v>
      </c>
      <c r="AT736" t="s">
        <v>168</v>
      </c>
      <c r="AV736" t="s">
        <v>2322</v>
      </c>
      <c r="AX736" t="s">
        <v>166</v>
      </c>
      <c r="AY736" t="s">
        <v>171</v>
      </c>
      <c r="AZ736" t="s">
        <v>166</v>
      </c>
      <c r="BA736" t="s">
        <v>166</v>
      </c>
      <c r="BB736" t="s">
        <v>250</v>
      </c>
      <c r="BC736" t="s">
        <v>166</v>
      </c>
      <c r="BD736" t="s">
        <v>173</v>
      </c>
      <c r="BE736">
        <v>341</v>
      </c>
      <c r="BF736" t="s">
        <v>166</v>
      </c>
      <c r="BG736" t="s">
        <v>166</v>
      </c>
      <c r="BH736" t="s">
        <v>166</v>
      </c>
      <c r="BI736" t="s">
        <v>163</v>
      </c>
      <c r="BJ736" t="s">
        <v>174</v>
      </c>
      <c r="BK736" t="s">
        <v>166</v>
      </c>
      <c r="BL736" t="s">
        <v>174</v>
      </c>
      <c r="BM736" t="s">
        <v>166</v>
      </c>
      <c r="BN736" t="s">
        <v>251</v>
      </c>
      <c r="BO736" t="s">
        <v>166</v>
      </c>
      <c r="BP736" t="s">
        <v>173</v>
      </c>
      <c r="BQ736" t="s">
        <v>163</v>
      </c>
      <c r="BR736" t="s">
        <v>168</v>
      </c>
      <c r="BS736" t="s">
        <v>176</v>
      </c>
      <c r="BT736" t="s">
        <v>166</v>
      </c>
      <c r="BU736" t="s">
        <v>147</v>
      </c>
      <c r="BV736" t="s">
        <v>166</v>
      </c>
      <c r="BW736" t="s">
        <v>177</v>
      </c>
      <c r="BX736" t="s">
        <v>178</v>
      </c>
      <c r="BY736" t="s">
        <v>179</v>
      </c>
      <c r="BZ736" t="s">
        <v>166</v>
      </c>
      <c r="CG736" t="s">
        <v>166</v>
      </c>
      <c r="CK736" t="s">
        <v>166</v>
      </c>
      <c r="CN736" t="s">
        <v>166</v>
      </c>
      <c r="CO736" t="s">
        <v>166</v>
      </c>
      <c r="CP736" t="s">
        <v>355</v>
      </c>
      <c r="CR736" t="s">
        <v>358</v>
      </c>
      <c r="CS736" t="s">
        <v>166</v>
      </c>
      <c r="CT736" t="s">
        <v>166</v>
      </c>
      <c r="CU736" t="s">
        <v>166</v>
      </c>
      <c r="CV736" t="s">
        <v>166</v>
      </c>
      <c r="CW736">
        <v>2</v>
      </c>
      <c r="CY736" t="s">
        <v>254</v>
      </c>
      <c r="DB736" t="s">
        <v>257</v>
      </c>
      <c r="DC736" t="s">
        <v>166</v>
      </c>
      <c r="DD736" t="s">
        <v>166</v>
      </c>
      <c r="DH736" t="s">
        <v>216</v>
      </c>
      <c r="DI736" t="s">
        <v>328</v>
      </c>
      <c r="DJ736" t="s">
        <v>166</v>
      </c>
      <c r="DQ736" t="s">
        <v>166</v>
      </c>
    </row>
    <row r="737" spans="1:126" hidden="1" x14ac:dyDescent="0.25">
      <c r="A737">
        <v>736</v>
      </c>
      <c r="B737" t="s">
        <v>234</v>
      </c>
      <c r="C737" t="s">
        <v>2317</v>
      </c>
      <c r="D737" t="s">
        <v>273</v>
      </c>
      <c r="E737" s="1">
        <v>998</v>
      </c>
      <c r="F737">
        <v>3</v>
      </c>
      <c r="G737">
        <v>4</v>
      </c>
      <c r="H737" t="s">
        <v>195</v>
      </c>
      <c r="I737" t="s">
        <v>142</v>
      </c>
      <c r="J737" t="s">
        <v>196</v>
      </c>
      <c r="K737" t="s">
        <v>144</v>
      </c>
      <c r="L737">
        <v>32</v>
      </c>
      <c r="M737" t="s">
        <v>145</v>
      </c>
      <c r="N737">
        <v>1675</v>
      </c>
      <c r="O737">
        <v>3655</v>
      </c>
      <c r="P737">
        <v>1620</v>
      </c>
      <c r="Q737" t="s">
        <v>146</v>
      </c>
      <c r="R737">
        <v>5</v>
      </c>
      <c r="T737" s="2" t="s">
        <v>147</v>
      </c>
      <c r="U737" t="s">
        <v>2318</v>
      </c>
      <c r="X737">
        <v>5</v>
      </c>
      <c r="Z737" t="s">
        <v>200</v>
      </c>
      <c r="AA737" t="s">
        <v>151</v>
      </c>
      <c r="AB737" t="s">
        <v>1289</v>
      </c>
      <c r="AC737" t="s">
        <v>2321</v>
      </c>
      <c r="AF737" t="s">
        <v>2324</v>
      </c>
      <c r="AG737" t="s">
        <v>2324</v>
      </c>
      <c r="AH737" t="s">
        <v>158</v>
      </c>
      <c r="AI737" t="s">
        <v>159</v>
      </c>
      <c r="AL737" t="s">
        <v>219</v>
      </c>
      <c r="AM737" t="s">
        <v>281</v>
      </c>
      <c r="AN737" t="s">
        <v>163</v>
      </c>
      <c r="AO737" t="s">
        <v>164</v>
      </c>
      <c r="AP737" t="s">
        <v>165</v>
      </c>
      <c r="AQ737">
        <v>2</v>
      </c>
      <c r="AR737">
        <v>5</v>
      </c>
      <c r="AS737" t="s">
        <v>167</v>
      </c>
      <c r="AT737" t="s">
        <v>168</v>
      </c>
      <c r="AV737" t="s">
        <v>2324</v>
      </c>
      <c r="AX737" t="s">
        <v>166</v>
      </c>
      <c r="AY737" t="s">
        <v>165</v>
      </c>
      <c r="BB737" t="s">
        <v>250</v>
      </c>
      <c r="BD737" t="s">
        <v>173</v>
      </c>
      <c r="BE737">
        <v>341</v>
      </c>
      <c r="BG737" t="s">
        <v>166</v>
      </c>
      <c r="BH737" t="s">
        <v>166</v>
      </c>
      <c r="BJ737" t="s">
        <v>174</v>
      </c>
      <c r="BK737" t="s">
        <v>166</v>
      </c>
      <c r="BL737" t="s">
        <v>174</v>
      </c>
      <c r="BM737" t="s">
        <v>166</v>
      </c>
      <c r="BN737" t="s">
        <v>251</v>
      </c>
      <c r="BP737" t="s">
        <v>173</v>
      </c>
      <c r="BQ737" t="s">
        <v>163</v>
      </c>
      <c r="BR737" t="s">
        <v>168</v>
      </c>
      <c r="BS737" t="s">
        <v>176</v>
      </c>
      <c r="BT737" t="s">
        <v>166</v>
      </c>
      <c r="BU737" t="s">
        <v>147</v>
      </c>
      <c r="BV737" t="s">
        <v>166</v>
      </c>
      <c r="BW737" t="s">
        <v>177</v>
      </c>
      <c r="BX737" t="s">
        <v>178</v>
      </c>
      <c r="BY737" t="s">
        <v>179</v>
      </c>
      <c r="BZ737" t="s">
        <v>166</v>
      </c>
      <c r="CG737" t="s">
        <v>166</v>
      </c>
      <c r="CK737" t="s">
        <v>166</v>
      </c>
      <c r="CN737" t="s">
        <v>166</v>
      </c>
      <c r="CP737" t="s">
        <v>355</v>
      </c>
      <c r="CR737" t="s">
        <v>209</v>
      </c>
      <c r="CT737" t="s">
        <v>166</v>
      </c>
      <c r="CU737" t="s">
        <v>166</v>
      </c>
      <c r="CW737">
        <v>1</v>
      </c>
      <c r="DB737" t="s">
        <v>257</v>
      </c>
    </row>
    <row r="738" spans="1:126" hidden="1" x14ac:dyDescent="0.25">
      <c r="A738">
        <v>737</v>
      </c>
      <c r="B738" t="s">
        <v>234</v>
      </c>
      <c r="C738" t="s">
        <v>2317</v>
      </c>
      <c r="D738" t="s">
        <v>2325</v>
      </c>
      <c r="E738" s="1">
        <v>1197</v>
      </c>
      <c r="F738">
        <v>3</v>
      </c>
      <c r="G738">
        <v>4</v>
      </c>
      <c r="H738" t="s">
        <v>195</v>
      </c>
      <c r="I738" t="s">
        <v>142</v>
      </c>
      <c r="J738" t="s">
        <v>196</v>
      </c>
      <c r="K738" t="s">
        <v>144</v>
      </c>
      <c r="L738">
        <v>32</v>
      </c>
      <c r="M738" t="s">
        <v>145</v>
      </c>
      <c r="N738">
        <v>1675</v>
      </c>
      <c r="O738">
        <v>3655</v>
      </c>
      <c r="P738">
        <v>1620</v>
      </c>
      <c r="Q738" t="s">
        <v>146</v>
      </c>
      <c r="R738">
        <v>5</v>
      </c>
      <c r="T738" s="2" t="s">
        <v>147</v>
      </c>
      <c r="U738" t="s">
        <v>1451</v>
      </c>
      <c r="W738" t="s">
        <v>302</v>
      </c>
      <c r="X738">
        <v>5</v>
      </c>
      <c r="Z738" t="s">
        <v>200</v>
      </c>
      <c r="AA738" t="s">
        <v>151</v>
      </c>
      <c r="AB738" t="s">
        <v>1289</v>
      </c>
      <c r="AC738" t="s">
        <v>1041</v>
      </c>
      <c r="AF738" t="s">
        <v>315</v>
      </c>
      <c r="AG738" t="s">
        <v>315</v>
      </c>
      <c r="AH738" t="s">
        <v>158</v>
      </c>
      <c r="AI738" t="s">
        <v>232</v>
      </c>
      <c r="AK738" t="s">
        <v>160</v>
      </c>
      <c r="AL738" t="s">
        <v>403</v>
      </c>
      <c r="AM738" t="s">
        <v>404</v>
      </c>
      <c r="AN738" t="s">
        <v>163</v>
      </c>
      <c r="AO738" t="s">
        <v>164</v>
      </c>
      <c r="AP738" t="s">
        <v>164</v>
      </c>
      <c r="AQ738">
        <v>2</v>
      </c>
      <c r="AR738">
        <v>5</v>
      </c>
      <c r="AS738" t="s">
        <v>167</v>
      </c>
      <c r="AT738" t="s">
        <v>168</v>
      </c>
      <c r="AU738" t="s">
        <v>405</v>
      </c>
      <c r="AV738" t="s">
        <v>315</v>
      </c>
      <c r="AX738" t="s">
        <v>166</v>
      </c>
      <c r="AY738" t="s">
        <v>171</v>
      </c>
      <c r="AZ738" t="s">
        <v>166</v>
      </c>
      <c r="BA738" t="s">
        <v>166</v>
      </c>
      <c r="BB738" t="s">
        <v>250</v>
      </c>
      <c r="BC738" t="s">
        <v>166</v>
      </c>
      <c r="BD738" t="s">
        <v>173</v>
      </c>
      <c r="BE738">
        <v>341</v>
      </c>
      <c r="BF738" t="s">
        <v>166</v>
      </c>
      <c r="BG738" t="s">
        <v>166</v>
      </c>
      <c r="BH738" t="s">
        <v>166</v>
      </c>
      <c r="BI738" t="s">
        <v>163</v>
      </c>
      <c r="BJ738" t="s">
        <v>174</v>
      </c>
      <c r="BK738" t="s">
        <v>166</v>
      </c>
      <c r="BL738" t="s">
        <v>174</v>
      </c>
      <c r="BM738" t="s">
        <v>166</v>
      </c>
      <c r="BN738" t="s">
        <v>251</v>
      </c>
      <c r="BO738" t="s">
        <v>166</v>
      </c>
      <c r="BP738" t="s">
        <v>173</v>
      </c>
      <c r="BQ738" t="s">
        <v>163</v>
      </c>
      <c r="BR738" t="s">
        <v>168</v>
      </c>
      <c r="BS738" t="s">
        <v>176</v>
      </c>
      <c r="BT738" t="s">
        <v>166</v>
      </c>
      <c r="BU738" s="1">
        <v>4.7</v>
      </c>
      <c r="BV738" t="s">
        <v>166</v>
      </c>
      <c r="BW738" t="s">
        <v>177</v>
      </c>
      <c r="BX738" t="s">
        <v>178</v>
      </c>
      <c r="BY738" t="s">
        <v>179</v>
      </c>
      <c r="BZ738" t="s">
        <v>166</v>
      </c>
      <c r="CG738" t="s">
        <v>166</v>
      </c>
      <c r="CK738" t="s">
        <v>166</v>
      </c>
      <c r="CN738" t="s">
        <v>166</v>
      </c>
      <c r="CO738" t="s">
        <v>166</v>
      </c>
      <c r="CP738" t="s">
        <v>355</v>
      </c>
      <c r="CQ738" t="s">
        <v>813</v>
      </c>
      <c r="CR738" t="s">
        <v>209</v>
      </c>
      <c r="CT738" t="s">
        <v>166</v>
      </c>
      <c r="CU738" t="s">
        <v>166</v>
      </c>
      <c r="CV738" t="s">
        <v>166</v>
      </c>
      <c r="CW738">
        <v>1</v>
      </c>
      <c r="CY738" t="s">
        <v>254</v>
      </c>
      <c r="DB738" t="s">
        <v>257</v>
      </c>
      <c r="DC738" t="s">
        <v>166</v>
      </c>
      <c r="DD738" t="s">
        <v>166</v>
      </c>
      <c r="DH738" t="s">
        <v>166</v>
      </c>
      <c r="DJ738" t="s">
        <v>166</v>
      </c>
    </row>
    <row r="739" spans="1:126" hidden="1" x14ac:dyDescent="0.25">
      <c r="A739">
        <v>738</v>
      </c>
      <c r="B739" t="s">
        <v>234</v>
      </c>
      <c r="C739" t="s">
        <v>2317</v>
      </c>
      <c r="D739" t="s">
        <v>2326</v>
      </c>
      <c r="E739" s="1">
        <v>1197</v>
      </c>
      <c r="F739">
        <v>3</v>
      </c>
      <c r="G739">
        <v>4</v>
      </c>
      <c r="H739" t="s">
        <v>195</v>
      </c>
      <c r="I739" t="s">
        <v>142</v>
      </c>
      <c r="J739" t="s">
        <v>196</v>
      </c>
      <c r="K739" t="s">
        <v>144</v>
      </c>
      <c r="L739">
        <v>32</v>
      </c>
      <c r="M739" t="s">
        <v>145</v>
      </c>
      <c r="N739">
        <v>1675</v>
      </c>
      <c r="O739">
        <v>3655</v>
      </c>
      <c r="P739">
        <v>1620</v>
      </c>
      <c r="Q739" t="s">
        <v>146</v>
      </c>
      <c r="R739">
        <v>5</v>
      </c>
      <c r="T739" s="2" t="s">
        <v>147</v>
      </c>
      <c r="U739" t="s">
        <v>1451</v>
      </c>
      <c r="X739">
        <v>5</v>
      </c>
      <c r="Z739" t="s">
        <v>200</v>
      </c>
      <c r="AA739" t="s">
        <v>151</v>
      </c>
      <c r="AB739" t="s">
        <v>1289</v>
      </c>
      <c r="AC739" t="s">
        <v>2321</v>
      </c>
      <c r="AF739" t="s">
        <v>2322</v>
      </c>
      <c r="AG739" t="s">
        <v>2322</v>
      </c>
      <c r="AH739" t="s">
        <v>158</v>
      </c>
      <c r="AI739" t="s">
        <v>232</v>
      </c>
      <c r="AK739" t="s">
        <v>160</v>
      </c>
      <c r="AL739" t="s">
        <v>403</v>
      </c>
      <c r="AM739" t="s">
        <v>404</v>
      </c>
      <c r="AN739" t="s">
        <v>163</v>
      </c>
      <c r="AO739" t="s">
        <v>164</v>
      </c>
      <c r="AP739" t="s">
        <v>165</v>
      </c>
      <c r="AQ739">
        <v>2</v>
      </c>
      <c r="AR739">
        <v>5</v>
      </c>
      <c r="AS739" t="s">
        <v>167</v>
      </c>
      <c r="AT739" t="s">
        <v>189</v>
      </c>
      <c r="AV739" t="s">
        <v>2322</v>
      </c>
      <c r="AX739" t="s">
        <v>166</v>
      </c>
      <c r="AY739" t="s">
        <v>171</v>
      </c>
      <c r="AZ739" t="s">
        <v>166</v>
      </c>
      <c r="BA739" t="s">
        <v>166</v>
      </c>
      <c r="BB739" t="s">
        <v>250</v>
      </c>
      <c r="BC739" t="s">
        <v>166</v>
      </c>
      <c r="BD739" t="s">
        <v>173</v>
      </c>
      <c r="BE739">
        <v>341</v>
      </c>
      <c r="BF739" t="s">
        <v>166</v>
      </c>
      <c r="BG739" t="s">
        <v>166</v>
      </c>
      <c r="BH739" t="s">
        <v>166</v>
      </c>
      <c r="BI739" t="s">
        <v>163</v>
      </c>
      <c r="BJ739" t="s">
        <v>174</v>
      </c>
      <c r="BK739" t="s">
        <v>166</v>
      </c>
      <c r="BL739" t="s">
        <v>174</v>
      </c>
      <c r="BM739" t="s">
        <v>166</v>
      </c>
      <c r="BN739" t="s">
        <v>251</v>
      </c>
      <c r="BO739" t="s">
        <v>166</v>
      </c>
      <c r="BP739" t="s">
        <v>173</v>
      </c>
      <c r="BQ739" t="s">
        <v>163</v>
      </c>
      <c r="BR739" t="s">
        <v>168</v>
      </c>
      <c r="BS739" t="s">
        <v>176</v>
      </c>
      <c r="BT739" t="s">
        <v>166</v>
      </c>
      <c r="BU739" t="s">
        <v>147</v>
      </c>
      <c r="BV739" t="s">
        <v>166</v>
      </c>
      <c r="BW739" t="s">
        <v>177</v>
      </c>
      <c r="BX739" t="s">
        <v>178</v>
      </c>
      <c r="BY739" t="s">
        <v>179</v>
      </c>
      <c r="BZ739" t="s">
        <v>166</v>
      </c>
      <c r="CB739" t="s">
        <v>166</v>
      </c>
      <c r="CG739" t="s">
        <v>166</v>
      </c>
      <c r="CK739" t="s">
        <v>166</v>
      </c>
      <c r="CN739" t="s">
        <v>166</v>
      </c>
      <c r="CO739" t="s">
        <v>166</v>
      </c>
      <c r="CP739" t="s">
        <v>355</v>
      </c>
      <c r="CR739" t="s">
        <v>209</v>
      </c>
      <c r="CT739" t="s">
        <v>166</v>
      </c>
      <c r="CU739" t="s">
        <v>166</v>
      </c>
      <c r="CW739">
        <v>1</v>
      </c>
      <c r="CY739" t="s">
        <v>254</v>
      </c>
      <c r="DB739" t="s">
        <v>257</v>
      </c>
      <c r="DC739" t="s">
        <v>166</v>
      </c>
      <c r="DD739" t="s">
        <v>166</v>
      </c>
    </row>
    <row r="740" spans="1:126" hidden="1" x14ac:dyDescent="0.25">
      <c r="A740">
        <v>739</v>
      </c>
      <c r="B740" t="s">
        <v>234</v>
      </c>
      <c r="C740" t="s">
        <v>2317</v>
      </c>
      <c r="D740" t="s">
        <v>2327</v>
      </c>
      <c r="E740" s="1">
        <v>1197</v>
      </c>
      <c r="F740">
        <v>3</v>
      </c>
      <c r="G740">
        <v>4</v>
      </c>
      <c r="H740" t="s">
        <v>195</v>
      </c>
      <c r="I740" t="s">
        <v>142</v>
      </c>
      <c r="J740" t="s">
        <v>196</v>
      </c>
      <c r="K740" t="s">
        <v>144</v>
      </c>
      <c r="L740">
        <v>32</v>
      </c>
      <c r="M740" t="s">
        <v>145</v>
      </c>
      <c r="N740">
        <v>1675</v>
      </c>
      <c r="O740">
        <v>3655</v>
      </c>
      <c r="P740">
        <v>1620</v>
      </c>
      <c r="Q740" t="s">
        <v>146</v>
      </c>
      <c r="R740">
        <v>5</v>
      </c>
      <c r="T740" s="2" t="s">
        <v>147</v>
      </c>
      <c r="U740" t="s">
        <v>1451</v>
      </c>
      <c r="X740">
        <v>5</v>
      </c>
      <c r="Z740" t="s">
        <v>200</v>
      </c>
      <c r="AA740" t="s">
        <v>151</v>
      </c>
      <c r="AB740" t="s">
        <v>1289</v>
      </c>
      <c r="AC740" t="s">
        <v>2319</v>
      </c>
      <c r="AF740" t="s">
        <v>315</v>
      </c>
      <c r="AG740" t="s">
        <v>315</v>
      </c>
      <c r="AH740" t="s">
        <v>158</v>
      </c>
      <c r="AI740" t="s">
        <v>232</v>
      </c>
      <c r="AK740" t="s">
        <v>160</v>
      </c>
      <c r="AL740" t="s">
        <v>403</v>
      </c>
      <c r="AM740" t="s">
        <v>404</v>
      </c>
      <c r="AN740" t="s">
        <v>163</v>
      </c>
      <c r="AO740" t="s">
        <v>164</v>
      </c>
      <c r="AP740" t="s">
        <v>164</v>
      </c>
      <c r="AQ740">
        <v>2</v>
      </c>
      <c r="AR740">
        <v>5</v>
      </c>
      <c r="AS740" t="s">
        <v>167</v>
      </c>
      <c r="AT740" t="s">
        <v>189</v>
      </c>
      <c r="AV740" t="s">
        <v>315</v>
      </c>
      <c r="AX740" t="s">
        <v>166</v>
      </c>
      <c r="AY740" t="s">
        <v>171</v>
      </c>
      <c r="AZ740" t="s">
        <v>166</v>
      </c>
      <c r="BB740" t="s">
        <v>250</v>
      </c>
      <c r="BC740" t="s">
        <v>166</v>
      </c>
      <c r="BD740" t="s">
        <v>173</v>
      </c>
      <c r="BE740">
        <v>341</v>
      </c>
      <c r="BF740" t="s">
        <v>166</v>
      </c>
      <c r="BG740" t="s">
        <v>166</v>
      </c>
      <c r="BH740" t="s">
        <v>166</v>
      </c>
      <c r="BI740" t="s">
        <v>163</v>
      </c>
      <c r="BJ740" t="s">
        <v>174</v>
      </c>
      <c r="BK740" t="s">
        <v>166</v>
      </c>
      <c r="BL740" t="s">
        <v>310</v>
      </c>
      <c r="BM740" t="s">
        <v>166</v>
      </c>
      <c r="BN740" t="s">
        <v>251</v>
      </c>
      <c r="BO740" t="s">
        <v>166</v>
      </c>
      <c r="BP740" t="s">
        <v>173</v>
      </c>
      <c r="BQ740" t="s">
        <v>163</v>
      </c>
      <c r="BR740" t="s">
        <v>168</v>
      </c>
      <c r="BS740" t="s">
        <v>176</v>
      </c>
      <c r="BT740" t="s">
        <v>166</v>
      </c>
      <c r="BU740" t="s">
        <v>147</v>
      </c>
      <c r="BV740" t="s">
        <v>166</v>
      </c>
      <c r="BW740" t="s">
        <v>177</v>
      </c>
      <c r="BX740" t="s">
        <v>178</v>
      </c>
      <c r="BY740" t="s">
        <v>179</v>
      </c>
      <c r="BZ740" t="s">
        <v>166</v>
      </c>
      <c r="CG740" t="s">
        <v>166</v>
      </c>
      <c r="CK740" t="s">
        <v>166</v>
      </c>
      <c r="CN740" t="s">
        <v>166</v>
      </c>
      <c r="CO740" t="s">
        <v>166</v>
      </c>
      <c r="CP740" t="s">
        <v>355</v>
      </c>
      <c r="CR740" t="s">
        <v>358</v>
      </c>
      <c r="CT740" t="s">
        <v>166</v>
      </c>
      <c r="CU740" t="s">
        <v>166</v>
      </c>
      <c r="CW740">
        <v>2</v>
      </c>
      <c r="CY740" t="s">
        <v>254</v>
      </c>
      <c r="DB740" t="s">
        <v>257</v>
      </c>
      <c r="DC740" t="s">
        <v>166</v>
      </c>
      <c r="DD740" t="s">
        <v>166</v>
      </c>
      <c r="DH740" t="s">
        <v>216</v>
      </c>
      <c r="DI740" t="s">
        <v>328</v>
      </c>
      <c r="DQ740" t="s">
        <v>166</v>
      </c>
    </row>
    <row r="741" spans="1:126" hidden="1" x14ac:dyDescent="0.25">
      <c r="A741">
        <v>740</v>
      </c>
      <c r="B741" t="s">
        <v>234</v>
      </c>
      <c r="C741" t="s">
        <v>2317</v>
      </c>
      <c r="D741" t="s">
        <v>1032</v>
      </c>
      <c r="E741" s="1">
        <v>998</v>
      </c>
      <c r="F741">
        <v>3</v>
      </c>
      <c r="G741">
        <v>4</v>
      </c>
      <c r="H741" t="s">
        <v>195</v>
      </c>
      <c r="I741" t="s">
        <v>142</v>
      </c>
      <c r="J741" t="s">
        <v>196</v>
      </c>
      <c r="K741" t="s">
        <v>144</v>
      </c>
      <c r="L741">
        <v>32</v>
      </c>
      <c r="M741" t="s">
        <v>145</v>
      </c>
      <c r="N741">
        <v>1675</v>
      </c>
      <c r="O741">
        <v>3655</v>
      </c>
      <c r="P741">
        <v>1620</v>
      </c>
      <c r="Q741" t="s">
        <v>146</v>
      </c>
      <c r="R741">
        <v>5</v>
      </c>
      <c r="T741" s="2" t="s">
        <v>147</v>
      </c>
      <c r="U741" t="s">
        <v>2318</v>
      </c>
      <c r="X741">
        <v>5</v>
      </c>
      <c r="Z741" t="s">
        <v>200</v>
      </c>
      <c r="AA741" t="s">
        <v>151</v>
      </c>
      <c r="AB741" t="s">
        <v>1289</v>
      </c>
      <c r="AC741" t="s">
        <v>2321</v>
      </c>
      <c r="AF741" t="s">
        <v>2324</v>
      </c>
      <c r="AG741" t="s">
        <v>2324</v>
      </c>
      <c r="AH741" t="s">
        <v>158</v>
      </c>
      <c r="AI741" t="s">
        <v>159</v>
      </c>
      <c r="AL741" t="s">
        <v>219</v>
      </c>
      <c r="AM741" t="s">
        <v>281</v>
      </c>
      <c r="AN741" t="s">
        <v>163</v>
      </c>
      <c r="AO741" t="s">
        <v>164</v>
      </c>
      <c r="AP741" t="s">
        <v>165</v>
      </c>
      <c r="AQ741">
        <v>2</v>
      </c>
      <c r="AR741">
        <v>5</v>
      </c>
      <c r="AS741" t="s">
        <v>167</v>
      </c>
      <c r="AT741" t="s">
        <v>168</v>
      </c>
      <c r="AV741" t="s">
        <v>2324</v>
      </c>
      <c r="AX741" t="s">
        <v>166</v>
      </c>
      <c r="AY741" t="s">
        <v>165</v>
      </c>
      <c r="BB741" t="s">
        <v>250</v>
      </c>
      <c r="BD741" t="s">
        <v>173</v>
      </c>
      <c r="BE741">
        <v>341</v>
      </c>
      <c r="BG741" t="s">
        <v>166</v>
      </c>
      <c r="BH741" t="s">
        <v>166</v>
      </c>
      <c r="BJ741" t="s">
        <v>174</v>
      </c>
      <c r="BK741" t="s">
        <v>166</v>
      </c>
      <c r="BL741" t="s">
        <v>174</v>
      </c>
      <c r="BM741" t="s">
        <v>166</v>
      </c>
      <c r="BN741" t="s">
        <v>251</v>
      </c>
      <c r="BP741" t="s">
        <v>173</v>
      </c>
      <c r="BQ741" t="s">
        <v>163</v>
      </c>
      <c r="BR741" t="s">
        <v>168</v>
      </c>
      <c r="BS741" t="s">
        <v>176</v>
      </c>
      <c r="BT741" t="s">
        <v>166</v>
      </c>
      <c r="BU741" t="s">
        <v>147</v>
      </c>
      <c r="BV741" t="s">
        <v>166</v>
      </c>
      <c r="BW741" t="s">
        <v>177</v>
      </c>
      <c r="BX741" t="s">
        <v>178</v>
      </c>
      <c r="BY741" t="s">
        <v>179</v>
      </c>
      <c r="BZ741" t="s">
        <v>166</v>
      </c>
      <c r="CG741" t="s">
        <v>166</v>
      </c>
      <c r="CK741" t="s">
        <v>166</v>
      </c>
      <c r="CN741" t="s">
        <v>166</v>
      </c>
      <c r="CP741" t="s">
        <v>355</v>
      </c>
      <c r="CR741" t="s">
        <v>229</v>
      </c>
      <c r="CT741" t="s">
        <v>166</v>
      </c>
      <c r="CU741" t="s">
        <v>166</v>
      </c>
      <c r="CW741">
        <v>2</v>
      </c>
      <c r="DB741" t="s">
        <v>257</v>
      </c>
    </row>
    <row r="742" spans="1:126" hidden="1" x14ac:dyDescent="0.25">
      <c r="A742">
        <v>741</v>
      </c>
      <c r="B742" t="s">
        <v>234</v>
      </c>
      <c r="C742" t="s">
        <v>2317</v>
      </c>
      <c r="D742" t="s">
        <v>291</v>
      </c>
      <c r="E742" s="1">
        <v>998</v>
      </c>
      <c r="F742">
        <v>3</v>
      </c>
      <c r="G742">
        <v>4</v>
      </c>
      <c r="H742" t="s">
        <v>195</v>
      </c>
      <c r="I742" t="s">
        <v>142</v>
      </c>
      <c r="J742" t="s">
        <v>196</v>
      </c>
      <c r="K742" t="s">
        <v>144</v>
      </c>
      <c r="L742">
        <v>32</v>
      </c>
      <c r="M742" t="s">
        <v>145</v>
      </c>
      <c r="N742">
        <v>1675</v>
      </c>
      <c r="O742">
        <v>3655</v>
      </c>
      <c r="P742">
        <v>1620</v>
      </c>
      <c r="Q742" t="s">
        <v>146</v>
      </c>
      <c r="R742">
        <v>5</v>
      </c>
      <c r="T742" s="2" t="s">
        <v>147</v>
      </c>
      <c r="U742" t="s">
        <v>2318</v>
      </c>
      <c r="X742">
        <v>5</v>
      </c>
      <c r="Z742" t="s">
        <v>200</v>
      </c>
      <c r="AA742" t="s">
        <v>151</v>
      </c>
      <c r="AB742" t="s">
        <v>1289</v>
      </c>
      <c r="AC742" t="s">
        <v>2319</v>
      </c>
      <c r="AF742" t="s">
        <v>315</v>
      </c>
      <c r="AG742" t="s">
        <v>315</v>
      </c>
      <c r="AH742" t="s">
        <v>158</v>
      </c>
      <c r="AI742" t="s">
        <v>232</v>
      </c>
      <c r="AK742" t="s">
        <v>160</v>
      </c>
      <c r="AL742" t="s">
        <v>219</v>
      </c>
      <c r="AM742" t="s">
        <v>281</v>
      </c>
      <c r="AN742" t="s">
        <v>163</v>
      </c>
      <c r="AO742" t="s">
        <v>164</v>
      </c>
      <c r="AP742" t="s">
        <v>164</v>
      </c>
      <c r="AQ742">
        <v>2</v>
      </c>
      <c r="AR742">
        <v>5</v>
      </c>
      <c r="AS742" t="s">
        <v>167</v>
      </c>
      <c r="AT742" t="s">
        <v>168</v>
      </c>
      <c r="AV742" t="s">
        <v>315</v>
      </c>
      <c r="AX742" t="s">
        <v>166</v>
      </c>
      <c r="AY742" t="s">
        <v>171</v>
      </c>
      <c r="AZ742" t="s">
        <v>166</v>
      </c>
      <c r="BA742" t="s">
        <v>166</v>
      </c>
      <c r="BB742" t="s">
        <v>250</v>
      </c>
      <c r="BC742" t="s">
        <v>166</v>
      </c>
      <c r="BD742" t="s">
        <v>173</v>
      </c>
      <c r="BE742">
        <v>341</v>
      </c>
      <c r="BF742" t="s">
        <v>166</v>
      </c>
      <c r="BG742" t="s">
        <v>166</v>
      </c>
      <c r="BH742" t="s">
        <v>166</v>
      </c>
      <c r="BI742" t="s">
        <v>163</v>
      </c>
      <c r="BJ742" t="s">
        <v>174</v>
      </c>
      <c r="BK742" t="s">
        <v>166</v>
      </c>
      <c r="BL742" t="s">
        <v>174</v>
      </c>
      <c r="BM742" t="s">
        <v>166</v>
      </c>
      <c r="BN742" t="s">
        <v>251</v>
      </c>
      <c r="BO742" t="s">
        <v>166</v>
      </c>
      <c r="BP742" t="s">
        <v>173</v>
      </c>
      <c r="BQ742" t="s">
        <v>163</v>
      </c>
      <c r="BR742" t="s">
        <v>168</v>
      </c>
      <c r="BS742" t="s">
        <v>176</v>
      </c>
      <c r="BT742" t="s">
        <v>166</v>
      </c>
      <c r="BU742" t="s">
        <v>147</v>
      </c>
      <c r="BV742" t="s">
        <v>166</v>
      </c>
      <c r="BW742" t="s">
        <v>177</v>
      </c>
      <c r="BX742" t="s">
        <v>178</v>
      </c>
      <c r="BY742" t="s">
        <v>179</v>
      </c>
      <c r="BZ742" t="s">
        <v>166</v>
      </c>
      <c r="CG742" t="s">
        <v>166</v>
      </c>
      <c r="CK742" t="s">
        <v>166</v>
      </c>
      <c r="CN742" t="s">
        <v>166</v>
      </c>
      <c r="CO742" t="s">
        <v>166</v>
      </c>
      <c r="CP742" t="s">
        <v>355</v>
      </c>
      <c r="CR742" t="s">
        <v>229</v>
      </c>
      <c r="CT742" t="s">
        <v>166</v>
      </c>
      <c r="CU742" t="s">
        <v>166</v>
      </c>
      <c r="CV742" t="s">
        <v>166</v>
      </c>
      <c r="CW742">
        <v>2</v>
      </c>
      <c r="CY742" t="s">
        <v>254</v>
      </c>
      <c r="DB742" t="s">
        <v>257</v>
      </c>
      <c r="DC742" t="s">
        <v>166</v>
      </c>
      <c r="DD742" t="s">
        <v>166</v>
      </c>
      <c r="DH742" t="s">
        <v>166</v>
      </c>
    </row>
    <row r="743" spans="1:126" hidden="1" x14ac:dyDescent="0.25">
      <c r="A743">
        <v>742</v>
      </c>
      <c r="B743" t="s">
        <v>234</v>
      </c>
      <c r="C743" t="s">
        <v>2317</v>
      </c>
      <c r="D743" t="s">
        <v>2328</v>
      </c>
      <c r="E743" s="1">
        <v>1197</v>
      </c>
      <c r="F743">
        <v>3</v>
      </c>
      <c r="G743">
        <v>4</v>
      </c>
      <c r="H743" t="s">
        <v>195</v>
      </c>
      <c r="I743" t="s">
        <v>142</v>
      </c>
      <c r="J743" t="s">
        <v>196</v>
      </c>
      <c r="K743" t="s">
        <v>144</v>
      </c>
      <c r="L743">
        <v>32</v>
      </c>
      <c r="M743" t="s">
        <v>145</v>
      </c>
      <c r="N743">
        <v>1675</v>
      </c>
      <c r="O743">
        <v>3655</v>
      </c>
      <c r="P743">
        <v>1620</v>
      </c>
      <c r="Q743" t="s">
        <v>146</v>
      </c>
      <c r="R743">
        <v>5</v>
      </c>
      <c r="T743" s="2" t="s">
        <v>147</v>
      </c>
      <c r="U743" t="s">
        <v>1451</v>
      </c>
      <c r="W743" t="s">
        <v>302</v>
      </c>
      <c r="X743">
        <v>5</v>
      </c>
      <c r="Z743" t="s">
        <v>200</v>
      </c>
      <c r="AA743" t="s">
        <v>151</v>
      </c>
      <c r="AB743" t="s">
        <v>1289</v>
      </c>
      <c r="AC743" t="s">
        <v>1041</v>
      </c>
      <c r="AF743" t="s">
        <v>315</v>
      </c>
      <c r="AG743" t="s">
        <v>315</v>
      </c>
      <c r="AH743" t="s">
        <v>158</v>
      </c>
      <c r="AI743" t="s">
        <v>232</v>
      </c>
      <c r="AK743" t="s">
        <v>160</v>
      </c>
      <c r="AL743" t="s">
        <v>403</v>
      </c>
      <c r="AM743" t="s">
        <v>404</v>
      </c>
      <c r="AN743" t="s">
        <v>163</v>
      </c>
      <c r="AO743" t="s">
        <v>164</v>
      </c>
      <c r="AP743" t="s">
        <v>164</v>
      </c>
      <c r="AQ743">
        <v>2</v>
      </c>
      <c r="AR743">
        <v>5</v>
      </c>
      <c r="AS743" t="s">
        <v>167</v>
      </c>
      <c r="AT743" t="s">
        <v>168</v>
      </c>
      <c r="AU743" t="s">
        <v>405</v>
      </c>
      <c r="AV743" t="s">
        <v>315</v>
      </c>
      <c r="AX743" t="s">
        <v>166</v>
      </c>
      <c r="AY743" t="s">
        <v>171</v>
      </c>
      <c r="AZ743" t="s">
        <v>166</v>
      </c>
      <c r="BA743" t="s">
        <v>166</v>
      </c>
      <c r="BB743" t="s">
        <v>250</v>
      </c>
      <c r="BC743" t="s">
        <v>166</v>
      </c>
      <c r="BD743" t="s">
        <v>173</v>
      </c>
      <c r="BE743">
        <v>341</v>
      </c>
      <c r="BF743" t="s">
        <v>166</v>
      </c>
      <c r="BG743" t="s">
        <v>166</v>
      </c>
      <c r="BH743" t="s">
        <v>166</v>
      </c>
      <c r="BI743" t="s">
        <v>163</v>
      </c>
      <c r="BJ743" t="s">
        <v>174</v>
      </c>
      <c r="BK743" t="s">
        <v>166</v>
      </c>
      <c r="BL743" t="s">
        <v>174</v>
      </c>
      <c r="BM743" t="s">
        <v>166</v>
      </c>
      <c r="BN743" t="s">
        <v>251</v>
      </c>
      <c r="BO743" t="s">
        <v>166</v>
      </c>
      <c r="BP743" t="s">
        <v>173</v>
      </c>
      <c r="BQ743" t="s">
        <v>163</v>
      </c>
      <c r="BR743" t="s">
        <v>168</v>
      </c>
      <c r="BS743" t="s">
        <v>176</v>
      </c>
      <c r="BT743" t="s">
        <v>166</v>
      </c>
      <c r="BU743" s="1">
        <v>4.7</v>
      </c>
      <c r="BV743" t="s">
        <v>166</v>
      </c>
      <c r="BW743" t="s">
        <v>177</v>
      </c>
      <c r="BX743" t="s">
        <v>178</v>
      </c>
      <c r="BY743" t="s">
        <v>179</v>
      </c>
      <c r="BZ743" t="s">
        <v>166</v>
      </c>
      <c r="CG743" t="s">
        <v>166</v>
      </c>
      <c r="CK743" t="s">
        <v>166</v>
      </c>
      <c r="CN743" t="s">
        <v>166</v>
      </c>
      <c r="CO743" t="s">
        <v>166</v>
      </c>
      <c r="CP743" t="s">
        <v>355</v>
      </c>
      <c r="CQ743" t="s">
        <v>813</v>
      </c>
      <c r="CR743" t="s">
        <v>358</v>
      </c>
      <c r="CT743" t="s">
        <v>166</v>
      </c>
      <c r="CU743" t="s">
        <v>166</v>
      </c>
      <c r="CV743" t="s">
        <v>166</v>
      </c>
      <c r="CW743">
        <v>2</v>
      </c>
      <c r="CY743" t="s">
        <v>254</v>
      </c>
      <c r="DB743" t="s">
        <v>257</v>
      </c>
      <c r="DC743" t="s">
        <v>166</v>
      </c>
      <c r="DD743" t="s">
        <v>166</v>
      </c>
      <c r="DH743" t="s">
        <v>166</v>
      </c>
      <c r="DJ743" t="s">
        <v>166</v>
      </c>
    </row>
    <row r="744" spans="1:126" hidden="1" x14ac:dyDescent="0.25">
      <c r="A744">
        <v>743</v>
      </c>
      <c r="B744" t="s">
        <v>234</v>
      </c>
      <c r="C744" t="s">
        <v>2317</v>
      </c>
      <c r="D744" t="s">
        <v>2329</v>
      </c>
      <c r="E744" s="1">
        <v>1197</v>
      </c>
      <c r="F744">
        <v>3</v>
      </c>
      <c r="G744">
        <v>4</v>
      </c>
      <c r="H744" t="s">
        <v>195</v>
      </c>
      <c r="I744" t="s">
        <v>142</v>
      </c>
      <c r="J744" t="s">
        <v>196</v>
      </c>
      <c r="K744" t="s">
        <v>144</v>
      </c>
      <c r="L744">
        <v>32</v>
      </c>
      <c r="M744" t="s">
        <v>145</v>
      </c>
      <c r="N744">
        <v>1675</v>
      </c>
      <c r="O744">
        <v>3655</v>
      </c>
      <c r="P744">
        <v>1620</v>
      </c>
      <c r="Q744" t="s">
        <v>146</v>
      </c>
      <c r="R744">
        <v>5</v>
      </c>
      <c r="T744" s="2" t="s">
        <v>147</v>
      </c>
      <c r="U744" t="s">
        <v>1451</v>
      </c>
      <c r="X744">
        <v>5</v>
      </c>
      <c r="Z744" t="s">
        <v>200</v>
      </c>
      <c r="AA744" t="s">
        <v>151</v>
      </c>
      <c r="AB744" t="s">
        <v>1289</v>
      </c>
      <c r="AC744" t="s">
        <v>2321</v>
      </c>
      <c r="AF744" t="s">
        <v>2322</v>
      </c>
      <c r="AG744" t="s">
        <v>2322</v>
      </c>
      <c r="AH744" t="s">
        <v>158</v>
      </c>
      <c r="AI744" t="s">
        <v>232</v>
      </c>
      <c r="AK744" t="s">
        <v>160</v>
      </c>
      <c r="AL744" t="s">
        <v>403</v>
      </c>
      <c r="AM744" t="s">
        <v>404</v>
      </c>
      <c r="AN744" t="s">
        <v>163</v>
      </c>
      <c r="AO744" t="s">
        <v>164</v>
      </c>
      <c r="AP744" t="s">
        <v>165</v>
      </c>
      <c r="AQ744">
        <v>2</v>
      </c>
      <c r="AR744">
        <v>5</v>
      </c>
      <c r="AS744" t="s">
        <v>167</v>
      </c>
      <c r="AT744" t="s">
        <v>189</v>
      </c>
      <c r="AV744" t="s">
        <v>2322</v>
      </c>
      <c r="AX744" t="s">
        <v>166</v>
      </c>
      <c r="AY744" t="s">
        <v>171</v>
      </c>
      <c r="AZ744" t="s">
        <v>166</v>
      </c>
      <c r="BA744" t="s">
        <v>166</v>
      </c>
      <c r="BB744" t="s">
        <v>250</v>
      </c>
      <c r="BC744" t="s">
        <v>166</v>
      </c>
      <c r="BD744" t="s">
        <v>173</v>
      </c>
      <c r="BE744">
        <v>341</v>
      </c>
      <c r="BF744" t="s">
        <v>166</v>
      </c>
      <c r="BG744" t="s">
        <v>166</v>
      </c>
      <c r="BH744" t="s">
        <v>166</v>
      </c>
      <c r="BI744" t="s">
        <v>163</v>
      </c>
      <c r="BJ744" t="s">
        <v>174</v>
      </c>
      <c r="BK744" t="s">
        <v>166</v>
      </c>
      <c r="BL744" t="s">
        <v>174</v>
      </c>
      <c r="BM744" t="s">
        <v>166</v>
      </c>
      <c r="BN744" t="s">
        <v>251</v>
      </c>
      <c r="BO744" t="s">
        <v>166</v>
      </c>
      <c r="BP744" t="s">
        <v>173</v>
      </c>
      <c r="BQ744" t="s">
        <v>163</v>
      </c>
      <c r="BR744" t="s">
        <v>168</v>
      </c>
      <c r="BS744" t="s">
        <v>176</v>
      </c>
      <c r="BT744" t="s">
        <v>166</v>
      </c>
      <c r="BU744" t="s">
        <v>147</v>
      </c>
      <c r="BV744" t="s">
        <v>166</v>
      </c>
      <c r="BW744" t="s">
        <v>177</v>
      </c>
      <c r="BX744" t="s">
        <v>178</v>
      </c>
      <c r="BY744" t="s">
        <v>179</v>
      </c>
      <c r="BZ744" t="s">
        <v>166</v>
      </c>
      <c r="CB744" t="s">
        <v>166</v>
      </c>
      <c r="CG744" t="s">
        <v>166</v>
      </c>
      <c r="CK744" t="s">
        <v>166</v>
      </c>
      <c r="CN744" t="s">
        <v>166</v>
      </c>
      <c r="CO744" t="s">
        <v>166</v>
      </c>
      <c r="CP744" t="s">
        <v>355</v>
      </c>
      <c r="CR744" t="s">
        <v>229</v>
      </c>
      <c r="CT744" t="s">
        <v>166</v>
      </c>
      <c r="CU744" t="s">
        <v>166</v>
      </c>
      <c r="CW744">
        <v>2</v>
      </c>
      <c r="CY744" t="s">
        <v>254</v>
      </c>
      <c r="DB744" t="s">
        <v>257</v>
      </c>
      <c r="DC744" t="s">
        <v>166</v>
      </c>
      <c r="DD744" t="s">
        <v>166</v>
      </c>
    </row>
    <row r="745" spans="1:126" hidden="1" x14ac:dyDescent="0.25">
      <c r="A745">
        <v>744</v>
      </c>
      <c r="B745" t="s">
        <v>234</v>
      </c>
      <c r="C745" t="s">
        <v>2317</v>
      </c>
      <c r="D745" t="s">
        <v>2330</v>
      </c>
      <c r="E745" s="1">
        <v>998</v>
      </c>
      <c r="F745">
        <v>3</v>
      </c>
      <c r="G745">
        <v>4</v>
      </c>
      <c r="H745" t="s">
        <v>195</v>
      </c>
      <c r="I745" t="s">
        <v>142</v>
      </c>
      <c r="J745" t="s">
        <v>196</v>
      </c>
      <c r="K745" t="s">
        <v>144</v>
      </c>
      <c r="L745">
        <v>32</v>
      </c>
      <c r="M745" t="s">
        <v>145</v>
      </c>
      <c r="N745">
        <v>1675</v>
      </c>
      <c r="O745">
        <v>3655</v>
      </c>
      <c r="P745">
        <v>1620</v>
      </c>
      <c r="Q745" t="s">
        <v>146</v>
      </c>
      <c r="R745">
        <v>5</v>
      </c>
      <c r="T745" s="2" t="s">
        <v>147</v>
      </c>
      <c r="U745" t="s">
        <v>2318</v>
      </c>
      <c r="X745">
        <v>5</v>
      </c>
      <c r="Z745" t="s">
        <v>200</v>
      </c>
      <c r="AA745" t="s">
        <v>151</v>
      </c>
      <c r="AB745" t="s">
        <v>1289</v>
      </c>
      <c r="AC745" t="s">
        <v>2319</v>
      </c>
      <c r="AF745" t="s">
        <v>315</v>
      </c>
      <c r="AG745" t="s">
        <v>315</v>
      </c>
      <c r="AH745" t="s">
        <v>158</v>
      </c>
      <c r="AI745" t="s">
        <v>232</v>
      </c>
      <c r="AK745" t="s">
        <v>160</v>
      </c>
      <c r="AL745" t="s">
        <v>219</v>
      </c>
      <c r="AM745" t="s">
        <v>281</v>
      </c>
      <c r="AN745" t="s">
        <v>163</v>
      </c>
      <c r="AO745" t="s">
        <v>164</v>
      </c>
      <c r="AP745" t="s">
        <v>164</v>
      </c>
      <c r="AQ745">
        <v>2</v>
      </c>
      <c r="AR745">
        <v>5</v>
      </c>
      <c r="AS745" t="s">
        <v>167</v>
      </c>
      <c r="AT745" t="s">
        <v>189</v>
      </c>
      <c r="AV745" t="s">
        <v>315</v>
      </c>
      <c r="AX745" t="s">
        <v>166</v>
      </c>
      <c r="AY745" t="s">
        <v>171</v>
      </c>
      <c r="AZ745" t="s">
        <v>166</v>
      </c>
      <c r="BA745" t="s">
        <v>166</v>
      </c>
      <c r="BB745" t="s">
        <v>250</v>
      </c>
      <c r="BC745" t="s">
        <v>166</v>
      </c>
      <c r="BD745" t="s">
        <v>173</v>
      </c>
      <c r="BE745">
        <v>341</v>
      </c>
      <c r="BF745" t="s">
        <v>166</v>
      </c>
      <c r="BG745" t="s">
        <v>166</v>
      </c>
      <c r="BH745" t="s">
        <v>166</v>
      </c>
      <c r="BI745" t="s">
        <v>163</v>
      </c>
      <c r="BJ745" t="s">
        <v>174</v>
      </c>
      <c r="BK745" t="s">
        <v>166</v>
      </c>
      <c r="BL745" t="s">
        <v>174</v>
      </c>
      <c r="BM745" t="s">
        <v>166</v>
      </c>
      <c r="BN745" t="s">
        <v>251</v>
      </c>
      <c r="BO745" t="s">
        <v>166</v>
      </c>
      <c r="BP745" t="s">
        <v>173</v>
      </c>
      <c r="BQ745" t="s">
        <v>163</v>
      </c>
      <c r="BR745" t="s">
        <v>168</v>
      </c>
      <c r="BS745" t="s">
        <v>176</v>
      </c>
      <c r="BT745" t="s">
        <v>166</v>
      </c>
      <c r="BU745" t="s">
        <v>147</v>
      </c>
      <c r="BV745" t="s">
        <v>166</v>
      </c>
      <c r="BW745" t="s">
        <v>177</v>
      </c>
      <c r="BX745" t="s">
        <v>178</v>
      </c>
      <c r="BY745" t="s">
        <v>179</v>
      </c>
      <c r="BZ745" t="s">
        <v>166</v>
      </c>
      <c r="CG745" t="s">
        <v>166</v>
      </c>
      <c r="CK745" t="s">
        <v>166</v>
      </c>
      <c r="CN745" t="s">
        <v>166</v>
      </c>
      <c r="CO745" t="s">
        <v>166</v>
      </c>
      <c r="CP745" t="s">
        <v>355</v>
      </c>
      <c r="CR745" t="s">
        <v>2331</v>
      </c>
      <c r="CT745" t="s">
        <v>166</v>
      </c>
      <c r="CU745" t="s">
        <v>166</v>
      </c>
      <c r="CV745" t="s">
        <v>166</v>
      </c>
      <c r="CW745">
        <v>2</v>
      </c>
      <c r="CY745" t="s">
        <v>254</v>
      </c>
      <c r="DB745" t="s">
        <v>257</v>
      </c>
      <c r="DC745" t="s">
        <v>166</v>
      </c>
      <c r="DD745" t="s">
        <v>166</v>
      </c>
    </row>
    <row r="746" spans="1:126" hidden="1" x14ac:dyDescent="0.25">
      <c r="A746">
        <v>745</v>
      </c>
      <c r="B746" t="s">
        <v>234</v>
      </c>
      <c r="C746" t="s">
        <v>2317</v>
      </c>
      <c r="D746" t="s">
        <v>544</v>
      </c>
      <c r="E746" s="1">
        <v>998</v>
      </c>
      <c r="F746">
        <v>3</v>
      </c>
      <c r="G746">
        <v>4</v>
      </c>
      <c r="H746" t="s">
        <v>195</v>
      </c>
      <c r="I746" t="s">
        <v>142</v>
      </c>
      <c r="J746" t="s">
        <v>196</v>
      </c>
      <c r="K746" t="s">
        <v>144</v>
      </c>
      <c r="L746">
        <v>32</v>
      </c>
      <c r="M746" t="s">
        <v>183</v>
      </c>
      <c r="N746">
        <v>1675</v>
      </c>
      <c r="O746">
        <v>3655</v>
      </c>
      <c r="P746">
        <v>1620</v>
      </c>
      <c r="Q746" t="s">
        <v>146</v>
      </c>
      <c r="R746">
        <v>5</v>
      </c>
      <c r="T746" s="2" t="s">
        <v>147</v>
      </c>
      <c r="V746" t="s">
        <v>2332</v>
      </c>
      <c r="X746">
        <v>5</v>
      </c>
      <c r="Z746" t="s">
        <v>200</v>
      </c>
      <c r="AA746" t="s">
        <v>151</v>
      </c>
      <c r="AB746" t="s">
        <v>1289</v>
      </c>
      <c r="AC746" t="s">
        <v>2321</v>
      </c>
      <c r="AF746" t="s">
        <v>2324</v>
      </c>
      <c r="AG746" t="s">
        <v>2324</v>
      </c>
      <c r="AH746" t="s">
        <v>158</v>
      </c>
      <c r="AI746" t="s">
        <v>159</v>
      </c>
      <c r="AL746" t="s">
        <v>219</v>
      </c>
      <c r="AM746" t="s">
        <v>281</v>
      </c>
      <c r="AN746" t="s">
        <v>163</v>
      </c>
      <c r="AO746" t="s">
        <v>164</v>
      </c>
      <c r="AP746" t="s">
        <v>165</v>
      </c>
      <c r="AQ746">
        <v>2</v>
      </c>
      <c r="AR746">
        <v>5</v>
      </c>
      <c r="AS746" t="s">
        <v>167</v>
      </c>
      <c r="AT746" t="s">
        <v>168</v>
      </c>
      <c r="AV746" t="s">
        <v>2324</v>
      </c>
      <c r="AX746" t="s">
        <v>166</v>
      </c>
      <c r="AY746" t="s">
        <v>165</v>
      </c>
      <c r="BB746" t="s">
        <v>250</v>
      </c>
      <c r="BD746" t="s">
        <v>173</v>
      </c>
      <c r="BE746">
        <v>341</v>
      </c>
      <c r="BG746" t="s">
        <v>166</v>
      </c>
      <c r="BH746" t="s">
        <v>166</v>
      </c>
      <c r="BJ746" t="s">
        <v>174</v>
      </c>
      <c r="BK746" t="s">
        <v>166</v>
      </c>
      <c r="BL746" t="s">
        <v>174</v>
      </c>
      <c r="BM746" t="s">
        <v>166</v>
      </c>
      <c r="BN746" t="s">
        <v>251</v>
      </c>
      <c r="BP746" t="s">
        <v>173</v>
      </c>
      <c r="BQ746" t="s">
        <v>163</v>
      </c>
      <c r="BR746" t="s">
        <v>168</v>
      </c>
      <c r="BS746" t="s">
        <v>176</v>
      </c>
      <c r="BT746" t="s">
        <v>166</v>
      </c>
      <c r="BU746" t="s">
        <v>147</v>
      </c>
      <c r="BV746" t="s">
        <v>166</v>
      </c>
      <c r="BW746" t="s">
        <v>177</v>
      </c>
      <c r="BX746" t="s">
        <v>178</v>
      </c>
      <c r="BY746" t="s">
        <v>179</v>
      </c>
      <c r="BZ746" t="s">
        <v>166</v>
      </c>
      <c r="CG746" t="s">
        <v>166</v>
      </c>
      <c r="CK746" t="s">
        <v>166</v>
      </c>
      <c r="CN746" t="s">
        <v>166</v>
      </c>
      <c r="CP746" t="s">
        <v>355</v>
      </c>
      <c r="CR746" t="s">
        <v>209</v>
      </c>
      <c r="CT746" t="s">
        <v>166</v>
      </c>
      <c r="CU746" t="s">
        <v>166</v>
      </c>
      <c r="CW746">
        <v>1</v>
      </c>
      <c r="DB746" t="s">
        <v>257</v>
      </c>
    </row>
    <row r="747" spans="1:126" hidden="1" x14ac:dyDescent="0.25">
      <c r="A747">
        <v>746</v>
      </c>
      <c r="B747" t="s">
        <v>234</v>
      </c>
      <c r="C747" t="s">
        <v>2317</v>
      </c>
      <c r="D747" t="s">
        <v>2333</v>
      </c>
      <c r="E747" s="1">
        <v>998</v>
      </c>
      <c r="F747">
        <v>3</v>
      </c>
      <c r="G747">
        <v>4</v>
      </c>
      <c r="H747" t="s">
        <v>195</v>
      </c>
      <c r="I747" t="s">
        <v>142</v>
      </c>
      <c r="J747" t="s">
        <v>196</v>
      </c>
      <c r="K747" t="s">
        <v>144</v>
      </c>
      <c r="L747">
        <v>32</v>
      </c>
      <c r="M747" t="s">
        <v>183</v>
      </c>
      <c r="N747">
        <v>1675</v>
      </c>
      <c r="O747">
        <v>3655</v>
      </c>
      <c r="P747">
        <v>1620</v>
      </c>
      <c r="Q747" t="s">
        <v>146</v>
      </c>
      <c r="R747">
        <v>5</v>
      </c>
      <c r="T747" s="2" t="s">
        <v>147</v>
      </c>
      <c r="V747" t="s">
        <v>2332</v>
      </c>
      <c r="X747">
        <v>5</v>
      </c>
      <c r="Z747" t="s">
        <v>200</v>
      </c>
      <c r="AA747" t="s">
        <v>151</v>
      </c>
      <c r="AB747" t="s">
        <v>1289</v>
      </c>
      <c r="AC747" t="s">
        <v>2321</v>
      </c>
      <c r="AF747" t="s">
        <v>2324</v>
      </c>
      <c r="AG747" t="s">
        <v>2324</v>
      </c>
      <c r="AH747" t="s">
        <v>158</v>
      </c>
      <c r="AI747" t="s">
        <v>159</v>
      </c>
      <c r="AL747" t="s">
        <v>219</v>
      </c>
      <c r="AM747" t="s">
        <v>281</v>
      </c>
      <c r="AN747" t="s">
        <v>163</v>
      </c>
      <c r="AO747" t="s">
        <v>164</v>
      </c>
      <c r="AP747" t="s">
        <v>165</v>
      </c>
      <c r="AQ747">
        <v>2</v>
      </c>
      <c r="AR747">
        <v>5</v>
      </c>
      <c r="AS747" t="s">
        <v>167</v>
      </c>
      <c r="AT747" t="s">
        <v>168</v>
      </c>
      <c r="AV747" t="s">
        <v>2324</v>
      </c>
      <c r="AX747" t="s">
        <v>166</v>
      </c>
      <c r="AY747" t="s">
        <v>165</v>
      </c>
      <c r="BB747" t="s">
        <v>250</v>
      </c>
      <c r="BD747" t="s">
        <v>173</v>
      </c>
      <c r="BE747">
        <v>341</v>
      </c>
      <c r="BG747" t="s">
        <v>166</v>
      </c>
      <c r="BH747" t="s">
        <v>166</v>
      </c>
      <c r="BJ747" t="s">
        <v>174</v>
      </c>
      <c r="BK747" t="s">
        <v>166</v>
      </c>
      <c r="BL747" t="s">
        <v>174</v>
      </c>
      <c r="BM747" t="s">
        <v>166</v>
      </c>
      <c r="BN747" t="s">
        <v>251</v>
      </c>
      <c r="BP747" t="s">
        <v>173</v>
      </c>
      <c r="BQ747" t="s">
        <v>163</v>
      </c>
      <c r="BR747" t="s">
        <v>168</v>
      </c>
      <c r="BS747" t="s">
        <v>176</v>
      </c>
      <c r="BT747" t="s">
        <v>166</v>
      </c>
      <c r="BU747" t="s">
        <v>147</v>
      </c>
      <c r="BV747" t="s">
        <v>166</v>
      </c>
      <c r="BW747" t="s">
        <v>177</v>
      </c>
      <c r="BX747" t="s">
        <v>178</v>
      </c>
      <c r="BY747" t="s">
        <v>179</v>
      </c>
      <c r="BZ747" t="s">
        <v>166</v>
      </c>
      <c r="CG747" t="s">
        <v>166</v>
      </c>
      <c r="CK747" t="s">
        <v>166</v>
      </c>
      <c r="CN747" t="s">
        <v>166</v>
      </c>
      <c r="CP747" t="s">
        <v>355</v>
      </c>
      <c r="CR747" t="s">
        <v>229</v>
      </c>
      <c r="CT747" t="s">
        <v>166</v>
      </c>
      <c r="CU747" t="s">
        <v>166</v>
      </c>
      <c r="CW747">
        <v>2</v>
      </c>
      <c r="DB747" t="s">
        <v>257</v>
      </c>
    </row>
    <row r="748" spans="1:126" hidden="1" x14ac:dyDescent="0.25">
      <c r="A748">
        <v>747</v>
      </c>
      <c r="B748" t="s">
        <v>138</v>
      </c>
      <c r="C748" t="s">
        <v>2334</v>
      </c>
      <c r="D748" t="s">
        <v>2335</v>
      </c>
      <c r="E748" s="1">
        <v>1199</v>
      </c>
      <c r="F748">
        <v>3</v>
      </c>
      <c r="G748">
        <v>4</v>
      </c>
      <c r="H748" t="s">
        <v>195</v>
      </c>
      <c r="I748" t="s">
        <v>142</v>
      </c>
      <c r="J748" t="s">
        <v>196</v>
      </c>
      <c r="K748" t="s">
        <v>144</v>
      </c>
      <c r="L748">
        <v>35</v>
      </c>
      <c r="M748" t="s">
        <v>145</v>
      </c>
      <c r="N748">
        <v>1587</v>
      </c>
      <c r="O748">
        <v>3793</v>
      </c>
      <c r="P748">
        <v>1665</v>
      </c>
      <c r="Q748" t="s">
        <v>681</v>
      </c>
      <c r="R748">
        <v>5</v>
      </c>
      <c r="T748" s="2" t="s">
        <v>147</v>
      </c>
      <c r="U748" t="s">
        <v>2336</v>
      </c>
      <c r="W748" t="s">
        <v>2337</v>
      </c>
      <c r="X748">
        <v>5</v>
      </c>
      <c r="Y748" t="s">
        <v>150</v>
      </c>
      <c r="Z748" t="s">
        <v>200</v>
      </c>
      <c r="AA748" t="s">
        <v>151</v>
      </c>
      <c r="AB748" t="s">
        <v>380</v>
      </c>
      <c r="AC748" t="s">
        <v>381</v>
      </c>
      <c r="AD748" t="s">
        <v>372</v>
      </c>
      <c r="AE748" t="s">
        <v>306</v>
      </c>
      <c r="AF748" t="s">
        <v>373</v>
      </c>
      <c r="AG748" t="s">
        <v>373</v>
      </c>
      <c r="AH748" t="s">
        <v>158</v>
      </c>
      <c r="AI748" t="s">
        <v>232</v>
      </c>
      <c r="AK748" t="s">
        <v>160</v>
      </c>
      <c r="AL748" t="s">
        <v>2338</v>
      </c>
      <c r="AM748" t="s">
        <v>2339</v>
      </c>
      <c r="AN748" t="s">
        <v>163</v>
      </c>
      <c r="AO748" t="s">
        <v>164</v>
      </c>
      <c r="AP748" t="s">
        <v>164</v>
      </c>
      <c r="AQ748">
        <v>2</v>
      </c>
      <c r="AR748">
        <v>5</v>
      </c>
      <c r="AS748" t="s">
        <v>167</v>
      </c>
      <c r="AT748" t="s">
        <v>168</v>
      </c>
      <c r="AU748" t="s">
        <v>326</v>
      </c>
      <c r="AV748" t="s">
        <v>373</v>
      </c>
      <c r="AX748" t="s">
        <v>166</v>
      </c>
      <c r="AY748" t="s">
        <v>171</v>
      </c>
      <c r="AZ748" t="s">
        <v>166</v>
      </c>
      <c r="BA748" t="s">
        <v>166</v>
      </c>
      <c r="BB748" t="s">
        <v>367</v>
      </c>
      <c r="BC748" t="s">
        <v>166</v>
      </c>
      <c r="BD748" t="s">
        <v>337</v>
      </c>
      <c r="BE748">
        <v>242</v>
      </c>
      <c r="BF748" t="s">
        <v>166</v>
      </c>
      <c r="BG748" t="s">
        <v>166</v>
      </c>
      <c r="BH748" t="s">
        <v>166</v>
      </c>
      <c r="BI748" t="s">
        <v>163</v>
      </c>
      <c r="BJ748" t="s">
        <v>174</v>
      </c>
      <c r="BK748" t="s">
        <v>166</v>
      </c>
      <c r="BL748" t="s">
        <v>310</v>
      </c>
      <c r="BM748" t="s">
        <v>166</v>
      </c>
      <c r="BN748" t="s">
        <v>368</v>
      </c>
      <c r="BO748" t="s">
        <v>166</v>
      </c>
      <c r="BP748" t="s">
        <v>337</v>
      </c>
      <c r="BQ748" t="s">
        <v>164</v>
      </c>
      <c r="BR748" t="s">
        <v>168</v>
      </c>
      <c r="BS748" t="s">
        <v>176</v>
      </c>
      <c r="BT748" t="s">
        <v>166</v>
      </c>
      <c r="BU748" t="s">
        <v>147</v>
      </c>
      <c r="BV748" t="s">
        <v>166</v>
      </c>
      <c r="BW748" t="s">
        <v>177</v>
      </c>
      <c r="BY748" t="s">
        <v>179</v>
      </c>
      <c r="CB748" t="s">
        <v>166</v>
      </c>
      <c r="CG748" t="s">
        <v>166</v>
      </c>
      <c r="CK748" t="s">
        <v>166</v>
      </c>
      <c r="CN748" t="s">
        <v>166</v>
      </c>
      <c r="CO748" t="s">
        <v>166</v>
      </c>
      <c r="CP748" t="s">
        <v>223</v>
      </c>
      <c r="CR748" t="s">
        <v>229</v>
      </c>
      <c r="CS748" t="s">
        <v>166</v>
      </c>
      <c r="CT748" t="s">
        <v>166</v>
      </c>
      <c r="CU748" t="s">
        <v>166</v>
      </c>
      <c r="CV748" t="s">
        <v>166</v>
      </c>
      <c r="CW748">
        <v>2</v>
      </c>
      <c r="CY748" t="s">
        <v>254</v>
      </c>
      <c r="DB748" t="s">
        <v>374</v>
      </c>
      <c r="DC748" t="s">
        <v>166</v>
      </c>
      <c r="DD748" t="s">
        <v>166</v>
      </c>
      <c r="DG748" t="s">
        <v>166</v>
      </c>
      <c r="DH748" t="s">
        <v>216</v>
      </c>
      <c r="DI748" t="s">
        <v>328</v>
      </c>
      <c r="DJ748" t="s">
        <v>166</v>
      </c>
      <c r="DL748" t="s">
        <v>329</v>
      </c>
      <c r="DM748" t="s">
        <v>166</v>
      </c>
      <c r="DS748" t="s">
        <v>166</v>
      </c>
    </row>
    <row r="749" spans="1:126" hidden="1" x14ac:dyDescent="0.25">
      <c r="A749">
        <v>748</v>
      </c>
      <c r="B749" t="s">
        <v>138</v>
      </c>
      <c r="C749" t="s">
        <v>2334</v>
      </c>
      <c r="D749" t="s">
        <v>2340</v>
      </c>
      <c r="E749" s="1">
        <v>1047</v>
      </c>
      <c r="F749">
        <v>3</v>
      </c>
      <c r="G749">
        <v>4</v>
      </c>
      <c r="H749" t="s">
        <v>195</v>
      </c>
      <c r="I749" t="s">
        <v>142</v>
      </c>
      <c r="J749" t="s">
        <v>196</v>
      </c>
      <c r="K749" t="s">
        <v>144</v>
      </c>
      <c r="L749">
        <v>35</v>
      </c>
      <c r="M749" t="s">
        <v>459</v>
      </c>
      <c r="N749">
        <v>1587</v>
      </c>
      <c r="O749">
        <v>3793</v>
      </c>
      <c r="P749">
        <v>1665</v>
      </c>
      <c r="Q749" t="s">
        <v>681</v>
      </c>
      <c r="R749">
        <v>5</v>
      </c>
      <c r="T749" s="2" t="s">
        <v>147</v>
      </c>
      <c r="U749" t="s">
        <v>2341</v>
      </c>
      <c r="W749" t="s">
        <v>2342</v>
      </c>
      <c r="X749">
        <v>5</v>
      </c>
      <c r="Y749" t="s">
        <v>150</v>
      </c>
      <c r="Z749" t="s">
        <v>200</v>
      </c>
      <c r="AA749" t="s">
        <v>151</v>
      </c>
      <c r="AB749" t="s">
        <v>380</v>
      </c>
      <c r="AC749" t="s">
        <v>381</v>
      </c>
      <c r="AD749" t="s">
        <v>372</v>
      </c>
      <c r="AE749" t="s">
        <v>306</v>
      </c>
      <c r="AF749" t="s">
        <v>373</v>
      </c>
      <c r="AG749" t="s">
        <v>373</v>
      </c>
      <c r="AH749" t="s">
        <v>158</v>
      </c>
      <c r="AI749" t="s">
        <v>232</v>
      </c>
      <c r="AK749" t="s">
        <v>160</v>
      </c>
      <c r="AL749" t="s">
        <v>2343</v>
      </c>
      <c r="AM749" t="s">
        <v>2344</v>
      </c>
      <c r="AN749" t="s">
        <v>163</v>
      </c>
      <c r="AO749" t="s">
        <v>164</v>
      </c>
      <c r="AP749" t="s">
        <v>164</v>
      </c>
      <c r="AQ749">
        <v>2</v>
      </c>
      <c r="AR749">
        <v>5</v>
      </c>
      <c r="AS749" t="s">
        <v>167</v>
      </c>
      <c r="AT749" t="s">
        <v>168</v>
      </c>
      <c r="AU749" t="s">
        <v>326</v>
      </c>
      <c r="AV749" t="s">
        <v>373</v>
      </c>
      <c r="AX749" t="s">
        <v>166</v>
      </c>
      <c r="AY749" t="s">
        <v>171</v>
      </c>
      <c r="AZ749" t="s">
        <v>166</v>
      </c>
      <c r="BA749" t="s">
        <v>166</v>
      </c>
      <c r="BB749" t="s">
        <v>367</v>
      </c>
      <c r="BC749" t="s">
        <v>166</v>
      </c>
      <c r="BD749" t="s">
        <v>337</v>
      </c>
      <c r="BE749">
        <v>242</v>
      </c>
      <c r="BF749" t="s">
        <v>166</v>
      </c>
      <c r="BG749" t="s">
        <v>166</v>
      </c>
      <c r="BH749" t="s">
        <v>166</v>
      </c>
      <c r="BI749" t="s">
        <v>163</v>
      </c>
      <c r="BJ749" t="s">
        <v>310</v>
      </c>
      <c r="BK749" t="s">
        <v>166</v>
      </c>
      <c r="BL749" t="s">
        <v>310</v>
      </c>
      <c r="BM749" t="s">
        <v>166</v>
      </c>
      <c r="BN749" t="s">
        <v>368</v>
      </c>
      <c r="BO749" t="s">
        <v>166</v>
      </c>
      <c r="BP749" t="s">
        <v>337</v>
      </c>
      <c r="BQ749" t="s">
        <v>164</v>
      </c>
      <c r="BR749" t="s">
        <v>168</v>
      </c>
      <c r="BS749" t="s">
        <v>176</v>
      </c>
      <c r="BT749" t="s">
        <v>166</v>
      </c>
      <c r="BU749" t="s">
        <v>147</v>
      </c>
      <c r="BV749" t="s">
        <v>166</v>
      </c>
      <c r="BW749" t="s">
        <v>177</v>
      </c>
      <c r="BY749" t="s">
        <v>179</v>
      </c>
      <c r="CB749" t="s">
        <v>166</v>
      </c>
      <c r="CG749" t="s">
        <v>166</v>
      </c>
      <c r="CK749" t="s">
        <v>166</v>
      </c>
      <c r="CN749" t="s">
        <v>166</v>
      </c>
      <c r="CO749" t="s">
        <v>166</v>
      </c>
      <c r="CP749" t="s">
        <v>223</v>
      </c>
      <c r="CR749" t="s">
        <v>229</v>
      </c>
      <c r="CS749" t="s">
        <v>166</v>
      </c>
      <c r="CT749" t="s">
        <v>166</v>
      </c>
      <c r="CU749" t="s">
        <v>166</v>
      </c>
      <c r="CV749" t="s">
        <v>166</v>
      </c>
      <c r="CW749">
        <v>2</v>
      </c>
      <c r="CY749" t="s">
        <v>571</v>
      </c>
      <c r="DB749" t="s">
        <v>221</v>
      </c>
      <c r="DC749" t="s">
        <v>166</v>
      </c>
      <c r="DD749" t="s">
        <v>166</v>
      </c>
      <c r="DG749" t="s">
        <v>166</v>
      </c>
      <c r="DH749" t="s">
        <v>216</v>
      </c>
      <c r="DI749" t="s">
        <v>328</v>
      </c>
      <c r="DJ749" t="s">
        <v>166</v>
      </c>
      <c r="DL749" t="s">
        <v>329</v>
      </c>
      <c r="DM749" t="s">
        <v>166</v>
      </c>
      <c r="DS749" t="s">
        <v>166</v>
      </c>
    </row>
    <row r="750" spans="1:126" hidden="1" x14ac:dyDescent="0.25">
      <c r="A750">
        <v>749</v>
      </c>
      <c r="B750" t="s">
        <v>138</v>
      </c>
      <c r="C750" t="s">
        <v>2334</v>
      </c>
      <c r="D750" t="s">
        <v>2345</v>
      </c>
      <c r="E750" s="1">
        <v>1199</v>
      </c>
      <c r="F750">
        <v>3</v>
      </c>
      <c r="G750">
        <v>4</v>
      </c>
      <c r="H750" t="s">
        <v>195</v>
      </c>
      <c r="I750" t="s">
        <v>142</v>
      </c>
      <c r="J750" t="s">
        <v>196</v>
      </c>
      <c r="K750" t="s">
        <v>144</v>
      </c>
      <c r="L750">
        <v>35</v>
      </c>
      <c r="M750" t="s">
        <v>145</v>
      </c>
      <c r="N750">
        <v>1587</v>
      </c>
      <c r="O750">
        <v>3793</v>
      </c>
      <c r="P750">
        <v>1665</v>
      </c>
      <c r="Q750" t="s">
        <v>681</v>
      </c>
      <c r="R750">
        <v>5</v>
      </c>
      <c r="T750" s="2" t="s">
        <v>147</v>
      </c>
      <c r="U750" t="s">
        <v>2336</v>
      </c>
      <c r="W750" t="s">
        <v>2337</v>
      </c>
      <c r="X750">
        <v>5</v>
      </c>
      <c r="Y750" t="s">
        <v>150</v>
      </c>
      <c r="Z750" t="s">
        <v>200</v>
      </c>
      <c r="AA750" t="s">
        <v>151</v>
      </c>
      <c r="AB750" t="s">
        <v>380</v>
      </c>
      <c r="AC750" t="s">
        <v>381</v>
      </c>
      <c r="AD750" t="s">
        <v>372</v>
      </c>
      <c r="AE750" t="s">
        <v>306</v>
      </c>
      <c r="AF750" t="s">
        <v>373</v>
      </c>
      <c r="AG750" t="s">
        <v>373</v>
      </c>
      <c r="AH750" t="s">
        <v>158</v>
      </c>
      <c r="AI750" t="s">
        <v>232</v>
      </c>
      <c r="AK750" t="s">
        <v>160</v>
      </c>
      <c r="AL750" t="s">
        <v>2338</v>
      </c>
      <c r="AM750" t="s">
        <v>2339</v>
      </c>
      <c r="AN750" t="s">
        <v>163</v>
      </c>
      <c r="AO750" t="s">
        <v>164</v>
      </c>
      <c r="AP750" t="s">
        <v>164</v>
      </c>
      <c r="AQ750">
        <v>2</v>
      </c>
      <c r="AR750">
        <v>5</v>
      </c>
      <c r="AS750" t="s">
        <v>167</v>
      </c>
      <c r="AT750" t="s">
        <v>344</v>
      </c>
      <c r="AU750" t="s">
        <v>326</v>
      </c>
      <c r="AV750" t="s">
        <v>373</v>
      </c>
      <c r="AX750" t="s">
        <v>166</v>
      </c>
      <c r="AY750" t="s">
        <v>171</v>
      </c>
      <c r="AZ750" t="s">
        <v>166</v>
      </c>
      <c r="BA750" t="s">
        <v>166</v>
      </c>
      <c r="BB750" t="s">
        <v>367</v>
      </c>
      <c r="BC750" t="s">
        <v>166</v>
      </c>
      <c r="BD750" t="s">
        <v>337</v>
      </c>
      <c r="BE750">
        <v>242</v>
      </c>
      <c r="BF750" t="s">
        <v>166</v>
      </c>
      <c r="BG750" t="s">
        <v>166</v>
      </c>
      <c r="BH750" t="s">
        <v>166</v>
      </c>
      <c r="BI750" t="s">
        <v>163</v>
      </c>
      <c r="BJ750" t="s">
        <v>174</v>
      </c>
      <c r="BK750" t="s">
        <v>166</v>
      </c>
      <c r="BL750" t="s">
        <v>310</v>
      </c>
      <c r="BM750" t="s">
        <v>166</v>
      </c>
      <c r="BN750" t="s">
        <v>368</v>
      </c>
      <c r="BO750" t="s">
        <v>166</v>
      </c>
      <c r="BP750" t="s">
        <v>337</v>
      </c>
      <c r="BQ750" t="s">
        <v>164</v>
      </c>
      <c r="BR750" t="s">
        <v>168</v>
      </c>
      <c r="BS750" t="s">
        <v>176</v>
      </c>
      <c r="BT750" t="s">
        <v>166</v>
      </c>
      <c r="BU750" t="s">
        <v>147</v>
      </c>
      <c r="BV750" t="s">
        <v>166</v>
      </c>
      <c r="BW750" t="s">
        <v>177</v>
      </c>
      <c r="BY750" t="s">
        <v>179</v>
      </c>
      <c r="BZ750" t="s">
        <v>166</v>
      </c>
      <c r="CB750" t="s">
        <v>166</v>
      </c>
      <c r="CG750" t="s">
        <v>166</v>
      </c>
      <c r="CK750" t="s">
        <v>166</v>
      </c>
      <c r="CN750" t="s">
        <v>166</v>
      </c>
      <c r="CO750" t="s">
        <v>166</v>
      </c>
      <c r="CP750" t="s">
        <v>223</v>
      </c>
      <c r="CR750" t="s">
        <v>229</v>
      </c>
      <c r="CS750" t="s">
        <v>166</v>
      </c>
      <c r="CT750" t="s">
        <v>166</v>
      </c>
      <c r="CU750" t="s">
        <v>166</v>
      </c>
      <c r="CV750" t="s">
        <v>166</v>
      </c>
      <c r="CW750">
        <v>2</v>
      </c>
      <c r="CY750" t="s">
        <v>254</v>
      </c>
      <c r="DB750" t="s">
        <v>374</v>
      </c>
      <c r="DC750" t="s">
        <v>166</v>
      </c>
      <c r="DD750" t="s">
        <v>166</v>
      </c>
      <c r="DG750" t="s">
        <v>166</v>
      </c>
      <c r="DH750" t="s">
        <v>216</v>
      </c>
      <c r="DI750" t="s">
        <v>328</v>
      </c>
      <c r="DJ750" t="s">
        <v>166</v>
      </c>
      <c r="DL750" t="s">
        <v>329</v>
      </c>
      <c r="DM750" t="s">
        <v>166</v>
      </c>
      <c r="DS750" t="s">
        <v>166</v>
      </c>
    </row>
    <row r="751" spans="1:126" hidden="1" x14ac:dyDescent="0.25">
      <c r="A751">
        <v>750</v>
      </c>
      <c r="B751" t="s">
        <v>784</v>
      </c>
      <c r="C751" t="s">
        <v>2346</v>
      </c>
      <c r="D751" t="s">
        <v>2347</v>
      </c>
      <c r="E751" s="1">
        <v>1493</v>
      </c>
      <c r="F751">
        <v>3</v>
      </c>
      <c r="G751">
        <v>4</v>
      </c>
      <c r="H751" t="s">
        <v>195</v>
      </c>
      <c r="I751" t="s">
        <v>142</v>
      </c>
      <c r="J751" t="s">
        <v>196</v>
      </c>
      <c r="K751" t="s">
        <v>144</v>
      </c>
      <c r="L751">
        <v>60</v>
      </c>
      <c r="M751" t="s">
        <v>459</v>
      </c>
      <c r="N751">
        <v>1870</v>
      </c>
      <c r="O751">
        <v>3985</v>
      </c>
      <c r="P751">
        <v>1850</v>
      </c>
      <c r="Q751" t="s">
        <v>832</v>
      </c>
      <c r="R751">
        <v>5</v>
      </c>
      <c r="S751">
        <v>13.8</v>
      </c>
      <c r="T751" s="1">
        <v>17.21</v>
      </c>
      <c r="U751" t="s">
        <v>646</v>
      </c>
      <c r="X751">
        <v>5</v>
      </c>
      <c r="Y751" t="s">
        <v>150</v>
      </c>
      <c r="Z751" t="s">
        <v>200</v>
      </c>
      <c r="AA751" t="s">
        <v>151</v>
      </c>
      <c r="AB751" t="s">
        <v>2348</v>
      </c>
      <c r="AC751" t="s">
        <v>2349</v>
      </c>
      <c r="AF751" t="s">
        <v>1333</v>
      </c>
      <c r="AG751" t="s">
        <v>1333</v>
      </c>
      <c r="AH751" t="s">
        <v>166</v>
      </c>
      <c r="AL751" t="s">
        <v>686</v>
      </c>
      <c r="AM751" t="s">
        <v>1985</v>
      </c>
      <c r="AN751" t="s">
        <v>163</v>
      </c>
      <c r="AO751" t="s">
        <v>164</v>
      </c>
      <c r="AP751" t="s">
        <v>164</v>
      </c>
      <c r="AQ751" t="s">
        <v>166</v>
      </c>
      <c r="AR751">
        <v>7</v>
      </c>
      <c r="AS751" t="s">
        <v>167</v>
      </c>
      <c r="AT751" t="s">
        <v>168</v>
      </c>
      <c r="AU751" t="s">
        <v>1528</v>
      </c>
      <c r="AV751" t="s">
        <v>1333</v>
      </c>
      <c r="AY751" t="s">
        <v>165</v>
      </c>
      <c r="BD751" t="s">
        <v>173</v>
      </c>
      <c r="BE751">
        <v>412</v>
      </c>
      <c r="BG751" t="s">
        <v>166</v>
      </c>
      <c r="BH751" t="s">
        <v>166</v>
      </c>
      <c r="BJ751" t="s">
        <v>165</v>
      </c>
      <c r="BM751" t="s">
        <v>166</v>
      </c>
      <c r="BP751" t="s">
        <v>173</v>
      </c>
      <c r="BQ751" t="s">
        <v>164</v>
      </c>
      <c r="BR751" t="s">
        <v>168</v>
      </c>
      <c r="BS751" t="s">
        <v>176</v>
      </c>
      <c r="BU751" s="1">
        <v>5.5</v>
      </c>
      <c r="BV751" t="s">
        <v>166</v>
      </c>
      <c r="BW751" t="s">
        <v>177</v>
      </c>
      <c r="BX751" t="s">
        <v>178</v>
      </c>
      <c r="BY751" t="s">
        <v>179</v>
      </c>
      <c r="CG751" t="s">
        <v>166</v>
      </c>
      <c r="CQ751" t="s">
        <v>2350</v>
      </c>
      <c r="CY751" t="s">
        <v>254</v>
      </c>
      <c r="DV751" t="s">
        <v>166</v>
      </c>
    </row>
    <row r="752" spans="1:126" hidden="1" x14ac:dyDescent="0.25">
      <c r="A752">
        <v>751</v>
      </c>
      <c r="B752" t="s">
        <v>784</v>
      </c>
      <c r="C752" t="s">
        <v>2346</v>
      </c>
      <c r="D752" t="s">
        <v>2351</v>
      </c>
      <c r="E752" s="1">
        <v>1493</v>
      </c>
      <c r="F752">
        <v>3</v>
      </c>
      <c r="G752">
        <v>4</v>
      </c>
      <c r="H752" t="s">
        <v>195</v>
      </c>
      <c r="I752" t="s">
        <v>142</v>
      </c>
      <c r="J752" t="s">
        <v>196</v>
      </c>
      <c r="K752" t="s">
        <v>144</v>
      </c>
      <c r="L752">
        <v>60</v>
      </c>
      <c r="M752" t="s">
        <v>459</v>
      </c>
      <c r="N752">
        <v>1870</v>
      </c>
      <c r="O752">
        <v>3985</v>
      </c>
      <c r="P752">
        <v>1850</v>
      </c>
      <c r="Q752" t="s">
        <v>832</v>
      </c>
      <c r="R752">
        <v>5</v>
      </c>
      <c r="S752">
        <v>13.8</v>
      </c>
      <c r="T752" s="1">
        <v>17.21</v>
      </c>
      <c r="U752" t="s">
        <v>646</v>
      </c>
      <c r="X752">
        <v>5</v>
      </c>
      <c r="Y752" t="s">
        <v>150</v>
      </c>
      <c r="Z752" t="s">
        <v>200</v>
      </c>
      <c r="AA752" t="s">
        <v>151</v>
      </c>
      <c r="AB752" t="s">
        <v>2348</v>
      </c>
      <c r="AC752" t="s">
        <v>2349</v>
      </c>
      <c r="AF752" t="s">
        <v>1333</v>
      </c>
      <c r="AG752" t="s">
        <v>1333</v>
      </c>
      <c r="AH752" t="s">
        <v>158</v>
      </c>
      <c r="AI752" t="s">
        <v>232</v>
      </c>
      <c r="AL752" t="s">
        <v>686</v>
      </c>
      <c r="AM752" t="s">
        <v>1985</v>
      </c>
      <c r="AN752" t="s">
        <v>163</v>
      </c>
      <c r="AO752" t="s">
        <v>164</v>
      </c>
      <c r="AP752" t="s">
        <v>164</v>
      </c>
      <c r="AQ752" t="s">
        <v>166</v>
      </c>
      <c r="AR752">
        <v>7</v>
      </c>
      <c r="AS752" t="s">
        <v>167</v>
      </c>
      <c r="AT752" t="s">
        <v>168</v>
      </c>
      <c r="AU752" t="s">
        <v>1528</v>
      </c>
      <c r="AV752" t="s">
        <v>1333</v>
      </c>
      <c r="AX752" t="s">
        <v>166</v>
      </c>
      <c r="AY752" t="s">
        <v>171</v>
      </c>
      <c r="AZ752" t="s">
        <v>166</v>
      </c>
      <c r="BA752" t="s">
        <v>166</v>
      </c>
      <c r="BC752" t="s">
        <v>166</v>
      </c>
      <c r="BD752" t="s">
        <v>173</v>
      </c>
      <c r="BE752">
        <v>412</v>
      </c>
      <c r="BF752" t="s">
        <v>166</v>
      </c>
      <c r="BG752" t="s">
        <v>166</v>
      </c>
      <c r="BH752" t="s">
        <v>166</v>
      </c>
      <c r="BI752" t="s">
        <v>163</v>
      </c>
      <c r="BJ752" t="s">
        <v>174</v>
      </c>
      <c r="BL752" t="s">
        <v>310</v>
      </c>
      <c r="BM752" t="s">
        <v>166</v>
      </c>
      <c r="BO752" t="s">
        <v>166</v>
      </c>
      <c r="BP752" t="s">
        <v>173</v>
      </c>
      <c r="BQ752" t="s">
        <v>164</v>
      </c>
      <c r="BR752" t="s">
        <v>168</v>
      </c>
      <c r="BS752" t="s">
        <v>176</v>
      </c>
      <c r="BU752" s="1">
        <v>5.5</v>
      </c>
      <c r="BV752" t="s">
        <v>166</v>
      </c>
      <c r="BW752" t="s">
        <v>177</v>
      </c>
      <c r="BX752" t="s">
        <v>178</v>
      </c>
      <c r="BY752" t="s">
        <v>179</v>
      </c>
      <c r="CG752" t="s">
        <v>166</v>
      </c>
      <c r="CK752" t="s">
        <v>166</v>
      </c>
      <c r="CN752" t="s">
        <v>166</v>
      </c>
      <c r="CP752" t="s">
        <v>223</v>
      </c>
      <c r="CQ752" t="s">
        <v>2350</v>
      </c>
      <c r="CR752" t="s">
        <v>229</v>
      </c>
      <c r="CT752" t="s">
        <v>166</v>
      </c>
      <c r="CU752" t="s">
        <v>166</v>
      </c>
      <c r="CW752">
        <v>2</v>
      </c>
      <c r="CY752" t="s">
        <v>254</v>
      </c>
      <c r="DC752" t="s">
        <v>166</v>
      </c>
      <c r="DD752" t="s">
        <v>166</v>
      </c>
      <c r="DG752" t="s">
        <v>166</v>
      </c>
      <c r="DV752" t="s">
        <v>166</v>
      </c>
    </row>
    <row r="753" spans="1:139" hidden="1" x14ac:dyDescent="0.25">
      <c r="A753">
        <v>752</v>
      </c>
      <c r="B753" t="s">
        <v>784</v>
      </c>
      <c r="C753" t="s">
        <v>2346</v>
      </c>
      <c r="D753" t="s">
        <v>2352</v>
      </c>
      <c r="E753" s="1">
        <v>1493</v>
      </c>
      <c r="F753">
        <v>3</v>
      </c>
      <c r="G753">
        <v>4</v>
      </c>
      <c r="H753" t="s">
        <v>195</v>
      </c>
      <c r="I753" t="s">
        <v>142</v>
      </c>
      <c r="J753" t="s">
        <v>196</v>
      </c>
      <c r="K753" t="s">
        <v>144</v>
      </c>
      <c r="L753">
        <v>60</v>
      </c>
      <c r="M753" t="s">
        <v>459</v>
      </c>
      <c r="N753">
        <v>1870</v>
      </c>
      <c r="O753">
        <v>3985</v>
      </c>
      <c r="P753">
        <v>1850</v>
      </c>
      <c r="Q753" t="s">
        <v>832</v>
      </c>
      <c r="R753">
        <v>5</v>
      </c>
      <c r="S753">
        <v>13.8</v>
      </c>
      <c r="T753" s="1">
        <v>17.21</v>
      </c>
      <c r="U753" t="s">
        <v>646</v>
      </c>
      <c r="X753">
        <v>5</v>
      </c>
      <c r="Y753" t="s">
        <v>150</v>
      </c>
      <c r="Z753" t="s">
        <v>200</v>
      </c>
      <c r="AA753" t="s">
        <v>151</v>
      </c>
      <c r="AB753" t="s">
        <v>2348</v>
      </c>
      <c r="AC753" t="s">
        <v>2349</v>
      </c>
      <c r="AF753" t="s">
        <v>1333</v>
      </c>
      <c r="AG753" t="s">
        <v>1333</v>
      </c>
      <c r="AH753" t="s">
        <v>158</v>
      </c>
      <c r="AI753" t="s">
        <v>232</v>
      </c>
      <c r="AK753" t="s">
        <v>441</v>
      </c>
      <c r="AL753" t="s">
        <v>686</v>
      </c>
      <c r="AM753" t="s">
        <v>1985</v>
      </c>
      <c r="AN753" t="s">
        <v>163</v>
      </c>
      <c r="AO753" t="s">
        <v>164</v>
      </c>
      <c r="AP753" t="s">
        <v>164</v>
      </c>
      <c r="AQ753" t="s">
        <v>166</v>
      </c>
      <c r="AR753">
        <v>7</v>
      </c>
      <c r="AS753" t="s">
        <v>597</v>
      </c>
      <c r="AT753" t="s">
        <v>168</v>
      </c>
      <c r="AU753" t="s">
        <v>1528</v>
      </c>
      <c r="AV753" t="s">
        <v>1333</v>
      </c>
      <c r="AW753" t="s">
        <v>166</v>
      </c>
      <c r="AX753" t="s">
        <v>166</v>
      </c>
      <c r="AY753" t="s">
        <v>171</v>
      </c>
      <c r="AZ753" t="s">
        <v>166</v>
      </c>
      <c r="BA753" t="s">
        <v>166</v>
      </c>
      <c r="BC753" t="s">
        <v>166</v>
      </c>
      <c r="BD753" t="s">
        <v>173</v>
      </c>
      <c r="BE753">
        <v>412</v>
      </c>
      <c r="BF753" t="s">
        <v>166</v>
      </c>
      <c r="BG753" t="s">
        <v>166</v>
      </c>
      <c r="BH753" t="s">
        <v>166</v>
      </c>
      <c r="BI753" t="s">
        <v>163</v>
      </c>
      <c r="BJ753" t="s">
        <v>310</v>
      </c>
      <c r="BL753" t="s">
        <v>310</v>
      </c>
      <c r="BM753" t="s">
        <v>166</v>
      </c>
      <c r="BO753" t="s">
        <v>166</v>
      </c>
      <c r="BP753" t="s">
        <v>173</v>
      </c>
      <c r="BQ753" t="s">
        <v>164</v>
      </c>
      <c r="BR753" t="s">
        <v>168</v>
      </c>
      <c r="BS753" t="s">
        <v>176</v>
      </c>
      <c r="BU753" s="1">
        <v>5.5</v>
      </c>
      <c r="BV753" t="s">
        <v>166</v>
      </c>
      <c r="BW753" t="s">
        <v>177</v>
      </c>
      <c r="BX753" t="s">
        <v>178</v>
      </c>
      <c r="BY753" t="s">
        <v>179</v>
      </c>
      <c r="CG753" t="s">
        <v>166</v>
      </c>
      <c r="CK753" t="s">
        <v>166</v>
      </c>
      <c r="CN753" t="s">
        <v>166</v>
      </c>
      <c r="CQ753" t="s">
        <v>2350</v>
      </c>
      <c r="CR753" t="s">
        <v>229</v>
      </c>
      <c r="CT753" t="s">
        <v>166</v>
      </c>
      <c r="CU753" t="s">
        <v>166</v>
      </c>
      <c r="CW753">
        <v>2</v>
      </c>
      <c r="CY753" t="s">
        <v>254</v>
      </c>
      <c r="DB753" t="s">
        <v>221</v>
      </c>
      <c r="DC753" t="s">
        <v>166</v>
      </c>
      <c r="DD753" t="s">
        <v>166</v>
      </c>
      <c r="DG753" t="s">
        <v>166</v>
      </c>
      <c r="DH753" t="s">
        <v>216</v>
      </c>
      <c r="DI753" t="s">
        <v>328</v>
      </c>
      <c r="DL753" t="s">
        <v>329</v>
      </c>
      <c r="DP753" t="s">
        <v>345</v>
      </c>
      <c r="DS753" t="s">
        <v>166</v>
      </c>
      <c r="DV753" t="s">
        <v>166</v>
      </c>
      <c r="ED753" t="s">
        <v>166</v>
      </c>
    </row>
    <row r="754" spans="1:139" hidden="1" x14ac:dyDescent="0.25">
      <c r="A754">
        <v>753</v>
      </c>
      <c r="B754" t="s">
        <v>784</v>
      </c>
      <c r="C754" t="s">
        <v>2346</v>
      </c>
      <c r="D754" t="s">
        <v>2353</v>
      </c>
      <c r="E754" s="1">
        <v>1493</v>
      </c>
      <c r="F754">
        <v>3</v>
      </c>
      <c r="G754">
        <v>4</v>
      </c>
      <c r="H754" t="s">
        <v>195</v>
      </c>
      <c r="I754" t="s">
        <v>142</v>
      </c>
      <c r="J754" t="s">
        <v>196</v>
      </c>
      <c r="K754" t="s">
        <v>144</v>
      </c>
      <c r="M754" t="s">
        <v>459</v>
      </c>
      <c r="N754">
        <v>1870</v>
      </c>
      <c r="O754">
        <v>3985</v>
      </c>
      <c r="P754">
        <v>1850</v>
      </c>
      <c r="Q754" t="s">
        <v>832</v>
      </c>
      <c r="R754">
        <v>5</v>
      </c>
      <c r="S754">
        <v>13.8</v>
      </c>
      <c r="T754" s="1">
        <v>17.21</v>
      </c>
      <c r="U754" t="s">
        <v>646</v>
      </c>
      <c r="X754">
        <v>5</v>
      </c>
      <c r="Z754" t="s">
        <v>200</v>
      </c>
      <c r="AA754" t="s">
        <v>151</v>
      </c>
      <c r="AB754" t="s">
        <v>2348</v>
      </c>
      <c r="AC754" t="s">
        <v>2349</v>
      </c>
      <c r="AF754" t="s">
        <v>1333</v>
      </c>
      <c r="AG754" t="s">
        <v>1333</v>
      </c>
      <c r="AH754" t="s">
        <v>158</v>
      </c>
      <c r="AL754" t="s">
        <v>686</v>
      </c>
      <c r="AM754" t="s">
        <v>1985</v>
      </c>
      <c r="AN754" t="s">
        <v>163</v>
      </c>
      <c r="AO754" t="s">
        <v>164</v>
      </c>
      <c r="AP754" t="s">
        <v>164</v>
      </c>
      <c r="AQ754" t="s">
        <v>166</v>
      </c>
      <c r="AR754">
        <v>7</v>
      </c>
      <c r="AS754" t="s">
        <v>167</v>
      </c>
      <c r="AT754" t="s">
        <v>168</v>
      </c>
      <c r="AU754" t="s">
        <v>1528</v>
      </c>
      <c r="AV754" t="s">
        <v>1333</v>
      </c>
      <c r="AX754" t="s">
        <v>166</v>
      </c>
      <c r="AY754" t="s">
        <v>165</v>
      </c>
      <c r="BA754" t="s">
        <v>166</v>
      </c>
      <c r="BD754" t="s">
        <v>173</v>
      </c>
      <c r="BE754">
        <v>412</v>
      </c>
      <c r="BG754" t="s">
        <v>166</v>
      </c>
      <c r="BH754" t="s">
        <v>166</v>
      </c>
      <c r="BI754" t="s">
        <v>163</v>
      </c>
      <c r="BJ754" t="s">
        <v>174</v>
      </c>
      <c r="BL754" t="s">
        <v>310</v>
      </c>
      <c r="BM754" t="s">
        <v>166</v>
      </c>
      <c r="BP754" t="s">
        <v>173</v>
      </c>
      <c r="BQ754" t="s">
        <v>164</v>
      </c>
      <c r="BR754" t="s">
        <v>168</v>
      </c>
      <c r="BS754" t="s">
        <v>176</v>
      </c>
      <c r="BU754" s="1">
        <v>5.5</v>
      </c>
      <c r="BV754" t="s">
        <v>166</v>
      </c>
      <c r="BW754" t="s">
        <v>177</v>
      </c>
      <c r="BX754" t="s">
        <v>178</v>
      </c>
      <c r="BY754" t="s">
        <v>179</v>
      </c>
      <c r="CG754" t="s">
        <v>166</v>
      </c>
      <c r="CK754" t="s">
        <v>166</v>
      </c>
      <c r="CN754" t="s">
        <v>166</v>
      </c>
      <c r="CQ754" t="s">
        <v>2350</v>
      </c>
      <c r="CR754" t="s">
        <v>358</v>
      </c>
      <c r="CT754" t="s">
        <v>166</v>
      </c>
      <c r="CW754">
        <v>2</v>
      </c>
      <c r="CY754" t="s">
        <v>254</v>
      </c>
      <c r="DC754" t="s">
        <v>166</v>
      </c>
      <c r="DG754" t="s">
        <v>166</v>
      </c>
      <c r="DV754" t="s">
        <v>166</v>
      </c>
    </row>
    <row r="755" spans="1:139" hidden="1" x14ac:dyDescent="0.25">
      <c r="A755">
        <v>754</v>
      </c>
      <c r="B755" t="s">
        <v>784</v>
      </c>
      <c r="C755" t="s">
        <v>2346</v>
      </c>
      <c r="D755" t="s">
        <v>2354</v>
      </c>
      <c r="E755" s="1">
        <v>1493</v>
      </c>
      <c r="F755">
        <v>3</v>
      </c>
      <c r="G755">
        <v>4</v>
      </c>
      <c r="H755" t="s">
        <v>195</v>
      </c>
      <c r="I755" t="s">
        <v>142</v>
      </c>
      <c r="J755" t="s">
        <v>196</v>
      </c>
      <c r="K755" t="s">
        <v>144</v>
      </c>
      <c r="L755">
        <v>60</v>
      </c>
      <c r="M755" t="s">
        <v>459</v>
      </c>
      <c r="N755">
        <v>1870</v>
      </c>
      <c r="O755">
        <v>3985</v>
      </c>
      <c r="P755">
        <v>1850</v>
      </c>
      <c r="Q755" t="s">
        <v>832</v>
      </c>
      <c r="R755">
        <v>5</v>
      </c>
      <c r="S755">
        <v>12.8</v>
      </c>
      <c r="T755" s="1">
        <v>16.21</v>
      </c>
      <c r="U755" t="s">
        <v>2355</v>
      </c>
      <c r="X755">
        <v>5</v>
      </c>
      <c r="Y755" t="s">
        <v>150</v>
      </c>
      <c r="Z755" t="s">
        <v>200</v>
      </c>
      <c r="AA755" t="s">
        <v>151</v>
      </c>
      <c r="AB755" t="s">
        <v>2348</v>
      </c>
      <c r="AC755" t="s">
        <v>2349</v>
      </c>
      <c r="AF755" t="s">
        <v>1333</v>
      </c>
      <c r="AG755" t="s">
        <v>1333</v>
      </c>
      <c r="AH755" t="s">
        <v>158</v>
      </c>
      <c r="AI755" t="s">
        <v>232</v>
      </c>
      <c r="AK755" t="s">
        <v>441</v>
      </c>
      <c r="AL755" t="s">
        <v>686</v>
      </c>
      <c r="AM755" t="s">
        <v>1985</v>
      </c>
      <c r="AN755" t="s">
        <v>163</v>
      </c>
      <c r="AO755" t="s">
        <v>164</v>
      </c>
      <c r="AP755" t="s">
        <v>164</v>
      </c>
      <c r="AQ755" t="s">
        <v>166</v>
      </c>
      <c r="AR755">
        <v>7</v>
      </c>
      <c r="AS755" t="s">
        <v>167</v>
      </c>
      <c r="AT755" t="s">
        <v>189</v>
      </c>
      <c r="AU755" t="s">
        <v>1528</v>
      </c>
      <c r="AV755" t="s">
        <v>1333</v>
      </c>
      <c r="AX755" t="s">
        <v>166</v>
      </c>
      <c r="AY755" t="s">
        <v>171</v>
      </c>
      <c r="AZ755" t="s">
        <v>166</v>
      </c>
      <c r="BA755" t="s">
        <v>166</v>
      </c>
      <c r="BD755" t="s">
        <v>173</v>
      </c>
      <c r="BE755">
        <v>412</v>
      </c>
      <c r="BF755" t="s">
        <v>166</v>
      </c>
      <c r="BG755" t="s">
        <v>166</v>
      </c>
      <c r="BH755" t="s">
        <v>166</v>
      </c>
      <c r="BI755" t="s">
        <v>163</v>
      </c>
      <c r="BJ755" t="s">
        <v>174</v>
      </c>
      <c r="BL755" t="s">
        <v>310</v>
      </c>
      <c r="BM755" t="s">
        <v>166</v>
      </c>
      <c r="BO755" t="s">
        <v>166</v>
      </c>
      <c r="BP755" t="s">
        <v>173</v>
      </c>
      <c r="BQ755" t="s">
        <v>164</v>
      </c>
      <c r="BR755" t="s">
        <v>168</v>
      </c>
      <c r="BS755" t="s">
        <v>176</v>
      </c>
      <c r="BT755" t="s">
        <v>166</v>
      </c>
      <c r="BU755" s="1">
        <v>5.5</v>
      </c>
      <c r="BV755" t="s">
        <v>166</v>
      </c>
      <c r="BW755" t="s">
        <v>177</v>
      </c>
      <c r="BX755" t="s">
        <v>178</v>
      </c>
      <c r="BY755" t="s">
        <v>179</v>
      </c>
      <c r="CG755" t="s">
        <v>166</v>
      </c>
      <c r="CN755" t="s">
        <v>166</v>
      </c>
      <c r="CO755" t="s">
        <v>166</v>
      </c>
      <c r="CP755" t="s">
        <v>223</v>
      </c>
      <c r="CQ755" t="s">
        <v>2350</v>
      </c>
      <c r="CR755" t="s">
        <v>229</v>
      </c>
      <c r="CT755" t="s">
        <v>166</v>
      </c>
      <c r="CU755" t="s">
        <v>166</v>
      </c>
      <c r="CW755">
        <v>2</v>
      </c>
      <c r="CY755" t="s">
        <v>254</v>
      </c>
      <c r="DC755" t="s">
        <v>166</v>
      </c>
      <c r="DD755" t="s">
        <v>166</v>
      </c>
      <c r="DG755" t="s">
        <v>166</v>
      </c>
      <c r="DI755" t="s">
        <v>328</v>
      </c>
      <c r="DP755" t="s">
        <v>345</v>
      </c>
      <c r="DV755" t="s">
        <v>166</v>
      </c>
    </row>
    <row r="756" spans="1:139" hidden="1" x14ac:dyDescent="0.25">
      <c r="A756">
        <v>755</v>
      </c>
      <c r="B756" t="s">
        <v>784</v>
      </c>
      <c r="C756" t="s">
        <v>2346</v>
      </c>
      <c r="D756" t="s">
        <v>2356</v>
      </c>
      <c r="E756" s="1">
        <v>1493</v>
      </c>
      <c r="F756">
        <v>3</v>
      </c>
      <c r="G756">
        <v>4</v>
      </c>
      <c r="H756" t="s">
        <v>195</v>
      </c>
      <c r="I756" t="s">
        <v>142</v>
      </c>
      <c r="J756" t="s">
        <v>196</v>
      </c>
      <c r="K756" t="s">
        <v>144</v>
      </c>
      <c r="L756">
        <v>60</v>
      </c>
      <c r="M756" t="s">
        <v>459</v>
      </c>
      <c r="N756">
        <v>1870</v>
      </c>
      <c r="O756">
        <v>3985</v>
      </c>
      <c r="P756">
        <v>1850</v>
      </c>
      <c r="Q756" t="s">
        <v>832</v>
      </c>
      <c r="R756">
        <v>5</v>
      </c>
      <c r="S756">
        <v>12.8</v>
      </c>
      <c r="T756" s="1">
        <v>16.21</v>
      </c>
      <c r="U756" t="s">
        <v>2355</v>
      </c>
      <c r="X756">
        <v>5</v>
      </c>
      <c r="Y756" t="s">
        <v>150</v>
      </c>
      <c r="Z756" t="s">
        <v>200</v>
      </c>
      <c r="AA756" t="s">
        <v>151</v>
      </c>
      <c r="AB756" t="s">
        <v>2348</v>
      </c>
      <c r="AC756" t="s">
        <v>2349</v>
      </c>
      <c r="AF756" t="s">
        <v>1333</v>
      </c>
      <c r="AG756" t="s">
        <v>1333</v>
      </c>
      <c r="AH756" t="s">
        <v>158</v>
      </c>
      <c r="AI756" t="s">
        <v>232</v>
      </c>
      <c r="AK756" t="s">
        <v>441</v>
      </c>
      <c r="AL756" t="s">
        <v>686</v>
      </c>
      <c r="AM756" t="s">
        <v>1985</v>
      </c>
      <c r="AN756" t="s">
        <v>163</v>
      </c>
      <c r="AO756" t="s">
        <v>164</v>
      </c>
      <c r="AP756" t="s">
        <v>164</v>
      </c>
      <c r="AQ756" t="s">
        <v>166</v>
      </c>
      <c r="AR756">
        <v>7</v>
      </c>
      <c r="AS756" t="s">
        <v>597</v>
      </c>
      <c r="AT756" t="s">
        <v>189</v>
      </c>
      <c r="AU756" t="s">
        <v>1528</v>
      </c>
      <c r="AV756" t="s">
        <v>1333</v>
      </c>
      <c r="AW756" t="s">
        <v>166</v>
      </c>
      <c r="AX756" t="s">
        <v>166</v>
      </c>
      <c r="AY756" t="s">
        <v>171</v>
      </c>
      <c r="AZ756" t="s">
        <v>166</v>
      </c>
      <c r="BA756" t="s">
        <v>166</v>
      </c>
      <c r="BC756" t="s">
        <v>166</v>
      </c>
      <c r="BD756" t="s">
        <v>173</v>
      </c>
      <c r="BE756">
        <v>412</v>
      </c>
      <c r="BF756" t="s">
        <v>166</v>
      </c>
      <c r="BG756" t="s">
        <v>166</v>
      </c>
      <c r="BH756" t="s">
        <v>166</v>
      </c>
      <c r="BI756" t="s">
        <v>163</v>
      </c>
      <c r="BJ756" t="s">
        <v>310</v>
      </c>
      <c r="BL756" t="s">
        <v>310</v>
      </c>
      <c r="BM756" t="s">
        <v>166</v>
      </c>
      <c r="BO756" t="s">
        <v>166</v>
      </c>
      <c r="BP756" t="s">
        <v>173</v>
      </c>
      <c r="BQ756" t="s">
        <v>164</v>
      </c>
      <c r="BR756" t="s">
        <v>168</v>
      </c>
      <c r="BS756" t="s">
        <v>176</v>
      </c>
      <c r="BT756" t="s">
        <v>166</v>
      </c>
      <c r="BU756" s="1">
        <v>5.5</v>
      </c>
      <c r="BV756" t="s">
        <v>166</v>
      </c>
      <c r="BW756" t="s">
        <v>177</v>
      </c>
      <c r="BX756" t="s">
        <v>178</v>
      </c>
      <c r="BY756" t="s">
        <v>179</v>
      </c>
      <c r="CG756" t="s">
        <v>166</v>
      </c>
      <c r="CK756" t="s">
        <v>166</v>
      </c>
      <c r="CN756" t="s">
        <v>166</v>
      </c>
      <c r="CO756" t="s">
        <v>166</v>
      </c>
      <c r="CP756" t="s">
        <v>223</v>
      </c>
      <c r="CQ756" t="s">
        <v>2350</v>
      </c>
      <c r="CR756" t="s">
        <v>229</v>
      </c>
      <c r="CT756" t="s">
        <v>166</v>
      </c>
      <c r="CU756" t="s">
        <v>166</v>
      </c>
      <c r="CW756">
        <v>2</v>
      </c>
      <c r="CY756" t="s">
        <v>254</v>
      </c>
      <c r="DB756" t="s">
        <v>221</v>
      </c>
      <c r="DC756" t="s">
        <v>166</v>
      </c>
      <c r="DD756" t="s">
        <v>166</v>
      </c>
      <c r="DG756" t="s">
        <v>166</v>
      </c>
      <c r="DH756" t="s">
        <v>216</v>
      </c>
      <c r="DI756" t="s">
        <v>328</v>
      </c>
      <c r="DP756" t="s">
        <v>345</v>
      </c>
      <c r="DS756" t="s">
        <v>166</v>
      </c>
      <c r="DV756" t="s">
        <v>166</v>
      </c>
      <c r="ED756" t="s">
        <v>166</v>
      </c>
    </row>
    <row r="757" spans="1:139" hidden="1" x14ac:dyDescent="0.25">
      <c r="A757">
        <v>756</v>
      </c>
      <c r="B757" t="s">
        <v>138</v>
      </c>
      <c r="C757" t="s">
        <v>2357</v>
      </c>
      <c r="D757" t="s">
        <v>2358</v>
      </c>
      <c r="E757" s="1">
        <v>2200</v>
      </c>
      <c r="F757">
        <v>4</v>
      </c>
      <c r="H757" t="s">
        <v>195</v>
      </c>
      <c r="I757" t="s">
        <v>457</v>
      </c>
      <c r="J757" t="s">
        <v>237</v>
      </c>
      <c r="K757" t="s">
        <v>144</v>
      </c>
      <c r="L757">
        <v>60</v>
      </c>
      <c r="M757" t="s">
        <v>459</v>
      </c>
      <c r="N757">
        <v>2670</v>
      </c>
      <c r="O757">
        <v>5458</v>
      </c>
      <c r="P757">
        <v>1905</v>
      </c>
      <c r="Q757" t="s">
        <v>422</v>
      </c>
      <c r="R757">
        <v>5</v>
      </c>
      <c r="T757" s="2" t="s">
        <v>147</v>
      </c>
      <c r="W757" t="s">
        <v>2359</v>
      </c>
      <c r="X757">
        <v>5</v>
      </c>
      <c r="Y757" t="s">
        <v>150</v>
      </c>
      <c r="Z757" t="s">
        <v>339</v>
      </c>
      <c r="AA757" t="s">
        <v>151</v>
      </c>
      <c r="AB757" t="s">
        <v>551</v>
      </c>
      <c r="AC757" t="s">
        <v>2360</v>
      </c>
      <c r="AF757" t="s">
        <v>2361</v>
      </c>
      <c r="AG757" t="s">
        <v>2361</v>
      </c>
      <c r="AH757" t="s">
        <v>774</v>
      </c>
      <c r="AL757" t="s">
        <v>2362</v>
      </c>
      <c r="AM757" t="s">
        <v>2363</v>
      </c>
      <c r="AN757" t="s">
        <v>164</v>
      </c>
      <c r="AO757" t="s">
        <v>164</v>
      </c>
      <c r="AP757" t="s">
        <v>164</v>
      </c>
      <c r="AQ757" t="s">
        <v>166</v>
      </c>
      <c r="AR757">
        <v>16</v>
      </c>
      <c r="AS757" t="s">
        <v>167</v>
      </c>
      <c r="AT757" t="s">
        <v>168</v>
      </c>
      <c r="AU757" t="s">
        <v>2364</v>
      </c>
      <c r="AV757" t="s">
        <v>2361</v>
      </c>
      <c r="AX757" t="s">
        <v>166</v>
      </c>
      <c r="AY757" t="s">
        <v>165</v>
      </c>
      <c r="BA757" t="s">
        <v>166</v>
      </c>
      <c r="BD757" t="s">
        <v>173</v>
      </c>
      <c r="BH757" t="s">
        <v>166</v>
      </c>
      <c r="BI757" t="s">
        <v>164</v>
      </c>
      <c r="BJ757" t="s">
        <v>310</v>
      </c>
      <c r="BK757" t="s">
        <v>166</v>
      </c>
      <c r="BL757" t="s">
        <v>310</v>
      </c>
      <c r="BM757" t="s">
        <v>166</v>
      </c>
      <c r="BP757" t="s">
        <v>173</v>
      </c>
      <c r="BQ757" t="s">
        <v>166</v>
      </c>
      <c r="BS757" t="s">
        <v>164</v>
      </c>
      <c r="BT757" t="s">
        <v>166</v>
      </c>
      <c r="BU757" s="1">
        <v>6.75</v>
      </c>
      <c r="BW757" t="s">
        <v>177</v>
      </c>
      <c r="BX757" t="s">
        <v>178</v>
      </c>
      <c r="BY757" t="s">
        <v>166</v>
      </c>
      <c r="CQ757" t="s">
        <v>2365</v>
      </c>
      <c r="CS757" t="s">
        <v>166</v>
      </c>
      <c r="CU757" t="s">
        <v>166</v>
      </c>
      <c r="CY757" t="s">
        <v>254</v>
      </c>
      <c r="DJ757" t="s">
        <v>166</v>
      </c>
      <c r="DL757" t="s">
        <v>329</v>
      </c>
      <c r="DP757" t="s">
        <v>345</v>
      </c>
    </row>
    <row r="758" spans="1:139" hidden="1" x14ac:dyDescent="0.25">
      <c r="A758">
        <v>757</v>
      </c>
      <c r="B758" t="s">
        <v>318</v>
      </c>
      <c r="C758" t="s">
        <v>2366</v>
      </c>
      <c r="D758" t="s">
        <v>2367</v>
      </c>
      <c r="E758" t="s">
        <v>147</v>
      </c>
      <c r="H758" t="s">
        <v>195</v>
      </c>
      <c r="J758" t="s">
        <v>237</v>
      </c>
      <c r="M758" t="s">
        <v>1459</v>
      </c>
      <c r="N758">
        <v>1570</v>
      </c>
      <c r="O758">
        <v>4180</v>
      </c>
      <c r="P758">
        <v>1800</v>
      </c>
      <c r="Q758" t="s">
        <v>832</v>
      </c>
      <c r="R758">
        <v>5</v>
      </c>
      <c r="T758" s="2" t="s">
        <v>147</v>
      </c>
      <c r="X758" t="s">
        <v>2368</v>
      </c>
      <c r="Y758" t="s">
        <v>241</v>
      </c>
      <c r="Z758" t="s">
        <v>200</v>
      </c>
      <c r="AA758" t="s">
        <v>200</v>
      </c>
      <c r="AB758" t="s">
        <v>2369</v>
      </c>
      <c r="AC758" t="s">
        <v>2370</v>
      </c>
      <c r="AF758" t="s">
        <v>871</v>
      </c>
      <c r="AG758" t="s">
        <v>871</v>
      </c>
      <c r="AH758" t="s">
        <v>158</v>
      </c>
      <c r="AI758" t="s">
        <v>232</v>
      </c>
      <c r="AJ758" t="s">
        <v>166</v>
      </c>
      <c r="AK758" t="s">
        <v>441</v>
      </c>
      <c r="AL758" t="s">
        <v>2371</v>
      </c>
      <c r="AM758" t="s">
        <v>2372</v>
      </c>
      <c r="AN758" t="s">
        <v>163</v>
      </c>
      <c r="AO758" t="s">
        <v>163</v>
      </c>
      <c r="AP758" t="s">
        <v>163</v>
      </c>
      <c r="AQ758">
        <v>2</v>
      </c>
      <c r="AR758">
        <v>4</v>
      </c>
      <c r="AS758" t="s">
        <v>597</v>
      </c>
      <c r="AT758" t="s">
        <v>189</v>
      </c>
      <c r="AU758" t="s">
        <v>1362</v>
      </c>
      <c r="AV758">
        <v>17</v>
      </c>
      <c r="AW758" t="s">
        <v>166</v>
      </c>
      <c r="AX758" t="s">
        <v>166</v>
      </c>
      <c r="AY758" t="s">
        <v>436</v>
      </c>
      <c r="AZ758" t="s">
        <v>166</v>
      </c>
      <c r="BC758" t="s">
        <v>166</v>
      </c>
      <c r="BD758" t="s">
        <v>327</v>
      </c>
      <c r="BG758" t="s">
        <v>166</v>
      </c>
      <c r="BH758" t="s">
        <v>166</v>
      </c>
      <c r="BI758" t="s">
        <v>163</v>
      </c>
      <c r="BJ758" t="s">
        <v>310</v>
      </c>
      <c r="BK758" t="s">
        <v>166</v>
      </c>
      <c r="BL758" t="s">
        <v>310</v>
      </c>
      <c r="BM758" t="s">
        <v>166</v>
      </c>
      <c r="BO758" t="s">
        <v>166</v>
      </c>
      <c r="BP758" t="s">
        <v>173</v>
      </c>
      <c r="BQ758" t="s">
        <v>163</v>
      </c>
      <c r="BR758" t="s">
        <v>189</v>
      </c>
      <c r="BS758" t="s">
        <v>163</v>
      </c>
      <c r="BT758" t="s">
        <v>166</v>
      </c>
      <c r="BU758" t="s">
        <v>147</v>
      </c>
      <c r="BV758" t="s">
        <v>166</v>
      </c>
      <c r="BW758" t="s">
        <v>177</v>
      </c>
      <c r="BY758" t="s">
        <v>807</v>
      </c>
      <c r="BZ758" t="s">
        <v>166</v>
      </c>
      <c r="CA758" t="s">
        <v>166</v>
      </c>
      <c r="CC758" t="s">
        <v>166</v>
      </c>
      <c r="CE758" t="s">
        <v>166</v>
      </c>
      <c r="CF758" t="s">
        <v>2373</v>
      </c>
      <c r="CG758" t="s">
        <v>166</v>
      </c>
      <c r="CH758" t="s">
        <v>166</v>
      </c>
      <c r="CK758" t="s">
        <v>166</v>
      </c>
      <c r="CL758" t="s">
        <v>166</v>
      </c>
      <c r="CM758" t="s">
        <v>166</v>
      </c>
      <c r="CN758" t="s">
        <v>166</v>
      </c>
      <c r="CO758" t="s">
        <v>189</v>
      </c>
      <c r="CP758" t="s">
        <v>166</v>
      </c>
      <c r="CR758" t="s">
        <v>2374</v>
      </c>
      <c r="CS758" t="s">
        <v>166</v>
      </c>
      <c r="CT758" t="s">
        <v>166</v>
      </c>
      <c r="CU758" t="s">
        <v>166</v>
      </c>
      <c r="CW758">
        <v>6</v>
      </c>
      <c r="CY758" t="s">
        <v>571</v>
      </c>
      <c r="DB758" t="s">
        <v>742</v>
      </c>
      <c r="DC758" t="s">
        <v>166</v>
      </c>
      <c r="DD758" t="s">
        <v>166</v>
      </c>
      <c r="DE758" t="s">
        <v>166</v>
      </c>
      <c r="DF758" t="s">
        <v>166</v>
      </c>
      <c r="DH758" t="s">
        <v>216</v>
      </c>
      <c r="DI758" t="s">
        <v>166</v>
      </c>
      <c r="DJ758" t="s">
        <v>166</v>
      </c>
      <c r="DK758" t="s">
        <v>166</v>
      </c>
      <c r="DL758" t="s">
        <v>500</v>
      </c>
      <c r="DM758" t="s">
        <v>166</v>
      </c>
      <c r="DO758" t="s">
        <v>166</v>
      </c>
      <c r="DP758" t="s">
        <v>166</v>
      </c>
      <c r="DQ758" t="s">
        <v>166</v>
      </c>
      <c r="DR758" t="s">
        <v>166</v>
      </c>
      <c r="DU758" t="s">
        <v>166</v>
      </c>
      <c r="DW758" t="s">
        <v>166</v>
      </c>
      <c r="DX758" t="s">
        <v>166</v>
      </c>
      <c r="DZ758" t="s">
        <v>166</v>
      </c>
      <c r="EA758" t="s">
        <v>166</v>
      </c>
      <c r="ED758" t="s">
        <v>166</v>
      </c>
      <c r="EG758" t="s">
        <v>166</v>
      </c>
      <c r="EI758" t="s">
        <v>2375</v>
      </c>
    </row>
    <row r="759" spans="1:139" x14ac:dyDescent="0.25">
      <c r="A759" s="33">
        <v>758</v>
      </c>
      <c r="B759" s="33" t="s">
        <v>443</v>
      </c>
      <c r="C759" s="33" t="s">
        <v>2376</v>
      </c>
      <c r="D759" s="33" t="s">
        <v>1003</v>
      </c>
      <c r="E759" s="35">
        <v>2487</v>
      </c>
      <c r="F759" s="33">
        <v>4</v>
      </c>
      <c r="G759" s="33">
        <v>4</v>
      </c>
      <c r="H759" s="33" t="s">
        <v>195</v>
      </c>
      <c r="I759" s="33" t="s">
        <v>142</v>
      </c>
      <c r="J759" s="33" t="s">
        <v>196</v>
      </c>
      <c r="K759" s="33" t="s">
        <v>144</v>
      </c>
      <c r="L759" s="33">
        <v>50</v>
      </c>
      <c r="M759" s="33" t="s">
        <v>1003</v>
      </c>
      <c r="N759" s="33">
        <v>1455</v>
      </c>
      <c r="O759" s="33">
        <v>4885</v>
      </c>
      <c r="P759" s="33">
        <v>1840</v>
      </c>
      <c r="Q759" s="33" t="s">
        <v>508</v>
      </c>
      <c r="R759" s="33">
        <v>4</v>
      </c>
      <c r="S759" s="33"/>
      <c r="T759" s="87" t="s">
        <v>147</v>
      </c>
      <c r="U759" s="33" t="s">
        <v>2377</v>
      </c>
      <c r="V759" s="33"/>
      <c r="W759" s="33" t="s">
        <v>2378</v>
      </c>
      <c r="X759" s="33"/>
      <c r="Y759" s="33"/>
      <c r="Z759" s="33" t="s">
        <v>200</v>
      </c>
      <c r="AA759" s="33" t="s">
        <v>200</v>
      </c>
      <c r="AB759" s="33" t="s">
        <v>347</v>
      </c>
      <c r="AC759" s="33" t="s">
        <v>2379</v>
      </c>
      <c r="AD759" s="33" t="s">
        <v>2036</v>
      </c>
      <c r="AE759" s="33" t="s">
        <v>2380</v>
      </c>
      <c r="AF759" s="33" t="s">
        <v>2381</v>
      </c>
      <c r="AG759" s="33" t="s">
        <v>2381</v>
      </c>
      <c r="AH759" s="33" t="s">
        <v>158</v>
      </c>
      <c r="AI759" s="33" t="s">
        <v>232</v>
      </c>
      <c r="AJ759" s="33" t="s">
        <v>836</v>
      </c>
      <c r="AK759" s="33" t="s">
        <v>441</v>
      </c>
      <c r="AL759" s="33" t="s">
        <v>2382</v>
      </c>
      <c r="AM759" s="33" t="s">
        <v>2383</v>
      </c>
      <c r="AN759" s="33" t="s">
        <v>163</v>
      </c>
      <c r="AO759" s="33" t="s">
        <v>164</v>
      </c>
      <c r="AP759" s="33" t="s">
        <v>164</v>
      </c>
      <c r="AQ759" s="33" t="s">
        <v>166</v>
      </c>
      <c r="AR759" s="33">
        <v>5</v>
      </c>
      <c r="AS759" s="33" t="s">
        <v>597</v>
      </c>
      <c r="AT759" s="33" t="s">
        <v>189</v>
      </c>
      <c r="AU759" s="33" t="s">
        <v>2384</v>
      </c>
      <c r="AV759" s="33" t="s">
        <v>2381</v>
      </c>
      <c r="AW759" s="33" t="s">
        <v>166</v>
      </c>
      <c r="AX759" s="33">
        <v>2</v>
      </c>
      <c r="AY759" s="33" t="s">
        <v>466</v>
      </c>
      <c r="AZ759" s="33" t="s">
        <v>166</v>
      </c>
      <c r="BA759" s="33" t="s">
        <v>166</v>
      </c>
      <c r="BB759" s="33" t="s">
        <v>454</v>
      </c>
      <c r="BC759" s="33" t="s">
        <v>166</v>
      </c>
      <c r="BD759" s="33" t="s">
        <v>337</v>
      </c>
      <c r="BE759" s="33"/>
      <c r="BF759" s="33" t="s">
        <v>166</v>
      </c>
      <c r="BG759" s="33" t="s">
        <v>166</v>
      </c>
      <c r="BH759" s="33" t="s">
        <v>166</v>
      </c>
      <c r="BI759" s="33" t="s">
        <v>163</v>
      </c>
      <c r="BJ759" s="33" t="s">
        <v>310</v>
      </c>
      <c r="BK759" s="33" t="s">
        <v>166</v>
      </c>
      <c r="BL759" s="33" t="s">
        <v>310</v>
      </c>
      <c r="BM759" s="33" t="s">
        <v>166</v>
      </c>
      <c r="BN759" s="33"/>
      <c r="BO759" s="33" t="s">
        <v>166</v>
      </c>
      <c r="BP759" s="33" t="s">
        <v>173</v>
      </c>
      <c r="BQ759" s="33" t="s">
        <v>163</v>
      </c>
      <c r="BR759" s="33" t="s">
        <v>168</v>
      </c>
      <c r="BS759" s="33" t="s">
        <v>176</v>
      </c>
      <c r="BT759" s="33" t="s">
        <v>166</v>
      </c>
      <c r="BU759" s="35">
        <v>5.8</v>
      </c>
      <c r="BV759" s="33" t="s">
        <v>166</v>
      </c>
      <c r="BW759" s="33" t="s">
        <v>177</v>
      </c>
      <c r="BX759" s="33" t="s">
        <v>178</v>
      </c>
      <c r="BY759" s="33" t="s">
        <v>857</v>
      </c>
      <c r="BZ759" s="33"/>
      <c r="CA759" s="33" t="s">
        <v>166</v>
      </c>
      <c r="CB759" s="33" t="s">
        <v>166</v>
      </c>
      <c r="CC759" s="33"/>
      <c r="CD759" s="33"/>
      <c r="CE759" s="33"/>
      <c r="CF759" s="33"/>
      <c r="CG759" s="33" t="s">
        <v>166</v>
      </c>
      <c r="CH759" s="33"/>
      <c r="CI759" s="33"/>
      <c r="CJ759" s="33"/>
      <c r="CK759" s="33" t="s">
        <v>166</v>
      </c>
      <c r="CL759" s="33"/>
      <c r="CM759" s="33"/>
      <c r="CN759" s="33" t="s">
        <v>166</v>
      </c>
      <c r="CO759" s="33" t="s">
        <v>166</v>
      </c>
      <c r="CP759" s="33" t="s">
        <v>355</v>
      </c>
      <c r="CQ759" s="33" t="s">
        <v>2385</v>
      </c>
      <c r="CR759" s="33" t="s">
        <v>1684</v>
      </c>
      <c r="CS759" s="33" t="s">
        <v>166</v>
      </c>
      <c r="CT759" s="33" t="s">
        <v>166</v>
      </c>
      <c r="CU759" s="33" t="s">
        <v>166</v>
      </c>
      <c r="CV759" s="33" t="s">
        <v>166</v>
      </c>
      <c r="CW759" s="33">
        <v>9</v>
      </c>
      <c r="CX759" s="33"/>
      <c r="CY759" s="33" t="s">
        <v>571</v>
      </c>
      <c r="CZ759" s="33"/>
      <c r="DA759" s="33"/>
      <c r="DB759" s="33" t="s">
        <v>221</v>
      </c>
      <c r="DC759" s="33" t="s">
        <v>166</v>
      </c>
      <c r="DD759" s="33" t="s">
        <v>166</v>
      </c>
      <c r="DE759" s="33"/>
      <c r="DF759" s="33"/>
      <c r="DG759" s="33" t="s">
        <v>166</v>
      </c>
      <c r="DH759" s="33" t="s">
        <v>216</v>
      </c>
      <c r="DI759" s="33" t="s">
        <v>328</v>
      </c>
      <c r="DJ759" s="33" t="s">
        <v>166</v>
      </c>
      <c r="DK759" s="33" t="s">
        <v>166</v>
      </c>
      <c r="DL759" s="33" t="s">
        <v>492</v>
      </c>
      <c r="DM759" s="33" t="s">
        <v>166</v>
      </c>
      <c r="DN759" s="33" t="s">
        <v>166</v>
      </c>
      <c r="DO759" s="33" t="s">
        <v>166</v>
      </c>
      <c r="DP759" s="33" t="s">
        <v>2386</v>
      </c>
      <c r="DQ759" s="33"/>
      <c r="DR759" s="33" t="s">
        <v>166</v>
      </c>
      <c r="DS759" s="33" t="s">
        <v>166</v>
      </c>
      <c r="DT759" s="33"/>
      <c r="DU759" s="33" t="s">
        <v>166</v>
      </c>
      <c r="DV759" s="33"/>
      <c r="DW759" s="33" t="s">
        <v>166</v>
      </c>
      <c r="DX759" s="33" t="s">
        <v>166</v>
      </c>
      <c r="DY759" s="33" t="s">
        <v>166</v>
      </c>
      <c r="DZ759" s="33" t="s">
        <v>166</v>
      </c>
      <c r="EA759" s="33" t="s">
        <v>166</v>
      </c>
      <c r="EB759" s="33"/>
      <c r="EC759" s="33" t="s">
        <v>166</v>
      </c>
      <c r="ED759" s="33" t="s">
        <v>166</v>
      </c>
      <c r="EE759" s="33"/>
      <c r="EF759" s="33"/>
      <c r="EG759" s="33"/>
      <c r="EH759" s="33"/>
      <c r="EI759" s="33"/>
    </row>
    <row r="760" spans="1:139" x14ac:dyDescent="0.25">
      <c r="A760" s="33">
        <v>759</v>
      </c>
      <c r="B760" s="33" t="s">
        <v>443</v>
      </c>
      <c r="C760" s="33" t="s">
        <v>2387</v>
      </c>
      <c r="D760" s="33" t="s">
        <v>2388</v>
      </c>
      <c r="E760" s="35">
        <v>1496</v>
      </c>
      <c r="F760" s="33">
        <v>4</v>
      </c>
      <c r="G760" s="33">
        <v>4</v>
      </c>
      <c r="H760" s="33" t="s">
        <v>195</v>
      </c>
      <c r="I760" s="33" t="s">
        <v>142</v>
      </c>
      <c r="J760" s="33"/>
      <c r="K760" s="33" t="s">
        <v>144</v>
      </c>
      <c r="L760" s="33">
        <v>42</v>
      </c>
      <c r="M760" s="33" t="s">
        <v>145</v>
      </c>
      <c r="N760" s="33">
        <v>1495</v>
      </c>
      <c r="O760" s="33">
        <v>4425</v>
      </c>
      <c r="P760" s="33">
        <v>1730</v>
      </c>
      <c r="Q760" s="33" t="s">
        <v>508</v>
      </c>
      <c r="R760" s="33">
        <v>4</v>
      </c>
      <c r="S760" s="33"/>
      <c r="T760" s="87" t="s">
        <v>147</v>
      </c>
      <c r="U760" s="33" t="s">
        <v>1373</v>
      </c>
      <c r="V760" s="33"/>
      <c r="W760" s="33" t="s">
        <v>2389</v>
      </c>
      <c r="X760" s="33">
        <v>6</v>
      </c>
      <c r="Y760" s="33" t="s">
        <v>982</v>
      </c>
      <c r="Z760" s="33" t="s">
        <v>200</v>
      </c>
      <c r="AA760" s="33" t="s">
        <v>151</v>
      </c>
      <c r="AB760" s="33" t="s">
        <v>648</v>
      </c>
      <c r="AC760" s="33" t="s">
        <v>2390</v>
      </c>
      <c r="AD760" s="33"/>
      <c r="AE760" s="33"/>
      <c r="AF760" s="33" t="s">
        <v>2391</v>
      </c>
      <c r="AG760" s="33" t="s">
        <v>2391</v>
      </c>
      <c r="AH760" s="33" t="s">
        <v>158</v>
      </c>
      <c r="AI760" s="33" t="s">
        <v>232</v>
      </c>
      <c r="AJ760" s="33"/>
      <c r="AK760" s="33" t="s">
        <v>166</v>
      </c>
      <c r="AL760" s="33" t="s">
        <v>2392</v>
      </c>
      <c r="AM760" s="33" t="s">
        <v>2393</v>
      </c>
      <c r="AN760" s="33" t="s">
        <v>166</v>
      </c>
      <c r="AO760" s="33" t="s">
        <v>164</v>
      </c>
      <c r="AP760" s="33" t="s">
        <v>166</v>
      </c>
      <c r="AQ760" s="33" t="s">
        <v>166</v>
      </c>
      <c r="AR760" s="33">
        <v>5</v>
      </c>
      <c r="AS760" s="33" t="s">
        <v>167</v>
      </c>
      <c r="AT760" s="33" t="s">
        <v>168</v>
      </c>
      <c r="AU760" s="33" t="s">
        <v>770</v>
      </c>
      <c r="AV760" s="33" t="s">
        <v>717</v>
      </c>
      <c r="AW760" s="33"/>
      <c r="AX760" s="33" t="s">
        <v>166</v>
      </c>
      <c r="AY760" s="33" t="s">
        <v>165</v>
      </c>
      <c r="AZ760" s="33" t="s">
        <v>166</v>
      </c>
      <c r="BA760" s="33"/>
      <c r="BB760" s="33"/>
      <c r="BC760" s="33"/>
      <c r="BD760" s="33" t="s">
        <v>173</v>
      </c>
      <c r="BE760" s="33">
        <v>476</v>
      </c>
      <c r="BF760" s="33"/>
      <c r="BG760" s="33" t="s">
        <v>166</v>
      </c>
      <c r="BH760" s="33" t="s">
        <v>166</v>
      </c>
      <c r="BI760" s="33" t="s">
        <v>163</v>
      </c>
      <c r="BJ760" s="33" t="s">
        <v>310</v>
      </c>
      <c r="BK760" s="33" t="s">
        <v>166</v>
      </c>
      <c r="BL760" s="33" t="s">
        <v>166</v>
      </c>
      <c r="BM760" s="33" t="s">
        <v>166</v>
      </c>
      <c r="BN760" s="33"/>
      <c r="BO760" s="33"/>
      <c r="BP760" s="33" t="s">
        <v>173</v>
      </c>
      <c r="BQ760" s="33" t="s">
        <v>166</v>
      </c>
      <c r="BR760" s="33" t="s">
        <v>168</v>
      </c>
      <c r="BS760" s="33" t="s">
        <v>176</v>
      </c>
      <c r="BT760" s="33" t="s">
        <v>166</v>
      </c>
      <c r="BU760" s="35">
        <v>5.0999999999999996</v>
      </c>
      <c r="BV760" s="33" t="s">
        <v>166</v>
      </c>
      <c r="BW760" s="33" t="s">
        <v>177</v>
      </c>
      <c r="BX760" s="33" t="s">
        <v>178</v>
      </c>
      <c r="BY760" s="33" t="s">
        <v>179</v>
      </c>
      <c r="BZ760" s="33" t="s">
        <v>166</v>
      </c>
      <c r="CA760" s="33"/>
      <c r="CB760" s="33"/>
      <c r="CC760" s="33"/>
      <c r="CD760" s="33"/>
      <c r="CE760" s="33"/>
      <c r="CF760" s="33" t="s">
        <v>252</v>
      </c>
      <c r="CG760" s="33" t="s">
        <v>166</v>
      </c>
      <c r="CH760" s="33" t="s">
        <v>166</v>
      </c>
      <c r="CI760" s="33"/>
      <c r="CJ760" s="33" t="s">
        <v>166</v>
      </c>
      <c r="CK760" s="33" t="s">
        <v>166</v>
      </c>
      <c r="CL760" s="33"/>
      <c r="CM760" s="33"/>
      <c r="CN760" s="33" t="s">
        <v>166</v>
      </c>
      <c r="CO760" s="33" t="s">
        <v>166</v>
      </c>
      <c r="CP760" s="33" t="s">
        <v>166</v>
      </c>
      <c r="CQ760" s="33" t="s">
        <v>651</v>
      </c>
      <c r="CR760" s="33" t="s">
        <v>2394</v>
      </c>
      <c r="CS760" s="33" t="s">
        <v>166</v>
      </c>
      <c r="CT760" s="33" t="s">
        <v>166</v>
      </c>
      <c r="CU760" s="33" t="s">
        <v>166</v>
      </c>
      <c r="CV760" s="33"/>
      <c r="CW760" s="33">
        <v>7</v>
      </c>
      <c r="CX760" s="33"/>
      <c r="CY760" s="33" t="s">
        <v>254</v>
      </c>
      <c r="CZ760" s="33"/>
      <c r="DA760" s="33"/>
      <c r="DB760" s="33" t="s">
        <v>257</v>
      </c>
      <c r="DC760" s="33" t="s">
        <v>166</v>
      </c>
      <c r="DD760" s="33"/>
      <c r="DE760" s="33"/>
      <c r="DF760" s="33"/>
      <c r="DG760" s="33" t="s">
        <v>166</v>
      </c>
      <c r="DH760" s="33"/>
      <c r="DI760" s="33" t="s">
        <v>166</v>
      </c>
      <c r="DJ760" s="33"/>
      <c r="DK760" s="33" t="s">
        <v>166</v>
      </c>
      <c r="DL760" s="33" t="s">
        <v>329</v>
      </c>
      <c r="DM760" s="33"/>
      <c r="DN760" s="33"/>
      <c r="DO760" s="33"/>
      <c r="DP760" s="33" t="s">
        <v>345</v>
      </c>
      <c r="DQ760" s="33"/>
      <c r="DR760" s="33"/>
      <c r="DS760" s="33" t="s">
        <v>166</v>
      </c>
      <c r="DT760" s="33"/>
      <c r="DU760" s="33"/>
      <c r="DV760" s="33"/>
      <c r="DW760" s="33"/>
      <c r="DX760" s="33"/>
      <c r="DY760" s="33"/>
      <c r="DZ760" s="33"/>
      <c r="EA760" s="33"/>
      <c r="EB760" s="33"/>
      <c r="EC760" s="33"/>
      <c r="ED760" s="33"/>
      <c r="EE760" s="33"/>
      <c r="EF760" s="33"/>
      <c r="EG760" s="33"/>
      <c r="EH760" s="33"/>
      <c r="EI760" s="33"/>
    </row>
    <row r="761" spans="1:139" x14ac:dyDescent="0.25">
      <c r="A761" s="33">
        <v>760</v>
      </c>
      <c r="B761" s="33" t="s">
        <v>443</v>
      </c>
      <c r="C761" s="33" t="s">
        <v>2387</v>
      </c>
      <c r="D761" s="33" t="s">
        <v>445</v>
      </c>
      <c r="E761" s="35">
        <v>1496</v>
      </c>
      <c r="F761" s="33">
        <v>4</v>
      </c>
      <c r="G761" s="33">
        <v>4</v>
      </c>
      <c r="H761" s="33" t="s">
        <v>195</v>
      </c>
      <c r="I761" s="33" t="s">
        <v>142</v>
      </c>
      <c r="J761" s="33" t="s">
        <v>196</v>
      </c>
      <c r="K761" s="33" t="s">
        <v>144</v>
      </c>
      <c r="L761" s="33">
        <v>42</v>
      </c>
      <c r="M761" s="33" t="s">
        <v>145</v>
      </c>
      <c r="N761" s="33">
        <v>1495</v>
      </c>
      <c r="O761" s="33">
        <v>4425</v>
      </c>
      <c r="P761" s="33">
        <v>1730</v>
      </c>
      <c r="Q761" s="33" t="s">
        <v>508</v>
      </c>
      <c r="R761" s="33">
        <v>4</v>
      </c>
      <c r="S761" s="33"/>
      <c r="T761" s="87" t="s">
        <v>147</v>
      </c>
      <c r="U761" s="33" t="s">
        <v>1373</v>
      </c>
      <c r="V761" s="33"/>
      <c r="W761" s="33" t="s">
        <v>496</v>
      </c>
      <c r="X761" s="33">
        <v>6</v>
      </c>
      <c r="Y761" s="33" t="s">
        <v>982</v>
      </c>
      <c r="Z761" s="33" t="s">
        <v>200</v>
      </c>
      <c r="AA761" s="33" t="s">
        <v>151</v>
      </c>
      <c r="AB761" s="33" t="s">
        <v>648</v>
      </c>
      <c r="AC761" s="33" t="s">
        <v>2390</v>
      </c>
      <c r="AD761" s="33"/>
      <c r="AE761" s="33"/>
      <c r="AF761" s="33" t="s">
        <v>2391</v>
      </c>
      <c r="AG761" s="33" t="s">
        <v>2391</v>
      </c>
      <c r="AH761" s="33" t="s">
        <v>158</v>
      </c>
      <c r="AI761" s="33" t="s">
        <v>232</v>
      </c>
      <c r="AJ761" s="33"/>
      <c r="AK761" s="33" t="s">
        <v>441</v>
      </c>
      <c r="AL761" s="33" t="s">
        <v>2392</v>
      </c>
      <c r="AM761" s="33" t="s">
        <v>2393</v>
      </c>
      <c r="AN761" s="33" t="s">
        <v>163</v>
      </c>
      <c r="AO761" s="33" t="s">
        <v>432</v>
      </c>
      <c r="AP761" s="33" t="s">
        <v>164</v>
      </c>
      <c r="AQ761" s="33" t="s">
        <v>166</v>
      </c>
      <c r="AR761" s="33">
        <v>5</v>
      </c>
      <c r="AS761" s="33" t="s">
        <v>167</v>
      </c>
      <c r="AT761" s="33" t="s">
        <v>168</v>
      </c>
      <c r="AU761" s="33" t="s">
        <v>770</v>
      </c>
      <c r="AV761" s="33" t="s">
        <v>717</v>
      </c>
      <c r="AW761" s="33" t="s">
        <v>166</v>
      </c>
      <c r="AX761" s="33" t="s">
        <v>166</v>
      </c>
      <c r="AY761" s="33" t="s">
        <v>165</v>
      </c>
      <c r="AZ761" s="33" t="s">
        <v>166</v>
      </c>
      <c r="BA761" s="33" t="s">
        <v>166</v>
      </c>
      <c r="BB761" s="33"/>
      <c r="BC761" s="33"/>
      <c r="BD761" s="33" t="s">
        <v>173</v>
      </c>
      <c r="BE761" s="33">
        <v>476</v>
      </c>
      <c r="BF761" s="33"/>
      <c r="BG761" s="33" t="s">
        <v>166</v>
      </c>
      <c r="BH761" s="33" t="s">
        <v>166</v>
      </c>
      <c r="BI761" s="33" t="s">
        <v>163</v>
      </c>
      <c r="BJ761" s="33" t="s">
        <v>310</v>
      </c>
      <c r="BK761" s="33" t="s">
        <v>166</v>
      </c>
      <c r="BL761" s="33" t="s">
        <v>166</v>
      </c>
      <c r="BM761" s="33" t="s">
        <v>166</v>
      </c>
      <c r="BN761" s="33"/>
      <c r="BO761" s="33"/>
      <c r="BP761" s="33" t="s">
        <v>173</v>
      </c>
      <c r="BQ761" s="33" t="s">
        <v>163</v>
      </c>
      <c r="BR761" s="33" t="s">
        <v>168</v>
      </c>
      <c r="BS761" s="33" t="s">
        <v>176</v>
      </c>
      <c r="BT761" s="33" t="s">
        <v>166</v>
      </c>
      <c r="BU761" s="35">
        <v>5.0999999999999996</v>
      </c>
      <c r="BV761" s="33" t="s">
        <v>166</v>
      </c>
      <c r="BW761" s="33" t="s">
        <v>177</v>
      </c>
      <c r="BX761" s="33" t="s">
        <v>178</v>
      </c>
      <c r="BY761" s="33" t="s">
        <v>383</v>
      </c>
      <c r="BZ761" s="33" t="s">
        <v>166</v>
      </c>
      <c r="CA761" s="33"/>
      <c r="CB761" s="33" t="s">
        <v>166</v>
      </c>
      <c r="CC761" s="33"/>
      <c r="CD761" s="33"/>
      <c r="CE761" s="33"/>
      <c r="CF761" s="33"/>
      <c r="CG761" s="33" t="s">
        <v>166</v>
      </c>
      <c r="CH761" s="33" t="s">
        <v>166</v>
      </c>
      <c r="CI761" s="33"/>
      <c r="CJ761" s="33" t="s">
        <v>166</v>
      </c>
      <c r="CK761" s="33" t="s">
        <v>166</v>
      </c>
      <c r="CL761" s="33"/>
      <c r="CM761" s="33"/>
      <c r="CN761" s="33" t="s">
        <v>166</v>
      </c>
      <c r="CO761" s="33" t="s">
        <v>166</v>
      </c>
      <c r="CP761" s="33" t="s">
        <v>166</v>
      </c>
      <c r="CQ761" s="33" t="s">
        <v>651</v>
      </c>
      <c r="CR761" s="33" t="s">
        <v>2395</v>
      </c>
      <c r="CS761" s="33" t="s">
        <v>166</v>
      </c>
      <c r="CT761" s="33" t="s">
        <v>166</v>
      </c>
      <c r="CU761" s="33" t="s">
        <v>166</v>
      </c>
      <c r="CV761" s="33" t="s">
        <v>166</v>
      </c>
      <c r="CW761" s="33">
        <v>7</v>
      </c>
      <c r="CX761" s="33"/>
      <c r="CY761" s="33" t="s">
        <v>254</v>
      </c>
      <c r="CZ761" s="33"/>
      <c r="DA761" s="33"/>
      <c r="DB761" s="33" t="s">
        <v>257</v>
      </c>
      <c r="DC761" s="33" t="s">
        <v>166</v>
      </c>
      <c r="DD761" s="33"/>
      <c r="DE761" s="33"/>
      <c r="DF761" s="33"/>
      <c r="DG761" s="33" t="s">
        <v>166</v>
      </c>
      <c r="DH761" s="33"/>
      <c r="DI761" s="33" t="s">
        <v>328</v>
      </c>
      <c r="DJ761" s="33" t="s">
        <v>166</v>
      </c>
      <c r="DK761" s="33" t="s">
        <v>166</v>
      </c>
      <c r="DL761" s="33" t="s">
        <v>329</v>
      </c>
      <c r="DM761" s="33"/>
      <c r="DN761" s="33" t="s">
        <v>166</v>
      </c>
      <c r="DO761" s="33"/>
      <c r="DP761" s="33" t="s">
        <v>345</v>
      </c>
      <c r="DQ761" s="33"/>
      <c r="DR761" s="33"/>
      <c r="DS761" s="33" t="s">
        <v>166</v>
      </c>
      <c r="DT761" s="33"/>
      <c r="DU761" s="33"/>
      <c r="DV761" s="33"/>
      <c r="DW761" s="33"/>
      <c r="DX761" s="33"/>
      <c r="DY761" s="33"/>
      <c r="DZ761" s="33"/>
      <c r="EA761" s="33"/>
      <c r="EB761" s="33"/>
      <c r="EC761" s="33"/>
      <c r="ED761" s="33"/>
      <c r="EE761" s="33"/>
      <c r="EF761" s="33"/>
      <c r="EG761" s="33"/>
      <c r="EH761" s="33"/>
      <c r="EI761" s="33"/>
    </row>
    <row r="762" spans="1:139" x14ac:dyDescent="0.25">
      <c r="A762" s="33">
        <v>761</v>
      </c>
      <c r="B762" s="33" t="s">
        <v>443</v>
      </c>
      <c r="C762" s="33" t="s">
        <v>2387</v>
      </c>
      <c r="D762" s="33" t="s">
        <v>457</v>
      </c>
      <c r="E762" s="35">
        <v>1498</v>
      </c>
      <c r="F762" s="33">
        <v>4</v>
      </c>
      <c r="G762" s="33">
        <v>4</v>
      </c>
      <c r="H762" s="33" t="s">
        <v>195</v>
      </c>
      <c r="I762" s="33" t="s">
        <v>142</v>
      </c>
      <c r="J762" s="33" t="s">
        <v>196</v>
      </c>
      <c r="K762" s="33" t="s">
        <v>144</v>
      </c>
      <c r="L762" s="33">
        <v>42</v>
      </c>
      <c r="M762" s="33" t="s">
        <v>145</v>
      </c>
      <c r="N762" s="33">
        <v>1495</v>
      </c>
      <c r="O762" s="33">
        <v>4425</v>
      </c>
      <c r="P762" s="33">
        <v>1730</v>
      </c>
      <c r="Q762" s="33" t="s">
        <v>508</v>
      </c>
      <c r="R762" s="33">
        <v>4</v>
      </c>
      <c r="S762" s="33"/>
      <c r="T762" s="87" t="s">
        <v>147</v>
      </c>
      <c r="U762" s="33" t="s">
        <v>1373</v>
      </c>
      <c r="V762" s="33"/>
      <c r="W762" s="33" t="s">
        <v>2180</v>
      </c>
      <c r="X762" s="33">
        <v>6</v>
      </c>
      <c r="Y762" s="33" t="s">
        <v>982</v>
      </c>
      <c r="Z762" s="33" t="s">
        <v>200</v>
      </c>
      <c r="AA762" s="33" t="s">
        <v>200</v>
      </c>
      <c r="AB762" s="33" t="s">
        <v>648</v>
      </c>
      <c r="AC762" s="33" t="s">
        <v>2390</v>
      </c>
      <c r="AD762" s="33"/>
      <c r="AE762" s="33"/>
      <c r="AF762" s="33" t="s">
        <v>2391</v>
      </c>
      <c r="AG762" s="33" t="s">
        <v>2391</v>
      </c>
      <c r="AH762" s="33" t="s">
        <v>158</v>
      </c>
      <c r="AI762" s="33" t="s">
        <v>232</v>
      </c>
      <c r="AJ762" s="33"/>
      <c r="AK762" s="33" t="s">
        <v>166</v>
      </c>
      <c r="AL762" s="33" t="s">
        <v>2392</v>
      </c>
      <c r="AM762" s="33" t="s">
        <v>2393</v>
      </c>
      <c r="AN762" s="33" t="s">
        <v>163</v>
      </c>
      <c r="AO762" s="33" t="s">
        <v>432</v>
      </c>
      <c r="AP762" s="33" t="s">
        <v>164</v>
      </c>
      <c r="AQ762" s="33" t="s">
        <v>166</v>
      </c>
      <c r="AR762" s="33">
        <v>5</v>
      </c>
      <c r="AS762" s="33" t="s">
        <v>167</v>
      </c>
      <c r="AT762" s="33" t="s">
        <v>168</v>
      </c>
      <c r="AU762" s="33" t="s">
        <v>770</v>
      </c>
      <c r="AV762" s="33" t="s">
        <v>717</v>
      </c>
      <c r="AW762" s="33" t="s">
        <v>166</v>
      </c>
      <c r="AX762" s="33" t="s">
        <v>166</v>
      </c>
      <c r="AY762" s="33" t="s">
        <v>436</v>
      </c>
      <c r="AZ762" s="33" t="s">
        <v>166</v>
      </c>
      <c r="BA762" s="33" t="s">
        <v>166</v>
      </c>
      <c r="BB762" s="33"/>
      <c r="BC762" s="33" t="s">
        <v>166</v>
      </c>
      <c r="BD762" s="33" t="s">
        <v>173</v>
      </c>
      <c r="BE762" s="33">
        <v>476</v>
      </c>
      <c r="BF762" s="33"/>
      <c r="BG762" s="33" t="s">
        <v>166</v>
      </c>
      <c r="BH762" s="33" t="s">
        <v>166</v>
      </c>
      <c r="BI762" s="33" t="s">
        <v>163</v>
      </c>
      <c r="BJ762" s="33" t="s">
        <v>310</v>
      </c>
      <c r="BK762" s="33" t="s">
        <v>166</v>
      </c>
      <c r="BL762" s="33" t="s">
        <v>166</v>
      </c>
      <c r="BM762" s="33" t="s">
        <v>166</v>
      </c>
      <c r="BN762" s="33"/>
      <c r="BO762" s="33" t="s">
        <v>166</v>
      </c>
      <c r="BP762" s="33" t="s">
        <v>173</v>
      </c>
      <c r="BQ762" s="33" t="s">
        <v>163</v>
      </c>
      <c r="BR762" s="33" t="s">
        <v>168</v>
      </c>
      <c r="BS762" s="33" t="s">
        <v>176</v>
      </c>
      <c r="BT762" s="33" t="s">
        <v>166</v>
      </c>
      <c r="BU762" s="35">
        <v>5.0999999999999996</v>
      </c>
      <c r="BV762" s="33" t="s">
        <v>166</v>
      </c>
      <c r="BW762" s="33" t="s">
        <v>177</v>
      </c>
      <c r="BX762" s="33" t="s">
        <v>178</v>
      </c>
      <c r="BY762" s="33" t="s">
        <v>383</v>
      </c>
      <c r="BZ762" s="33" t="s">
        <v>166</v>
      </c>
      <c r="CA762" s="33"/>
      <c r="CB762" s="33" t="s">
        <v>166</v>
      </c>
      <c r="CC762" s="33"/>
      <c r="CD762" s="33"/>
      <c r="CE762" s="33"/>
      <c r="CF762" s="33" t="s">
        <v>252</v>
      </c>
      <c r="CG762" s="33" t="s">
        <v>166</v>
      </c>
      <c r="CH762" s="33" t="s">
        <v>166</v>
      </c>
      <c r="CI762" s="33"/>
      <c r="CJ762" s="33" t="s">
        <v>166</v>
      </c>
      <c r="CK762" s="33" t="s">
        <v>166</v>
      </c>
      <c r="CL762" s="33"/>
      <c r="CM762" s="33"/>
      <c r="CN762" s="33" t="s">
        <v>166</v>
      </c>
      <c r="CO762" s="33" t="s">
        <v>166</v>
      </c>
      <c r="CP762" s="33" t="s">
        <v>166</v>
      </c>
      <c r="CQ762" s="33" t="s">
        <v>651</v>
      </c>
      <c r="CR762" s="33" t="s">
        <v>2395</v>
      </c>
      <c r="CS762" s="33" t="s">
        <v>166</v>
      </c>
      <c r="CT762" s="33" t="s">
        <v>166</v>
      </c>
      <c r="CU762" s="33" t="s">
        <v>166</v>
      </c>
      <c r="CV762" s="33" t="s">
        <v>166</v>
      </c>
      <c r="CW762" s="33">
        <v>7</v>
      </c>
      <c r="CX762" s="33"/>
      <c r="CY762" s="33" t="s">
        <v>254</v>
      </c>
      <c r="CZ762" s="33"/>
      <c r="DA762" s="33"/>
      <c r="DB762" s="33" t="s">
        <v>374</v>
      </c>
      <c r="DC762" s="33" t="s">
        <v>166</v>
      </c>
      <c r="DD762" s="33" t="s">
        <v>166</v>
      </c>
      <c r="DE762" s="33"/>
      <c r="DF762" s="33"/>
      <c r="DG762" s="33" t="s">
        <v>166</v>
      </c>
      <c r="DH762" s="33" t="s">
        <v>216</v>
      </c>
      <c r="DI762" s="33" t="s">
        <v>328</v>
      </c>
      <c r="DJ762" s="33"/>
      <c r="DK762" s="33" t="s">
        <v>166</v>
      </c>
      <c r="DL762" s="33" t="s">
        <v>329</v>
      </c>
      <c r="DM762" s="33"/>
      <c r="DN762" s="33" t="s">
        <v>166</v>
      </c>
      <c r="DO762" s="33"/>
      <c r="DP762" s="33" t="s">
        <v>345</v>
      </c>
      <c r="DQ762" s="33"/>
      <c r="DR762" s="33"/>
      <c r="DS762" s="33" t="s">
        <v>166</v>
      </c>
      <c r="DT762" s="33"/>
      <c r="DU762" s="33"/>
      <c r="DV762" s="33"/>
      <c r="DW762" s="33"/>
      <c r="DX762" s="33" t="s">
        <v>166</v>
      </c>
      <c r="DY762" s="33"/>
      <c r="DZ762" s="33"/>
      <c r="EA762" s="33" t="s">
        <v>166</v>
      </c>
      <c r="EB762" s="33"/>
      <c r="EC762" s="33"/>
      <c r="ED762" s="33" t="s">
        <v>166</v>
      </c>
      <c r="EE762" s="33"/>
      <c r="EF762" s="33" t="s">
        <v>166</v>
      </c>
      <c r="EG762" s="33"/>
      <c r="EH762" s="33"/>
      <c r="EI762" s="33"/>
    </row>
    <row r="763" spans="1:139" x14ac:dyDescent="0.25">
      <c r="A763" s="33">
        <v>762</v>
      </c>
      <c r="B763" s="33" t="s">
        <v>443</v>
      </c>
      <c r="C763" s="33" t="s">
        <v>2387</v>
      </c>
      <c r="D763" s="33" t="s">
        <v>2396</v>
      </c>
      <c r="E763" s="35">
        <v>1496</v>
      </c>
      <c r="F763" s="33">
        <v>4</v>
      </c>
      <c r="G763" s="33">
        <v>4</v>
      </c>
      <c r="H763" s="33" t="s">
        <v>195</v>
      </c>
      <c r="I763" s="33" t="s">
        <v>142</v>
      </c>
      <c r="J763" s="33" t="s">
        <v>196</v>
      </c>
      <c r="K763" s="33" t="s">
        <v>144</v>
      </c>
      <c r="L763" s="33">
        <v>42</v>
      </c>
      <c r="M763" s="33" t="s">
        <v>145</v>
      </c>
      <c r="N763" s="33">
        <v>1495</v>
      </c>
      <c r="O763" s="33">
        <v>4425</v>
      </c>
      <c r="P763" s="33">
        <v>1730</v>
      </c>
      <c r="Q763" s="33" t="s">
        <v>508</v>
      </c>
      <c r="R763" s="33">
        <v>4</v>
      </c>
      <c r="S763" s="33"/>
      <c r="T763" s="87" t="s">
        <v>147</v>
      </c>
      <c r="U763" s="33" t="s">
        <v>2397</v>
      </c>
      <c r="V763" s="33"/>
      <c r="W763" s="33" t="s">
        <v>1144</v>
      </c>
      <c r="X763" s="33">
        <v>7</v>
      </c>
      <c r="Y763" s="33" t="s">
        <v>982</v>
      </c>
      <c r="Z763" s="33" t="s">
        <v>200</v>
      </c>
      <c r="AA763" s="33" t="s">
        <v>200</v>
      </c>
      <c r="AB763" s="33" t="s">
        <v>648</v>
      </c>
      <c r="AC763" s="33" t="s">
        <v>2390</v>
      </c>
      <c r="AD763" s="33"/>
      <c r="AE763" s="33"/>
      <c r="AF763" s="33" t="s">
        <v>2391</v>
      </c>
      <c r="AG763" s="33" t="s">
        <v>2391</v>
      </c>
      <c r="AH763" s="33" t="s">
        <v>158</v>
      </c>
      <c r="AI763" s="33" t="s">
        <v>232</v>
      </c>
      <c r="AJ763" s="33" t="s">
        <v>166</v>
      </c>
      <c r="AK763" s="33" t="s">
        <v>441</v>
      </c>
      <c r="AL763" s="33" t="s">
        <v>2392</v>
      </c>
      <c r="AM763" s="33" t="s">
        <v>2393</v>
      </c>
      <c r="AN763" s="33" t="s">
        <v>163</v>
      </c>
      <c r="AO763" s="33" t="s">
        <v>432</v>
      </c>
      <c r="AP763" s="33" t="s">
        <v>164</v>
      </c>
      <c r="AQ763" s="33" t="s">
        <v>166</v>
      </c>
      <c r="AR763" s="33">
        <v>5</v>
      </c>
      <c r="AS763" s="33" t="s">
        <v>597</v>
      </c>
      <c r="AT763" s="33" t="s">
        <v>189</v>
      </c>
      <c r="AU763" s="33" t="s">
        <v>770</v>
      </c>
      <c r="AV763" s="33" t="s">
        <v>717</v>
      </c>
      <c r="AW763" s="33" t="s">
        <v>166</v>
      </c>
      <c r="AX763" s="33" t="s">
        <v>166</v>
      </c>
      <c r="AY763" s="33" t="s">
        <v>436</v>
      </c>
      <c r="AZ763" s="33" t="s">
        <v>166</v>
      </c>
      <c r="BA763" s="33" t="s">
        <v>166</v>
      </c>
      <c r="BB763" s="33"/>
      <c r="BC763" s="33" t="s">
        <v>166</v>
      </c>
      <c r="BD763" s="33" t="s">
        <v>173</v>
      </c>
      <c r="BE763" s="33">
        <v>476</v>
      </c>
      <c r="BF763" s="33"/>
      <c r="BG763" s="33" t="s">
        <v>166</v>
      </c>
      <c r="BH763" s="33" t="s">
        <v>166</v>
      </c>
      <c r="BI763" s="33" t="s">
        <v>163</v>
      </c>
      <c r="BJ763" s="33" t="s">
        <v>310</v>
      </c>
      <c r="BK763" s="33" t="s">
        <v>166</v>
      </c>
      <c r="BL763" s="33" t="s">
        <v>166</v>
      </c>
      <c r="BM763" s="33" t="s">
        <v>166</v>
      </c>
      <c r="BN763" s="33"/>
      <c r="BO763" s="33" t="s">
        <v>166</v>
      </c>
      <c r="BP763" s="33" t="s">
        <v>337</v>
      </c>
      <c r="BQ763" s="33" t="s">
        <v>163</v>
      </c>
      <c r="BR763" s="33" t="s">
        <v>168</v>
      </c>
      <c r="BS763" s="33" t="s">
        <v>176</v>
      </c>
      <c r="BT763" s="33" t="s">
        <v>166</v>
      </c>
      <c r="BU763" s="35">
        <v>5.0999999999999996</v>
      </c>
      <c r="BV763" s="33" t="s">
        <v>166</v>
      </c>
      <c r="BW763" s="33" t="s">
        <v>177</v>
      </c>
      <c r="BX763" s="33" t="s">
        <v>178</v>
      </c>
      <c r="BY763" s="33" t="s">
        <v>383</v>
      </c>
      <c r="BZ763" s="33" t="s">
        <v>166</v>
      </c>
      <c r="CA763" s="33" t="s">
        <v>166</v>
      </c>
      <c r="CB763" s="33" t="s">
        <v>166</v>
      </c>
      <c r="CC763" s="33"/>
      <c r="CD763" s="33"/>
      <c r="CE763" s="33" t="s">
        <v>166</v>
      </c>
      <c r="CF763" s="33" t="s">
        <v>252</v>
      </c>
      <c r="CG763" s="33" t="s">
        <v>166</v>
      </c>
      <c r="CH763" s="33" t="s">
        <v>166</v>
      </c>
      <c r="CI763" s="33"/>
      <c r="CJ763" s="33" t="s">
        <v>166</v>
      </c>
      <c r="CK763" s="33" t="s">
        <v>166</v>
      </c>
      <c r="CL763" s="33" t="s">
        <v>166</v>
      </c>
      <c r="CM763" s="33" t="s">
        <v>166</v>
      </c>
      <c r="CN763" s="33" t="s">
        <v>166</v>
      </c>
      <c r="CO763" s="33" t="s">
        <v>166</v>
      </c>
      <c r="CP763" s="33" t="s">
        <v>355</v>
      </c>
      <c r="CQ763" s="33" t="s">
        <v>651</v>
      </c>
      <c r="CR763" s="33" t="s">
        <v>2398</v>
      </c>
      <c r="CS763" s="33" t="s">
        <v>166</v>
      </c>
      <c r="CT763" s="33" t="s">
        <v>166</v>
      </c>
      <c r="CU763" s="33" t="s">
        <v>166</v>
      </c>
      <c r="CV763" s="33" t="s">
        <v>166</v>
      </c>
      <c r="CW763" s="33">
        <v>7</v>
      </c>
      <c r="CX763" s="33"/>
      <c r="CY763" s="33" t="s">
        <v>254</v>
      </c>
      <c r="CZ763" s="33"/>
      <c r="DA763" s="33"/>
      <c r="DB763" s="33" t="s">
        <v>374</v>
      </c>
      <c r="DC763" s="33" t="s">
        <v>166</v>
      </c>
      <c r="DD763" s="33" t="s">
        <v>166</v>
      </c>
      <c r="DE763" s="33" t="s">
        <v>166</v>
      </c>
      <c r="DF763" s="33" t="s">
        <v>166</v>
      </c>
      <c r="DG763" s="33" t="s">
        <v>166</v>
      </c>
      <c r="DH763" s="33" t="s">
        <v>216</v>
      </c>
      <c r="DI763" s="33" t="s">
        <v>879</v>
      </c>
      <c r="DJ763" s="33" t="s">
        <v>166</v>
      </c>
      <c r="DK763" s="33" t="s">
        <v>166</v>
      </c>
      <c r="DL763" s="33" t="s">
        <v>500</v>
      </c>
      <c r="DM763" s="33" t="s">
        <v>166</v>
      </c>
      <c r="DN763" s="33" t="s">
        <v>166</v>
      </c>
      <c r="DO763" s="33" t="s">
        <v>166</v>
      </c>
      <c r="DP763" s="33" t="s">
        <v>345</v>
      </c>
      <c r="DQ763" s="33"/>
      <c r="DR763" s="33" t="s">
        <v>166</v>
      </c>
      <c r="DS763" s="33" t="s">
        <v>166</v>
      </c>
      <c r="DT763" s="33"/>
      <c r="DU763" s="33"/>
      <c r="DV763" s="33"/>
      <c r="DW763" s="33"/>
      <c r="DX763" s="33" t="s">
        <v>166</v>
      </c>
      <c r="DY763" s="33" t="s">
        <v>166</v>
      </c>
      <c r="DZ763" s="33" t="s">
        <v>166</v>
      </c>
      <c r="EA763" s="33" t="s">
        <v>166</v>
      </c>
      <c r="EB763" s="33"/>
      <c r="EC763" s="33" t="s">
        <v>166</v>
      </c>
      <c r="ED763" s="33" t="s">
        <v>166</v>
      </c>
      <c r="EE763" s="33"/>
      <c r="EF763" s="33"/>
      <c r="EG763" s="33"/>
      <c r="EH763" s="33"/>
      <c r="EI763" s="33"/>
    </row>
    <row r="764" spans="1:139" x14ac:dyDescent="0.25">
      <c r="A764" s="33">
        <v>763</v>
      </c>
      <c r="B764" s="33" t="s">
        <v>443</v>
      </c>
      <c r="C764" s="33" t="s">
        <v>2387</v>
      </c>
      <c r="D764" s="33" t="s">
        <v>814</v>
      </c>
      <c r="E764" s="35">
        <v>1496</v>
      </c>
      <c r="F764" s="33">
        <v>4</v>
      </c>
      <c r="G764" s="33">
        <v>4</v>
      </c>
      <c r="H764" s="33" t="s">
        <v>195</v>
      </c>
      <c r="I764" s="33" t="s">
        <v>142</v>
      </c>
      <c r="J764" s="33" t="s">
        <v>196</v>
      </c>
      <c r="K764" s="33" t="s">
        <v>144</v>
      </c>
      <c r="L764" s="33">
        <v>42</v>
      </c>
      <c r="M764" s="33" t="s">
        <v>145</v>
      </c>
      <c r="N764" s="33">
        <v>1495</v>
      </c>
      <c r="O764" s="33">
        <v>4425</v>
      </c>
      <c r="P764" s="33">
        <v>1730</v>
      </c>
      <c r="Q764" s="33" t="s">
        <v>508</v>
      </c>
      <c r="R764" s="33">
        <v>4</v>
      </c>
      <c r="S764" s="33"/>
      <c r="T764" s="87" t="s">
        <v>147</v>
      </c>
      <c r="U764" s="33" t="s">
        <v>2397</v>
      </c>
      <c r="V764" s="33"/>
      <c r="W764" s="33" t="s">
        <v>2399</v>
      </c>
      <c r="X764" s="33">
        <v>7</v>
      </c>
      <c r="Y764" s="33" t="s">
        <v>982</v>
      </c>
      <c r="Z764" s="33" t="s">
        <v>200</v>
      </c>
      <c r="AA764" s="33" t="s">
        <v>151</v>
      </c>
      <c r="AB764" s="33" t="s">
        <v>648</v>
      </c>
      <c r="AC764" s="33" t="s">
        <v>2390</v>
      </c>
      <c r="AD764" s="33"/>
      <c r="AE764" s="33"/>
      <c r="AF764" s="33" t="s">
        <v>2391</v>
      </c>
      <c r="AG764" s="33" t="s">
        <v>2391</v>
      </c>
      <c r="AH764" s="33" t="s">
        <v>158</v>
      </c>
      <c r="AI764" s="33" t="s">
        <v>232</v>
      </c>
      <c r="AJ764" s="33"/>
      <c r="AK764" s="33" t="s">
        <v>441</v>
      </c>
      <c r="AL764" s="33" t="s">
        <v>2392</v>
      </c>
      <c r="AM764" s="33" t="s">
        <v>2393</v>
      </c>
      <c r="AN764" s="33" t="s">
        <v>163</v>
      </c>
      <c r="AO764" s="33" t="s">
        <v>432</v>
      </c>
      <c r="AP764" s="33" t="s">
        <v>164</v>
      </c>
      <c r="AQ764" s="33" t="s">
        <v>166</v>
      </c>
      <c r="AR764" s="33">
        <v>5</v>
      </c>
      <c r="AS764" s="33" t="s">
        <v>167</v>
      </c>
      <c r="AT764" s="33" t="s">
        <v>189</v>
      </c>
      <c r="AU764" s="33" t="s">
        <v>770</v>
      </c>
      <c r="AV764" s="33" t="s">
        <v>717</v>
      </c>
      <c r="AW764" s="33" t="s">
        <v>166</v>
      </c>
      <c r="AX764" s="33" t="s">
        <v>166</v>
      </c>
      <c r="AY764" s="33" t="s">
        <v>165</v>
      </c>
      <c r="AZ764" s="33" t="s">
        <v>166</v>
      </c>
      <c r="BA764" s="33" t="s">
        <v>166</v>
      </c>
      <c r="BB764" s="33"/>
      <c r="BC764" s="33"/>
      <c r="BD764" s="33" t="s">
        <v>173</v>
      </c>
      <c r="BE764" s="33">
        <v>476</v>
      </c>
      <c r="BF764" s="33"/>
      <c r="BG764" s="33" t="s">
        <v>166</v>
      </c>
      <c r="BH764" s="33" t="s">
        <v>166</v>
      </c>
      <c r="BI764" s="33" t="s">
        <v>163</v>
      </c>
      <c r="BJ764" s="33" t="s">
        <v>310</v>
      </c>
      <c r="BK764" s="33" t="s">
        <v>166</v>
      </c>
      <c r="BL764" s="33" t="s">
        <v>166</v>
      </c>
      <c r="BM764" s="33" t="s">
        <v>166</v>
      </c>
      <c r="BN764" s="33"/>
      <c r="BO764" s="33"/>
      <c r="BP764" s="33" t="s">
        <v>173</v>
      </c>
      <c r="BQ764" s="33" t="s">
        <v>163</v>
      </c>
      <c r="BR764" s="33" t="s">
        <v>168</v>
      </c>
      <c r="BS764" s="33" t="s">
        <v>176</v>
      </c>
      <c r="BT764" s="33" t="s">
        <v>166</v>
      </c>
      <c r="BU764" s="35">
        <v>5.0999999999999996</v>
      </c>
      <c r="BV764" s="33" t="s">
        <v>166</v>
      </c>
      <c r="BW764" s="33" t="s">
        <v>177</v>
      </c>
      <c r="BX764" s="33" t="s">
        <v>178</v>
      </c>
      <c r="BY764" s="33" t="s">
        <v>383</v>
      </c>
      <c r="BZ764" s="33" t="s">
        <v>166</v>
      </c>
      <c r="CA764" s="33"/>
      <c r="CB764" s="33" t="s">
        <v>166</v>
      </c>
      <c r="CC764" s="33"/>
      <c r="CD764" s="33"/>
      <c r="CE764" s="33"/>
      <c r="CF764" s="33" t="s">
        <v>252</v>
      </c>
      <c r="CG764" s="33" t="s">
        <v>166</v>
      </c>
      <c r="CH764" s="33" t="s">
        <v>166</v>
      </c>
      <c r="CI764" s="33"/>
      <c r="CJ764" s="33" t="s">
        <v>166</v>
      </c>
      <c r="CK764" s="33" t="s">
        <v>166</v>
      </c>
      <c r="CL764" s="33"/>
      <c r="CM764" s="33"/>
      <c r="CN764" s="33" t="s">
        <v>166</v>
      </c>
      <c r="CO764" s="33" t="s">
        <v>166</v>
      </c>
      <c r="CP764" s="33" t="s">
        <v>166</v>
      </c>
      <c r="CQ764" s="33" t="s">
        <v>651</v>
      </c>
      <c r="CR764" s="33" t="s">
        <v>2395</v>
      </c>
      <c r="CS764" s="33" t="s">
        <v>166</v>
      </c>
      <c r="CT764" s="33" t="s">
        <v>166</v>
      </c>
      <c r="CU764" s="33" t="s">
        <v>166</v>
      </c>
      <c r="CV764" s="33" t="s">
        <v>166</v>
      </c>
      <c r="CW764" s="33">
        <v>7</v>
      </c>
      <c r="CX764" s="33"/>
      <c r="CY764" s="33" t="s">
        <v>254</v>
      </c>
      <c r="CZ764" s="33"/>
      <c r="DA764" s="33"/>
      <c r="DB764" s="33" t="s">
        <v>257</v>
      </c>
      <c r="DC764" s="33" t="s">
        <v>166</v>
      </c>
      <c r="DD764" s="33"/>
      <c r="DE764" s="33"/>
      <c r="DF764" s="33"/>
      <c r="DG764" s="33" t="s">
        <v>166</v>
      </c>
      <c r="DH764" s="33"/>
      <c r="DI764" s="33" t="s">
        <v>328</v>
      </c>
      <c r="DJ764" s="33" t="s">
        <v>166</v>
      </c>
      <c r="DK764" s="33" t="s">
        <v>166</v>
      </c>
      <c r="DL764" s="33" t="s">
        <v>329</v>
      </c>
      <c r="DM764" s="33"/>
      <c r="DN764" s="33" t="s">
        <v>166</v>
      </c>
      <c r="DO764" s="33"/>
      <c r="DP764" s="33" t="s">
        <v>345</v>
      </c>
      <c r="DQ764" s="33"/>
      <c r="DR764" s="33"/>
      <c r="DS764" s="33" t="s">
        <v>166</v>
      </c>
      <c r="DT764" s="33"/>
      <c r="DU764" s="33"/>
      <c r="DV764" s="33"/>
      <c r="DW764" s="33"/>
      <c r="DX764" s="33"/>
      <c r="DY764" s="33"/>
      <c r="DZ764" s="33"/>
      <c r="EA764" s="33"/>
      <c r="EB764" s="33"/>
      <c r="EC764" s="33"/>
      <c r="ED764" s="33"/>
      <c r="EE764" s="33"/>
      <c r="EF764" s="33"/>
      <c r="EG764" s="33"/>
      <c r="EH764" s="33"/>
      <c r="EI764" s="33"/>
    </row>
    <row r="765" spans="1:139" x14ac:dyDescent="0.25">
      <c r="A765" s="33">
        <v>764</v>
      </c>
      <c r="B765" s="33" t="s">
        <v>443</v>
      </c>
      <c r="C765" s="33" t="s">
        <v>2387</v>
      </c>
      <c r="D765" s="33" t="s">
        <v>2400</v>
      </c>
      <c r="E765" s="35">
        <v>1496</v>
      </c>
      <c r="F765" s="33">
        <v>4</v>
      </c>
      <c r="G765" s="33">
        <v>4</v>
      </c>
      <c r="H765" s="33" t="s">
        <v>195</v>
      </c>
      <c r="I765" s="33" t="s">
        <v>142</v>
      </c>
      <c r="J765" s="33" t="s">
        <v>196</v>
      </c>
      <c r="K765" s="33" t="s">
        <v>144</v>
      </c>
      <c r="L765" s="33">
        <v>42</v>
      </c>
      <c r="M765" s="33" t="s">
        <v>145</v>
      </c>
      <c r="N765" s="33">
        <v>1495</v>
      </c>
      <c r="O765" s="33">
        <v>4425</v>
      </c>
      <c r="P765" s="33">
        <v>1730</v>
      </c>
      <c r="Q765" s="33" t="s">
        <v>508</v>
      </c>
      <c r="R765" s="33">
        <v>4</v>
      </c>
      <c r="S765" s="33"/>
      <c r="T765" s="87" t="s">
        <v>147</v>
      </c>
      <c r="U765" s="33" t="s">
        <v>2397</v>
      </c>
      <c r="V765" s="33"/>
      <c r="W765" s="33" t="s">
        <v>2401</v>
      </c>
      <c r="X765" s="33">
        <v>7</v>
      </c>
      <c r="Y765" s="33" t="s">
        <v>982</v>
      </c>
      <c r="Z765" s="33" t="s">
        <v>200</v>
      </c>
      <c r="AA765" s="33" t="s">
        <v>151</v>
      </c>
      <c r="AB765" s="33" t="s">
        <v>648</v>
      </c>
      <c r="AC765" s="33" t="s">
        <v>2390</v>
      </c>
      <c r="AD765" s="33"/>
      <c r="AE765" s="33"/>
      <c r="AF765" s="33" t="s">
        <v>2391</v>
      </c>
      <c r="AG765" s="33" t="s">
        <v>2391</v>
      </c>
      <c r="AH765" s="33" t="s">
        <v>158</v>
      </c>
      <c r="AI765" s="33" t="s">
        <v>232</v>
      </c>
      <c r="AJ765" s="33"/>
      <c r="AK765" s="33" t="s">
        <v>166</v>
      </c>
      <c r="AL765" s="33" t="s">
        <v>2392</v>
      </c>
      <c r="AM765" s="33" t="s">
        <v>2393</v>
      </c>
      <c r="AN765" s="33" t="s">
        <v>166</v>
      </c>
      <c r="AO765" s="33" t="s">
        <v>164</v>
      </c>
      <c r="AP765" s="33" t="s">
        <v>166</v>
      </c>
      <c r="AQ765" s="33" t="s">
        <v>166</v>
      </c>
      <c r="AR765" s="33">
        <v>5</v>
      </c>
      <c r="AS765" s="33" t="s">
        <v>167</v>
      </c>
      <c r="AT765" s="33" t="s">
        <v>189</v>
      </c>
      <c r="AU765" s="33" t="s">
        <v>770</v>
      </c>
      <c r="AV765" s="33" t="s">
        <v>717</v>
      </c>
      <c r="AW765" s="33"/>
      <c r="AX765" s="33" t="s">
        <v>166</v>
      </c>
      <c r="AY765" s="33" t="s">
        <v>165</v>
      </c>
      <c r="AZ765" s="33" t="s">
        <v>166</v>
      </c>
      <c r="BA765" s="33"/>
      <c r="BB765" s="33"/>
      <c r="BC765" s="33"/>
      <c r="BD765" s="33" t="s">
        <v>173</v>
      </c>
      <c r="BE765" s="33">
        <v>476</v>
      </c>
      <c r="BF765" s="33"/>
      <c r="BG765" s="33" t="s">
        <v>166</v>
      </c>
      <c r="BH765" s="33" t="s">
        <v>166</v>
      </c>
      <c r="BI765" s="33" t="s">
        <v>163</v>
      </c>
      <c r="BJ765" s="33" t="s">
        <v>310</v>
      </c>
      <c r="BK765" s="33" t="s">
        <v>166</v>
      </c>
      <c r="BL765" s="33" t="s">
        <v>166</v>
      </c>
      <c r="BM765" s="33"/>
      <c r="BN765" s="33"/>
      <c r="BO765" s="33"/>
      <c r="BP765" s="33" t="s">
        <v>173</v>
      </c>
      <c r="BQ765" s="33" t="s">
        <v>166</v>
      </c>
      <c r="BR765" s="33" t="s">
        <v>168</v>
      </c>
      <c r="BS765" s="33" t="s">
        <v>176</v>
      </c>
      <c r="BT765" s="33" t="s">
        <v>166</v>
      </c>
      <c r="BU765" s="35">
        <v>5.0999999999999996</v>
      </c>
      <c r="BV765" s="33" t="s">
        <v>166</v>
      </c>
      <c r="BW765" s="33" t="s">
        <v>177</v>
      </c>
      <c r="BX765" s="33" t="s">
        <v>178</v>
      </c>
      <c r="BY765" s="33" t="s">
        <v>179</v>
      </c>
      <c r="BZ765" s="33" t="s">
        <v>166</v>
      </c>
      <c r="CA765" s="33"/>
      <c r="CB765" s="33"/>
      <c r="CC765" s="33"/>
      <c r="CD765" s="33"/>
      <c r="CE765" s="33"/>
      <c r="CF765" s="33"/>
      <c r="CG765" s="33" t="s">
        <v>166</v>
      </c>
      <c r="CH765" s="33" t="s">
        <v>166</v>
      </c>
      <c r="CI765" s="33"/>
      <c r="CJ765" s="33" t="s">
        <v>166</v>
      </c>
      <c r="CK765" s="33" t="s">
        <v>166</v>
      </c>
      <c r="CL765" s="33"/>
      <c r="CM765" s="33"/>
      <c r="CN765" s="33" t="s">
        <v>166</v>
      </c>
      <c r="CO765" s="33" t="s">
        <v>166</v>
      </c>
      <c r="CP765" s="33" t="s">
        <v>166</v>
      </c>
      <c r="CQ765" s="33" t="s">
        <v>651</v>
      </c>
      <c r="CR765" s="33" t="s">
        <v>2394</v>
      </c>
      <c r="CS765" s="33" t="s">
        <v>166</v>
      </c>
      <c r="CT765" s="33" t="s">
        <v>166</v>
      </c>
      <c r="CU765" s="33" t="s">
        <v>166</v>
      </c>
      <c r="CV765" s="33"/>
      <c r="CW765" s="33">
        <v>7</v>
      </c>
      <c r="CX765" s="33"/>
      <c r="CY765" s="33" t="s">
        <v>254</v>
      </c>
      <c r="CZ765" s="33"/>
      <c r="DA765" s="33"/>
      <c r="DB765" s="33" t="s">
        <v>257</v>
      </c>
      <c r="DC765" s="33" t="s">
        <v>166</v>
      </c>
      <c r="DD765" s="33"/>
      <c r="DE765" s="33"/>
      <c r="DF765" s="33"/>
      <c r="DG765" s="33" t="s">
        <v>166</v>
      </c>
      <c r="DH765" s="33"/>
      <c r="DI765" s="33" t="s">
        <v>166</v>
      </c>
      <c r="DJ765" s="33"/>
      <c r="DK765" s="33" t="s">
        <v>166</v>
      </c>
      <c r="DL765" s="33" t="s">
        <v>329</v>
      </c>
      <c r="DM765" s="33"/>
      <c r="DN765" s="33"/>
      <c r="DO765" s="33"/>
      <c r="DP765" s="33" t="s">
        <v>345</v>
      </c>
      <c r="DQ765" s="33"/>
      <c r="DR765" s="33"/>
      <c r="DS765" s="33" t="s">
        <v>166</v>
      </c>
      <c r="DT765" s="33"/>
      <c r="DU765" s="33"/>
      <c r="DV765" s="33"/>
      <c r="DW765" s="33"/>
      <c r="DX765" s="33"/>
      <c r="DY765" s="33"/>
      <c r="DZ765" s="33"/>
      <c r="EA765" s="33"/>
      <c r="EB765" s="33"/>
      <c r="EC765" s="33"/>
      <c r="ED765" s="33"/>
      <c r="EE765" s="33"/>
      <c r="EF765" s="33"/>
      <c r="EG765" s="33"/>
      <c r="EH765" s="33"/>
      <c r="EI765" s="33"/>
    </row>
    <row r="766" spans="1:139" x14ac:dyDescent="0.25">
      <c r="A766" s="33">
        <v>765</v>
      </c>
      <c r="B766" s="33" t="s">
        <v>443</v>
      </c>
      <c r="C766" s="33" t="s">
        <v>2387</v>
      </c>
      <c r="D766" s="33" t="s">
        <v>817</v>
      </c>
      <c r="E766" s="35">
        <v>1496</v>
      </c>
      <c r="F766" s="33">
        <v>4</v>
      </c>
      <c r="G766" s="33">
        <v>4</v>
      </c>
      <c r="H766" s="33" t="s">
        <v>195</v>
      </c>
      <c r="I766" s="33" t="s">
        <v>142</v>
      </c>
      <c r="J766" s="33" t="s">
        <v>196</v>
      </c>
      <c r="K766" s="33" t="s">
        <v>144</v>
      </c>
      <c r="L766" s="33">
        <v>42</v>
      </c>
      <c r="M766" s="33" t="s">
        <v>145</v>
      </c>
      <c r="N766" s="33">
        <v>1495</v>
      </c>
      <c r="O766" s="33">
        <v>4425</v>
      </c>
      <c r="P766" s="33">
        <v>1730</v>
      </c>
      <c r="Q766" s="33" t="s">
        <v>508</v>
      </c>
      <c r="R766" s="33">
        <v>4</v>
      </c>
      <c r="S766" s="33"/>
      <c r="T766" s="87" t="s">
        <v>147</v>
      </c>
      <c r="U766" s="33" t="s">
        <v>2397</v>
      </c>
      <c r="V766" s="33"/>
      <c r="W766" s="33" t="s">
        <v>499</v>
      </c>
      <c r="X766" s="33">
        <v>7</v>
      </c>
      <c r="Y766" s="33" t="s">
        <v>982</v>
      </c>
      <c r="Z766" s="33" t="s">
        <v>200</v>
      </c>
      <c r="AA766" s="33" t="s">
        <v>200</v>
      </c>
      <c r="AB766" s="33" t="s">
        <v>648</v>
      </c>
      <c r="AC766" s="33" t="s">
        <v>2390</v>
      </c>
      <c r="AD766" s="33"/>
      <c r="AE766" s="33"/>
      <c r="AF766" s="33" t="s">
        <v>2391</v>
      </c>
      <c r="AG766" s="33" t="s">
        <v>2391</v>
      </c>
      <c r="AH766" s="33" t="s">
        <v>166</v>
      </c>
      <c r="AI766" s="33" t="s">
        <v>232</v>
      </c>
      <c r="AJ766" s="33"/>
      <c r="AK766" s="33" t="s">
        <v>166</v>
      </c>
      <c r="AL766" s="33" t="s">
        <v>2392</v>
      </c>
      <c r="AM766" s="33" t="s">
        <v>2393</v>
      </c>
      <c r="AN766" s="33" t="s">
        <v>163</v>
      </c>
      <c r="AO766" s="33" t="s">
        <v>432</v>
      </c>
      <c r="AP766" s="33" t="s">
        <v>164</v>
      </c>
      <c r="AQ766" s="33" t="s">
        <v>166</v>
      </c>
      <c r="AR766" s="33">
        <v>5</v>
      </c>
      <c r="AS766" s="33" t="s">
        <v>167</v>
      </c>
      <c r="AT766" s="33" t="s">
        <v>189</v>
      </c>
      <c r="AU766" s="33" t="s">
        <v>770</v>
      </c>
      <c r="AV766" s="33" t="s">
        <v>717</v>
      </c>
      <c r="AW766" s="33" t="s">
        <v>166</v>
      </c>
      <c r="AX766" s="33" t="s">
        <v>166</v>
      </c>
      <c r="AY766" s="33" t="s">
        <v>436</v>
      </c>
      <c r="AZ766" s="33" t="s">
        <v>166</v>
      </c>
      <c r="BA766" s="33" t="s">
        <v>166</v>
      </c>
      <c r="BB766" s="33"/>
      <c r="BC766" s="33" t="s">
        <v>166</v>
      </c>
      <c r="BD766" s="33" t="s">
        <v>173</v>
      </c>
      <c r="BE766" s="33">
        <v>476</v>
      </c>
      <c r="BF766" s="33"/>
      <c r="BG766" s="33" t="s">
        <v>166</v>
      </c>
      <c r="BH766" s="33" t="s">
        <v>166</v>
      </c>
      <c r="BI766" s="33" t="s">
        <v>166</v>
      </c>
      <c r="BJ766" s="33" t="s">
        <v>310</v>
      </c>
      <c r="BK766" s="33" t="s">
        <v>166</v>
      </c>
      <c r="BL766" s="33" t="s">
        <v>166</v>
      </c>
      <c r="BM766" s="33" t="s">
        <v>166</v>
      </c>
      <c r="BN766" s="33"/>
      <c r="BO766" s="33" t="s">
        <v>166</v>
      </c>
      <c r="BP766" s="33" t="s">
        <v>173</v>
      </c>
      <c r="BQ766" s="33" t="s">
        <v>163</v>
      </c>
      <c r="BR766" s="33" t="s">
        <v>168</v>
      </c>
      <c r="BS766" s="33" t="s">
        <v>176</v>
      </c>
      <c r="BT766" s="33" t="s">
        <v>166</v>
      </c>
      <c r="BU766" s="35">
        <v>5.0999999999999996</v>
      </c>
      <c r="BV766" s="33" t="s">
        <v>166</v>
      </c>
      <c r="BW766" s="33" t="s">
        <v>177</v>
      </c>
      <c r="BX766" s="33" t="s">
        <v>178</v>
      </c>
      <c r="BY766" s="33" t="s">
        <v>383</v>
      </c>
      <c r="BZ766" s="33" t="s">
        <v>166</v>
      </c>
      <c r="CA766" s="33"/>
      <c r="CB766" s="33" t="s">
        <v>166</v>
      </c>
      <c r="CC766" s="33"/>
      <c r="CD766" s="33"/>
      <c r="CE766" s="33"/>
      <c r="CF766" s="33"/>
      <c r="CG766" s="33" t="s">
        <v>166</v>
      </c>
      <c r="CH766" s="33" t="s">
        <v>166</v>
      </c>
      <c r="CI766" s="33"/>
      <c r="CJ766" s="33" t="s">
        <v>166</v>
      </c>
      <c r="CK766" s="33" t="s">
        <v>166</v>
      </c>
      <c r="CL766" s="33"/>
      <c r="CM766" s="33"/>
      <c r="CN766" s="33" t="s">
        <v>166</v>
      </c>
      <c r="CO766" s="33" t="s">
        <v>166</v>
      </c>
      <c r="CP766" s="33" t="s">
        <v>166</v>
      </c>
      <c r="CQ766" s="33" t="s">
        <v>651</v>
      </c>
      <c r="CR766" s="33" t="s">
        <v>2395</v>
      </c>
      <c r="CS766" s="33" t="s">
        <v>166</v>
      </c>
      <c r="CT766" s="33" t="s">
        <v>166</v>
      </c>
      <c r="CU766" s="33" t="s">
        <v>166</v>
      </c>
      <c r="CV766" s="33" t="s">
        <v>166</v>
      </c>
      <c r="CW766" s="33">
        <v>7</v>
      </c>
      <c r="CX766" s="33"/>
      <c r="CY766" s="33" t="s">
        <v>254</v>
      </c>
      <c r="CZ766" s="33"/>
      <c r="DA766" s="33"/>
      <c r="DB766" s="33" t="s">
        <v>374</v>
      </c>
      <c r="DC766" s="33" t="s">
        <v>166</v>
      </c>
      <c r="DD766" s="33" t="s">
        <v>166</v>
      </c>
      <c r="DE766" s="33"/>
      <c r="DF766" s="33"/>
      <c r="DG766" s="33" t="s">
        <v>166</v>
      </c>
      <c r="DH766" s="33" t="s">
        <v>216</v>
      </c>
      <c r="DI766" s="33" t="s">
        <v>166</v>
      </c>
      <c r="DJ766" s="33" t="s">
        <v>166</v>
      </c>
      <c r="DK766" s="33" t="s">
        <v>166</v>
      </c>
      <c r="DL766" s="33" t="s">
        <v>329</v>
      </c>
      <c r="DM766" s="33"/>
      <c r="DN766" s="33" t="s">
        <v>166</v>
      </c>
      <c r="DO766" s="33"/>
      <c r="DP766" s="33" t="s">
        <v>345</v>
      </c>
      <c r="DQ766" s="33"/>
      <c r="DR766" s="33"/>
      <c r="DS766" s="33" t="s">
        <v>166</v>
      </c>
      <c r="DT766" s="33"/>
      <c r="DU766" s="33"/>
      <c r="DV766" s="33"/>
      <c r="DW766" s="33"/>
      <c r="DX766" s="33" t="s">
        <v>166</v>
      </c>
      <c r="DY766" s="33"/>
      <c r="DZ766" s="33"/>
      <c r="EA766" s="33" t="s">
        <v>166</v>
      </c>
      <c r="EB766" s="33"/>
      <c r="EC766" s="33"/>
      <c r="ED766" s="33" t="s">
        <v>166</v>
      </c>
      <c r="EE766" s="33"/>
      <c r="EF766" s="33"/>
      <c r="EG766" s="33"/>
      <c r="EH766" s="33"/>
      <c r="EI766" s="33"/>
    </row>
    <row r="767" spans="1:139" x14ac:dyDescent="0.25">
      <c r="A767" s="33">
        <v>766</v>
      </c>
      <c r="B767" s="33" t="s">
        <v>443</v>
      </c>
      <c r="C767" s="33" t="s">
        <v>2387</v>
      </c>
      <c r="D767" s="33" t="s">
        <v>463</v>
      </c>
      <c r="E767" s="35">
        <v>1496</v>
      </c>
      <c r="F767" s="33">
        <v>4</v>
      </c>
      <c r="G767" s="33">
        <v>4</v>
      </c>
      <c r="H767" s="33" t="s">
        <v>195</v>
      </c>
      <c r="I767" s="33" t="s">
        <v>142</v>
      </c>
      <c r="J767" s="33" t="s">
        <v>196</v>
      </c>
      <c r="K767" s="33" t="s">
        <v>144</v>
      </c>
      <c r="L767" s="33">
        <v>42</v>
      </c>
      <c r="M767" s="33" t="s">
        <v>145</v>
      </c>
      <c r="N767" s="33">
        <v>1495</v>
      </c>
      <c r="O767" s="33">
        <v>4425</v>
      </c>
      <c r="P767" s="33">
        <v>1730</v>
      </c>
      <c r="Q767" s="33" t="s">
        <v>508</v>
      </c>
      <c r="R767" s="33">
        <v>4</v>
      </c>
      <c r="S767" s="33"/>
      <c r="T767" s="87" t="s">
        <v>147</v>
      </c>
      <c r="U767" s="33" t="s">
        <v>1373</v>
      </c>
      <c r="V767" s="33"/>
      <c r="W767" s="33" t="s">
        <v>2402</v>
      </c>
      <c r="X767" s="33">
        <v>6</v>
      </c>
      <c r="Y767" s="33" t="s">
        <v>982</v>
      </c>
      <c r="Z767" s="33" t="s">
        <v>200</v>
      </c>
      <c r="AA767" s="33" t="s">
        <v>200</v>
      </c>
      <c r="AB767" s="33" t="s">
        <v>648</v>
      </c>
      <c r="AC767" s="33" t="s">
        <v>2390</v>
      </c>
      <c r="AD767" s="33"/>
      <c r="AE767" s="33"/>
      <c r="AF767" s="33" t="s">
        <v>2391</v>
      </c>
      <c r="AG767" s="33" t="s">
        <v>2391</v>
      </c>
      <c r="AH767" s="33" t="s">
        <v>158</v>
      </c>
      <c r="AI767" s="33" t="s">
        <v>232</v>
      </c>
      <c r="AJ767" s="33" t="s">
        <v>166</v>
      </c>
      <c r="AK767" s="33" t="s">
        <v>441</v>
      </c>
      <c r="AL767" s="33" t="s">
        <v>2392</v>
      </c>
      <c r="AM767" s="33" t="s">
        <v>2393</v>
      </c>
      <c r="AN767" s="33" t="s">
        <v>163</v>
      </c>
      <c r="AO767" s="33" t="s">
        <v>432</v>
      </c>
      <c r="AP767" s="33" t="s">
        <v>164</v>
      </c>
      <c r="AQ767" s="33" t="s">
        <v>166</v>
      </c>
      <c r="AR767" s="33">
        <v>5</v>
      </c>
      <c r="AS767" s="33" t="s">
        <v>597</v>
      </c>
      <c r="AT767" s="33" t="s">
        <v>168</v>
      </c>
      <c r="AU767" s="33" t="s">
        <v>770</v>
      </c>
      <c r="AV767" s="33" t="s">
        <v>717</v>
      </c>
      <c r="AW767" s="33" t="s">
        <v>166</v>
      </c>
      <c r="AX767" s="33" t="s">
        <v>166</v>
      </c>
      <c r="AY767" s="33" t="s">
        <v>436</v>
      </c>
      <c r="AZ767" s="33" t="s">
        <v>166</v>
      </c>
      <c r="BA767" s="33" t="s">
        <v>166</v>
      </c>
      <c r="BB767" s="33"/>
      <c r="BC767" s="33" t="s">
        <v>166</v>
      </c>
      <c r="BD767" s="33" t="s">
        <v>173</v>
      </c>
      <c r="BE767" s="33">
        <v>476</v>
      </c>
      <c r="BF767" s="33"/>
      <c r="BG767" s="33" t="s">
        <v>166</v>
      </c>
      <c r="BH767" s="33" t="s">
        <v>166</v>
      </c>
      <c r="BI767" s="33" t="s">
        <v>163</v>
      </c>
      <c r="BJ767" s="33" t="s">
        <v>310</v>
      </c>
      <c r="BK767" s="33" t="s">
        <v>166</v>
      </c>
      <c r="BL767" s="33" t="s">
        <v>310</v>
      </c>
      <c r="BM767" s="33" t="s">
        <v>166</v>
      </c>
      <c r="BN767" s="33"/>
      <c r="BO767" s="33" t="s">
        <v>166</v>
      </c>
      <c r="BP767" s="33" t="s">
        <v>337</v>
      </c>
      <c r="BQ767" s="33" t="s">
        <v>163</v>
      </c>
      <c r="BR767" s="33" t="s">
        <v>168</v>
      </c>
      <c r="BS767" s="33" t="s">
        <v>176</v>
      </c>
      <c r="BT767" s="33" t="s">
        <v>166</v>
      </c>
      <c r="BU767" s="35">
        <v>5.0999999999999996</v>
      </c>
      <c r="BV767" s="33" t="s">
        <v>166</v>
      </c>
      <c r="BW767" s="33" t="s">
        <v>177</v>
      </c>
      <c r="BX767" s="33" t="s">
        <v>178</v>
      </c>
      <c r="BY767" s="33" t="s">
        <v>383</v>
      </c>
      <c r="BZ767" s="33" t="s">
        <v>166</v>
      </c>
      <c r="CA767" s="33" t="s">
        <v>166</v>
      </c>
      <c r="CB767" s="33" t="s">
        <v>166</v>
      </c>
      <c r="CC767" s="33"/>
      <c r="CD767" s="33"/>
      <c r="CE767" s="33" t="s">
        <v>166</v>
      </c>
      <c r="CF767" s="33" t="s">
        <v>252</v>
      </c>
      <c r="CG767" s="33" t="s">
        <v>166</v>
      </c>
      <c r="CH767" s="33" t="s">
        <v>166</v>
      </c>
      <c r="CI767" s="33"/>
      <c r="CJ767" s="33" t="s">
        <v>166</v>
      </c>
      <c r="CK767" s="33" t="s">
        <v>166</v>
      </c>
      <c r="CL767" s="33" t="s">
        <v>166</v>
      </c>
      <c r="CM767" s="33" t="s">
        <v>166</v>
      </c>
      <c r="CN767" s="33" t="s">
        <v>166</v>
      </c>
      <c r="CO767" s="33" t="s">
        <v>166</v>
      </c>
      <c r="CP767" s="33" t="s">
        <v>355</v>
      </c>
      <c r="CQ767" s="33" t="s">
        <v>651</v>
      </c>
      <c r="CR767" s="33" t="s">
        <v>2398</v>
      </c>
      <c r="CS767" s="33" t="s">
        <v>166</v>
      </c>
      <c r="CT767" s="33" t="s">
        <v>166</v>
      </c>
      <c r="CU767" s="33" t="s">
        <v>166</v>
      </c>
      <c r="CV767" s="33" t="s">
        <v>166</v>
      </c>
      <c r="CW767" s="33">
        <v>7</v>
      </c>
      <c r="CX767" s="33"/>
      <c r="CY767" s="33" t="s">
        <v>254</v>
      </c>
      <c r="CZ767" s="33"/>
      <c r="DA767" s="33"/>
      <c r="DB767" s="33" t="s">
        <v>374</v>
      </c>
      <c r="DC767" s="33" t="s">
        <v>166</v>
      </c>
      <c r="DD767" s="33" t="s">
        <v>166</v>
      </c>
      <c r="DE767" s="33" t="s">
        <v>166</v>
      </c>
      <c r="DF767" s="33" t="s">
        <v>166</v>
      </c>
      <c r="DG767" s="33" t="s">
        <v>166</v>
      </c>
      <c r="DH767" s="33" t="s">
        <v>216</v>
      </c>
      <c r="DI767" s="33" t="s">
        <v>328</v>
      </c>
      <c r="DJ767" s="33" t="s">
        <v>166</v>
      </c>
      <c r="DK767" s="33" t="s">
        <v>166</v>
      </c>
      <c r="DL767" s="33" t="s">
        <v>500</v>
      </c>
      <c r="DM767" s="33" t="s">
        <v>166</v>
      </c>
      <c r="DN767" s="33" t="s">
        <v>166</v>
      </c>
      <c r="DO767" s="33" t="s">
        <v>166</v>
      </c>
      <c r="DP767" s="33" t="s">
        <v>345</v>
      </c>
      <c r="DQ767" s="33"/>
      <c r="DR767" s="33" t="s">
        <v>166</v>
      </c>
      <c r="DS767" s="33" t="s">
        <v>166</v>
      </c>
      <c r="DT767" s="33"/>
      <c r="DU767" s="33"/>
      <c r="DV767" s="33"/>
      <c r="DW767" s="33"/>
      <c r="DX767" s="33" t="s">
        <v>166</v>
      </c>
      <c r="DY767" s="33"/>
      <c r="DZ767" s="33" t="s">
        <v>166</v>
      </c>
      <c r="EA767" s="33" t="s">
        <v>166</v>
      </c>
      <c r="EB767" s="33"/>
      <c r="EC767" s="33" t="s">
        <v>166</v>
      </c>
      <c r="ED767" s="33" t="s">
        <v>166</v>
      </c>
      <c r="EE767" s="33"/>
      <c r="EF767" s="33"/>
      <c r="EG767" s="33"/>
      <c r="EH767" s="33"/>
      <c r="EI767" s="33"/>
    </row>
    <row r="768" spans="1:139" x14ac:dyDescent="0.25">
      <c r="A768" s="33">
        <v>767</v>
      </c>
      <c r="B768" s="33" t="s">
        <v>443</v>
      </c>
      <c r="C768" s="33" t="s">
        <v>2387</v>
      </c>
      <c r="D768" s="33" t="s">
        <v>2403</v>
      </c>
      <c r="E768" s="35">
        <v>1498</v>
      </c>
      <c r="F768" s="33">
        <v>4</v>
      </c>
      <c r="G768" s="33">
        <v>4</v>
      </c>
      <c r="H768" s="33" t="s">
        <v>195</v>
      </c>
      <c r="I768" s="33" t="s">
        <v>142</v>
      </c>
      <c r="J768" s="33" t="s">
        <v>196</v>
      </c>
      <c r="K768" s="33" t="s">
        <v>144</v>
      </c>
      <c r="L768" s="33">
        <v>42</v>
      </c>
      <c r="M768" s="33" t="s">
        <v>145</v>
      </c>
      <c r="N768" s="33">
        <v>1495</v>
      </c>
      <c r="O768" s="33">
        <v>4425</v>
      </c>
      <c r="P768" s="33">
        <v>1730</v>
      </c>
      <c r="Q768" s="33" t="s">
        <v>508</v>
      </c>
      <c r="R768" s="33">
        <v>4</v>
      </c>
      <c r="S768" s="33"/>
      <c r="T768" s="87" t="s">
        <v>147</v>
      </c>
      <c r="U768" s="33" t="s">
        <v>1373</v>
      </c>
      <c r="V768" s="33"/>
      <c r="W768" s="33" t="s">
        <v>2180</v>
      </c>
      <c r="X768" s="33">
        <v>6</v>
      </c>
      <c r="Y768" s="33" t="s">
        <v>982</v>
      </c>
      <c r="Z768" s="33" t="s">
        <v>200</v>
      </c>
      <c r="AA768" s="33" t="s">
        <v>200</v>
      </c>
      <c r="AB768" s="33" t="s">
        <v>648</v>
      </c>
      <c r="AC768" s="33" t="s">
        <v>2390</v>
      </c>
      <c r="AD768" s="33"/>
      <c r="AE768" s="33"/>
      <c r="AF768" s="33" t="s">
        <v>2391</v>
      </c>
      <c r="AG768" s="33" t="s">
        <v>2391</v>
      </c>
      <c r="AH768" s="33" t="s">
        <v>158</v>
      </c>
      <c r="AI768" s="33" t="s">
        <v>232</v>
      </c>
      <c r="AJ768" s="33"/>
      <c r="AK768" s="33" t="s">
        <v>166</v>
      </c>
      <c r="AL768" s="33" t="s">
        <v>2392</v>
      </c>
      <c r="AM768" s="33" t="s">
        <v>2393</v>
      </c>
      <c r="AN768" s="33" t="s">
        <v>163</v>
      </c>
      <c r="AO768" s="33" t="s">
        <v>432</v>
      </c>
      <c r="AP768" s="33" t="s">
        <v>164</v>
      </c>
      <c r="AQ768" s="33" t="s">
        <v>166</v>
      </c>
      <c r="AR768" s="33">
        <v>5</v>
      </c>
      <c r="AS768" s="33" t="s">
        <v>597</v>
      </c>
      <c r="AT768" s="33" t="s">
        <v>168</v>
      </c>
      <c r="AU768" s="33" t="s">
        <v>770</v>
      </c>
      <c r="AV768" s="33" t="s">
        <v>717</v>
      </c>
      <c r="AW768" s="33" t="s">
        <v>166</v>
      </c>
      <c r="AX768" s="33" t="s">
        <v>166</v>
      </c>
      <c r="AY768" s="33" t="s">
        <v>436</v>
      </c>
      <c r="AZ768" s="33" t="s">
        <v>166</v>
      </c>
      <c r="BA768" s="33" t="s">
        <v>166</v>
      </c>
      <c r="BB768" s="33"/>
      <c r="BC768" s="33" t="s">
        <v>166</v>
      </c>
      <c r="BD768" s="33" t="s">
        <v>173</v>
      </c>
      <c r="BE768" s="33">
        <v>476</v>
      </c>
      <c r="BF768" s="33"/>
      <c r="BG768" s="33" t="s">
        <v>166</v>
      </c>
      <c r="BH768" s="33" t="s">
        <v>166</v>
      </c>
      <c r="BI768" s="33" t="s">
        <v>163</v>
      </c>
      <c r="BJ768" s="33" t="s">
        <v>310</v>
      </c>
      <c r="BK768" s="33" t="s">
        <v>166</v>
      </c>
      <c r="BL768" s="33" t="s">
        <v>166</v>
      </c>
      <c r="BM768" s="33" t="s">
        <v>166</v>
      </c>
      <c r="BN768" s="33"/>
      <c r="BO768" s="33" t="s">
        <v>166</v>
      </c>
      <c r="BP768" s="33" t="s">
        <v>173</v>
      </c>
      <c r="BQ768" s="33" t="s">
        <v>163</v>
      </c>
      <c r="BR768" s="33" t="s">
        <v>168</v>
      </c>
      <c r="BS768" s="33" t="s">
        <v>176</v>
      </c>
      <c r="BT768" s="33" t="s">
        <v>166</v>
      </c>
      <c r="BU768" s="35">
        <v>5.0999999999999996</v>
      </c>
      <c r="BV768" s="33" t="s">
        <v>166</v>
      </c>
      <c r="BW768" s="33" t="s">
        <v>177</v>
      </c>
      <c r="BX768" s="33" t="s">
        <v>178</v>
      </c>
      <c r="BY768" s="33" t="s">
        <v>383</v>
      </c>
      <c r="BZ768" s="33" t="s">
        <v>166</v>
      </c>
      <c r="CA768" s="33"/>
      <c r="CB768" s="33" t="s">
        <v>166</v>
      </c>
      <c r="CC768" s="33"/>
      <c r="CD768" s="33"/>
      <c r="CE768" s="33"/>
      <c r="CF768" s="33" t="s">
        <v>252</v>
      </c>
      <c r="CG768" s="33" t="s">
        <v>166</v>
      </c>
      <c r="CH768" s="33" t="s">
        <v>166</v>
      </c>
      <c r="CI768" s="33"/>
      <c r="CJ768" s="33" t="s">
        <v>166</v>
      </c>
      <c r="CK768" s="33" t="s">
        <v>166</v>
      </c>
      <c r="CL768" s="33"/>
      <c r="CM768" s="33"/>
      <c r="CN768" s="33" t="s">
        <v>166</v>
      </c>
      <c r="CO768" s="33" t="s">
        <v>166</v>
      </c>
      <c r="CP768" s="33" t="s">
        <v>166</v>
      </c>
      <c r="CQ768" s="33" t="s">
        <v>651</v>
      </c>
      <c r="CR768" s="33" t="s">
        <v>2395</v>
      </c>
      <c r="CS768" s="33" t="s">
        <v>166</v>
      </c>
      <c r="CT768" s="33" t="s">
        <v>166</v>
      </c>
      <c r="CU768" s="33" t="s">
        <v>166</v>
      </c>
      <c r="CV768" s="33" t="s">
        <v>166</v>
      </c>
      <c r="CW768" s="33">
        <v>7</v>
      </c>
      <c r="CX768" s="33"/>
      <c r="CY768" s="33" t="s">
        <v>254</v>
      </c>
      <c r="CZ768" s="33"/>
      <c r="DA768" s="33"/>
      <c r="DB768" s="33" t="s">
        <v>374</v>
      </c>
      <c r="DC768" s="33" t="s">
        <v>166</v>
      </c>
      <c r="DD768" s="33" t="s">
        <v>166</v>
      </c>
      <c r="DE768" s="33"/>
      <c r="DF768" s="33"/>
      <c r="DG768" s="33" t="s">
        <v>166</v>
      </c>
      <c r="DH768" s="33" t="s">
        <v>216</v>
      </c>
      <c r="DI768" s="33" t="s">
        <v>328</v>
      </c>
      <c r="DJ768" s="33" t="s">
        <v>166</v>
      </c>
      <c r="DK768" s="33" t="s">
        <v>166</v>
      </c>
      <c r="DL768" s="33" t="s">
        <v>329</v>
      </c>
      <c r="DM768" s="33"/>
      <c r="DN768" s="33" t="s">
        <v>166</v>
      </c>
      <c r="DO768" s="33"/>
      <c r="DP768" s="33" t="s">
        <v>345</v>
      </c>
      <c r="DQ768" s="33"/>
      <c r="DR768" s="33"/>
      <c r="DS768" s="33" t="s">
        <v>166</v>
      </c>
      <c r="DT768" s="33"/>
      <c r="DU768" s="33"/>
      <c r="DV768" s="33"/>
      <c r="DW768" s="33"/>
      <c r="DX768" s="33" t="s">
        <v>166</v>
      </c>
      <c r="DY768" s="33"/>
      <c r="DZ768" s="33"/>
      <c r="EA768" s="33" t="s">
        <v>166</v>
      </c>
      <c r="EB768" s="33"/>
      <c r="EC768" s="33"/>
      <c r="ED768" s="33" t="s">
        <v>166</v>
      </c>
      <c r="EE768" s="33"/>
      <c r="EF768" s="33"/>
      <c r="EG768" s="33"/>
      <c r="EH768" s="33"/>
      <c r="EI768" s="33"/>
    </row>
    <row r="769" spans="1:139" x14ac:dyDescent="0.25">
      <c r="A769" s="33">
        <v>768</v>
      </c>
      <c r="B769" s="33" t="s">
        <v>443</v>
      </c>
      <c r="C769" s="33" t="s">
        <v>2387</v>
      </c>
      <c r="D769" s="33" t="s">
        <v>2404</v>
      </c>
      <c r="E769" s="35">
        <v>1496</v>
      </c>
      <c r="F769" s="33">
        <v>4</v>
      </c>
      <c r="G769" s="33">
        <v>4</v>
      </c>
      <c r="H769" s="33" t="s">
        <v>195</v>
      </c>
      <c r="I769" s="33" t="s">
        <v>142</v>
      </c>
      <c r="J769" s="33"/>
      <c r="K769" s="33" t="s">
        <v>144</v>
      </c>
      <c r="L769" s="33">
        <v>42</v>
      </c>
      <c r="M769" s="33" t="s">
        <v>145</v>
      </c>
      <c r="N769" s="33">
        <v>1495</v>
      </c>
      <c r="O769" s="33">
        <v>4425</v>
      </c>
      <c r="P769" s="33">
        <v>1730</v>
      </c>
      <c r="Q769" s="33" t="s">
        <v>508</v>
      </c>
      <c r="R769" s="33">
        <v>4</v>
      </c>
      <c r="S769" s="33"/>
      <c r="T769" s="87" t="s">
        <v>147</v>
      </c>
      <c r="U769" s="33" t="s">
        <v>1373</v>
      </c>
      <c r="V769" s="33"/>
      <c r="W769" s="33" t="s">
        <v>2389</v>
      </c>
      <c r="X769" s="33">
        <v>6</v>
      </c>
      <c r="Y769" s="33" t="s">
        <v>982</v>
      </c>
      <c r="Z769" s="33" t="s">
        <v>200</v>
      </c>
      <c r="AA769" s="33" t="s">
        <v>151</v>
      </c>
      <c r="AB769" s="33" t="s">
        <v>648</v>
      </c>
      <c r="AC769" s="33" t="s">
        <v>2390</v>
      </c>
      <c r="AD769" s="33"/>
      <c r="AE769" s="33"/>
      <c r="AF769" s="33" t="s">
        <v>2391</v>
      </c>
      <c r="AG769" s="33" t="s">
        <v>2391</v>
      </c>
      <c r="AH769" s="33" t="s">
        <v>158</v>
      </c>
      <c r="AI769" s="33" t="s">
        <v>232</v>
      </c>
      <c r="AJ769" s="33"/>
      <c r="AK769" s="33" t="s">
        <v>166</v>
      </c>
      <c r="AL769" s="33" t="s">
        <v>2392</v>
      </c>
      <c r="AM769" s="33" t="s">
        <v>2393</v>
      </c>
      <c r="AN769" s="33" t="s">
        <v>166</v>
      </c>
      <c r="AO769" s="33" t="s">
        <v>164</v>
      </c>
      <c r="AP769" s="33" t="s">
        <v>166</v>
      </c>
      <c r="AQ769" s="33" t="s">
        <v>166</v>
      </c>
      <c r="AR769" s="33">
        <v>5</v>
      </c>
      <c r="AS769" s="33" t="s">
        <v>167</v>
      </c>
      <c r="AT769" s="33" t="s">
        <v>168</v>
      </c>
      <c r="AU769" s="33" t="s">
        <v>770</v>
      </c>
      <c r="AV769" s="33" t="s">
        <v>717</v>
      </c>
      <c r="AW769" s="33"/>
      <c r="AX769" s="33" t="s">
        <v>166</v>
      </c>
      <c r="AY769" s="33" t="s">
        <v>165</v>
      </c>
      <c r="AZ769" s="33" t="s">
        <v>166</v>
      </c>
      <c r="BA769" s="33"/>
      <c r="BB769" s="33"/>
      <c r="BC769" s="33"/>
      <c r="BD769" s="33" t="s">
        <v>173</v>
      </c>
      <c r="BE769" s="33">
        <v>476</v>
      </c>
      <c r="BF769" s="33"/>
      <c r="BG769" s="33" t="s">
        <v>166</v>
      </c>
      <c r="BH769" s="33" t="s">
        <v>166</v>
      </c>
      <c r="BI769" s="33" t="s">
        <v>163</v>
      </c>
      <c r="BJ769" s="33" t="s">
        <v>310</v>
      </c>
      <c r="BK769" s="33" t="s">
        <v>166</v>
      </c>
      <c r="BL769" s="33" t="s">
        <v>166</v>
      </c>
      <c r="BM769" s="33" t="s">
        <v>166</v>
      </c>
      <c r="BN769" s="33"/>
      <c r="BO769" s="33"/>
      <c r="BP769" s="33" t="s">
        <v>173</v>
      </c>
      <c r="BQ769" s="33" t="s">
        <v>166</v>
      </c>
      <c r="BR769" s="33" t="s">
        <v>168</v>
      </c>
      <c r="BS769" s="33" t="s">
        <v>176</v>
      </c>
      <c r="BT769" s="33" t="s">
        <v>166</v>
      </c>
      <c r="BU769" s="35">
        <v>5.0999999999999996</v>
      </c>
      <c r="BV769" s="33" t="s">
        <v>166</v>
      </c>
      <c r="BW769" s="33" t="s">
        <v>177</v>
      </c>
      <c r="BX769" s="33" t="s">
        <v>178</v>
      </c>
      <c r="BY769" s="33" t="s">
        <v>179</v>
      </c>
      <c r="BZ769" s="33" t="s">
        <v>166</v>
      </c>
      <c r="CA769" s="33"/>
      <c r="CB769" s="33"/>
      <c r="CC769" s="33"/>
      <c r="CD769" s="33"/>
      <c r="CE769" s="33"/>
      <c r="CF769" s="33" t="s">
        <v>252</v>
      </c>
      <c r="CG769" s="33" t="s">
        <v>166</v>
      </c>
      <c r="CH769" s="33" t="s">
        <v>166</v>
      </c>
      <c r="CI769" s="33"/>
      <c r="CJ769" s="33" t="s">
        <v>166</v>
      </c>
      <c r="CK769" s="33" t="s">
        <v>166</v>
      </c>
      <c r="CL769" s="33"/>
      <c r="CM769" s="33"/>
      <c r="CN769" s="33" t="s">
        <v>166</v>
      </c>
      <c r="CO769" s="33"/>
      <c r="CP769" s="33" t="s">
        <v>166</v>
      </c>
      <c r="CQ769" s="33" t="s">
        <v>651</v>
      </c>
      <c r="CR769" s="33" t="s">
        <v>1653</v>
      </c>
      <c r="CS769" s="33" t="s">
        <v>166</v>
      </c>
      <c r="CT769" s="33" t="s">
        <v>166</v>
      </c>
      <c r="CU769" s="33" t="s">
        <v>166</v>
      </c>
      <c r="CV769" s="33"/>
      <c r="CW769" s="33">
        <v>3</v>
      </c>
      <c r="CX769" s="33"/>
      <c r="CY769" s="33" t="s">
        <v>254</v>
      </c>
      <c r="CZ769" s="33"/>
      <c r="DA769" s="33"/>
      <c r="DB769" s="33" t="s">
        <v>257</v>
      </c>
      <c r="DC769" s="33" t="s">
        <v>166</v>
      </c>
      <c r="DD769" s="33"/>
      <c r="DE769" s="33"/>
      <c r="DF769" s="33"/>
      <c r="DG769" s="33" t="s">
        <v>166</v>
      </c>
      <c r="DH769" s="33"/>
      <c r="DI769" s="33" t="s">
        <v>166</v>
      </c>
      <c r="DJ769" s="33"/>
      <c r="DK769" s="33" t="s">
        <v>166</v>
      </c>
      <c r="DL769" s="33" t="s">
        <v>329</v>
      </c>
      <c r="DM769" s="33"/>
      <c r="DN769" s="33"/>
      <c r="DO769" s="33"/>
      <c r="DP769" s="33" t="s">
        <v>345</v>
      </c>
      <c r="DQ769" s="33"/>
      <c r="DR769" s="33"/>
      <c r="DS769" s="33" t="s">
        <v>166</v>
      </c>
      <c r="DT769" s="33"/>
      <c r="DU769" s="33"/>
      <c r="DV769" s="33"/>
      <c r="DW769" s="33"/>
      <c r="DX769" s="33"/>
      <c r="DY769" s="33"/>
      <c r="DZ769" s="33"/>
      <c r="EA769" s="33"/>
      <c r="EB769" s="33"/>
      <c r="EC769" s="33"/>
      <c r="ED769" s="33"/>
      <c r="EE769" s="33"/>
      <c r="EF769" s="33"/>
      <c r="EG769" s="33"/>
      <c r="EH769" s="33"/>
      <c r="EI769" s="33"/>
    </row>
    <row r="770" spans="1:139" x14ac:dyDescent="0.25">
      <c r="A770" s="33">
        <v>769</v>
      </c>
      <c r="B770" s="33" t="s">
        <v>443</v>
      </c>
      <c r="C770" s="33" t="s">
        <v>2387</v>
      </c>
      <c r="D770" s="33" t="s">
        <v>2405</v>
      </c>
      <c r="E770" s="35">
        <v>1496</v>
      </c>
      <c r="F770" s="33">
        <v>4</v>
      </c>
      <c r="G770" s="33">
        <v>4</v>
      </c>
      <c r="H770" s="33" t="s">
        <v>195</v>
      </c>
      <c r="I770" s="33" t="s">
        <v>142</v>
      </c>
      <c r="J770" s="33" t="s">
        <v>196</v>
      </c>
      <c r="K770" s="33" t="s">
        <v>144</v>
      </c>
      <c r="L770" s="33">
        <v>42</v>
      </c>
      <c r="M770" s="33" t="s">
        <v>145</v>
      </c>
      <c r="N770" s="33">
        <v>1495</v>
      </c>
      <c r="O770" s="33">
        <v>4425</v>
      </c>
      <c r="P770" s="33">
        <v>1730</v>
      </c>
      <c r="Q770" s="33" t="s">
        <v>508</v>
      </c>
      <c r="R770" s="33">
        <v>4</v>
      </c>
      <c r="S770" s="33"/>
      <c r="T770" s="87" t="s">
        <v>147</v>
      </c>
      <c r="U770" s="33" t="s">
        <v>1373</v>
      </c>
      <c r="V770" s="33"/>
      <c r="W770" s="33" t="s">
        <v>496</v>
      </c>
      <c r="X770" s="33">
        <v>6</v>
      </c>
      <c r="Y770" s="33" t="s">
        <v>982</v>
      </c>
      <c r="Z770" s="33" t="s">
        <v>200</v>
      </c>
      <c r="AA770" s="33" t="s">
        <v>151</v>
      </c>
      <c r="AB770" s="33" t="s">
        <v>648</v>
      </c>
      <c r="AC770" s="33" t="s">
        <v>2390</v>
      </c>
      <c r="AD770" s="33"/>
      <c r="AE770" s="33"/>
      <c r="AF770" s="33" t="s">
        <v>2391</v>
      </c>
      <c r="AG770" s="33" t="s">
        <v>2391</v>
      </c>
      <c r="AH770" s="33" t="s">
        <v>158</v>
      </c>
      <c r="AI770" s="33" t="s">
        <v>232</v>
      </c>
      <c r="AJ770" s="33"/>
      <c r="AK770" s="33" t="s">
        <v>441</v>
      </c>
      <c r="AL770" s="33" t="s">
        <v>2392</v>
      </c>
      <c r="AM770" s="33" t="s">
        <v>2393</v>
      </c>
      <c r="AN770" s="33" t="s">
        <v>163</v>
      </c>
      <c r="AO770" s="33" t="s">
        <v>432</v>
      </c>
      <c r="AP770" s="33" t="s">
        <v>164</v>
      </c>
      <c r="AQ770" s="33" t="s">
        <v>166</v>
      </c>
      <c r="AR770" s="33">
        <v>5</v>
      </c>
      <c r="AS770" s="33" t="s">
        <v>167</v>
      </c>
      <c r="AT770" s="33" t="s">
        <v>168</v>
      </c>
      <c r="AU770" s="33" t="s">
        <v>770</v>
      </c>
      <c r="AV770" s="33" t="s">
        <v>717</v>
      </c>
      <c r="AW770" s="33" t="s">
        <v>166</v>
      </c>
      <c r="AX770" s="33" t="s">
        <v>166</v>
      </c>
      <c r="AY770" s="33" t="s">
        <v>165</v>
      </c>
      <c r="AZ770" s="33" t="s">
        <v>166</v>
      </c>
      <c r="BA770" s="33" t="s">
        <v>166</v>
      </c>
      <c r="BB770" s="33"/>
      <c r="BC770" s="33"/>
      <c r="BD770" s="33" t="s">
        <v>173</v>
      </c>
      <c r="BE770" s="33">
        <v>476</v>
      </c>
      <c r="BF770" s="33"/>
      <c r="BG770" s="33" t="s">
        <v>166</v>
      </c>
      <c r="BH770" s="33" t="s">
        <v>166</v>
      </c>
      <c r="BI770" s="33" t="s">
        <v>163</v>
      </c>
      <c r="BJ770" s="33" t="s">
        <v>310</v>
      </c>
      <c r="BK770" s="33" t="s">
        <v>166</v>
      </c>
      <c r="BL770" s="33" t="s">
        <v>166</v>
      </c>
      <c r="BM770" s="33" t="s">
        <v>166</v>
      </c>
      <c r="BN770" s="33"/>
      <c r="BO770" s="33"/>
      <c r="BP770" s="33" t="s">
        <v>173</v>
      </c>
      <c r="BQ770" s="33" t="s">
        <v>163</v>
      </c>
      <c r="BR770" s="33" t="s">
        <v>168</v>
      </c>
      <c r="BS770" s="33" t="s">
        <v>176</v>
      </c>
      <c r="BT770" s="33" t="s">
        <v>166</v>
      </c>
      <c r="BU770" s="35">
        <v>5.0999999999999996</v>
      </c>
      <c r="BV770" s="33" t="s">
        <v>166</v>
      </c>
      <c r="BW770" s="33" t="s">
        <v>177</v>
      </c>
      <c r="BX770" s="33" t="s">
        <v>178</v>
      </c>
      <c r="BY770" s="33" t="s">
        <v>383</v>
      </c>
      <c r="BZ770" s="33" t="s">
        <v>166</v>
      </c>
      <c r="CA770" s="33"/>
      <c r="CB770" s="33" t="s">
        <v>166</v>
      </c>
      <c r="CC770" s="33"/>
      <c r="CD770" s="33"/>
      <c r="CE770" s="33"/>
      <c r="CF770" s="33"/>
      <c r="CG770" s="33" t="s">
        <v>166</v>
      </c>
      <c r="CH770" s="33" t="s">
        <v>166</v>
      </c>
      <c r="CI770" s="33"/>
      <c r="CJ770" s="33" t="s">
        <v>166</v>
      </c>
      <c r="CK770" s="33" t="s">
        <v>166</v>
      </c>
      <c r="CL770" s="33"/>
      <c r="CM770" s="33"/>
      <c r="CN770" s="33" t="s">
        <v>166</v>
      </c>
      <c r="CO770" s="33" t="s">
        <v>166</v>
      </c>
      <c r="CP770" s="33" t="s">
        <v>166</v>
      </c>
      <c r="CQ770" s="33" t="s">
        <v>651</v>
      </c>
      <c r="CR770" s="33" t="s">
        <v>2406</v>
      </c>
      <c r="CS770" s="33" t="s">
        <v>166</v>
      </c>
      <c r="CT770" s="33" t="s">
        <v>166</v>
      </c>
      <c r="CU770" s="33" t="s">
        <v>166</v>
      </c>
      <c r="CV770" s="33" t="s">
        <v>166</v>
      </c>
      <c r="CW770" s="33">
        <v>3</v>
      </c>
      <c r="CX770" s="33"/>
      <c r="CY770" s="33" t="s">
        <v>254</v>
      </c>
      <c r="CZ770" s="33"/>
      <c r="DA770" s="33"/>
      <c r="DB770" s="33" t="s">
        <v>257</v>
      </c>
      <c r="DC770" s="33" t="s">
        <v>166</v>
      </c>
      <c r="DD770" s="33"/>
      <c r="DE770" s="33"/>
      <c r="DF770" s="33"/>
      <c r="DG770" s="33" t="s">
        <v>166</v>
      </c>
      <c r="DH770" s="33"/>
      <c r="DI770" s="33" t="s">
        <v>328</v>
      </c>
      <c r="DJ770" s="33" t="s">
        <v>166</v>
      </c>
      <c r="DK770" s="33" t="s">
        <v>166</v>
      </c>
      <c r="DL770" s="33" t="s">
        <v>329</v>
      </c>
      <c r="DM770" s="33"/>
      <c r="DN770" s="33" t="s">
        <v>166</v>
      </c>
      <c r="DO770" s="33"/>
      <c r="DP770" s="33" t="s">
        <v>345</v>
      </c>
      <c r="DQ770" s="33"/>
      <c r="DR770" s="33"/>
      <c r="DS770" s="33" t="s">
        <v>166</v>
      </c>
      <c r="DT770" s="33"/>
      <c r="DU770" s="33"/>
      <c r="DV770" s="33"/>
      <c r="DW770" s="33"/>
      <c r="DX770" s="33"/>
      <c r="DY770" s="33"/>
      <c r="DZ770" s="33"/>
      <c r="EA770" s="33"/>
      <c r="EB770" s="33"/>
      <c r="EC770" s="33"/>
      <c r="ED770" s="33"/>
      <c r="EE770" s="33"/>
      <c r="EF770" s="33"/>
      <c r="EG770" s="33"/>
      <c r="EH770" s="33"/>
      <c r="EI770" s="33"/>
    </row>
    <row r="771" spans="1:139" x14ac:dyDescent="0.25">
      <c r="A771" s="33">
        <v>770</v>
      </c>
      <c r="B771" s="33" t="s">
        <v>443</v>
      </c>
      <c r="C771" s="33" t="s">
        <v>2387</v>
      </c>
      <c r="D771" s="33" t="s">
        <v>2407</v>
      </c>
      <c r="E771" s="35">
        <v>1496</v>
      </c>
      <c r="F771" s="33">
        <v>4</v>
      </c>
      <c r="G771" s="33">
        <v>4</v>
      </c>
      <c r="H771" s="33" t="s">
        <v>195</v>
      </c>
      <c r="I771" s="33" t="s">
        <v>142</v>
      </c>
      <c r="J771" s="33"/>
      <c r="K771" s="33" t="s">
        <v>144</v>
      </c>
      <c r="L771" s="33">
        <v>42</v>
      </c>
      <c r="M771" s="33" t="s">
        <v>145</v>
      </c>
      <c r="N771" s="33">
        <v>1495</v>
      </c>
      <c r="O771" s="33">
        <v>4425</v>
      </c>
      <c r="P771" s="33">
        <v>1730</v>
      </c>
      <c r="Q771" s="33" t="s">
        <v>508</v>
      </c>
      <c r="R771" s="33">
        <v>4</v>
      </c>
      <c r="S771" s="33"/>
      <c r="T771" s="87" t="s">
        <v>147</v>
      </c>
      <c r="U771" s="33" t="s">
        <v>1373</v>
      </c>
      <c r="V771" s="33"/>
      <c r="W771" s="33" t="s">
        <v>2389</v>
      </c>
      <c r="X771" s="33">
        <v>6</v>
      </c>
      <c r="Y771" s="33" t="s">
        <v>982</v>
      </c>
      <c r="Z771" s="33" t="s">
        <v>200</v>
      </c>
      <c r="AA771" s="33" t="s">
        <v>151</v>
      </c>
      <c r="AB771" s="33" t="s">
        <v>648</v>
      </c>
      <c r="AC771" s="33" t="s">
        <v>2390</v>
      </c>
      <c r="AD771" s="33"/>
      <c r="AE771" s="33"/>
      <c r="AF771" s="33" t="s">
        <v>2391</v>
      </c>
      <c r="AG771" s="33" t="s">
        <v>2391</v>
      </c>
      <c r="AH771" s="33" t="s">
        <v>158</v>
      </c>
      <c r="AI771" s="33" t="s">
        <v>232</v>
      </c>
      <c r="AJ771" s="33"/>
      <c r="AK771" s="33" t="s">
        <v>166</v>
      </c>
      <c r="AL771" s="33" t="s">
        <v>2392</v>
      </c>
      <c r="AM771" s="33" t="s">
        <v>2393</v>
      </c>
      <c r="AN771" s="33" t="s">
        <v>166</v>
      </c>
      <c r="AO771" s="33" t="s">
        <v>164</v>
      </c>
      <c r="AP771" s="33" t="s">
        <v>166</v>
      </c>
      <c r="AQ771" s="33" t="s">
        <v>166</v>
      </c>
      <c r="AR771" s="33">
        <v>5</v>
      </c>
      <c r="AS771" s="33" t="s">
        <v>167</v>
      </c>
      <c r="AT771" s="33" t="s">
        <v>189</v>
      </c>
      <c r="AU771" s="33" t="s">
        <v>770</v>
      </c>
      <c r="AV771" s="33" t="s">
        <v>717</v>
      </c>
      <c r="AW771" s="33"/>
      <c r="AX771" s="33" t="s">
        <v>166</v>
      </c>
      <c r="AY771" s="33" t="s">
        <v>165</v>
      </c>
      <c r="AZ771" s="33" t="s">
        <v>166</v>
      </c>
      <c r="BA771" s="33"/>
      <c r="BB771" s="33"/>
      <c r="BC771" s="33"/>
      <c r="BD771" s="33" t="s">
        <v>173</v>
      </c>
      <c r="BE771" s="33">
        <v>476</v>
      </c>
      <c r="BF771" s="33"/>
      <c r="BG771" s="33" t="s">
        <v>166</v>
      </c>
      <c r="BH771" s="33" t="s">
        <v>166</v>
      </c>
      <c r="BI771" s="33" t="s">
        <v>163</v>
      </c>
      <c r="BJ771" s="33" t="s">
        <v>310</v>
      </c>
      <c r="BK771" s="33" t="s">
        <v>166</v>
      </c>
      <c r="BL771" s="33" t="s">
        <v>166</v>
      </c>
      <c r="BM771" s="33" t="s">
        <v>166</v>
      </c>
      <c r="BN771" s="33"/>
      <c r="BO771" s="33"/>
      <c r="BP771" s="33" t="s">
        <v>173</v>
      </c>
      <c r="BQ771" s="33" t="s">
        <v>166</v>
      </c>
      <c r="BR771" s="33" t="s">
        <v>168</v>
      </c>
      <c r="BS771" s="33" t="s">
        <v>176</v>
      </c>
      <c r="BT771" s="33" t="s">
        <v>166</v>
      </c>
      <c r="BU771" s="35">
        <v>5.0999999999999996</v>
      </c>
      <c r="BV771" s="33" t="s">
        <v>166</v>
      </c>
      <c r="BW771" s="33" t="s">
        <v>177</v>
      </c>
      <c r="BX771" s="33" t="s">
        <v>178</v>
      </c>
      <c r="BY771" s="33" t="s">
        <v>179</v>
      </c>
      <c r="BZ771" s="33" t="s">
        <v>166</v>
      </c>
      <c r="CA771" s="33"/>
      <c r="CB771" s="33"/>
      <c r="CC771" s="33"/>
      <c r="CD771" s="33"/>
      <c r="CE771" s="33"/>
      <c r="CF771" s="33" t="s">
        <v>252</v>
      </c>
      <c r="CG771" s="33" t="s">
        <v>166</v>
      </c>
      <c r="CH771" s="33" t="s">
        <v>166</v>
      </c>
      <c r="CI771" s="33"/>
      <c r="CJ771" s="33" t="s">
        <v>166</v>
      </c>
      <c r="CK771" s="33" t="s">
        <v>166</v>
      </c>
      <c r="CL771" s="33"/>
      <c r="CM771" s="33"/>
      <c r="CN771" s="33" t="s">
        <v>166</v>
      </c>
      <c r="CO771" s="33"/>
      <c r="CP771" s="33" t="s">
        <v>166</v>
      </c>
      <c r="CQ771" s="33" t="s">
        <v>651</v>
      </c>
      <c r="CR771" s="33" t="s">
        <v>1653</v>
      </c>
      <c r="CS771" s="33" t="s">
        <v>166</v>
      </c>
      <c r="CT771" s="33" t="s">
        <v>166</v>
      </c>
      <c r="CU771" s="33" t="s">
        <v>166</v>
      </c>
      <c r="CV771" s="33"/>
      <c r="CW771" s="33">
        <v>3</v>
      </c>
      <c r="CX771" s="33"/>
      <c r="CY771" s="33" t="s">
        <v>254</v>
      </c>
      <c r="CZ771" s="33"/>
      <c r="DA771" s="33"/>
      <c r="DB771" s="33" t="s">
        <v>257</v>
      </c>
      <c r="DC771" s="33" t="s">
        <v>166</v>
      </c>
      <c r="DD771" s="33"/>
      <c r="DE771" s="33"/>
      <c r="DF771" s="33"/>
      <c r="DG771" s="33" t="s">
        <v>166</v>
      </c>
      <c r="DH771" s="33"/>
      <c r="DI771" s="33" t="s">
        <v>166</v>
      </c>
      <c r="DJ771" s="33"/>
      <c r="DK771" s="33" t="s">
        <v>166</v>
      </c>
      <c r="DL771" s="33" t="s">
        <v>329</v>
      </c>
      <c r="DM771" s="33"/>
      <c r="DN771" s="33"/>
      <c r="DO771" s="33"/>
      <c r="DP771" s="33" t="s">
        <v>345</v>
      </c>
      <c r="DQ771" s="33"/>
      <c r="DR771" s="33"/>
      <c r="DS771" s="33" t="s">
        <v>166</v>
      </c>
      <c r="DT771" s="33"/>
      <c r="DU771" s="33"/>
      <c r="DV771" s="33"/>
      <c r="DW771" s="33"/>
      <c r="DX771" s="33"/>
      <c r="DY771" s="33"/>
      <c r="DZ771" s="33"/>
      <c r="EA771" s="33"/>
      <c r="EB771" s="33"/>
      <c r="EC771" s="33"/>
      <c r="ED771" s="33"/>
      <c r="EE771" s="33"/>
      <c r="EF771" s="33"/>
      <c r="EG771" s="33"/>
      <c r="EH771" s="33"/>
      <c r="EI771" s="33"/>
    </row>
    <row r="772" spans="1:139" x14ac:dyDescent="0.25">
      <c r="A772" s="33">
        <v>771</v>
      </c>
      <c r="B772" s="33" t="s">
        <v>443</v>
      </c>
      <c r="C772" s="33" t="s">
        <v>2387</v>
      </c>
      <c r="D772" s="33" t="s">
        <v>2408</v>
      </c>
      <c r="E772" s="35">
        <v>1496</v>
      </c>
      <c r="F772" s="33">
        <v>4</v>
      </c>
      <c r="G772" s="33">
        <v>4</v>
      </c>
      <c r="H772" s="33" t="s">
        <v>195</v>
      </c>
      <c r="I772" s="33" t="s">
        <v>142</v>
      </c>
      <c r="J772" s="33" t="s">
        <v>196</v>
      </c>
      <c r="K772" s="33" t="s">
        <v>144</v>
      </c>
      <c r="L772" s="33">
        <v>42</v>
      </c>
      <c r="M772" s="33" t="s">
        <v>145</v>
      </c>
      <c r="N772" s="33">
        <v>1495</v>
      </c>
      <c r="O772" s="33">
        <v>4425</v>
      </c>
      <c r="P772" s="33">
        <v>1730</v>
      </c>
      <c r="Q772" s="33" t="s">
        <v>508</v>
      </c>
      <c r="R772" s="33">
        <v>4</v>
      </c>
      <c r="S772" s="33"/>
      <c r="T772" s="87" t="s">
        <v>147</v>
      </c>
      <c r="U772" s="33" t="s">
        <v>1373</v>
      </c>
      <c r="V772" s="33"/>
      <c r="W772" s="33" t="s">
        <v>496</v>
      </c>
      <c r="X772" s="33">
        <v>6</v>
      </c>
      <c r="Y772" s="33" t="s">
        <v>982</v>
      </c>
      <c r="Z772" s="33" t="s">
        <v>200</v>
      </c>
      <c r="AA772" s="33" t="s">
        <v>151</v>
      </c>
      <c r="AB772" s="33" t="s">
        <v>648</v>
      </c>
      <c r="AC772" s="33" t="s">
        <v>2390</v>
      </c>
      <c r="AD772" s="33"/>
      <c r="AE772" s="33"/>
      <c r="AF772" s="33" t="s">
        <v>2391</v>
      </c>
      <c r="AG772" s="33" t="s">
        <v>2391</v>
      </c>
      <c r="AH772" s="33" t="s">
        <v>158</v>
      </c>
      <c r="AI772" s="33" t="s">
        <v>232</v>
      </c>
      <c r="AJ772" s="33"/>
      <c r="AK772" s="33" t="s">
        <v>441</v>
      </c>
      <c r="AL772" s="33" t="s">
        <v>2392</v>
      </c>
      <c r="AM772" s="33" t="s">
        <v>2393</v>
      </c>
      <c r="AN772" s="33" t="s">
        <v>163</v>
      </c>
      <c r="AO772" s="33" t="s">
        <v>432</v>
      </c>
      <c r="AP772" s="33" t="s">
        <v>164</v>
      </c>
      <c r="AQ772" s="33" t="s">
        <v>166</v>
      </c>
      <c r="AR772" s="33">
        <v>5</v>
      </c>
      <c r="AS772" s="33" t="s">
        <v>167</v>
      </c>
      <c r="AT772" s="33" t="s">
        <v>189</v>
      </c>
      <c r="AU772" s="33" t="s">
        <v>770</v>
      </c>
      <c r="AV772" s="33" t="s">
        <v>717</v>
      </c>
      <c r="AW772" s="33" t="s">
        <v>166</v>
      </c>
      <c r="AX772" s="33" t="s">
        <v>166</v>
      </c>
      <c r="AY772" s="33" t="s">
        <v>165</v>
      </c>
      <c r="AZ772" s="33" t="s">
        <v>166</v>
      </c>
      <c r="BA772" s="33" t="s">
        <v>166</v>
      </c>
      <c r="BB772" s="33"/>
      <c r="BC772" s="33"/>
      <c r="BD772" s="33" t="s">
        <v>173</v>
      </c>
      <c r="BE772" s="33">
        <v>476</v>
      </c>
      <c r="BF772" s="33"/>
      <c r="BG772" s="33" t="s">
        <v>166</v>
      </c>
      <c r="BH772" s="33" t="s">
        <v>166</v>
      </c>
      <c r="BI772" s="33" t="s">
        <v>163</v>
      </c>
      <c r="BJ772" s="33" t="s">
        <v>310</v>
      </c>
      <c r="BK772" s="33" t="s">
        <v>166</v>
      </c>
      <c r="BL772" s="33" t="s">
        <v>166</v>
      </c>
      <c r="BM772" s="33" t="s">
        <v>166</v>
      </c>
      <c r="BN772" s="33"/>
      <c r="BO772" s="33"/>
      <c r="BP772" s="33" t="s">
        <v>173</v>
      </c>
      <c r="BQ772" s="33" t="s">
        <v>163</v>
      </c>
      <c r="BR772" s="33" t="s">
        <v>168</v>
      </c>
      <c r="BS772" s="33" t="s">
        <v>176</v>
      </c>
      <c r="BT772" s="33" t="s">
        <v>166</v>
      </c>
      <c r="BU772" s="35">
        <v>5.0999999999999996</v>
      </c>
      <c r="BV772" s="33" t="s">
        <v>166</v>
      </c>
      <c r="BW772" s="33" t="s">
        <v>177</v>
      </c>
      <c r="BX772" s="33" t="s">
        <v>178</v>
      </c>
      <c r="BY772" s="33" t="s">
        <v>383</v>
      </c>
      <c r="BZ772" s="33" t="s">
        <v>166</v>
      </c>
      <c r="CA772" s="33"/>
      <c r="CB772" s="33" t="s">
        <v>166</v>
      </c>
      <c r="CC772" s="33"/>
      <c r="CD772" s="33"/>
      <c r="CE772" s="33"/>
      <c r="CF772" s="33"/>
      <c r="CG772" s="33" t="s">
        <v>166</v>
      </c>
      <c r="CH772" s="33" t="s">
        <v>166</v>
      </c>
      <c r="CI772" s="33"/>
      <c r="CJ772" s="33" t="s">
        <v>166</v>
      </c>
      <c r="CK772" s="33" t="s">
        <v>166</v>
      </c>
      <c r="CL772" s="33"/>
      <c r="CM772" s="33"/>
      <c r="CN772" s="33" t="s">
        <v>166</v>
      </c>
      <c r="CO772" s="33" t="s">
        <v>166</v>
      </c>
      <c r="CP772" s="33" t="s">
        <v>166</v>
      </c>
      <c r="CQ772" s="33" t="s">
        <v>651</v>
      </c>
      <c r="CR772" s="33" t="s">
        <v>2406</v>
      </c>
      <c r="CS772" s="33" t="s">
        <v>166</v>
      </c>
      <c r="CT772" s="33" t="s">
        <v>166</v>
      </c>
      <c r="CU772" s="33" t="s">
        <v>166</v>
      </c>
      <c r="CV772" s="33" t="s">
        <v>166</v>
      </c>
      <c r="CW772" s="33">
        <v>3</v>
      </c>
      <c r="CX772" s="33"/>
      <c r="CY772" s="33" t="s">
        <v>254</v>
      </c>
      <c r="CZ772" s="33"/>
      <c r="DA772" s="33"/>
      <c r="DB772" s="33" t="s">
        <v>257</v>
      </c>
      <c r="DC772" s="33" t="s">
        <v>166</v>
      </c>
      <c r="DD772" s="33"/>
      <c r="DE772" s="33"/>
      <c r="DF772" s="33"/>
      <c r="DG772" s="33" t="s">
        <v>166</v>
      </c>
      <c r="DH772" s="33"/>
      <c r="DI772" s="33" t="s">
        <v>328</v>
      </c>
      <c r="DJ772" s="33" t="s">
        <v>166</v>
      </c>
      <c r="DK772" s="33" t="s">
        <v>166</v>
      </c>
      <c r="DL772" s="33" t="s">
        <v>329</v>
      </c>
      <c r="DM772" s="33"/>
      <c r="DN772" s="33" t="s">
        <v>166</v>
      </c>
      <c r="DO772" s="33"/>
      <c r="DP772" s="33" t="s">
        <v>345</v>
      </c>
      <c r="DQ772" s="33"/>
      <c r="DR772" s="33"/>
      <c r="DS772" s="33" t="s">
        <v>166</v>
      </c>
      <c r="DT772" s="33"/>
      <c r="DU772" s="33"/>
      <c r="DV772" s="33"/>
      <c r="DW772" s="33"/>
      <c r="DX772" s="33"/>
      <c r="DY772" s="33"/>
      <c r="DZ772" s="33"/>
      <c r="EA772" s="33"/>
      <c r="EB772" s="33"/>
      <c r="EC772" s="33"/>
      <c r="ED772" s="33"/>
      <c r="EE772" s="33"/>
      <c r="EF772" s="33"/>
      <c r="EG772" s="33"/>
      <c r="EH772" s="33"/>
      <c r="EI772" s="33"/>
    </row>
    <row r="773" spans="1:139" x14ac:dyDescent="0.25">
      <c r="A773" s="33">
        <v>772</v>
      </c>
      <c r="B773" s="33" t="s">
        <v>443</v>
      </c>
      <c r="C773" s="33" t="s">
        <v>2387</v>
      </c>
      <c r="D773" s="33" t="s">
        <v>2409</v>
      </c>
      <c r="E773" s="35">
        <v>1498</v>
      </c>
      <c r="F773" s="33">
        <v>4</v>
      </c>
      <c r="G773" s="33">
        <v>4</v>
      </c>
      <c r="H773" s="33" t="s">
        <v>195</v>
      </c>
      <c r="I773" s="33" t="s">
        <v>142</v>
      </c>
      <c r="J773" s="33" t="s">
        <v>196</v>
      </c>
      <c r="K773" s="33" t="s">
        <v>144</v>
      </c>
      <c r="L773" s="33">
        <v>42</v>
      </c>
      <c r="M773" s="33" t="s">
        <v>145</v>
      </c>
      <c r="N773" s="33">
        <v>1495</v>
      </c>
      <c r="O773" s="33">
        <v>4425</v>
      </c>
      <c r="P773" s="33">
        <v>1730</v>
      </c>
      <c r="Q773" s="33" t="s">
        <v>508</v>
      </c>
      <c r="R773" s="33">
        <v>4</v>
      </c>
      <c r="S773" s="33"/>
      <c r="T773" s="87" t="s">
        <v>147</v>
      </c>
      <c r="U773" s="33" t="s">
        <v>1373</v>
      </c>
      <c r="V773" s="33"/>
      <c r="W773" s="33" t="s">
        <v>2180</v>
      </c>
      <c r="X773" s="33">
        <v>6</v>
      </c>
      <c r="Y773" s="33" t="s">
        <v>982</v>
      </c>
      <c r="Z773" s="33" t="s">
        <v>200</v>
      </c>
      <c r="AA773" s="33" t="s">
        <v>200</v>
      </c>
      <c r="AB773" s="33" t="s">
        <v>648</v>
      </c>
      <c r="AC773" s="33" t="s">
        <v>2390</v>
      </c>
      <c r="AD773" s="33"/>
      <c r="AE773" s="33"/>
      <c r="AF773" s="33" t="s">
        <v>2391</v>
      </c>
      <c r="AG773" s="33" t="s">
        <v>2391</v>
      </c>
      <c r="AH773" s="33" t="s">
        <v>158</v>
      </c>
      <c r="AI773" s="33" t="s">
        <v>232</v>
      </c>
      <c r="AJ773" s="33"/>
      <c r="AK773" s="33" t="s">
        <v>166</v>
      </c>
      <c r="AL773" s="33" t="s">
        <v>2392</v>
      </c>
      <c r="AM773" s="33" t="s">
        <v>2393</v>
      </c>
      <c r="AN773" s="33" t="s">
        <v>163</v>
      </c>
      <c r="AO773" s="33" t="s">
        <v>432</v>
      </c>
      <c r="AP773" s="33" t="s">
        <v>164</v>
      </c>
      <c r="AQ773" s="33" t="s">
        <v>166</v>
      </c>
      <c r="AR773" s="33">
        <v>5</v>
      </c>
      <c r="AS773" s="33" t="s">
        <v>597</v>
      </c>
      <c r="AT773" s="33" t="s">
        <v>189</v>
      </c>
      <c r="AU773" s="33" t="s">
        <v>770</v>
      </c>
      <c r="AV773" s="33" t="s">
        <v>717</v>
      </c>
      <c r="AW773" s="33" t="s">
        <v>166</v>
      </c>
      <c r="AX773" s="33" t="s">
        <v>166</v>
      </c>
      <c r="AY773" s="33" t="s">
        <v>436</v>
      </c>
      <c r="AZ773" s="33" t="s">
        <v>166</v>
      </c>
      <c r="BA773" s="33" t="s">
        <v>166</v>
      </c>
      <c r="BB773" s="33"/>
      <c r="BC773" s="33" t="s">
        <v>166</v>
      </c>
      <c r="BD773" s="33" t="s">
        <v>173</v>
      </c>
      <c r="BE773" s="33">
        <v>476</v>
      </c>
      <c r="BF773" s="33"/>
      <c r="BG773" s="33" t="s">
        <v>166</v>
      </c>
      <c r="BH773" s="33" t="s">
        <v>166</v>
      </c>
      <c r="BI773" s="33" t="s">
        <v>163</v>
      </c>
      <c r="BJ773" s="33" t="s">
        <v>310</v>
      </c>
      <c r="BK773" s="33" t="s">
        <v>166</v>
      </c>
      <c r="BL773" s="33" t="s">
        <v>166</v>
      </c>
      <c r="BM773" s="33" t="s">
        <v>166</v>
      </c>
      <c r="BN773" s="33"/>
      <c r="BO773" s="33" t="s">
        <v>166</v>
      </c>
      <c r="BP773" s="33" t="s">
        <v>173</v>
      </c>
      <c r="BQ773" s="33" t="s">
        <v>163</v>
      </c>
      <c r="BR773" s="33" t="s">
        <v>168</v>
      </c>
      <c r="BS773" s="33" t="s">
        <v>176</v>
      </c>
      <c r="BT773" s="33" t="s">
        <v>166</v>
      </c>
      <c r="BU773" s="35">
        <v>5.0999999999999996</v>
      </c>
      <c r="BV773" s="33" t="s">
        <v>166</v>
      </c>
      <c r="BW773" s="33" t="s">
        <v>177</v>
      </c>
      <c r="BX773" s="33" t="s">
        <v>178</v>
      </c>
      <c r="BY773" s="33" t="s">
        <v>383</v>
      </c>
      <c r="BZ773" s="33" t="s">
        <v>166</v>
      </c>
      <c r="CA773" s="33"/>
      <c r="CB773" s="33" t="s">
        <v>166</v>
      </c>
      <c r="CC773" s="33"/>
      <c r="CD773" s="33"/>
      <c r="CE773" s="33"/>
      <c r="CF773" s="33" t="s">
        <v>252</v>
      </c>
      <c r="CG773" s="33" t="s">
        <v>166</v>
      </c>
      <c r="CH773" s="33" t="s">
        <v>166</v>
      </c>
      <c r="CI773" s="33"/>
      <c r="CJ773" s="33" t="s">
        <v>166</v>
      </c>
      <c r="CK773" s="33" t="s">
        <v>166</v>
      </c>
      <c r="CL773" s="33"/>
      <c r="CM773" s="33"/>
      <c r="CN773" s="33" t="s">
        <v>166</v>
      </c>
      <c r="CO773" s="33" t="s">
        <v>166</v>
      </c>
      <c r="CP773" s="33" t="s">
        <v>166</v>
      </c>
      <c r="CQ773" s="33" t="s">
        <v>651</v>
      </c>
      <c r="CR773" s="33" t="s">
        <v>2395</v>
      </c>
      <c r="CS773" s="33" t="s">
        <v>166</v>
      </c>
      <c r="CT773" s="33" t="s">
        <v>166</v>
      </c>
      <c r="CU773" s="33" t="s">
        <v>166</v>
      </c>
      <c r="CV773" s="33" t="s">
        <v>166</v>
      </c>
      <c r="CW773" s="33">
        <v>7</v>
      </c>
      <c r="CX773" s="33"/>
      <c r="CY773" s="33" t="s">
        <v>254</v>
      </c>
      <c r="CZ773" s="33"/>
      <c r="DA773" s="33"/>
      <c r="DB773" s="33" t="s">
        <v>374</v>
      </c>
      <c r="DC773" s="33" t="s">
        <v>166</v>
      </c>
      <c r="DD773" s="33" t="s">
        <v>166</v>
      </c>
      <c r="DE773" s="33"/>
      <c r="DF773" s="33"/>
      <c r="DG773" s="33" t="s">
        <v>166</v>
      </c>
      <c r="DH773" s="33" t="s">
        <v>216</v>
      </c>
      <c r="DI773" s="33" t="s">
        <v>328</v>
      </c>
      <c r="DJ773" s="33" t="s">
        <v>166</v>
      </c>
      <c r="DK773" s="33" t="s">
        <v>166</v>
      </c>
      <c r="DL773" s="33" t="s">
        <v>329</v>
      </c>
      <c r="DM773" s="33"/>
      <c r="DN773" s="33" t="s">
        <v>166</v>
      </c>
      <c r="DO773" s="33"/>
      <c r="DP773" s="33" t="s">
        <v>345</v>
      </c>
      <c r="DQ773" s="33"/>
      <c r="DR773" s="33"/>
      <c r="DS773" s="33" t="s">
        <v>166</v>
      </c>
      <c r="DT773" s="33"/>
      <c r="DU773" s="33"/>
      <c r="DV773" s="33"/>
      <c r="DW773" s="33"/>
      <c r="DX773" s="33" t="s">
        <v>166</v>
      </c>
      <c r="DY773" s="33"/>
      <c r="DZ773" s="33"/>
      <c r="EA773" s="33" t="s">
        <v>166</v>
      </c>
      <c r="EB773" s="33"/>
      <c r="EC773" s="33"/>
      <c r="ED773" s="33" t="s">
        <v>166</v>
      </c>
      <c r="EE773" s="33"/>
      <c r="EF773" s="33"/>
      <c r="EG773" s="33"/>
      <c r="EH773" s="33"/>
      <c r="EI773" s="33"/>
    </row>
    <row r="774" spans="1:139" x14ac:dyDescent="0.25">
      <c r="A774" s="33">
        <v>773</v>
      </c>
      <c r="B774" s="33" t="s">
        <v>864</v>
      </c>
      <c r="C774" s="33" t="s">
        <v>2410</v>
      </c>
      <c r="D774" s="33" t="s">
        <v>2411</v>
      </c>
      <c r="E774" s="35">
        <v>1395</v>
      </c>
      <c r="F774" s="33">
        <v>4</v>
      </c>
      <c r="G774" s="33">
        <v>4</v>
      </c>
      <c r="H774" s="33" t="s">
        <v>195</v>
      </c>
      <c r="I774" s="33" t="s">
        <v>142</v>
      </c>
      <c r="J774" s="33" t="s">
        <v>196</v>
      </c>
      <c r="K774" s="33" t="s">
        <v>144</v>
      </c>
      <c r="L774" s="33">
        <v>50</v>
      </c>
      <c r="M774" s="33" t="s">
        <v>145</v>
      </c>
      <c r="N774" s="33">
        <v>1476</v>
      </c>
      <c r="O774" s="33">
        <v>4670</v>
      </c>
      <c r="P774" s="33">
        <v>1814</v>
      </c>
      <c r="Q774" s="33" t="s">
        <v>508</v>
      </c>
      <c r="R774" s="33">
        <v>4</v>
      </c>
      <c r="S774" s="33"/>
      <c r="T774" s="87" t="s">
        <v>147</v>
      </c>
      <c r="U774" s="33" t="s">
        <v>1695</v>
      </c>
      <c r="V774" s="33"/>
      <c r="W774" s="33" t="s">
        <v>1701</v>
      </c>
      <c r="X774" s="33">
        <v>6</v>
      </c>
      <c r="Y774" s="33" t="s">
        <v>2412</v>
      </c>
      <c r="Z774" s="33" t="s">
        <v>200</v>
      </c>
      <c r="AA774" s="33" t="s">
        <v>200</v>
      </c>
      <c r="AB774" s="33" t="s">
        <v>869</v>
      </c>
      <c r="AC774" s="33" t="s">
        <v>2413</v>
      </c>
      <c r="AD774" s="33"/>
      <c r="AE774" s="33"/>
      <c r="AF774" s="33" t="s">
        <v>1705</v>
      </c>
      <c r="AG774" s="33" t="s">
        <v>1705</v>
      </c>
      <c r="AH774" s="33" t="s">
        <v>872</v>
      </c>
      <c r="AI774" s="33" t="s">
        <v>232</v>
      </c>
      <c r="AJ774" s="33"/>
      <c r="AK774" s="33" t="s">
        <v>160</v>
      </c>
      <c r="AL774" s="33" t="s">
        <v>2414</v>
      </c>
      <c r="AM774" s="33" t="s">
        <v>2415</v>
      </c>
      <c r="AN774" s="33" t="s">
        <v>163</v>
      </c>
      <c r="AO774" s="33" t="s">
        <v>164</v>
      </c>
      <c r="AP774" s="33" t="s">
        <v>164</v>
      </c>
      <c r="AQ774" s="33" t="s">
        <v>166</v>
      </c>
      <c r="AR774" s="33">
        <v>5</v>
      </c>
      <c r="AS774" s="33" t="s">
        <v>597</v>
      </c>
      <c r="AT774" s="33" t="s">
        <v>168</v>
      </c>
      <c r="AU774" s="33" t="s">
        <v>2416</v>
      </c>
      <c r="AV774" s="33" t="s">
        <v>1705</v>
      </c>
      <c r="AW774" s="33"/>
      <c r="AX774" s="33" t="s">
        <v>166</v>
      </c>
      <c r="AY774" s="33" t="s">
        <v>171</v>
      </c>
      <c r="AZ774" s="33" t="s">
        <v>166</v>
      </c>
      <c r="BA774" s="33" t="s">
        <v>166</v>
      </c>
      <c r="BB774" s="33" t="s">
        <v>876</v>
      </c>
      <c r="BC774" s="33" t="s">
        <v>166</v>
      </c>
      <c r="BD774" s="33" t="s">
        <v>327</v>
      </c>
      <c r="BE774" s="33">
        <v>590</v>
      </c>
      <c r="BF774" s="33" t="s">
        <v>166</v>
      </c>
      <c r="BG774" s="33" t="s">
        <v>166</v>
      </c>
      <c r="BH774" s="33" t="s">
        <v>166</v>
      </c>
      <c r="BI774" s="33" t="s">
        <v>163</v>
      </c>
      <c r="BJ774" s="33" t="s">
        <v>310</v>
      </c>
      <c r="BK774" s="33" t="s">
        <v>166</v>
      </c>
      <c r="BL774" s="33" t="s">
        <v>310</v>
      </c>
      <c r="BM774" s="33" t="s">
        <v>166</v>
      </c>
      <c r="BN774" s="33" t="s">
        <v>632</v>
      </c>
      <c r="BO774" s="33" t="s">
        <v>166</v>
      </c>
      <c r="BP774" s="33" t="s">
        <v>173</v>
      </c>
      <c r="BQ774" s="33" t="s">
        <v>164</v>
      </c>
      <c r="BR774" s="33" t="s">
        <v>168</v>
      </c>
      <c r="BS774" s="33" t="s">
        <v>176</v>
      </c>
      <c r="BT774" s="33" t="s">
        <v>166</v>
      </c>
      <c r="BU774" s="35">
        <v>5.2</v>
      </c>
      <c r="BV774" s="33" t="s">
        <v>166</v>
      </c>
      <c r="BW774" s="33" t="s">
        <v>177</v>
      </c>
      <c r="BX774" s="33" t="s">
        <v>178</v>
      </c>
      <c r="BY774" s="33" t="s">
        <v>807</v>
      </c>
      <c r="BZ774" s="33"/>
      <c r="CA774" s="33"/>
      <c r="CB774" s="33" t="s">
        <v>166</v>
      </c>
      <c r="CC774" s="33"/>
      <c r="CD774" s="33"/>
      <c r="CE774" s="33"/>
      <c r="CF774" s="33"/>
      <c r="CG774" s="33" t="s">
        <v>166</v>
      </c>
      <c r="CH774" s="33"/>
      <c r="CI774" s="33"/>
      <c r="CJ774" s="33"/>
      <c r="CK774" s="33" t="s">
        <v>166</v>
      </c>
      <c r="CL774" s="33"/>
      <c r="CM774" s="33"/>
      <c r="CN774" s="33" t="s">
        <v>166</v>
      </c>
      <c r="CO774" s="33" t="s">
        <v>166</v>
      </c>
      <c r="CP774" s="33" t="s">
        <v>355</v>
      </c>
      <c r="CQ774" s="33" t="s">
        <v>1657</v>
      </c>
      <c r="CR774" s="33" t="s">
        <v>2417</v>
      </c>
      <c r="CS774" s="33" t="s">
        <v>166</v>
      </c>
      <c r="CT774" s="33" t="s">
        <v>166</v>
      </c>
      <c r="CU774" s="33" t="s">
        <v>166</v>
      </c>
      <c r="CV774" s="33" t="s">
        <v>166</v>
      </c>
      <c r="CW774" s="33">
        <v>4</v>
      </c>
      <c r="CX774" s="33"/>
      <c r="CY774" s="33" t="s">
        <v>571</v>
      </c>
      <c r="CZ774" s="33"/>
      <c r="DA774" s="33"/>
      <c r="DB774" s="33" t="s">
        <v>257</v>
      </c>
      <c r="DC774" s="33" t="s">
        <v>166</v>
      </c>
      <c r="DD774" s="33" t="s">
        <v>166</v>
      </c>
      <c r="DE774" s="33"/>
      <c r="DF774" s="33"/>
      <c r="DG774" s="33" t="s">
        <v>166</v>
      </c>
      <c r="DH774" s="33" t="s">
        <v>216</v>
      </c>
      <c r="DI774" s="33" t="s">
        <v>328</v>
      </c>
      <c r="DJ774" s="33" t="s">
        <v>166</v>
      </c>
      <c r="DK774" s="33" t="s">
        <v>166</v>
      </c>
      <c r="DL774" s="33" t="s">
        <v>329</v>
      </c>
      <c r="DM774" s="33"/>
      <c r="DN774" s="33" t="s">
        <v>166</v>
      </c>
      <c r="DO774" s="33"/>
      <c r="DP774" s="33" t="s">
        <v>345</v>
      </c>
      <c r="DQ774" s="33" t="s">
        <v>166</v>
      </c>
      <c r="DR774" s="33" t="s">
        <v>166</v>
      </c>
      <c r="DS774" s="33" t="s">
        <v>166</v>
      </c>
      <c r="DT774" s="33"/>
      <c r="DU774" s="33"/>
      <c r="DV774" s="33" t="s">
        <v>166</v>
      </c>
      <c r="DW774" s="33" t="s">
        <v>166</v>
      </c>
      <c r="DX774" s="33" t="s">
        <v>166</v>
      </c>
      <c r="DY774" s="33"/>
      <c r="DZ774" s="33" t="s">
        <v>166</v>
      </c>
      <c r="EA774" s="33" t="s">
        <v>166</v>
      </c>
      <c r="EB774" s="33"/>
      <c r="EC774" s="33" t="s">
        <v>166</v>
      </c>
      <c r="ED774" s="33"/>
      <c r="EE774" s="33"/>
      <c r="EF774" s="33"/>
      <c r="EG774" s="33"/>
      <c r="EH774" s="33"/>
      <c r="EI774" s="33"/>
    </row>
    <row r="775" spans="1:139" x14ac:dyDescent="0.25">
      <c r="A775" s="33">
        <v>774</v>
      </c>
      <c r="B775" s="33" t="s">
        <v>864</v>
      </c>
      <c r="C775" s="33" t="s">
        <v>2410</v>
      </c>
      <c r="D775" s="33" t="s">
        <v>2418</v>
      </c>
      <c r="E775" s="35">
        <v>1968</v>
      </c>
      <c r="F775" s="33">
        <v>4</v>
      </c>
      <c r="G775" s="33">
        <v>4</v>
      </c>
      <c r="H775" s="33" t="s">
        <v>195</v>
      </c>
      <c r="I775" s="33" t="s">
        <v>142</v>
      </c>
      <c r="J775" s="33" t="s">
        <v>237</v>
      </c>
      <c r="K775" s="33" t="s">
        <v>144</v>
      </c>
      <c r="L775" s="33">
        <v>50</v>
      </c>
      <c r="M775" s="33" t="s">
        <v>459</v>
      </c>
      <c r="N775" s="33">
        <v>1476</v>
      </c>
      <c r="O775" s="33">
        <v>4670</v>
      </c>
      <c r="P775" s="33">
        <v>1814</v>
      </c>
      <c r="Q775" s="33" t="s">
        <v>508</v>
      </c>
      <c r="R775" s="33">
        <v>4</v>
      </c>
      <c r="S775" s="33"/>
      <c r="T775" s="87" t="s">
        <v>147</v>
      </c>
      <c r="U775" s="33" t="s">
        <v>1709</v>
      </c>
      <c r="V775" s="33"/>
      <c r="W775" s="33" t="s">
        <v>813</v>
      </c>
      <c r="X775" s="33">
        <v>6</v>
      </c>
      <c r="Y775" s="33" t="s">
        <v>2412</v>
      </c>
      <c r="Z775" s="33" t="s">
        <v>200</v>
      </c>
      <c r="AA775" s="33" t="s">
        <v>200</v>
      </c>
      <c r="AB775" s="33" t="s">
        <v>2419</v>
      </c>
      <c r="AC775" s="33" t="s">
        <v>2413</v>
      </c>
      <c r="AD775" s="33"/>
      <c r="AE775" s="33"/>
      <c r="AF775" s="33" t="s">
        <v>1705</v>
      </c>
      <c r="AG775" s="33" t="s">
        <v>1705</v>
      </c>
      <c r="AH775" s="33" t="s">
        <v>872</v>
      </c>
      <c r="AI775" s="33" t="s">
        <v>232</v>
      </c>
      <c r="AJ775" s="33"/>
      <c r="AK775" s="33" t="s">
        <v>160</v>
      </c>
      <c r="AL775" s="33" t="s">
        <v>2420</v>
      </c>
      <c r="AM775" s="33" t="s">
        <v>2421</v>
      </c>
      <c r="AN775" s="33" t="s">
        <v>163</v>
      </c>
      <c r="AO775" s="33" t="s">
        <v>164</v>
      </c>
      <c r="AP775" s="33" t="s">
        <v>164</v>
      </c>
      <c r="AQ775" s="33" t="s">
        <v>166</v>
      </c>
      <c r="AR775" s="33">
        <v>5</v>
      </c>
      <c r="AS775" s="33" t="s">
        <v>597</v>
      </c>
      <c r="AT775" s="33" t="s">
        <v>168</v>
      </c>
      <c r="AU775" s="33" t="s">
        <v>2416</v>
      </c>
      <c r="AV775" s="33" t="s">
        <v>1705</v>
      </c>
      <c r="AW775" s="33"/>
      <c r="AX775" s="33" t="s">
        <v>166</v>
      </c>
      <c r="AY775" s="33" t="s">
        <v>171</v>
      </c>
      <c r="AZ775" s="33" t="s">
        <v>166</v>
      </c>
      <c r="BA775" s="33" t="s">
        <v>166</v>
      </c>
      <c r="BB775" s="33" t="s">
        <v>876</v>
      </c>
      <c r="BC775" s="33" t="s">
        <v>166</v>
      </c>
      <c r="BD775" s="33" t="s">
        <v>327</v>
      </c>
      <c r="BE775" s="33">
        <v>590</v>
      </c>
      <c r="BF775" s="33" t="s">
        <v>166</v>
      </c>
      <c r="BG775" s="33" t="s">
        <v>166</v>
      </c>
      <c r="BH775" s="33" t="s">
        <v>166</v>
      </c>
      <c r="BI775" s="33" t="s">
        <v>163</v>
      </c>
      <c r="BJ775" s="33" t="s">
        <v>310</v>
      </c>
      <c r="BK775" s="33" t="s">
        <v>166</v>
      </c>
      <c r="BL775" s="33" t="s">
        <v>310</v>
      </c>
      <c r="BM775" s="33" t="s">
        <v>166</v>
      </c>
      <c r="BN775" s="33" t="s">
        <v>632</v>
      </c>
      <c r="BO775" s="33" t="s">
        <v>166</v>
      </c>
      <c r="BP775" s="33" t="s">
        <v>173</v>
      </c>
      <c r="BQ775" s="33" t="s">
        <v>163</v>
      </c>
      <c r="BR775" s="33" t="s">
        <v>168</v>
      </c>
      <c r="BS775" s="33" t="s">
        <v>176</v>
      </c>
      <c r="BT775" s="33" t="s">
        <v>166</v>
      </c>
      <c r="BU775" s="35">
        <v>5.2</v>
      </c>
      <c r="BV775" s="33" t="s">
        <v>166</v>
      </c>
      <c r="BW775" s="33" t="s">
        <v>177</v>
      </c>
      <c r="BX775" s="33" t="s">
        <v>178</v>
      </c>
      <c r="BY775" s="33" t="s">
        <v>807</v>
      </c>
      <c r="BZ775" s="33"/>
      <c r="CA775" s="33"/>
      <c r="CB775" s="33" t="s">
        <v>166</v>
      </c>
      <c r="CC775" s="33"/>
      <c r="CD775" s="33"/>
      <c r="CE775" s="33"/>
      <c r="CF775" s="33"/>
      <c r="CG775" s="33" t="s">
        <v>166</v>
      </c>
      <c r="CH775" s="33"/>
      <c r="CI775" s="33"/>
      <c r="CJ775" s="33"/>
      <c r="CK775" s="33" t="s">
        <v>166</v>
      </c>
      <c r="CL775" s="33"/>
      <c r="CM775" s="33"/>
      <c r="CN775" s="33" t="s">
        <v>166</v>
      </c>
      <c r="CO775" s="33" t="s">
        <v>166</v>
      </c>
      <c r="CP775" s="33" t="s">
        <v>355</v>
      </c>
      <c r="CQ775" s="33" t="s">
        <v>2422</v>
      </c>
      <c r="CR775" s="33" t="s">
        <v>2417</v>
      </c>
      <c r="CS775" s="33" t="s">
        <v>166</v>
      </c>
      <c r="CT775" s="33" t="s">
        <v>166</v>
      </c>
      <c r="CU775" s="33" t="s">
        <v>166</v>
      </c>
      <c r="CV775" s="33" t="s">
        <v>166</v>
      </c>
      <c r="CW775" s="33">
        <v>4</v>
      </c>
      <c r="CX775" s="33"/>
      <c r="CY775" s="33" t="s">
        <v>571</v>
      </c>
      <c r="CZ775" s="33"/>
      <c r="DA775" s="33"/>
      <c r="DB775" s="33" t="s">
        <v>257</v>
      </c>
      <c r="DC775" s="33" t="s">
        <v>166</v>
      </c>
      <c r="DD775" s="33" t="s">
        <v>166</v>
      </c>
      <c r="DE775" s="33"/>
      <c r="DF775" s="33"/>
      <c r="DG775" s="33" t="s">
        <v>166</v>
      </c>
      <c r="DH775" s="33" t="s">
        <v>216</v>
      </c>
      <c r="DI775" s="33" t="s">
        <v>328</v>
      </c>
      <c r="DJ775" s="33" t="s">
        <v>166</v>
      </c>
      <c r="DK775" s="33" t="s">
        <v>166</v>
      </c>
      <c r="DL775" s="33" t="s">
        <v>329</v>
      </c>
      <c r="DM775" s="33" t="s">
        <v>166</v>
      </c>
      <c r="DN775" s="33" t="s">
        <v>166</v>
      </c>
      <c r="DO775" s="33"/>
      <c r="DP775" s="33" t="s">
        <v>345</v>
      </c>
      <c r="DQ775" s="33" t="s">
        <v>166</v>
      </c>
      <c r="DR775" s="33" t="s">
        <v>166</v>
      </c>
      <c r="DS775" s="33" t="s">
        <v>166</v>
      </c>
      <c r="DT775" s="33"/>
      <c r="DU775" s="33"/>
      <c r="DV775" s="33" t="s">
        <v>166</v>
      </c>
      <c r="DW775" s="33" t="s">
        <v>166</v>
      </c>
      <c r="DX775" s="33" t="s">
        <v>166</v>
      </c>
      <c r="DY775" s="33"/>
      <c r="DZ775" s="33" t="s">
        <v>166</v>
      </c>
      <c r="EA775" s="33" t="s">
        <v>166</v>
      </c>
      <c r="EB775" s="33"/>
      <c r="EC775" s="33"/>
      <c r="ED775" s="33"/>
      <c r="EE775" s="33"/>
      <c r="EF775" s="33"/>
      <c r="EG775" s="33"/>
      <c r="EH775" s="33"/>
      <c r="EI775" s="33"/>
    </row>
    <row r="776" spans="1:139" x14ac:dyDescent="0.25">
      <c r="A776" s="33">
        <v>775</v>
      </c>
      <c r="B776" s="33" t="s">
        <v>864</v>
      </c>
      <c r="C776" s="33" t="s">
        <v>2410</v>
      </c>
      <c r="D776" s="33" t="s">
        <v>2423</v>
      </c>
      <c r="E776" s="35">
        <v>1395</v>
      </c>
      <c r="F776" s="33">
        <v>4</v>
      </c>
      <c r="G776" s="33">
        <v>4</v>
      </c>
      <c r="H776" s="33" t="s">
        <v>195</v>
      </c>
      <c r="I776" s="33" t="s">
        <v>142</v>
      </c>
      <c r="J776" s="33" t="s">
        <v>196</v>
      </c>
      <c r="K776" s="33" t="s">
        <v>144</v>
      </c>
      <c r="L776" s="33">
        <v>50</v>
      </c>
      <c r="M776" s="33" t="s">
        <v>145</v>
      </c>
      <c r="N776" s="33">
        <v>1476</v>
      </c>
      <c r="O776" s="33">
        <v>4670</v>
      </c>
      <c r="P776" s="33">
        <v>1814</v>
      </c>
      <c r="Q776" s="33" t="s">
        <v>508</v>
      </c>
      <c r="R776" s="33">
        <v>4</v>
      </c>
      <c r="S776" s="33"/>
      <c r="T776" s="35">
        <v>16</v>
      </c>
      <c r="U776" s="33" t="s">
        <v>1695</v>
      </c>
      <c r="V776" s="33"/>
      <c r="W776" s="33" t="s">
        <v>1701</v>
      </c>
      <c r="X776" s="33">
        <v>6</v>
      </c>
      <c r="Y776" s="33" t="s">
        <v>2412</v>
      </c>
      <c r="Z776" s="33" t="s">
        <v>200</v>
      </c>
      <c r="AA776" s="33" t="s">
        <v>200</v>
      </c>
      <c r="AB776" s="33" t="s">
        <v>869</v>
      </c>
      <c r="AC776" s="33" t="s">
        <v>2413</v>
      </c>
      <c r="AD776" s="33"/>
      <c r="AE776" s="33"/>
      <c r="AF776" s="33" t="s">
        <v>1705</v>
      </c>
      <c r="AG776" s="33" t="s">
        <v>1705</v>
      </c>
      <c r="AH776" s="33" t="s">
        <v>872</v>
      </c>
      <c r="AI776" s="33" t="s">
        <v>232</v>
      </c>
      <c r="AJ776" s="33"/>
      <c r="AK776" s="33" t="s">
        <v>160</v>
      </c>
      <c r="AL776" s="33" t="s">
        <v>2414</v>
      </c>
      <c r="AM776" s="33" t="s">
        <v>2415</v>
      </c>
      <c r="AN776" s="33" t="s">
        <v>163</v>
      </c>
      <c r="AO776" s="33" t="s">
        <v>164</v>
      </c>
      <c r="AP776" s="33" t="s">
        <v>164</v>
      </c>
      <c r="AQ776" s="33" t="s">
        <v>166</v>
      </c>
      <c r="AR776" s="33">
        <v>5</v>
      </c>
      <c r="AS776" s="33" t="s">
        <v>597</v>
      </c>
      <c r="AT776" s="33" t="s">
        <v>168</v>
      </c>
      <c r="AU776" s="33" t="s">
        <v>2416</v>
      </c>
      <c r="AV776" s="33" t="s">
        <v>1705</v>
      </c>
      <c r="AW776" s="33"/>
      <c r="AX776" s="33" t="s">
        <v>166</v>
      </c>
      <c r="AY776" s="33" t="s">
        <v>171</v>
      </c>
      <c r="AZ776" s="33" t="s">
        <v>166</v>
      </c>
      <c r="BA776" s="33" t="s">
        <v>166</v>
      </c>
      <c r="BB776" s="33" t="s">
        <v>876</v>
      </c>
      <c r="BC776" s="33" t="s">
        <v>166</v>
      </c>
      <c r="BD776" s="33" t="s">
        <v>327</v>
      </c>
      <c r="BE776" s="33">
        <v>590</v>
      </c>
      <c r="BF776" s="33" t="s">
        <v>166</v>
      </c>
      <c r="BG776" s="33" t="s">
        <v>166</v>
      </c>
      <c r="BH776" s="33" t="s">
        <v>166</v>
      </c>
      <c r="BI776" s="33" t="s">
        <v>163</v>
      </c>
      <c r="BJ776" s="33" t="s">
        <v>310</v>
      </c>
      <c r="BK776" s="33" t="s">
        <v>166</v>
      </c>
      <c r="BL776" s="33" t="s">
        <v>310</v>
      </c>
      <c r="BM776" s="33" t="s">
        <v>166</v>
      </c>
      <c r="BN776" s="33" t="s">
        <v>632</v>
      </c>
      <c r="BO776" s="33" t="s">
        <v>166</v>
      </c>
      <c r="BP776" s="33" t="s">
        <v>173</v>
      </c>
      <c r="BQ776" s="33" t="s">
        <v>164</v>
      </c>
      <c r="BR776" s="33" t="s">
        <v>168</v>
      </c>
      <c r="BS776" s="33" t="s">
        <v>176</v>
      </c>
      <c r="BT776" s="33" t="s">
        <v>166</v>
      </c>
      <c r="BU776" s="35">
        <v>5.2</v>
      </c>
      <c r="BV776" s="33" t="s">
        <v>166</v>
      </c>
      <c r="BW776" s="33" t="s">
        <v>177</v>
      </c>
      <c r="BX776" s="33" t="s">
        <v>178</v>
      </c>
      <c r="BY776" s="33" t="s">
        <v>807</v>
      </c>
      <c r="BZ776" s="33" t="s">
        <v>166</v>
      </c>
      <c r="CA776" s="33"/>
      <c r="CB776" s="33" t="s">
        <v>166</v>
      </c>
      <c r="CC776" s="33"/>
      <c r="CD776" s="33"/>
      <c r="CE776" s="33"/>
      <c r="CF776" s="33"/>
      <c r="CG776" s="33" t="s">
        <v>166</v>
      </c>
      <c r="CH776" s="33"/>
      <c r="CI776" s="33"/>
      <c r="CJ776" s="33"/>
      <c r="CK776" s="33" t="s">
        <v>166</v>
      </c>
      <c r="CL776" s="33"/>
      <c r="CM776" s="33"/>
      <c r="CN776" s="33" t="s">
        <v>166</v>
      </c>
      <c r="CO776" s="33" t="s">
        <v>166</v>
      </c>
      <c r="CP776" s="33" t="s">
        <v>355</v>
      </c>
      <c r="CQ776" s="33" t="s">
        <v>1657</v>
      </c>
      <c r="CR776" s="33" t="s">
        <v>2424</v>
      </c>
      <c r="CS776" s="33" t="s">
        <v>166</v>
      </c>
      <c r="CT776" s="33" t="s">
        <v>166</v>
      </c>
      <c r="CU776" s="33" t="s">
        <v>166</v>
      </c>
      <c r="CV776" s="33" t="s">
        <v>166</v>
      </c>
      <c r="CW776" s="33">
        <v>6</v>
      </c>
      <c r="CX776" s="33"/>
      <c r="CY776" s="33" t="s">
        <v>571</v>
      </c>
      <c r="CZ776" s="33"/>
      <c r="DA776" s="33"/>
      <c r="DB776" s="33" t="s">
        <v>374</v>
      </c>
      <c r="DC776" s="33" t="s">
        <v>166</v>
      </c>
      <c r="DD776" s="33" t="s">
        <v>166</v>
      </c>
      <c r="DE776" s="33"/>
      <c r="DF776" s="33"/>
      <c r="DG776" s="33" t="s">
        <v>166</v>
      </c>
      <c r="DH776" s="33" t="s">
        <v>216</v>
      </c>
      <c r="DI776" s="33" t="s">
        <v>328</v>
      </c>
      <c r="DJ776" s="33" t="s">
        <v>166</v>
      </c>
      <c r="DK776" s="33" t="s">
        <v>166</v>
      </c>
      <c r="DL776" s="33" t="s">
        <v>329</v>
      </c>
      <c r="DM776" s="33"/>
      <c r="DN776" s="33" t="s">
        <v>166</v>
      </c>
      <c r="DO776" s="33"/>
      <c r="DP776" s="33" t="s">
        <v>345</v>
      </c>
      <c r="DQ776" s="33" t="s">
        <v>166</v>
      </c>
      <c r="DR776" s="33" t="s">
        <v>166</v>
      </c>
      <c r="DS776" s="33" t="s">
        <v>166</v>
      </c>
      <c r="DT776" s="33"/>
      <c r="DU776" s="33"/>
      <c r="DV776" s="33" t="s">
        <v>166</v>
      </c>
      <c r="DW776" s="33" t="s">
        <v>166</v>
      </c>
      <c r="DX776" s="33" t="s">
        <v>166</v>
      </c>
      <c r="DY776" s="33"/>
      <c r="DZ776" s="33" t="s">
        <v>166</v>
      </c>
      <c r="EA776" s="33" t="s">
        <v>166</v>
      </c>
      <c r="EB776" s="33"/>
      <c r="EC776" s="33" t="s">
        <v>166</v>
      </c>
      <c r="ED776" s="33" t="s">
        <v>166</v>
      </c>
      <c r="EE776" s="33"/>
      <c r="EF776" s="33"/>
      <c r="EG776" s="33"/>
      <c r="EH776" s="33"/>
      <c r="EI776" s="33"/>
    </row>
    <row r="777" spans="1:139" x14ac:dyDescent="0.25">
      <c r="A777" s="33">
        <v>776</v>
      </c>
      <c r="B777" s="33" t="s">
        <v>864</v>
      </c>
      <c r="C777" s="33" t="s">
        <v>2410</v>
      </c>
      <c r="D777" s="33" t="s">
        <v>1726</v>
      </c>
      <c r="E777" s="35">
        <v>1798</v>
      </c>
      <c r="F777" s="33">
        <v>4</v>
      </c>
      <c r="G777" s="33">
        <v>4</v>
      </c>
      <c r="H777" s="33" t="s">
        <v>195</v>
      </c>
      <c r="I777" s="33" t="s">
        <v>142</v>
      </c>
      <c r="J777" s="33" t="s">
        <v>196</v>
      </c>
      <c r="K777" s="33" t="s">
        <v>144</v>
      </c>
      <c r="L777" s="33">
        <v>50</v>
      </c>
      <c r="M777" s="33" t="s">
        <v>145</v>
      </c>
      <c r="N777" s="33">
        <v>1476</v>
      </c>
      <c r="O777" s="33">
        <v>4670</v>
      </c>
      <c r="P777" s="33">
        <v>1814</v>
      </c>
      <c r="Q777" s="33" t="s">
        <v>508</v>
      </c>
      <c r="R777" s="33">
        <v>4</v>
      </c>
      <c r="S777" s="33"/>
      <c r="T777" s="35">
        <v>14</v>
      </c>
      <c r="U777" s="33" t="s">
        <v>1594</v>
      </c>
      <c r="V777" s="33"/>
      <c r="W777" s="33" t="s">
        <v>2425</v>
      </c>
      <c r="X777" s="33">
        <v>7</v>
      </c>
      <c r="Y777" s="33" t="s">
        <v>2412</v>
      </c>
      <c r="Z777" s="33" t="s">
        <v>200</v>
      </c>
      <c r="AA777" s="33" t="s">
        <v>200</v>
      </c>
      <c r="AB777" s="33" t="s">
        <v>869</v>
      </c>
      <c r="AC777" s="33" t="s">
        <v>884</v>
      </c>
      <c r="AD777" s="33"/>
      <c r="AE777" s="33"/>
      <c r="AF777" s="33" t="s">
        <v>1705</v>
      </c>
      <c r="AG777" s="33" t="s">
        <v>1705</v>
      </c>
      <c r="AH777" s="33" t="s">
        <v>872</v>
      </c>
      <c r="AI777" s="33" t="s">
        <v>232</v>
      </c>
      <c r="AJ777" s="33" t="s">
        <v>166</v>
      </c>
      <c r="AK777" s="33" t="s">
        <v>441</v>
      </c>
      <c r="AL777" s="33" t="s">
        <v>873</v>
      </c>
      <c r="AM777" s="33" t="s">
        <v>874</v>
      </c>
      <c r="AN777" s="33" t="s">
        <v>163</v>
      </c>
      <c r="AO777" s="33" t="s">
        <v>164</v>
      </c>
      <c r="AP777" s="33" t="s">
        <v>164</v>
      </c>
      <c r="AQ777" s="33" t="s">
        <v>166</v>
      </c>
      <c r="AR777" s="33">
        <v>5</v>
      </c>
      <c r="AS777" s="33" t="s">
        <v>597</v>
      </c>
      <c r="AT777" s="33" t="s">
        <v>189</v>
      </c>
      <c r="AU777" s="33" t="s">
        <v>2416</v>
      </c>
      <c r="AV777" s="33" t="s">
        <v>1705</v>
      </c>
      <c r="AW777" s="33" t="s">
        <v>166</v>
      </c>
      <c r="AX777" s="33" t="s">
        <v>166</v>
      </c>
      <c r="AY777" s="33" t="s">
        <v>171</v>
      </c>
      <c r="AZ777" s="33" t="s">
        <v>166</v>
      </c>
      <c r="BA777" s="33" t="s">
        <v>166</v>
      </c>
      <c r="BB777" s="33" t="s">
        <v>876</v>
      </c>
      <c r="BC777" s="33" t="s">
        <v>166</v>
      </c>
      <c r="BD777" s="33" t="s">
        <v>337</v>
      </c>
      <c r="BE777" s="33">
        <v>590</v>
      </c>
      <c r="BF777" s="33" t="s">
        <v>166</v>
      </c>
      <c r="BG777" s="33" t="s">
        <v>166</v>
      </c>
      <c r="BH777" s="33" t="s">
        <v>166</v>
      </c>
      <c r="BI777" s="33" t="s">
        <v>163</v>
      </c>
      <c r="BJ777" s="33" t="s">
        <v>310</v>
      </c>
      <c r="BK777" s="33" t="s">
        <v>166</v>
      </c>
      <c r="BL777" s="33" t="s">
        <v>310</v>
      </c>
      <c r="BM777" s="33" t="s">
        <v>166</v>
      </c>
      <c r="BN777" s="33" t="s">
        <v>632</v>
      </c>
      <c r="BO777" s="33" t="s">
        <v>166</v>
      </c>
      <c r="BP777" s="33" t="s">
        <v>173</v>
      </c>
      <c r="BQ777" s="33" t="s">
        <v>164</v>
      </c>
      <c r="BR777" s="33" t="s">
        <v>168</v>
      </c>
      <c r="BS777" s="33" t="s">
        <v>176</v>
      </c>
      <c r="BT777" s="33" t="s">
        <v>166</v>
      </c>
      <c r="BU777" s="35">
        <v>5.2</v>
      </c>
      <c r="BV777" s="33" t="s">
        <v>166</v>
      </c>
      <c r="BW777" s="33" t="s">
        <v>177</v>
      </c>
      <c r="BX777" s="33" t="s">
        <v>178</v>
      </c>
      <c r="BY777" s="33" t="s">
        <v>807</v>
      </c>
      <c r="BZ777" s="33"/>
      <c r="CA777" s="33"/>
      <c r="CB777" s="33"/>
      <c r="CC777" s="33"/>
      <c r="CD777" s="33"/>
      <c r="CE777" s="33"/>
      <c r="CF777" s="33"/>
      <c r="CG777" s="33" t="s">
        <v>166</v>
      </c>
      <c r="CH777" s="33"/>
      <c r="CI777" s="33"/>
      <c r="CJ777" s="33"/>
      <c r="CK777" s="33" t="s">
        <v>166</v>
      </c>
      <c r="CL777" s="33"/>
      <c r="CM777" s="33"/>
      <c r="CN777" s="33" t="s">
        <v>166</v>
      </c>
      <c r="CO777" s="33" t="s">
        <v>166</v>
      </c>
      <c r="CP777" s="33" t="s">
        <v>355</v>
      </c>
      <c r="CQ777" s="33" t="s">
        <v>1882</v>
      </c>
      <c r="CR777" s="33" t="s">
        <v>2426</v>
      </c>
      <c r="CS777" s="33" t="s">
        <v>166</v>
      </c>
      <c r="CT777" s="33" t="s">
        <v>166</v>
      </c>
      <c r="CU777" s="33" t="s">
        <v>166</v>
      </c>
      <c r="CV777" s="33"/>
      <c r="CW777" s="33">
        <v>6</v>
      </c>
      <c r="CX777" s="33"/>
      <c r="CY777" s="33" t="s">
        <v>571</v>
      </c>
      <c r="CZ777" s="33"/>
      <c r="DA777" s="33"/>
      <c r="DB777" s="33" t="s">
        <v>374</v>
      </c>
      <c r="DC777" s="33" t="s">
        <v>166</v>
      </c>
      <c r="DD777" s="33" t="s">
        <v>166</v>
      </c>
      <c r="DE777" s="33"/>
      <c r="DF777" s="33"/>
      <c r="DG777" s="33" t="s">
        <v>166</v>
      </c>
      <c r="DH777" s="33" t="s">
        <v>216</v>
      </c>
      <c r="DI777" s="33" t="s">
        <v>328</v>
      </c>
      <c r="DJ777" s="33" t="s">
        <v>166</v>
      </c>
      <c r="DK777" s="33" t="s">
        <v>166</v>
      </c>
      <c r="DL777" s="33" t="s">
        <v>492</v>
      </c>
      <c r="DM777" s="33"/>
      <c r="DN777" s="33" t="s">
        <v>166</v>
      </c>
      <c r="DO777" s="33"/>
      <c r="DP777" s="33" t="s">
        <v>345</v>
      </c>
      <c r="DQ777" s="33" t="s">
        <v>166</v>
      </c>
      <c r="DR777" s="33" t="s">
        <v>166</v>
      </c>
      <c r="DS777" s="33" t="s">
        <v>166</v>
      </c>
      <c r="DT777" s="33"/>
      <c r="DU777" s="33"/>
      <c r="DV777" s="33" t="s">
        <v>166</v>
      </c>
      <c r="DW777" s="33" t="s">
        <v>166</v>
      </c>
      <c r="DX777" s="33" t="s">
        <v>166</v>
      </c>
      <c r="DY777" s="33" t="s">
        <v>166</v>
      </c>
      <c r="DZ777" s="33" t="s">
        <v>166</v>
      </c>
      <c r="EA777" s="33" t="s">
        <v>166</v>
      </c>
      <c r="EB777" s="33"/>
      <c r="EC777" s="33" t="s">
        <v>166</v>
      </c>
      <c r="ED777" s="33" t="s">
        <v>166</v>
      </c>
      <c r="EE777" s="33"/>
      <c r="EF777" s="33"/>
      <c r="EG777" s="33"/>
      <c r="EH777" s="33"/>
      <c r="EI777" s="33"/>
    </row>
    <row r="778" spans="1:139" x14ac:dyDescent="0.25">
      <c r="A778" s="33">
        <v>777</v>
      </c>
      <c r="B778" s="33" t="s">
        <v>864</v>
      </c>
      <c r="C778" s="33" t="s">
        <v>2410</v>
      </c>
      <c r="D778" s="33" t="s">
        <v>2427</v>
      </c>
      <c r="E778" s="35">
        <v>1968</v>
      </c>
      <c r="F778" s="33">
        <v>4</v>
      </c>
      <c r="G778" s="33">
        <v>4</v>
      </c>
      <c r="H778" s="33" t="s">
        <v>195</v>
      </c>
      <c r="I778" s="33" t="s">
        <v>142</v>
      </c>
      <c r="J778" s="33" t="s">
        <v>196</v>
      </c>
      <c r="K778" s="33" t="s">
        <v>144</v>
      </c>
      <c r="L778" s="33">
        <v>50</v>
      </c>
      <c r="M778" s="33" t="s">
        <v>459</v>
      </c>
      <c r="N778" s="33">
        <v>1476</v>
      </c>
      <c r="O778" s="33">
        <v>4670</v>
      </c>
      <c r="P778" s="33">
        <v>1814</v>
      </c>
      <c r="Q778" s="33" t="s">
        <v>508</v>
      </c>
      <c r="R778" s="33">
        <v>4</v>
      </c>
      <c r="S778" s="33"/>
      <c r="T778" s="87" t="s">
        <v>147</v>
      </c>
      <c r="U778" s="33" t="s">
        <v>1709</v>
      </c>
      <c r="V778" s="33"/>
      <c r="W778" s="33" t="s">
        <v>813</v>
      </c>
      <c r="X778" s="33">
        <v>6</v>
      </c>
      <c r="Y778" s="33" t="s">
        <v>2412</v>
      </c>
      <c r="Z778" s="33" t="s">
        <v>200</v>
      </c>
      <c r="AA778" s="33" t="s">
        <v>200</v>
      </c>
      <c r="AB778" s="33" t="s">
        <v>869</v>
      </c>
      <c r="AC778" s="33" t="s">
        <v>2413</v>
      </c>
      <c r="AD778" s="33"/>
      <c r="AE778" s="33"/>
      <c r="AF778" s="33" t="s">
        <v>1705</v>
      </c>
      <c r="AG778" s="33" t="s">
        <v>1705</v>
      </c>
      <c r="AH778" s="33" t="s">
        <v>872</v>
      </c>
      <c r="AI778" s="33" t="s">
        <v>232</v>
      </c>
      <c r="AJ778" s="33" t="s">
        <v>166</v>
      </c>
      <c r="AK778" s="33" t="s">
        <v>441</v>
      </c>
      <c r="AL778" s="33" t="s">
        <v>2420</v>
      </c>
      <c r="AM778" s="33" t="s">
        <v>2421</v>
      </c>
      <c r="AN778" s="33" t="s">
        <v>163</v>
      </c>
      <c r="AO778" s="33" t="s">
        <v>164</v>
      </c>
      <c r="AP778" s="33" t="s">
        <v>164</v>
      </c>
      <c r="AQ778" s="33" t="s">
        <v>166</v>
      </c>
      <c r="AR778" s="33">
        <v>5</v>
      </c>
      <c r="AS778" s="33" t="s">
        <v>597</v>
      </c>
      <c r="AT778" s="33" t="s">
        <v>168</v>
      </c>
      <c r="AU778" s="33" t="s">
        <v>2416</v>
      </c>
      <c r="AV778" s="33" t="s">
        <v>1705</v>
      </c>
      <c r="AW778" s="33" t="s">
        <v>166</v>
      </c>
      <c r="AX778" s="33" t="s">
        <v>166</v>
      </c>
      <c r="AY778" s="33" t="s">
        <v>171</v>
      </c>
      <c r="AZ778" s="33" t="s">
        <v>166</v>
      </c>
      <c r="BA778" s="33" t="s">
        <v>166</v>
      </c>
      <c r="BB778" s="33" t="s">
        <v>876</v>
      </c>
      <c r="BC778" s="33" t="s">
        <v>166</v>
      </c>
      <c r="BD778" s="33" t="s">
        <v>327</v>
      </c>
      <c r="BE778" s="33">
        <v>590</v>
      </c>
      <c r="BF778" s="33" t="s">
        <v>166</v>
      </c>
      <c r="BG778" s="33" t="s">
        <v>166</v>
      </c>
      <c r="BH778" s="33" t="s">
        <v>166</v>
      </c>
      <c r="BI778" s="33" t="s">
        <v>163</v>
      </c>
      <c r="BJ778" s="33" t="s">
        <v>310</v>
      </c>
      <c r="BK778" s="33" t="s">
        <v>166</v>
      </c>
      <c r="BL778" s="33" t="s">
        <v>310</v>
      </c>
      <c r="BM778" s="33" t="s">
        <v>166</v>
      </c>
      <c r="BN778" s="33" t="s">
        <v>632</v>
      </c>
      <c r="BO778" s="33" t="s">
        <v>166</v>
      </c>
      <c r="BP778" s="33" t="s">
        <v>173</v>
      </c>
      <c r="BQ778" s="33" t="s">
        <v>164</v>
      </c>
      <c r="BR778" s="33" t="s">
        <v>168</v>
      </c>
      <c r="BS778" s="33" t="s">
        <v>176</v>
      </c>
      <c r="BT778" s="33" t="s">
        <v>166</v>
      </c>
      <c r="BU778" s="35">
        <v>5.2</v>
      </c>
      <c r="BV778" s="33" t="s">
        <v>166</v>
      </c>
      <c r="BW778" s="33" t="s">
        <v>177</v>
      </c>
      <c r="BX778" s="33" t="s">
        <v>178</v>
      </c>
      <c r="BY778" s="33" t="s">
        <v>807</v>
      </c>
      <c r="BZ778" s="33"/>
      <c r="CA778" s="33"/>
      <c r="CB778" s="33"/>
      <c r="CC778" s="33"/>
      <c r="CD778" s="33"/>
      <c r="CE778" s="33"/>
      <c r="CF778" s="33"/>
      <c r="CG778" s="33" t="s">
        <v>166</v>
      </c>
      <c r="CH778" s="33"/>
      <c r="CI778" s="33"/>
      <c r="CJ778" s="33"/>
      <c r="CK778" s="33" t="s">
        <v>166</v>
      </c>
      <c r="CL778" s="33"/>
      <c r="CM778" s="33"/>
      <c r="CN778" s="33" t="s">
        <v>166</v>
      </c>
      <c r="CO778" s="33" t="s">
        <v>166</v>
      </c>
      <c r="CP778" s="33" t="s">
        <v>355</v>
      </c>
      <c r="CQ778" s="33" t="s">
        <v>2422</v>
      </c>
      <c r="CR778" s="33" t="s">
        <v>2424</v>
      </c>
      <c r="CS778" s="33" t="s">
        <v>166</v>
      </c>
      <c r="CT778" s="33" t="s">
        <v>166</v>
      </c>
      <c r="CU778" s="33" t="s">
        <v>166</v>
      </c>
      <c r="CV778" s="33"/>
      <c r="CW778" s="33">
        <v>6</v>
      </c>
      <c r="CX778" s="33"/>
      <c r="CY778" s="33" t="s">
        <v>571</v>
      </c>
      <c r="CZ778" s="33"/>
      <c r="DA778" s="33"/>
      <c r="DB778" s="33" t="s">
        <v>374</v>
      </c>
      <c r="DC778" s="33" t="s">
        <v>166</v>
      </c>
      <c r="DD778" s="33" t="s">
        <v>166</v>
      </c>
      <c r="DE778" s="33"/>
      <c r="DF778" s="33"/>
      <c r="DG778" s="33" t="s">
        <v>166</v>
      </c>
      <c r="DH778" s="33" t="s">
        <v>216</v>
      </c>
      <c r="DI778" s="33" t="s">
        <v>328</v>
      </c>
      <c r="DJ778" s="33" t="s">
        <v>166</v>
      </c>
      <c r="DK778" s="33" t="s">
        <v>166</v>
      </c>
      <c r="DL778" s="33" t="s">
        <v>492</v>
      </c>
      <c r="DM778" s="33"/>
      <c r="DN778" s="33" t="s">
        <v>166</v>
      </c>
      <c r="DO778" s="33"/>
      <c r="DP778" s="33" t="s">
        <v>345</v>
      </c>
      <c r="DQ778" s="33" t="s">
        <v>166</v>
      </c>
      <c r="DR778" s="33" t="s">
        <v>166</v>
      </c>
      <c r="DS778" s="33" t="s">
        <v>166</v>
      </c>
      <c r="DT778" s="33"/>
      <c r="DU778" s="33"/>
      <c r="DV778" s="33" t="s">
        <v>166</v>
      </c>
      <c r="DW778" s="33" t="s">
        <v>166</v>
      </c>
      <c r="DX778" s="33" t="s">
        <v>166</v>
      </c>
      <c r="DY778" s="33" t="s">
        <v>166</v>
      </c>
      <c r="DZ778" s="33" t="s">
        <v>166</v>
      </c>
      <c r="EA778" s="33" t="s">
        <v>166</v>
      </c>
      <c r="EB778" s="33"/>
      <c r="EC778" s="33" t="s">
        <v>166</v>
      </c>
      <c r="ED778" s="33" t="s">
        <v>166</v>
      </c>
      <c r="EE778" s="33"/>
      <c r="EF778" s="33"/>
      <c r="EG778" s="33"/>
      <c r="EH778" s="33"/>
      <c r="EI778" s="33"/>
    </row>
    <row r="779" spans="1:139" x14ac:dyDescent="0.25">
      <c r="A779" s="33">
        <v>778</v>
      </c>
      <c r="B779" s="33" t="s">
        <v>864</v>
      </c>
      <c r="C779" s="33" t="s">
        <v>2410</v>
      </c>
      <c r="D779" s="33" t="s">
        <v>2428</v>
      </c>
      <c r="E779" s="35">
        <v>1968</v>
      </c>
      <c r="F779" s="33">
        <v>4</v>
      </c>
      <c r="G779" s="33">
        <v>4</v>
      </c>
      <c r="H779" s="33" t="s">
        <v>195</v>
      </c>
      <c r="I779" s="33" t="s">
        <v>142</v>
      </c>
      <c r="J779" s="33" t="s">
        <v>196</v>
      </c>
      <c r="K779" s="33" t="s">
        <v>144</v>
      </c>
      <c r="L779" s="33">
        <v>50</v>
      </c>
      <c r="M779" s="33" t="s">
        <v>459</v>
      </c>
      <c r="N779" s="33">
        <v>1476</v>
      </c>
      <c r="O779" s="33">
        <v>4670</v>
      </c>
      <c r="P779" s="33">
        <v>1814</v>
      </c>
      <c r="Q779" s="33" t="s">
        <v>508</v>
      </c>
      <c r="R779" s="33">
        <v>4</v>
      </c>
      <c r="S779" s="33"/>
      <c r="T779" s="87" t="s">
        <v>147</v>
      </c>
      <c r="U779" s="33" t="s">
        <v>2429</v>
      </c>
      <c r="V779" s="33"/>
      <c r="W779" s="33" t="s">
        <v>2430</v>
      </c>
      <c r="X779" s="33">
        <v>6</v>
      </c>
      <c r="Y779" s="33" t="s">
        <v>2412</v>
      </c>
      <c r="Z779" s="33" t="s">
        <v>200</v>
      </c>
      <c r="AA779" s="33" t="s">
        <v>200</v>
      </c>
      <c r="AB779" s="33" t="s">
        <v>869</v>
      </c>
      <c r="AC779" s="33" t="s">
        <v>2413</v>
      </c>
      <c r="AD779" s="33"/>
      <c r="AE779" s="33"/>
      <c r="AF779" s="33" t="s">
        <v>1705</v>
      </c>
      <c r="AG779" s="33" t="s">
        <v>1705</v>
      </c>
      <c r="AH779" s="33" t="s">
        <v>872</v>
      </c>
      <c r="AI779" s="33" t="s">
        <v>232</v>
      </c>
      <c r="AJ779" s="33" t="s">
        <v>166</v>
      </c>
      <c r="AK779" s="33" t="s">
        <v>441</v>
      </c>
      <c r="AL779" s="33" t="s">
        <v>2420</v>
      </c>
      <c r="AM779" s="33" t="s">
        <v>2421</v>
      </c>
      <c r="AN779" s="33" t="s">
        <v>163</v>
      </c>
      <c r="AO779" s="33" t="s">
        <v>164</v>
      </c>
      <c r="AP779" s="33" t="s">
        <v>164</v>
      </c>
      <c r="AQ779" s="33" t="s">
        <v>166</v>
      </c>
      <c r="AR779" s="33">
        <v>5</v>
      </c>
      <c r="AS779" s="33" t="s">
        <v>597</v>
      </c>
      <c r="AT779" s="33" t="s">
        <v>189</v>
      </c>
      <c r="AU779" s="33" t="s">
        <v>2416</v>
      </c>
      <c r="AV779" s="33" t="s">
        <v>1705</v>
      </c>
      <c r="AW779" s="33" t="s">
        <v>166</v>
      </c>
      <c r="AX779" s="33" t="s">
        <v>166</v>
      </c>
      <c r="AY779" s="33" t="s">
        <v>171</v>
      </c>
      <c r="AZ779" s="33" t="s">
        <v>166</v>
      </c>
      <c r="BA779" s="33" t="s">
        <v>166</v>
      </c>
      <c r="BB779" s="33" t="s">
        <v>876</v>
      </c>
      <c r="BC779" s="33" t="s">
        <v>166</v>
      </c>
      <c r="BD779" s="33" t="s">
        <v>327</v>
      </c>
      <c r="BE779" s="33">
        <v>590</v>
      </c>
      <c r="BF779" s="33" t="s">
        <v>166</v>
      </c>
      <c r="BG779" s="33" t="s">
        <v>166</v>
      </c>
      <c r="BH779" s="33" t="s">
        <v>166</v>
      </c>
      <c r="BI779" s="33" t="s">
        <v>163</v>
      </c>
      <c r="BJ779" s="33" t="s">
        <v>310</v>
      </c>
      <c r="BK779" s="33" t="s">
        <v>166</v>
      </c>
      <c r="BL779" s="33" t="s">
        <v>310</v>
      </c>
      <c r="BM779" s="33" t="s">
        <v>166</v>
      </c>
      <c r="BN779" s="33" t="s">
        <v>632</v>
      </c>
      <c r="BO779" s="33" t="s">
        <v>166</v>
      </c>
      <c r="BP779" s="33" t="s">
        <v>173</v>
      </c>
      <c r="BQ779" s="33" t="s">
        <v>164</v>
      </c>
      <c r="BR779" s="33" t="s">
        <v>168</v>
      </c>
      <c r="BS779" s="33" t="s">
        <v>176</v>
      </c>
      <c r="BT779" s="33" t="s">
        <v>166</v>
      </c>
      <c r="BU779" s="35">
        <v>5.2</v>
      </c>
      <c r="BV779" s="33" t="s">
        <v>166</v>
      </c>
      <c r="BW779" s="33" t="s">
        <v>177</v>
      </c>
      <c r="BX779" s="33" t="s">
        <v>178</v>
      </c>
      <c r="BY779" s="33" t="s">
        <v>807</v>
      </c>
      <c r="BZ779" s="33"/>
      <c r="CA779" s="33"/>
      <c r="CB779" s="33"/>
      <c r="CC779" s="33"/>
      <c r="CD779" s="33"/>
      <c r="CE779" s="33"/>
      <c r="CF779" s="33"/>
      <c r="CG779" s="33" t="s">
        <v>166</v>
      </c>
      <c r="CH779" s="33"/>
      <c r="CI779" s="33"/>
      <c r="CJ779" s="33"/>
      <c r="CK779" s="33" t="s">
        <v>166</v>
      </c>
      <c r="CL779" s="33"/>
      <c r="CM779" s="33"/>
      <c r="CN779" s="33" t="s">
        <v>166</v>
      </c>
      <c r="CO779" s="33" t="s">
        <v>166</v>
      </c>
      <c r="CP779" s="33" t="s">
        <v>355</v>
      </c>
      <c r="CQ779" s="33" t="s">
        <v>2431</v>
      </c>
      <c r="CR779" s="33" t="s">
        <v>2432</v>
      </c>
      <c r="CS779" s="33" t="s">
        <v>166</v>
      </c>
      <c r="CT779" s="33" t="s">
        <v>166</v>
      </c>
      <c r="CU779" s="33" t="s">
        <v>166</v>
      </c>
      <c r="CV779" s="33"/>
      <c r="CW779" s="33">
        <v>6</v>
      </c>
      <c r="CX779" s="33"/>
      <c r="CY779" s="33" t="s">
        <v>571</v>
      </c>
      <c r="CZ779" s="33"/>
      <c r="DA779" s="33"/>
      <c r="DB779" s="33" t="s">
        <v>374</v>
      </c>
      <c r="DC779" s="33" t="s">
        <v>166</v>
      </c>
      <c r="DD779" s="33" t="s">
        <v>166</v>
      </c>
      <c r="DE779" s="33"/>
      <c r="DF779" s="33"/>
      <c r="DG779" s="33" t="s">
        <v>166</v>
      </c>
      <c r="DH779" s="33" t="s">
        <v>216</v>
      </c>
      <c r="DI779" s="33" t="s">
        <v>328</v>
      </c>
      <c r="DJ779" s="33" t="s">
        <v>166</v>
      </c>
      <c r="DK779" s="33" t="s">
        <v>166</v>
      </c>
      <c r="DL779" s="33" t="s">
        <v>492</v>
      </c>
      <c r="DM779" s="33"/>
      <c r="DN779" s="33" t="s">
        <v>166</v>
      </c>
      <c r="DO779" s="33"/>
      <c r="DP779" s="33" t="s">
        <v>345</v>
      </c>
      <c r="DQ779" s="33" t="s">
        <v>166</v>
      </c>
      <c r="DR779" s="33" t="s">
        <v>166</v>
      </c>
      <c r="DS779" s="33" t="s">
        <v>166</v>
      </c>
      <c r="DT779" s="33"/>
      <c r="DU779" s="33"/>
      <c r="DV779" s="33" t="s">
        <v>166</v>
      </c>
      <c r="DW779" s="33" t="s">
        <v>166</v>
      </c>
      <c r="DX779" s="33" t="s">
        <v>166</v>
      </c>
      <c r="DY779" s="33" t="s">
        <v>166</v>
      </c>
      <c r="DZ779" s="33" t="s">
        <v>166</v>
      </c>
      <c r="EA779" s="33" t="s">
        <v>166</v>
      </c>
      <c r="EB779" s="33"/>
      <c r="EC779" s="33" t="s">
        <v>166</v>
      </c>
      <c r="ED779" s="33" t="s">
        <v>166</v>
      </c>
      <c r="EE779" s="33"/>
      <c r="EF779" s="33"/>
      <c r="EG779" s="33"/>
      <c r="EH779" s="33"/>
      <c r="EI779" s="33"/>
    </row>
    <row r="780" spans="1:139" x14ac:dyDescent="0.25">
      <c r="A780" s="33">
        <v>779</v>
      </c>
      <c r="B780" s="33" t="s">
        <v>864</v>
      </c>
      <c r="C780" s="33" t="s">
        <v>2410</v>
      </c>
      <c r="D780" s="33" t="s">
        <v>1729</v>
      </c>
      <c r="E780" s="35">
        <v>1798</v>
      </c>
      <c r="F780" s="33">
        <v>4</v>
      </c>
      <c r="G780" s="33">
        <v>4</v>
      </c>
      <c r="H780" s="33" t="s">
        <v>195</v>
      </c>
      <c r="I780" s="33" t="s">
        <v>142</v>
      </c>
      <c r="J780" s="33" t="s">
        <v>196</v>
      </c>
      <c r="K780" s="33" t="s">
        <v>144</v>
      </c>
      <c r="L780" s="33">
        <v>50</v>
      </c>
      <c r="M780" s="33" t="s">
        <v>145</v>
      </c>
      <c r="N780" s="33">
        <v>1476</v>
      </c>
      <c r="O780" s="33">
        <v>4670</v>
      </c>
      <c r="P780" s="33">
        <v>1814</v>
      </c>
      <c r="Q780" s="33" t="s">
        <v>508</v>
      </c>
      <c r="R780" s="33">
        <v>4</v>
      </c>
      <c r="S780" s="33"/>
      <c r="T780" s="35">
        <v>14</v>
      </c>
      <c r="U780" s="33" t="s">
        <v>1594</v>
      </c>
      <c r="V780" s="33"/>
      <c r="W780" s="33" t="s">
        <v>2425</v>
      </c>
      <c r="X780" s="33">
        <v>7</v>
      </c>
      <c r="Y780" s="33" t="s">
        <v>2412</v>
      </c>
      <c r="Z780" s="33" t="s">
        <v>200</v>
      </c>
      <c r="AA780" s="33" t="s">
        <v>200</v>
      </c>
      <c r="AB780" s="33" t="s">
        <v>869</v>
      </c>
      <c r="AC780" s="33" t="s">
        <v>884</v>
      </c>
      <c r="AD780" s="33"/>
      <c r="AE780" s="33"/>
      <c r="AF780" s="33" t="s">
        <v>1705</v>
      </c>
      <c r="AG780" s="33" t="s">
        <v>1705</v>
      </c>
      <c r="AH780" s="33" t="s">
        <v>872</v>
      </c>
      <c r="AI780" s="33" t="s">
        <v>232</v>
      </c>
      <c r="AJ780" s="33" t="s">
        <v>166</v>
      </c>
      <c r="AK780" s="33" t="s">
        <v>441</v>
      </c>
      <c r="AL780" s="33" t="s">
        <v>873</v>
      </c>
      <c r="AM780" s="33" t="s">
        <v>874</v>
      </c>
      <c r="AN780" s="33" t="s">
        <v>163</v>
      </c>
      <c r="AO780" s="33" t="s">
        <v>164</v>
      </c>
      <c r="AP780" s="33" t="s">
        <v>164</v>
      </c>
      <c r="AQ780" s="33" t="s">
        <v>166</v>
      </c>
      <c r="AR780" s="33">
        <v>5</v>
      </c>
      <c r="AS780" s="33" t="s">
        <v>597</v>
      </c>
      <c r="AT780" s="33" t="s">
        <v>189</v>
      </c>
      <c r="AU780" s="33" t="s">
        <v>2416</v>
      </c>
      <c r="AV780" s="33" t="s">
        <v>1705</v>
      </c>
      <c r="AW780" s="33" t="s">
        <v>166</v>
      </c>
      <c r="AX780" s="33" t="s">
        <v>166</v>
      </c>
      <c r="AY780" s="33" t="s">
        <v>171</v>
      </c>
      <c r="AZ780" s="33" t="s">
        <v>166</v>
      </c>
      <c r="BA780" s="33" t="s">
        <v>166</v>
      </c>
      <c r="BB780" s="33" t="s">
        <v>876</v>
      </c>
      <c r="BC780" s="33" t="s">
        <v>166</v>
      </c>
      <c r="BD780" s="33" t="s">
        <v>337</v>
      </c>
      <c r="BE780" s="33">
        <v>590</v>
      </c>
      <c r="BF780" s="33" t="s">
        <v>166</v>
      </c>
      <c r="BG780" s="33" t="s">
        <v>166</v>
      </c>
      <c r="BH780" s="33" t="s">
        <v>166</v>
      </c>
      <c r="BI780" s="33" t="s">
        <v>163</v>
      </c>
      <c r="BJ780" s="33" t="s">
        <v>310</v>
      </c>
      <c r="BK780" s="33" t="s">
        <v>166</v>
      </c>
      <c r="BL780" s="33" t="s">
        <v>310</v>
      </c>
      <c r="BM780" s="33" t="s">
        <v>166</v>
      </c>
      <c r="BN780" s="33" t="s">
        <v>632</v>
      </c>
      <c r="BO780" s="33" t="s">
        <v>166</v>
      </c>
      <c r="BP780" s="33" t="s">
        <v>173</v>
      </c>
      <c r="BQ780" s="33" t="s">
        <v>164</v>
      </c>
      <c r="BR780" s="33" t="s">
        <v>168</v>
      </c>
      <c r="BS780" s="33" t="s">
        <v>176</v>
      </c>
      <c r="BT780" s="33" t="s">
        <v>166</v>
      </c>
      <c r="BU780" s="35">
        <v>5.2</v>
      </c>
      <c r="BV780" s="33" t="s">
        <v>166</v>
      </c>
      <c r="BW780" s="33" t="s">
        <v>177</v>
      </c>
      <c r="BX780" s="33" t="s">
        <v>178</v>
      </c>
      <c r="BY780" s="33" t="s">
        <v>807</v>
      </c>
      <c r="BZ780" s="33"/>
      <c r="CA780" s="33"/>
      <c r="CB780" s="33"/>
      <c r="CC780" s="33"/>
      <c r="CD780" s="33"/>
      <c r="CE780" s="33"/>
      <c r="CF780" s="33"/>
      <c r="CG780" s="33" t="s">
        <v>166</v>
      </c>
      <c r="CH780" s="33"/>
      <c r="CI780" s="33"/>
      <c r="CJ780" s="33"/>
      <c r="CK780" s="33" t="s">
        <v>166</v>
      </c>
      <c r="CL780" s="33"/>
      <c r="CM780" s="33"/>
      <c r="CN780" s="33" t="s">
        <v>166</v>
      </c>
      <c r="CO780" s="33" t="s">
        <v>166</v>
      </c>
      <c r="CP780" s="33" t="s">
        <v>355</v>
      </c>
      <c r="CQ780" s="33" t="s">
        <v>1882</v>
      </c>
      <c r="CR780" s="33" t="s">
        <v>2426</v>
      </c>
      <c r="CS780" s="33" t="s">
        <v>166</v>
      </c>
      <c r="CT780" s="33" t="s">
        <v>166</v>
      </c>
      <c r="CU780" s="33" t="s">
        <v>166</v>
      </c>
      <c r="CV780" s="33"/>
      <c r="CW780" s="33">
        <v>6</v>
      </c>
      <c r="CX780" s="33"/>
      <c r="CY780" s="33" t="s">
        <v>571</v>
      </c>
      <c r="CZ780" s="33"/>
      <c r="DA780" s="33"/>
      <c r="DB780" s="33" t="s">
        <v>374</v>
      </c>
      <c r="DC780" s="33" t="s">
        <v>166</v>
      </c>
      <c r="DD780" s="33" t="s">
        <v>166</v>
      </c>
      <c r="DE780" s="33"/>
      <c r="DF780" s="33"/>
      <c r="DG780" s="33" t="s">
        <v>166</v>
      </c>
      <c r="DH780" s="33" t="s">
        <v>216</v>
      </c>
      <c r="DI780" s="33" t="s">
        <v>328</v>
      </c>
      <c r="DJ780" s="33" t="s">
        <v>166</v>
      </c>
      <c r="DK780" s="33" t="s">
        <v>166</v>
      </c>
      <c r="DL780" s="33" t="s">
        <v>492</v>
      </c>
      <c r="DM780" s="33" t="s">
        <v>166</v>
      </c>
      <c r="DN780" s="33" t="s">
        <v>166</v>
      </c>
      <c r="DO780" s="33"/>
      <c r="DP780" s="33" t="s">
        <v>345</v>
      </c>
      <c r="DQ780" s="33" t="s">
        <v>166</v>
      </c>
      <c r="DR780" s="33" t="s">
        <v>166</v>
      </c>
      <c r="DS780" s="33" t="s">
        <v>166</v>
      </c>
      <c r="DT780" s="33"/>
      <c r="DU780" s="33"/>
      <c r="DV780" s="33" t="s">
        <v>166</v>
      </c>
      <c r="DW780" s="33" t="s">
        <v>166</v>
      </c>
      <c r="DX780" s="33" t="s">
        <v>166</v>
      </c>
      <c r="DY780" s="33" t="s">
        <v>166</v>
      </c>
      <c r="DZ780" s="33" t="s">
        <v>166</v>
      </c>
      <c r="EA780" s="33" t="s">
        <v>166</v>
      </c>
      <c r="EB780" s="33"/>
      <c r="EC780" s="33" t="s">
        <v>166</v>
      </c>
      <c r="ED780" s="33" t="s">
        <v>166</v>
      </c>
      <c r="EE780" s="33"/>
      <c r="EF780" s="33"/>
      <c r="EG780" s="33"/>
      <c r="EH780" s="33"/>
      <c r="EI780" s="33"/>
    </row>
    <row r="781" spans="1:139" x14ac:dyDescent="0.25">
      <c r="A781" s="33">
        <v>780</v>
      </c>
      <c r="B781" s="33" t="s">
        <v>864</v>
      </c>
      <c r="C781" s="33" t="s">
        <v>2410</v>
      </c>
      <c r="D781" s="33" t="s">
        <v>2433</v>
      </c>
      <c r="E781" s="35">
        <v>1968</v>
      </c>
      <c r="F781" s="33">
        <v>4</v>
      </c>
      <c r="G781" s="33">
        <v>4</v>
      </c>
      <c r="H781" s="33" t="s">
        <v>195</v>
      </c>
      <c r="I781" s="33" t="s">
        <v>142</v>
      </c>
      <c r="J781" s="33" t="s">
        <v>196</v>
      </c>
      <c r="K781" s="33" t="s">
        <v>144</v>
      </c>
      <c r="L781" s="33">
        <v>50</v>
      </c>
      <c r="M781" s="33" t="s">
        <v>459</v>
      </c>
      <c r="N781" s="33">
        <v>1476</v>
      </c>
      <c r="O781" s="33">
        <v>4670</v>
      </c>
      <c r="P781" s="33">
        <v>1814</v>
      </c>
      <c r="Q781" s="33" t="s">
        <v>508</v>
      </c>
      <c r="R781" s="33">
        <v>4</v>
      </c>
      <c r="S781" s="33"/>
      <c r="T781" s="87" t="s">
        <v>147</v>
      </c>
      <c r="U781" s="33" t="s">
        <v>2429</v>
      </c>
      <c r="V781" s="33"/>
      <c r="W781" s="33" t="s">
        <v>2430</v>
      </c>
      <c r="X781" s="33">
        <v>6</v>
      </c>
      <c r="Y781" s="33" t="s">
        <v>2412</v>
      </c>
      <c r="Z781" s="33" t="s">
        <v>200</v>
      </c>
      <c r="AA781" s="33" t="s">
        <v>200</v>
      </c>
      <c r="AB781" s="33" t="s">
        <v>869</v>
      </c>
      <c r="AC781" s="33" t="s">
        <v>2413</v>
      </c>
      <c r="AD781" s="33"/>
      <c r="AE781" s="33"/>
      <c r="AF781" s="33" t="s">
        <v>1705</v>
      </c>
      <c r="AG781" s="33" t="s">
        <v>1705</v>
      </c>
      <c r="AH781" s="33" t="s">
        <v>872</v>
      </c>
      <c r="AI781" s="33" t="s">
        <v>232</v>
      </c>
      <c r="AJ781" s="33" t="s">
        <v>166</v>
      </c>
      <c r="AK781" s="33" t="s">
        <v>441</v>
      </c>
      <c r="AL781" s="33" t="s">
        <v>2420</v>
      </c>
      <c r="AM781" s="33" t="s">
        <v>2421</v>
      </c>
      <c r="AN781" s="33" t="s">
        <v>163</v>
      </c>
      <c r="AO781" s="33" t="s">
        <v>164</v>
      </c>
      <c r="AP781" s="33" t="s">
        <v>164</v>
      </c>
      <c r="AQ781" s="33" t="s">
        <v>166</v>
      </c>
      <c r="AR781" s="33">
        <v>5</v>
      </c>
      <c r="AS781" s="33" t="s">
        <v>597</v>
      </c>
      <c r="AT781" s="33" t="s">
        <v>189</v>
      </c>
      <c r="AU781" s="33" t="s">
        <v>2416</v>
      </c>
      <c r="AV781" s="33" t="s">
        <v>1705</v>
      </c>
      <c r="AW781" s="33" t="s">
        <v>166</v>
      </c>
      <c r="AX781" s="33" t="s">
        <v>166</v>
      </c>
      <c r="AY781" s="33" t="s">
        <v>171</v>
      </c>
      <c r="AZ781" s="33" t="s">
        <v>166</v>
      </c>
      <c r="BA781" s="33" t="s">
        <v>166</v>
      </c>
      <c r="BB781" s="33" t="s">
        <v>876</v>
      </c>
      <c r="BC781" s="33" t="s">
        <v>166</v>
      </c>
      <c r="BD781" s="33" t="s">
        <v>327</v>
      </c>
      <c r="BE781" s="33">
        <v>590</v>
      </c>
      <c r="BF781" s="33" t="s">
        <v>166</v>
      </c>
      <c r="BG781" s="33" t="s">
        <v>166</v>
      </c>
      <c r="BH781" s="33" t="s">
        <v>166</v>
      </c>
      <c r="BI781" s="33" t="s">
        <v>163</v>
      </c>
      <c r="BJ781" s="33" t="s">
        <v>310</v>
      </c>
      <c r="BK781" s="33" t="s">
        <v>166</v>
      </c>
      <c r="BL781" s="33" t="s">
        <v>310</v>
      </c>
      <c r="BM781" s="33" t="s">
        <v>166</v>
      </c>
      <c r="BN781" s="33" t="s">
        <v>632</v>
      </c>
      <c r="BO781" s="33" t="s">
        <v>166</v>
      </c>
      <c r="BP781" s="33" t="s">
        <v>173</v>
      </c>
      <c r="BQ781" s="33" t="s">
        <v>164</v>
      </c>
      <c r="BR781" s="33" t="s">
        <v>168</v>
      </c>
      <c r="BS781" s="33" t="s">
        <v>176</v>
      </c>
      <c r="BT781" s="33" t="s">
        <v>166</v>
      </c>
      <c r="BU781" s="35">
        <v>5.2</v>
      </c>
      <c r="BV781" s="33" t="s">
        <v>166</v>
      </c>
      <c r="BW781" s="33" t="s">
        <v>177</v>
      </c>
      <c r="BX781" s="33" t="s">
        <v>178</v>
      </c>
      <c r="BY781" s="33" t="s">
        <v>807</v>
      </c>
      <c r="BZ781" s="33"/>
      <c r="CA781" s="33"/>
      <c r="CB781" s="33"/>
      <c r="CC781" s="33"/>
      <c r="CD781" s="33"/>
      <c r="CE781" s="33"/>
      <c r="CF781" s="33"/>
      <c r="CG781" s="33" t="s">
        <v>166</v>
      </c>
      <c r="CH781" s="33"/>
      <c r="CI781" s="33"/>
      <c r="CJ781" s="33"/>
      <c r="CK781" s="33" t="s">
        <v>166</v>
      </c>
      <c r="CL781" s="33"/>
      <c r="CM781" s="33"/>
      <c r="CN781" s="33" t="s">
        <v>166</v>
      </c>
      <c r="CO781" s="33" t="s">
        <v>166</v>
      </c>
      <c r="CP781" s="33" t="s">
        <v>355</v>
      </c>
      <c r="CQ781" s="33" t="s">
        <v>2431</v>
      </c>
      <c r="CR781" s="33" t="s">
        <v>2434</v>
      </c>
      <c r="CS781" s="33" t="s">
        <v>166</v>
      </c>
      <c r="CT781" s="33" t="s">
        <v>166</v>
      </c>
      <c r="CU781" s="33" t="s">
        <v>166</v>
      </c>
      <c r="CV781" s="33"/>
      <c r="CW781" s="33">
        <v>6</v>
      </c>
      <c r="CX781" s="33"/>
      <c r="CY781" s="33" t="s">
        <v>571</v>
      </c>
      <c r="CZ781" s="33"/>
      <c r="DA781" s="33"/>
      <c r="DB781" s="33" t="s">
        <v>374</v>
      </c>
      <c r="DC781" s="33" t="s">
        <v>166</v>
      </c>
      <c r="DD781" s="33" t="s">
        <v>166</v>
      </c>
      <c r="DE781" s="33"/>
      <c r="DF781" s="33"/>
      <c r="DG781" s="33" t="s">
        <v>166</v>
      </c>
      <c r="DH781" s="33" t="s">
        <v>216</v>
      </c>
      <c r="DI781" s="33" t="s">
        <v>328</v>
      </c>
      <c r="DJ781" s="33" t="s">
        <v>166</v>
      </c>
      <c r="DK781" s="33" t="s">
        <v>166</v>
      </c>
      <c r="DL781" s="33" t="s">
        <v>492</v>
      </c>
      <c r="DM781" s="33" t="s">
        <v>166</v>
      </c>
      <c r="DN781" s="33" t="s">
        <v>166</v>
      </c>
      <c r="DO781" s="33"/>
      <c r="DP781" s="33" t="s">
        <v>345</v>
      </c>
      <c r="DQ781" s="33" t="s">
        <v>166</v>
      </c>
      <c r="DR781" s="33" t="s">
        <v>166</v>
      </c>
      <c r="DS781" s="33" t="s">
        <v>166</v>
      </c>
      <c r="DT781" s="33"/>
      <c r="DU781" s="33"/>
      <c r="DV781" s="33" t="s">
        <v>166</v>
      </c>
      <c r="DW781" s="33" t="s">
        <v>166</v>
      </c>
      <c r="DX781" s="33" t="s">
        <v>166</v>
      </c>
      <c r="DY781" s="33" t="s">
        <v>166</v>
      </c>
      <c r="DZ781" s="33" t="s">
        <v>166</v>
      </c>
      <c r="EA781" s="33" t="s">
        <v>166</v>
      </c>
      <c r="EB781" s="33"/>
      <c r="EC781" s="33" t="s">
        <v>166</v>
      </c>
      <c r="ED781" s="33" t="s">
        <v>166</v>
      </c>
      <c r="EE781" s="33"/>
      <c r="EF781" s="33"/>
      <c r="EG781" s="33"/>
      <c r="EH781" s="33"/>
      <c r="EI781" s="33"/>
    </row>
    <row r="782" spans="1:139" x14ac:dyDescent="0.25">
      <c r="A782" s="33">
        <v>781</v>
      </c>
      <c r="B782" s="33" t="s">
        <v>864</v>
      </c>
      <c r="C782" s="33" t="s">
        <v>2410</v>
      </c>
      <c r="D782" s="33" t="s">
        <v>2435</v>
      </c>
      <c r="E782" s="35">
        <v>1395</v>
      </c>
      <c r="F782" s="33">
        <v>4</v>
      </c>
      <c r="G782" s="33">
        <v>4</v>
      </c>
      <c r="H782" s="33" t="s">
        <v>195</v>
      </c>
      <c r="I782" s="33" t="s">
        <v>142</v>
      </c>
      <c r="J782" s="33" t="s">
        <v>196</v>
      </c>
      <c r="K782" s="33" t="s">
        <v>144</v>
      </c>
      <c r="L782" s="33">
        <v>50</v>
      </c>
      <c r="M782" s="33" t="s">
        <v>145</v>
      </c>
      <c r="N782" s="33">
        <v>1476</v>
      </c>
      <c r="O782" s="33">
        <v>4670</v>
      </c>
      <c r="P782" s="33">
        <v>1814</v>
      </c>
      <c r="Q782" s="33" t="s">
        <v>508</v>
      </c>
      <c r="R782" s="33">
        <v>4</v>
      </c>
      <c r="S782" s="33"/>
      <c r="T782" s="35">
        <v>16</v>
      </c>
      <c r="U782" s="33" t="s">
        <v>1695</v>
      </c>
      <c r="V782" s="33"/>
      <c r="W782" s="33" t="s">
        <v>1701</v>
      </c>
      <c r="X782" s="33">
        <v>6</v>
      </c>
      <c r="Y782" s="33" t="s">
        <v>2412</v>
      </c>
      <c r="Z782" s="33" t="s">
        <v>200</v>
      </c>
      <c r="AA782" s="33" t="s">
        <v>200</v>
      </c>
      <c r="AB782" s="33" t="s">
        <v>869</v>
      </c>
      <c r="AC782" s="33" t="s">
        <v>2413</v>
      </c>
      <c r="AD782" s="33"/>
      <c r="AE782" s="33"/>
      <c r="AF782" s="33" t="s">
        <v>1705</v>
      </c>
      <c r="AG782" s="33" t="s">
        <v>1705</v>
      </c>
      <c r="AH782" s="33" t="s">
        <v>872</v>
      </c>
      <c r="AI782" s="33" t="s">
        <v>232</v>
      </c>
      <c r="AJ782" s="33"/>
      <c r="AK782" s="33" t="s">
        <v>160</v>
      </c>
      <c r="AL782" s="33" t="s">
        <v>2414</v>
      </c>
      <c r="AM782" s="33" t="s">
        <v>2415</v>
      </c>
      <c r="AN782" s="33" t="s">
        <v>163</v>
      </c>
      <c r="AO782" s="33" t="s">
        <v>164</v>
      </c>
      <c r="AP782" s="33" t="s">
        <v>164</v>
      </c>
      <c r="AQ782" s="33" t="s">
        <v>166</v>
      </c>
      <c r="AR782" s="33">
        <v>5</v>
      </c>
      <c r="AS782" s="33" t="s">
        <v>597</v>
      </c>
      <c r="AT782" s="33" t="s">
        <v>168</v>
      </c>
      <c r="AU782" s="33" t="s">
        <v>2416</v>
      </c>
      <c r="AV782" s="33" t="s">
        <v>1705</v>
      </c>
      <c r="AW782" s="33"/>
      <c r="AX782" s="33" t="s">
        <v>166</v>
      </c>
      <c r="AY782" s="33" t="s">
        <v>171</v>
      </c>
      <c r="AZ782" s="33" t="s">
        <v>166</v>
      </c>
      <c r="BA782" s="33" t="s">
        <v>166</v>
      </c>
      <c r="BB782" s="33" t="s">
        <v>876</v>
      </c>
      <c r="BC782" s="33" t="s">
        <v>166</v>
      </c>
      <c r="BD782" s="33" t="s">
        <v>327</v>
      </c>
      <c r="BE782" s="33">
        <v>590</v>
      </c>
      <c r="BF782" s="33" t="s">
        <v>166</v>
      </c>
      <c r="BG782" s="33" t="s">
        <v>166</v>
      </c>
      <c r="BH782" s="33" t="s">
        <v>166</v>
      </c>
      <c r="BI782" s="33" t="s">
        <v>163</v>
      </c>
      <c r="BJ782" s="33" t="s">
        <v>310</v>
      </c>
      <c r="BK782" s="33" t="s">
        <v>166</v>
      </c>
      <c r="BL782" s="33" t="s">
        <v>310</v>
      </c>
      <c r="BM782" s="33" t="s">
        <v>166</v>
      </c>
      <c r="BN782" s="33" t="s">
        <v>632</v>
      </c>
      <c r="BO782" s="33" t="s">
        <v>166</v>
      </c>
      <c r="BP782" s="33" t="s">
        <v>173</v>
      </c>
      <c r="BQ782" s="33" t="s">
        <v>164</v>
      </c>
      <c r="BR782" s="33" t="s">
        <v>168</v>
      </c>
      <c r="BS782" s="33" t="s">
        <v>176</v>
      </c>
      <c r="BT782" s="33" t="s">
        <v>166</v>
      </c>
      <c r="BU782" s="35">
        <v>5.2</v>
      </c>
      <c r="BV782" s="33" t="s">
        <v>166</v>
      </c>
      <c r="BW782" s="33" t="s">
        <v>177</v>
      </c>
      <c r="BX782" s="33" t="s">
        <v>178</v>
      </c>
      <c r="BY782" s="33" t="s">
        <v>807</v>
      </c>
      <c r="BZ782" s="33"/>
      <c r="CA782" s="33"/>
      <c r="CB782" s="33" t="s">
        <v>166</v>
      </c>
      <c r="CC782" s="33"/>
      <c r="CD782" s="33"/>
      <c r="CE782" s="33"/>
      <c r="CF782" s="33"/>
      <c r="CG782" s="33" t="s">
        <v>166</v>
      </c>
      <c r="CH782" s="33"/>
      <c r="CI782" s="33"/>
      <c r="CJ782" s="33"/>
      <c r="CK782" s="33" t="s">
        <v>166</v>
      </c>
      <c r="CL782" s="33"/>
      <c r="CM782" s="33"/>
      <c r="CN782" s="33" t="s">
        <v>166</v>
      </c>
      <c r="CO782" s="33" t="s">
        <v>166</v>
      </c>
      <c r="CP782" s="33" t="s">
        <v>355</v>
      </c>
      <c r="CQ782" s="33" t="s">
        <v>1657</v>
      </c>
      <c r="CR782" s="33" t="s">
        <v>2424</v>
      </c>
      <c r="CS782" s="33" t="s">
        <v>166</v>
      </c>
      <c r="CT782" s="33" t="s">
        <v>166</v>
      </c>
      <c r="CU782" s="33" t="s">
        <v>166</v>
      </c>
      <c r="CV782" s="33" t="s">
        <v>166</v>
      </c>
      <c r="CW782" s="33">
        <v>6</v>
      </c>
      <c r="CX782" s="33"/>
      <c r="CY782" s="33" t="s">
        <v>571</v>
      </c>
      <c r="CZ782" s="33"/>
      <c r="DA782" s="33"/>
      <c r="DB782" s="33" t="s">
        <v>374</v>
      </c>
      <c r="DC782" s="33" t="s">
        <v>166</v>
      </c>
      <c r="DD782" s="33" t="s">
        <v>166</v>
      </c>
      <c r="DE782" s="33"/>
      <c r="DF782" s="33"/>
      <c r="DG782" s="33" t="s">
        <v>166</v>
      </c>
      <c r="DH782" s="33" t="s">
        <v>216</v>
      </c>
      <c r="DI782" s="33" t="s">
        <v>328</v>
      </c>
      <c r="DJ782" s="33" t="s">
        <v>166</v>
      </c>
      <c r="DK782" s="33" t="s">
        <v>166</v>
      </c>
      <c r="DL782" s="33" t="s">
        <v>329</v>
      </c>
      <c r="DM782" s="33"/>
      <c r="DN782" s="33" t="s">
        <v>166</v>
      </c>
      <c r="DO782" s="33"/>
      <c r="DP782" s="33" t="s">
        <v>345</v>
      </c>
      <c r="DQ782" s="33" t="s">
        <v>166</v>
      </c>
      <c r="DR782" s="33" t="s">
        <v>166</v>
      </c>
      <c r="DS782" s="33" t="s">
        <v>166</v>
      </c>
      <c r="DT782" s="33"/>
      <c r="DU782" s="33"/>
      <c r="DV782" s="33" t="s">
        <v>166</v>
      </c>
      <c r="DW782" s="33" t="s">
        <v>166</v>
      </c>
      <c r="DX782" s="33" t="s">
        <v>166</v>
      </c>
      <c r="DY782" s="33"/>
      <c r="DZ782" s="33" t="s">
        <v>166</v>
      </c>
      <c r="EA782" s="33" t="s">
        <v>166</v>
      </c>
      <c r="EB782" s="33"/>
      <c r="EC782" s="33" t="s">
        <v>166</v>
      </c>
      <c r="ED782" s="33" t="s">
        <v>166</v>
      </c>
      <c r="EE782" s="33"/>
      <c r="EF782" s="33"/>
      <c r="EG782" s="33"/>
      <c r="EH782" s="33"/>
      <c r="EI782" s="33"/>
    </row>
    <row r="783" spans="1:139" x14ac:dyDescent="0.25">
      <c r="A783" s="33">
        <v>782</v>
      </c>
      <c r="B783" s="33" t="s">
        <v>864</v>
      </c>
      <c r="C783" s="33" t="s">
        <v>2410</v>
      </c>
      <c r="D783" s="33" t="s">
        <v>2436</v>
      </c>
      <c r="E783" s="35">
        <v>1968</v>
      </c>
      <c r="F783" s="33">
        <v>4</v>
      </c>
      <c r="G783" s="33">
        <v>4</v>
      </c>
      <c r="H783" s="33" t="s">
        <v>195</v>
      </c>
      <c r="I783" s="33" t="s">
        <v>142</v>
      </c>
      <c r="J783" s="33" t="s">
        <v>196</v>
      </c>
      <c r="K783" s="33" t="s">
        <v>144</v>
      </c>
      <c r="L783" s="33">
        <v>50</v>
      </c>
      <c r="M783" s="33" t="s">
        <v>459</v>
      </c>
      <c r="N783" s="33">
        <v>1476</v>
      </c>
      <c r="O783" s="33">
        <v>4670</v>
      </c>
      <c r="P783" s="33">
        <v>1814</v>
      </c>
      <c r="Q783" s="33" t="s">
        <v>508</v>
      </c>
      <c r="R783" s="33">
        <v>4</v>
      </c>
      <c r="S783" s="33"/>
      <c r="T783" s="87" t="s">
        <v>147</v>
      </c>
      <c r="U783" s="33" t="s">
        <v>1709</v>
      </c>
      <c r="V783" s="33"/>
      <c r="W783" s="33" t="s">
        <v>813</v>
      </c>
      <c r="X783" s="33">
        <v>6</v>
      </c>
      <c r="Y783" s="33" t="s">
        <v>2412</v>
      </c>
      <c r="Z783" s="33" t="s">
        <v>200</v>
      </c>
      <c r="AA783" s="33" t="s">
        <v>200</v>
      </c>
      <c r="AB783" s="33" t="s">
        <v>869</v>
      </c>
      <c r="AC783" s="33" t="s">
        <v>2413</v>
      </c>
      <c r="AD783" s="33"/>
      <c r="AE783" s="33"/>
      <c r="AF783" s="33" t="s">
        <v>1705</v>
      </c>
      <c r="AG783" s="33" t="s">
        <v>1705</v>
      </c>
      <c r="AH783" s="33" t="s">
        <v>872</v>
      </c>
      <c r="AI783" s="33" t="s">
        <v>232</v>
      </c>
      <c r="AJ783" s="33" t="s">
        <v>166</v>
      </c>
      <c r="AK783" s="33" t="s">
        <v>441</v>
      </c>
      <c r="AL783" s="33" t="s">
        <v>854</v>
      </c>
      <c r="AM783" s="33" t="s">
        <v>2421</v>
      </c>
      <c r="AN783" s="33" t="s">
        <v>163</v>
      </c>
      <c r="AO783" s="33" t="s">
        <v>164</v>
      </c>
      <c r="AP783" s="33" t="s">
        <v>164</v>
      </c>
      <c r="AQ783" s="33" t="s">
        <v>166</v>
      </c>
      <c r="AR783" s="33">
        <v>5</v>
      </c>
      <c r="AS783" s="33" t="s">
        <v>597</v>
      </c>
      <c r="AT783" s="33" t="s">
        <v>168</v>
      </c>
      <c r="AU783" s="33" t="s">
        <v>2416</v>
      </c>
      <c r="AV783" s="33" t="s">
        <v>1705</v>
      </c>
      <c r="AW783" s="33" t="s">
        <v>166</v>
      </c>
      <c r="AX783" s="33" t="s">
        <v>166</v>
      </c>
      <c r="AY783" s="33" t="s">
        <v>171</v>
      </c>
      <c r="AZ783" s="33" t="s">
        <v>166</v>
      </c>
      <c r="BA783" s="33" t="s">
        <v>166</v>
      </c>
      <c r="BB783" s="33" t="s">
        <v>876</v>
      </c>
      <c r="BC783" s="33" t="s">
        <v>166</v>
      </c>
      <c r="BD783" s="33" t="s">
        <v>327</v>
      </c>
      <c r="BE783" s="33">
        <v>590</v>
      </c>
      <c r="BF783" s="33" t="s">
        <v>166</v>
      </c>
      <c r="BG783" s="33" t="s">
        <v>166</v>
      </c>
      <c r="BH783" s="33" t="s">
        <v>166</v>
      </c>
      <c r="BI783" s="33" t="s">
        <v>163</v>
      </c>
      <c r="BJ783" s="33" t="s">
        <v>310</v>
      </c>
      <c r="BK783" s="33" t="s">
        <v>166</v>
      </c>
      <c r="BL783" s="33" t="s">
        <v>310</v>
      </c>
      <c r="BM783" s="33" t="s">
        <v>166</v>
      </c>
      <c r="BN783" s="33" t="s">
        <v>632</v>
      </c>
      <c r="BO783" s="33" t="s">
        <v>166</v>
      </c>
      <c r="BP783" s="33" t="s">
        <v>173</v>
      </c>
      <c r="BQ783" s="33" t="s">
        <v>164</v>
      </c>
      <c r="BR783" s="33" t="s">
        <v>168</v>
      </c>
      <c r="BS783" s="33" t="s">
        <v>176</v>
      </c>
      <c r="BT783" s="33" t="s">
        <v>166</v>
      </c>
      <c r="BU783" s="35">
        <v>5.2</v>
      </c>
      <c r="BV783" s="33" t="s">
        <v>166</v>
      </c>
      <c r="BW783" s="33" t="s">
        <v>177</v>
      </c>
      <c r="BX783" s="33" t="s">
        <v>178</v>
      </c>
      <c r="BY783" s="33" t="s">
        <v>807</v>
      </c>
      <c r="BZ783" s="33"/>
      <c r="CA783" s="33"/>
      <c r="CB783" s="33"/>
      <c r="CC783" s="33"/>
      <c r="CD783" s="33"/>
      <c r="CE783" s="33"/>
      <c r="CF783" s="33"/>
      <c r="CG783" s="33" t="s">
        <v>166</v>
      </c>
      <c r="CH783" s="33"/>
      <c r="CI783" s="33"/>
      <c r="CJ783" s="33"/>
      <c r="CK783" s="33" t="s">
        <v>166</v>
      </c>
      <c r="CL783" s="33"/>
      <c r="CM783" s="33"/>
      <c r="CN783" s="33" t="s">
        <v>166</v>
      </c>
      <c r="CO783" s="33" t="s">
        <v>166</v>
      </c>
      <c r="CP783" s="33" t="s">
        <v>355</v>
      </c>
      <c r="CQ783" s="33" t="s">
        <v>2422</v>
      </c>
      <c r="CR783" s="33" t="s">
        <v>2424</v>
      </c>
      <c r="CS783" s="33" t="s">
        <v>166</v>
      </c>
      <c r="CT783" s="33" t="s">
        <v>166</v>
      </c>
      <c r="CU783" s="33" t="s">
        <v>166</v>
      </c>
      <c r="CV783" s="33"/>
      <c r="CW783" s="33">
        <v>6</v>
      </c>
      <c r="CX783" s="33"/>
      <c r="CY783" s="33" t="s">
        <v>571</v>
      </c>
      <c r="CZ783" s="33"/>
      <c r="DA783" s="33"/>
      <c r="DB783" s="33" t="s">
        <v>374</v>
      </c>
      <c r="DC783" s="33" t="s">
        <v>166</v>
      </c>
      <c r="DD783" s="33" t="s">
        <v>166</v>
      </c>
      <c r="DE783" s="33"/>
      <c r="DF783" s="33"/>
      <c r="DG783" s="33" t="s">
        <v>166</v>
      </c>
      <c r="DH783" s="33" t="s">
        <v>216</v>
      </c>
      <c r="DI783" s="33" t="s">
        <v>328</v>
      </c>
      <c r="DJ783" s="33" t="s">
        <v>166</v>
      </c>
      <c r="DK783" s="33" t="s">
        <v>166</v>
      </c>
      <c r="DL783" s="33" t="s">
        <v>492</v>
      </c>
      <c r="DM783" s="33"/>
      <c r="DN783" s="33" t="s">
        <v>166</v>
      </c>
      <c r="DO783" s="33"/>
      <c r="DP783" s="33" t="s">
        <v>345</v>
      </c>
      <c r="DQ783" s="33" t="s">
        <v>166</v>
      </c>
      <c r="DR783" s="33" t="s">
        <v>166</v>
      </c>
      <c r="DS783" s="33" t="s">
        <v>166</v>
      </c>
      <c r="DT783" s="33"/>
      <c r="DU783" s="33"/>
      <c r="DV783" s="33" t="s">
        <v>166</v>
      </c>
      <c r="DW783" s="33" t="s">
        <v>166</v>
      </c>
      <c r="DX783" s="33" t="s">
        <v>166</v>
      </c>
      <c r="DY783" s="33" t="s">
        <v>166</v>
      </c>
      <c r="DZ783" s="33" t="s">
        <v>166</v>
      </c>
      <c r="EA783" s="33" t="s">
        <v>166</v>
      </c>
      <c r="EB783" s="33"/>
      <c r="EC783" s="33" t="s">
        <v>166</v>
      </c>
      <c r="ED783" s="33" t="s">
        <v>166</v>
      </c>
      <c r="EE783" s="33"/>
      <c r="EF783" s="33"/>
      <c r="EG783" s="33"/>
      <c r="EH783" s="33"/>
      <c r="EI783" s="33"/>
    </row>
    <row r="784" spans="1:139" x14ac:dyDescent="0.25">
      <c r="A784" s="33">
        <v>783</v>
      </c>
      <c r="B784" s="33" t="s">
        <v>864</v>
      </c>
      <c r="C784" s="33" t="s">
        <v>2410</v>
      </c>
      <c r="D784" s="33" t="s">
        <v>2437</v>
      </c>
      <c r="E784" s="35">
        <v>1798</v>
      </c>
      <c r="F784" s="33">
        <v>4</v>
      </c>
      <c r="G784" s="33">
        <v>4</v>
      </c>
      <c r="H784" s="33" t="s">
        <v>195</v>
      </c>
      <c r="I784" s="33" t="s">
        <v>142</v>
      </c>
      <c r="J784" s="33" t="s">
        <v>196</v>
      </c>
      <c r="K784" s="33" t="s">
        <v>144</v>
      </c>
      <c r="L784" s="33">
        <v>50</v>
      </c>
      <c r="M784" s="33" t="s">
        <v>145</v>
      </c>
      <c r="N784" s="33">
        <v>1476</v>
      </c>
      <c r="O784" s="33">
        <v>4670</v>
      </c>
      <c r="P784" s="33">
        <v>1814</v>
      </c>
      <c r="Q784" s="33" t="s">
        <v>508</v>
      </c>
      <c r="R784" s="33">
        <v>4</v>
      </c>
      <c r="S784" s="33"/>
      <c r="T784" s="87" t="s">
        <v>147</v>
      </c>
      <c r="U784" s="33" t="s">
        <v>1594</v>
      </c>
      <c r="V784" s="33"/>
      <c r="W784" s="33" t="s">
        <v>2425</v>
      </c>
      <c r="X784" s="33">
        <v>7</v>
      </c>
      <c r="Y784" s="33" t="s">
        <v>2412</v>
      </c>
      <c r="Z784" s="33" t="s">
        <v>200</v>
      </c>
      <c r="AA784" s="33" t="s">
        <v>200</v>
      </c>
      <c r="AB784" s="33" t="s">
        <v>869</v>
      </c>
      <c r="AC784" s="33" t="s">
        <v>884</v>
      </c>
      <c r="AD784" s="33"/>
      <c r="AE784" s="33"/>
      <c r="AF784" s="33" t="s">
        <v>1705</v>
      </c>
      <c r="AG784" s="33" t="s">
        <v>1705</v>
      </c>
      <c r="AH784" s="33" t="s">
        <v>872</v>
      </c>
      <c r="AI784" s="33" t="s">
        <v>232</v>
      </c>
      <c r="AJ784" s="33" t="s">
        <v>166</v>
      </c>
      <c r="AK784" s="33" t="s">
        <v>441</v>
      </c>
      <c r="AL784" s="33" t="s">
        <v>873</v>
      </c>
      <c r="AM784" s="33" t="s">
        <v>874</v>
      </c>
      <c r="AN784" s="33" t="s">
        <v>163</v>
      </c>
      <c r="AO784" s="33" t="s">
        <v>164</v>
      </c>
      <c r="AP784" s="33" t="s">
        <v>164</v>
      </c>
      <c r="AQ784" s="33" t="s">
        <v>166</v>
      </c>
      <c r="AR784" s="33">
        <v>5</v>
      </c>
      <c r="AS784" s="33" t="s">
        <v>597</v>
      </c>
      <c r="AT784" s="33" t="s">
        <v>189</v>
      </c>
      <c r="AU784" s="33" t="s">
        <v>2416</v>
      </c>
      <c r="AV784" s="33" t="s">
        <v>1705</v>
      </c>
      <c r="AW784" s="33" t="s">
        <v>166</v>
      </c>
      <c r="AX784" s="33" t="s">
        <v>166</v>
      </c>
      <c r="AY784" s="33" t="s">
        <v>171</v>
      </c>
      <c r="AZ784" s="33" t="s">
        <v>166</v>
      </c>
      <c r="BA784" s="33" t="s">
        <v>166</v>
      </c>
      <c r="BB784" s="33" t="s">
        <v>876</v>
      </c>
      <c r="BC784" s="33" t="s">
        <v>166</v>
      </c>
      <c r="BD784" s="33" t="s">
        <v>337</v>
      </c>
      <c r="BE784" s="33">
        <v>590</v>
      </c>
      <c r="BF784" s="33" t="s">
        <v>166</v>
      </c>
      <c r="BG784" s="33" t="s">
        <v>166</v>
      </c>
      <c r="BH784" s="33" t="s">
        <v>166</v>
      </c>
      <c r="BI784" s="33" t="s">
        <v>163</v>
      </c>
      <c r="BJ784" s="33" t="s">
        <v>310</v>
      </c>
      <c r="BK784" s="33" t="s">
        <v>166</v>
      </c>
      <c r="BL784" s="33" t="s">
        <v>310</v>
      </c>
      <c r="BM784" s="33" t="s">
        <v>166</v>
      </c>
      <c r="BN784" s="33" t="s">
        <v>632</v>
      </c>
      <c r="BO784" s="33" t="s">
        <v>166</v>
      </c>
      <c r="BP784" s="33" t="s">
        <v>173</v>
      </c>
      <c r="BQ784" s="33" t="s">
        <v>164</v>
      </c>
      <c r="BR784" s="33" t="s">
        <v>168</v>
      </c>
      <c r="BS784" s="33" t="s">
        <v>176</v>
      </c>
      <c r="BT784" s="33" t="s">
        <v>166</v>
      </c>
      <c r="BU784" s="35">
        <v>5.2</v>
      </c>
      <c r="BV784" s="33" t="s">
        <v>166</v>
      </c>
      <c r="BW784" s="33" t="s">
        <v>177</v>
      </c>
      <c r="BX784" s="33" t="s">
        <v>178</v>
      </c>
      <c r="BY784" s="33" t="s">
        <v>807</v>
      </c>
      <c r="BZ784" s="33" t="s">
        <v>166</v>
      </c>
      <c r="CA784" s="33" t="s">
        <v>166</v>
      </c>
      <c r="CB784" s="33"/>
      <c r="CC784" s="33"/>
      <c r="CD784" s="33"/>
      <c r="CE784" s="33" t="s">
        <v>166</v>
      </c>
      <c r="CF784" s="33" t="s">
        <v>991</v>
      </c>
      <c r="CG784" s="33" t="s">
        <v>166</v>
      </c>
      <c r="CH784" s="33" t="s">
        <v>166</v>
      </c>
      <c r="CI784" s="33"/>
      <c r="CJ784" s="33"/>
      <c r="CK784" s="33" t="s">
        <v>166</v>
      </c>
      <c r="CL784" s="33" t="s">
        <v>166</v>
      </c>
      <c r="CM784" s="33" t="s">
        <v>166</v>
      </c>
      <c r="CN784" s="33" t="s">
        <v>166</v>
      </c>
      <c r="CO784" s="33" t="s">
        <v>166</v>
      </c>
      <c r="CP784" s="33" t="s">
        <v>355</v>
      </c>
      <c r="CQ784" s="33" t="s">
        <v>1882</v>
      </c>
      <c r="CR784" s="33" t="s">
        <v>2426</v>
      </c>
      <c r="CS784" s="33" t="s">
        <v>166</v>
      </c>
      <c r="CT784" s="33" t="s">
        <v>166</v>
      </c>
      <c r="CU784" s="33" t="s">
        <v>166</v>
      </c>
      <c r="CV784" s="33"/>
      <c r="CW784" s="33">
        <v>6</v>
      </c>
      <c r="CX784" s="33"/>
      <c r="CY784" s="33" t="s">
        <v>571</v>
      </c>
      <c r="CZ784" s="33"/>
      <c r="DA784" s="33"/>
      <c r="DB784" s="33" t="s">
        <v>374</v>
      </c>
      <c r="DC784" s="33" t="s">
        <v>166</v>
      </c>
      <c r="DD784" s="33" t="s">
        <v>166</v>
      </c>
      <c r="DE784" s="33" t="s">
        <v>166</v>
      </c>
      <c r="DF784" s="33" t="s">
        <v>166</v>
      </c>
      <c r="DG784" s="33" t="s">
        <v>166</v>
      </c>
      <c r="DH784" s="33" t="s">
        <v>216</v>
      </c>
      <c r="DI784" s="33" t="s">
        <v>328</v>
      </c>
      <c r="DJ784" s="33" t="s">
        <v>166</v>
      </c>
      <c r="DK784" s="33" t="s">
        <v>166</v>
      </c>
      <c r="DL784" s="33" t="s">
        <v>492</v>
      </c>
      <c r="DM784" s="33" t="s">
        <v>166</v>
      </c>
      <c r="DN784" s="33" t="s">
        <v>166</v>
      </c>
      <c r="DO784" s="33"/>
      <c r="DP784" s="33" t="s">
        <v>345</v>
      </c>
      <c r="DQ784" s="33" t="s">
        <v>166</v>
      </c>
      <c r="DR784" s="33" t="s">
        <v>166</v>
      </c>
      <c r="DS784" s="33" t="s">
        <v>166</v>
      </c>
      <c r="DT784" s="33"/>
      <c r="DU784" s="33"/>
      <c r="DV784" s="33" t="s">
        <v>166</v>
      </c>
      <c r="DW784" s="33" t="s">
        <v>166</v>
      </c>
      <c r="DX784" s="33" t="s">
        <v>166</v>
      </c>
      <c r="DY784" s="33" t="s">
        <v>166</v>
      </c>
      <c r="DZ784" s="33" t="s">
        <v>166</v>
      </c>
      <c r="EA784" s="33" t="s">
        <v>166</v>
      </c>
      <c r="EB784" s="33"/>
      <c r="EC784" s="33" t="s">
        <v>166</v>
      </c>
      <c r="ED784" s="33" t="s">
        <v>166</v>
      </c>
      <c r="EE784" s="33"/>
      <c r="EF784" s="33"/>
      <c r="EG784" s="33"/>
      <c r="EH784" s="33"/>
      <c r="EI784" s="33"/>
    </row>
    <row r="785" spans="1:139" x14ac:dyDescent="0.25">
      <c r="A785" s="33">
        <v>784</v>
      </c>
      <c r="B785" s="33" t="s">
        <v>864</v>
      </c>
      <c r="C785" s="33" t="s">
        <v>2410</v>
      </c>
      <c r="D785" s="33" t="s">
        <v>2438</v>
      </c>
      <c r="E785" s="35">
        <v>1968</v>
      </c>
      <c r="F785" s="33">
        <v>4</v>
      </c>
      <c r="G785" s="33">
        <v>4</v>
      </c>
      <c r="H785" s="33" t="s">
        <v>195</v>
      </c>
      <c r="I785" s="33" t="s">
        <v>142</v>
      </c>
      <c r="J785" s="33" t="s">
        <v>196</v>
      </c>
      <c r="K785" s="33" t="s">
        <v>144</v>
      </c>
      <c r="L785" s="33">
        <v>50</v>
      </c>
      <c r="M785" s="33" t="s">
        <v>459</v>
      </c>
      <c r="N785" s="33">
        <v>1476</v>
      </c>
      <c r="O785" s="33">
        <v>4670</v>
      </c>
      <c r="P785" s="33">
        <v>1814</v>
      </c>
      <c r="Q785" s="33" t="s">
        <v>508</v>
      </c>
      <c r="R785" s="33">
        <v>4</v>
      </c>
      <c r="S785" s="33"/>
      <c r="T785" s="87" t="s">
        <v>147</v>
      </c>
      <c r="U785" s="33" t="s">
        <v>2429</v>
      </c>
      <c r="V785" s="33"/>
      <c r="W785" s="33" t="s">
        <v>2430</v>
      </c>
      <c r="X785" s="33">
        <v>6</v>
      </c>
      <c r="Y785" s="33" t="s">
        <v>2412</v>
      </c>
      <c r="Z785" s="33" t="s">
        <v>200</v>
      </c>
      <c r="AA785" s="33" t="s">
        <v>200</v>
      </c>
      <c r="AB785" s="33" t="s">
        <v>869</v>
      </c>
      <c r="AC785" s="33" t="s">
        <v>2413</v>
      </c>
      <c r="AD785" s="33"/>
      <c r="AE785" s="33"/>
      <c r="AF785" s="33" t="s">
        <v>1705</v>
      </c>
      <c r="AG785" s="33" t="s">
        <v>1705</v>
      </c>
      <c r="AH785" s="33" t="s">
        <v>872</v>
      </c>
      <c r="AI785" s="33" t="s">
        <v>232</v>
      </c>
      <c r="AJ785" s="33" t="s">
        <v>166</v>
      </c>
      <c r="AK785" s="33" t="s">
        <v>441</v>
      </c>
      <c r="AL785" s="33" t="s">
        <v>2420</v>
      </c>
      <c r="AM785" s="33" t="s">
        <v>2421</v>
      </c>
      <c r="AN785" s="33" t="s">
        <v>163</v>
      </c>
      <c r="AO785" s="33" t="s">
        <v>164</v>
      </c>
      <c r="AP785" s="33" t="s">
        <v>164</v>
      </c>
      <c r="AQ785" s="33" t="s">
        <v>166</v>
      </c>
      <c r="AR785" s="33">
        <v>5</v>
      </c>
      <c r="AS785" s="33" t="s">
        <v>597</v>
      </c>
      <c r="AT785" s="33" t="s">
        <v>189</v>
      </c>
      <c r="AU785" s="33" t="s">
        <v>2416</v>
      </c>
      <c r="AV785" s="33" t="s">
        <v>1705</v>
      </c>
      <c r="AW785" s="33" t="s">
        <v>166</v>
      </c>
      <c r="AX785" s="33" t="s">
        <v>166</v>
      </c>
      <c r="AY785" s="33" t="s">
        <v>171</v>
      </c>
      <c r="AZ785" s="33" t="s">
        <v>166</v>
      </c>
      <c r="BA785" s="33" t="s">
        <v>166</v>
      </c>
      <c r="BB785" s="33" t="s">
        <v>876</v>
      </c>
      <c r="BC785" s="33" t="s">
        <v>166</v>
      </c>
      <c r="BD785" s="33" t="s">
        <v>327</v>
      </c>
      <c r="BE785" s="33">
        <v>590</v>
      </c>
      <c r="BF785" s="33" t="s">
        <v>166</v>
      </c>
      <c r="BG785" s="33" t="s">
        <v>166</v>
      </c>
      <c r="BH785" s="33" t="s">
        <v>166</v>
      </c>
      <c r="BI785" s="33" t="s">
        <v>163</v>
      </c>
      <c r="BJ785" s="33" t="s">
        <v>310</v>
      </c>
      <c r="BK785" s="33" t="s">
        <v>166</v>
      </c>
      <c r="BL785" s="33" t="s">
        <v>310</v>
      </c>
      <c r="BM785" s="33" t="s">
        <v>166</v>
      </c>
      <c r="BN785" s="33" t="s">
        <v>632</v>
      </c>
      <c r="BO785" s="33" t="s">
        <v>166</v>
      </c>
      <c r="BP785" s="33" t="s">
        <v>173</v>
      </c>
      <c r="BQ785" s="33" t="s">
        <v>164</v>
      </c>
      <c r="BR785" s="33" t="s">
        <v>168</v>
      </c>
      <c r="BS785" s="33" t="s">
        <v>176</v>
      </c>
      <c r="BT785" s="33" t="s">
        <v>166</v>
      </c>
      <c r="BU785" s="35">
        <v>5.2</v>
      </c>
      <c r="BV785" s="33" t="s">
        <v>166</v>
      </c>
      <c r="BW785" s="33" t="s">
        <v>177</v>
      </c>
      <c r="BX785" s="33" t="s">
        <v>178</v>
      </c>
      <c r="BY785" s="33" t="s">
        <v>807</v>
      </c>
      <c r="BZ785" s="33" t="s">
        <v>166</v>
      </c>
      <c r="CA785" s="33" t="s">
        <v>166</v>
      </c>
      <c r="CB785" s="33"/>
      <c r="CC785" s="33"/>
      <c r="CD785" s="33"/>
      <c r="CE785" s="33" t="s">
        <v>166</v>
      </c>
      <c r="CF785" s="33" t="s">
        <v>2439</v>
      </c>
      <c r="CG785" s="33" t="s">
        <v>166</v>
      </c>
      <c r="CH785" s="33" t="s">
        <v>166</v>
      </c>
      <c r="CI785" s="33"/>
      <c r="CJ785" s="33" t="s">
        <v>166</v>
      </c>
      <c r="CK785" s="33" t="s">
        <v>166</v>
      </c>
      <c r="CL785" s="33" t="s">
        <v>166</v>
      </c>
      <c r="CM785" s="33" t="s">
        <v>166</v>
      </c>
      <c r="CN785" s="33" t="s">
        <v>166</v>
      </c>
      <c r="CO785" s="33" t="s">
        <v>166</v>
      </c>
      <c r="CP785" s="33" t="s">
        <v>355</v>
      </c>
      <c r="CQ785" s="33" t="s">
        <v>2431</v>
      </c>
      <c r="CR785" s="33" t="s">
        <v>2440</v>
      </c>
      <c r="CS785" s="33" t="s">
        <v>166</v>
      </c>
      <c r="CT785" s="33" t="s">
        <v>166</v>
      </c>
      <c r="CU785" s="33" t="s">
        <v>166</v>
      </c>
      <c r="CV785" s="33"/>
      <c r="CW785" s="33">
        <v>6</v>
      </c>
      <c r="CX785" s="33"/>
      <c r="CY785" s="33" t="s">
        <v>571</v>
      </c>
      <c r="CZ785" s="33"/>
      <c r="DA785" s="33"/>
      <c r="DB785" s="33" t="s">
        <v>374</v>
      </c>
      <c r="DC785" s="33" t="s">
        <v>166</v>
      </c>
      <c r="DD785" s="33" t="s">
        <v>166</v>
      </c>
      <c r="DE785" s="33" t="s">
        <v>166</v>
      </c>
      <c r="DF785" s="33" t="s">
        <v>166</v>
      </c>
      <c r="DG785" s="33" t="s">
        <v>166</v>
      </c>
      <c r="DH785" s="33" t="s">
        <v>216</v>
      </c>
      <c r="DI785" s="33" t="s">
        <v>328</v>
      </c>
      <c r="DJ785" s="33" t="s">
        <v>166</v>
      </c>
      <c r="DK785" s="33" t="s">
        <v>166</v>
      </c>
      <c r="DL785" s="33" t="s">
        <v>492</v>
      </c>
      <c r="DM785" s="33" t="s">
        <v>166</v>
      </c>
      <c r="DN785" s="33" t="s">
        <v>166</v>
      </c>
      <c r="DO785" s="33"/>
      <c r="DP785" s="33" t="s">
        <v>345</v>
      </c>
      <c r="DQ785" s="33" t="s">
        <v>166</v>
      </c>
      <c r="DR785" s="33" t="s">
        <v>166</v>
      </c>
      <c r="DS785" s="33" t="s">
        <v>166</v>
      </c>
      <c r="DT785" s="33"/>
      <c r="DU785" s="33"/>
      <c r="DV785" s="33" t="s">
        <v>166</v>
      </c>
      <c r="DW785" s="33" t="s">
        <v>166</v>
      </c>
      <c r="DX785" s="33" t="s">
        <v>166</v>
      </c>
      <c r="DY785" s="33" t="s">
        <v>166</v>
      </c>
      <c r="DZ785" s="33" t="s">
        <v>166</v>
      </c>
      <c r="EA785" s="33" t="s">
        <v>166</v>
      </c>
      <c r="EB785" s="33"/>
      <c r="EC785" s="33" t="s">
        <v>166</v>
      </c>
      <c r="ED785" s="33" t="s">
        <v>166</v>
      </c>
      <c r="EE785" s="33"/>
      <c r="EF785" s="33"/>
      <c r="EG785" s="33"/>
      <c r="EH785" s="33"/>
      <c r="EI785" s="33"/>
    </row>
    <row r="786" spans="1:139" hidden="1" x14ac:dyDescent="0.25">
      <c r="A786">
        <v>785</v>
      </c>
      <c r="B786" t="s">
        <v>784</v>
      </c>
      <c r="C786" t="s">
        <v>2441</v>
      </c>
      <c r="D786" t="s">
        <v>2442</v>
      </c>
      <c r="E786" s="1">
        <v>1461</v>
      </c>
      <c r="F786">
        <v>4</v>
      </c>
      <c r="G786">
        <v>3</v>
      </c>
      <c r="H786" t="s">
        <v>195</v>
      </c>
      <c r="I786" t="s">
        <v>142</v>
      </c>
      <c r="J786" t="s">
        <v>196</v>
      </c>
      <c r="K786" t="s">
        <v>144</v>
      </c>
      <c r="L786">
        <v>50</v>
      </c>
      <c r="M786" t="s">
        <v>459</v>
      </c>
      <c r="N786">
        <v>1540</v>
      </c>
      <c r="O786">
        <v>4277</v>
      </c>
      <c r="P786">
        <v>1740</v>
      </c>
      <c r="Q786" t="s">
        <v>508</v>
      </c>
      <c r="R786">
        <v>4</v>
      </c>
      <c r="S786">
        <v>18</v>
      </c>
      <c r="T786" s="1">
        <v>20.079999999999998</v>
      </c>
      <c r="U786" t="s">
        <v>1709</v>
      </c>
      <c r="W786" t="s">
        <v>1429</v>
      </c>
      <c r="X786">
        <v>5</v>
      </c>
      <c r="Y786" t="s">
        <v>789</v>
      </c>
      <c r="Z786" t="s">
        <v>200</v>
      </c>
      <c r="AA786" t="s">
        <v>151</v>
      </c>
      <c r="AB786" t="s">
        <v>790</v>
      </c>
      <c r="AC786" t="s">
        <v>791</v>
      </c>
      <c r="AD786" t="s">
        <v>2443</v>
      </c>
      <c r="AE786" t="s">
        <v>922</v>
      </c>
      <c r="AF786" t="s">
        <v>554</v>
      </c>
      <c r="AG786" t="s">
        <v>554</v>
      </c>
      <c r="AH786" t="s">
        <v>166</v>
      </c>
      <c r="AL786" t="s">
        <v>792</v>
      </c>
      <c r="AM786" t="s">
        <v>793</v>
      </c>
      <c r="AN786" t="s">
        <v>163</v>
      </c>
      <c r="AO786" t="s">
        <v>164</v>
      </c>
      <c r="AP786" t="s">
        <v>164</v>
      </c>
      <c r="AQ786" t="s">
        <v>166</v>
      </c>
      <c r="AR786">
        <v>5</v>
      </c>
      <c r="AS786" t="s">
        <v>167</v>
      </c>
      <c r="AT786" t="s">
        <v>168</v>
      </c>
      <c r="AU786" t="s">
        <v>794</v>
      </c>
      <c r="AV786" t="s">
        <v>554</v>
      </c>
      <c r="AY786" t="s">
        <v>165</v>
      </c>
      <c r="BB786" t="s">
        <v>207</v>
      </c>
      <c r="BD786" t="s">
        <v>168</v>
      </c>
      <c r="BE786">
        <v>510</v>
      </c>
      <c r="BH786" t="s">
        <v>166</v>
      </c>
      <c r="BI786" t="s">
        <v>163</v>
      </c>
      <c r="BJ786" t="s">
        <v>165</v>
      </c>
      <c r="BK786" t="s">
        <v>166</v>
      </c>
      <c r="BM786" t="s">
        <v>166</v>
      </c>
      <c r="BN786" t="s">
        <v>795</v>
      </c>
      <c r="BP786" t="s">
        <v>173</v>
      </c>
      <c r="BQ786" t="s">
        <v>163</v>
      </c>
      <c r="BR786" t="s">
        <v>168</v>
      </c>
      <c r="BS786" t="s">
        <v>164</v>
      </c>
      <c r="BT786" t="s">
        <v>166</v>
      </c>
      <c r="BU786" s="1">
        <v>5.25</v>
      </c>
      <c r="BW786" t="s">
        <v>177</v>
      </c>
      <c r="BX786" t="s">
        <v>178</v>
      </c>
      <c r="BY786" t="s">
        <v>179</v>
      </c>
      <c r="CG786" t="s">
        <v>166</v>
      </c>
      <c r="CP786" t="s">
        <v>355</v>
      </c>
      <c r="CQ786" t="s">
        <v>728</v>
      </c>
      <c r="CX786" t="s">
        <v>2444</v>
      </c>
      <c r="DL786" t="s">
        <v>329</v>
      </c>
      <c r="DV786" t="s">
        <v>166</v>
      </c>
    </row>
    <row r="787" spans="1:139" hidden="1" x14ac:dyDescent="0.25">
      <c r="A787">
        <v>786</v>
      </c>
      <c r="B787" t="s">
        <v>784</v>
      </c>
      <c r="C787" t="s">
        <v>2441</v>
      </c>
      <c r="D787" t="s">
        <v>2445</v>
      </c>
      <c r="E787" s="1">
        <v>1461</v>
      </c>
      <c r="F787">
        <v>4</v>
      </c>
      <c r="G787">
        <v>3</v>
      </c>
      <c r="H787" t="s">
        <v>195</v>
      </c>
      <c r="I787" t="s">
        <v>142</v>
      </c>
      <c r="J787" t="s">
        <v>196</v>
      </c>
      <c r="K787" t="s">
        <v>144</v>
      </c>
      <c r="L787">
        <v>50</v>
      </c>
      <c r="M787" t="s">
        <v>459</v>
      </c>
      <c r="N787">
        <v>1540</v>
      </c>
      <c r="O787">
        <v>4277</v>
      </c>
      <c r="P787">
        <v>1740</v>
      </c>
      <c r="Q787" t="s">
        <v>508</v>
      </c>
      <c r="R787">
        <v>4</v>
      </c>
      <c r="S787">
        <v>18</v>
      </c>
      <c r="T787" s="1">
        <v>20.079999999999998</v>
      </c>
      <c r="U787" t="s">
        <v>1709</v>
      </c>
      <c r="W787" t="s">
        <v>1429</v>
      </c>
      <c r="X787">
        <v>5</v>
      </c>
      <c r="Y787" t="s">
        <v>789</v>
      </c>
      <c r="Z787" t="s">
        <v>200</v>
      </c>
      <c r="AA787" t="s">
        <v>151</v>
      </c>
      <c r="AB787" t="s">
        <v>790</v>
      </c>
      <c r="AC787" t="s">
        <v>798</v>
      </c>
      <c r="AD787" t="s">
        <v>2443</v>
      </c>
      <c r="AE787" t="s">
        <v>922</v>
      </c>
      <c r="AF787" t="s">
        <v>554</v>
      </c>
      <c r="AG787" t="s">
        <v>554</v>
      </c>
      <c r="AH787" t="s">
        <v>166</v>
      </c>
      <c r="AI787" t="s">
        <v>232</v>
      </c>
      <c r="AL787" t="s">
        <v>792</v>
      </c>
      <c r="AM787" t="s">
        <v>793</v>
      </c>
      <c r="AN787" t="s">
        <v>163</v>
      </c>
      <c r="AO787" t="s">
        <v>164</v>
      </c>
      <c r="AP787" t="s">
        <v>164</v>
      </c>
      <c r="AQ787" t="s">
        <v>166</v>
      </c>
      <c r="AR787">
        <v>5</v>
      </c>
      <c r="AS787" t="s">
        <v>167</v>
      </c>
      <c r="AT787" t="s">
        <v>168</v>
      </c>
      <c r="AU787" t="s">
        <v>794</v>
      </c>
      <c r="AV787" t="s">
        <v>554</v>
      </c>
      <c r="AY787" t="s">
        <v>165</v>
      </c>
      <c r="BB787" t="s">
        <v>207</v>
      </c>
      <c r="BD787" t="s">
        <v>168</v>
      </c>
      <c r="BE787">
        <v>330</v>
      </c>
      <c r="BG787" t="s">
        <v>166</v>
      </c>
      <c r="BH787" t="s">
        <v>166</v>
      </c>
      <c r="BI787" t="s">
        <v>163</v>
      </c>
      <c r="BJ787" t="s">
        <v>165</v>
      </c>
      <c r="BK787" t="s">
        <v>166</v>
      </c>
      <c r="BM787" t="s">
        <v>166</v>
      </c>
      <c r="BN787" t="s">
        <v>795</v>
      </c>
      <c r="BP787" t="s">
        <v>173</v>
      </c>
      <c r="BQ787" t="s">
        <v>163</v>
      </c>
      <c r="BR787" t="s">
        <v>168</v>
      </c>
      <c r="BS787" t="s">
        <v>164</v>
      </c>
      <c r="BT787" t="s">
        <v>166</v>
      </c>
      <c r="BU787" s="1">
        <v>5.25</v>
      </c>
      <c r="BW787" t="s">
        <v>177</v>
      </c>
      <c r="BX787" t="s">
        <v>178</v>
      </c>
      <c r="BY787" t="s">
        <v>179</v>
      </c>
      <c r="CG787" t="s">
        <v>166</v>
      </c>
      <c r="CP787" t="s">
        <v>355</v>
      </c>
      <c r="CQ787" t="s">
        <v>728</v>
      </c>
      <c r="CS787" t="s">
        <v>166</v>
      </c>
      <c r="CX787" t="s">
        <v>2444</v>
      </c>
      <c r="DL787" t="s">
        <v>329</v>
      </c>
      <c r="DV787" t="s">
        <v>166</v>
      </c>
    </row>
    <row r="788" spans="1:139" hidden="1" x14ac:dyDescent="0.25">
      <c r="A788">
        <v>787</v>
      </c>
      <c r="B788" t="s">
        <v>784</v>
      </c>
      <c r="C788" t="s">
        <v>2441</v>
      </c>
      <c r="D788" t="s">
        <v>2446</v>
      </c>
      <c r="E788" s="1">
        <v>1461</v>
      </c>
      <c r="F788">
        <v>4</v>
      </c>
      <c r="G788">
        <v>4</v>
      </c>
      <c r="H788" t="s">
        <v>195</v>
      </c>
      <c r="I788" t="s">
        <v>142</v>
      </c>
      <c r="J788" t="s">
        <v>196</v>
      </c>
      <c r="K788" t="s">
        <v>144</v>
      </c>
      <c r="L788">
        <v>50</v>
      </c>
      <c r="M788" t="s">
        <v>459</v>
      </c>
      <c r="N788">
        <v>1540</v>
      </c>
      <c r="O788">
        <v>4277</v>
      </c>
      <c r="P788">
        <v>1740</v>
      </c>
      <c r="Q788" t="s">
        <v>508</v>
      </c>
      <c r="R788">
        <v>4</v>
      </c>
      <c r="S788">
        <v>18</v>
      </c>
      <c r="T788" s="1">
        <v>20.079999999999998</v>
      </c>
      <c r="U788" t="s">
        <v>1709</v>
      </c>
      <c r="W788" t="s">
        <v>1429</v>
      </c>
      <c r="X788">
        <v>5</v>
      </c>
      <c r="Y788" t="s">
        <v>789</v>
      </c>
      <c r="Z788" t="s">
        <v>200</v>
      </c>
      <c r="AA788" t="s">
        <v>151</v>
      </c>
      <c r="AB788" t="s">
        <v>1625</v>
      </c>
      <c r="AC788" t="s">
        <v>1819</v>
      </c>
      <c r="AD788" t="s">
        <v>2443</v>
      </c>
      <c r="AE788" t="s">
        <v>922</v>
      </c>
      <c r="AF788" t="s">
        <v>554</v>
      </c>
      <c r="AG788" t="s">
        <v>554</v>
      </c>
      <c r="AH788" t="s">
        <v>158</v>
      </c>
      <c r="AI788" t="s">
        <v>232</v>
      </c>
      <c r="AL788" t="s">
        <v>1516</v>
      </c>
      <c r="AM788" t="s">
        <v>2030</v>
      </c>
      <c r="AN788" t="s">
        <v>163</v>
      </c>
      <c r="AO788" t="s">
        <v>164</v>
      </c>
      <c r="AP788" t="s">
        <v>164</v>
      </c>
      <c r="AQ788" t="s">
        <v>166</v>
      </c>
      <c r="AR788">
        <v>5</v>
      </c>
      <c r="AS788" t="s">
        <v>167</v>
      </c>
      <c r="AT788" t="s">
        <v>168</v>
      </c>
      <c r="AU788" t="s">
        <v>794</v>
      </c>
      <c r="AV788" t="s">
        <v>554</v>
      </c>
      <c r="AX788" t="s">
        <v>166</v>
      </c>
      <c r="BB788" t="s">
        <v>207</v>
      </c>
      <c r="BD788" t="s">
        <v>173</v>
      </c>
      <c r="BE788">
        <v>330</v>
      </c>
      <c r="BF788" t="s">
        <v>166</v>
      </c>
      <c r="BG788" t="s">
        <v>166</v>
      </c>
      <c r="BH788" t="s">
        <v>166</v>
      </c>
      <c r="BI788" t="s">
        <v>163</v>
      </c>
      <c r="BJ788" t="s">
        <v>174</v>
      </c>
      <c r="BK788" t="s">
        <v>166</v>
      </c>
      <c r="BL788" t="s">
        <v>174</v>
      </c>
      <c r="BM788" t="s">
        <v>166</v>
      </c>
      <c r="BN788" t="s">
        <v>795</v>
      </c>
      <c r="BO788" t="s">
        <v>166</v>
      </c>
      <c r="BP788" t="s">
        <v>168</v>
      </c>
      <c r="BQ788" t="s">
        <v>163</v>
      </c>
      <c r="BR788" t="s">
        <v>168</v>
      </c>
      <c r="BS788" t="s">
        <v>176</v>
      </c>
      <c r="BT788" t="s">
        <v>166</v>
      </c>
      <c r="BU788" s="1">
        <v>5.25</v>
      </c>
      <c r="BV788" t="s">
        <v>166</v>
      </c>
      <c r="BW788" t="s">
        <v>177</v>
      </c>
      <c r="BX788" t="s">
        <v>166</v>
      </c>
      <c r="BY788" t="s">
        <v>179</v>
      </c>
      <c r="CG788" t="s">
        <v>166</v>
      </c>
      <c r="CN788" t="s">
        <v>166</v>
      </c>
      <c r="CP788" t="s">
        <v>355</v>
      </c>
      <c r="CQ788" t="s">
        <v>728</v>
      </c>
      <c r="CS788" t="s">
        <v>166</v>
      </c>
      <c r="CT788" t="s">
        <v>166</v>
      </c>
      <c r="CX788" t="s">
        <v>2444</v>
      </c>
      <c r="DD788" t="s">
        <v>166</v>
      </c>
      <c r="DG788" t="s">
        <v>166</v>
      </c>
      <c r="DL788" t="s">
        <v>329</v>
      </c>
      <c r="DN788" t="s">
        <v>166</v>
      </c>
      <c r="DP788" t="s">
        <v>345</v>
      </c>
      <c r="DV788" t="s">
        <v>166</v>
      </c>
    </row>
  </sheetData>
  <autoFilter ref="A1:EC788" xr:uid="{00000000-0001-0000-0000-000000000000}">
    <filterColumn colId="1">
      <filters>
        <filter val="Bmw"/>
        <filter val="Ford"/>
        <filter val="Renault"/>
        <filter val="Skoda"/>
        <filter val="Toyot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FE1C0-DE61-4A5E-9029-CD0DD849728B}">
  <sheetPr filterMode="1"/>
  <dimension ref="A1:P818"/>
  <sheetViews>
    <sheetView zoomScale="90" zoomScaleNormal="90" workbookViewId="0">
      <selection activeCell="H10" sqref="H10"/>
    </sheetView>
  </sheetViews>
  <sheetFormatPr defaultRowHeight="15" x14ac:dyDescent="0.25"/>
  <cols>
    <col min="1" max="1" width="8.140625" bestFit="1" customWidth="1"/>
    <col min="2" max="2" width="57" bestFit="1" customWidth="1"/>
    <col min="3" max="3" width="28.28515625" bestFit="1" customWidth="1"/>
    <col min="4" max="4" width="25.5703125" bestFit="1" customWidth="1"/>
    <col min="5" max="5" width="22.42578125" bestFit="1" customWidth="1"/>
    <col min="6" max="6" width="17.42578125" bestFit="1" customWidth="1"/>
    <col min="7" max="7" width="34.5703125" bestFit="1" customWidth="1"/>
    <col min="8" max="8" width="36.7109375" customWidth="1"/>
    <col min="9" max="9" width="22.28515625" bestFit="1" customWidth="1"/>
    <col min="10" max="10" width="21.7109375" bestFit="1" customWidth="1"/>
    <col min="11" max="12" width="22.28515625" bestFit="1" customWidth="1"/>
    <col min="13" max="59" width="33.140625" bestFit="1" customWidth="1"/>
    <col min="60" max="60" width="27.7109375" bestFit="1" customWidth="1"/>
    <col min="61" max="61" width="38.42578125" bestFit="1" customWidth="1"/>
    <col min="62" max="62" width="23.5703125" bestFit="1" customWidth="1"/>
    <col min="63" max="63" width="24.140625" bestFit="1" customWidth="1"/>
  </cols>
  <sheetData>
    <row r="1" spans="1:15" x14ac:dyDescent="0.25">
      <c r="A1" s="39" t="s">
        <v>0</v>
      </c>
      <c r="B1" s="39" t="s">
        <v>1</v>
      </c>
      <c r="C1" s="39" t="s">
        <v>3</v>
      </c>
      <c r="D1" s="39" t="s">
        <v>4</v>
      </c>
      <c r="E1" s="39" t="s">
        <v>5</v>
      </c>
      <c r="F1" s="39" t="s">
        <v>10</v>
      </c>
      <c r="G1" s="39" t="s">
        <v>11</v>
      </c>
      <c r="H1" s="39" t="s">
        <v>12</v>
      </c>
      <c r="I1" s="39" t="s">
        <v>13</v>
      </c>
      <c r="J1" s="39" t="s">
        <v>14</v>
      </c>
      <c r="K1" s="39" t="s">
        <v>15</v>
      </c>
      <c r="L1" s="39" t="s">
        <v>16</v>
      </c>
      <c r="M1" s="39" t="s">
        <v>17</v>
      </c>
      <c r="N1" s="39" t="s">
        <v>18</v>
      </c>
      <c r="O1" s="39" t="s">
        <v>71</v>
      </c>
    </row>
    <row r="2" spans="1:15" x14ac:dyDescent="0.25">
      <c r="A2" s="40" t="s">
        <v>897</v>
      </c>
      <c r="B2" s="40" t="s">
        <v>898</v>
      </c>
      <c r="C2" s="41">
        <v>1995</v>
      </c>
      <c r="D2" s="40">
        <v>4</v>
      </c>
      <c r="E2" s="40">
        <v>4</v>
      </c>
      <c r="F2" s="40">
        <v>67</v>
      </c>
      <c r="G2" s="40" t="s">
        <v>459</v>
      </c>
      <c r="H2" s="40">
        <v>1678</v>
      </c>
      <c r="I2" s="40">
        <v>4657</v>
      </c>
      <c r="J2" s="40">
        <v>1881</v>
      </c>
      <c r="K2" s="40" t="s">
        <v>832</v>
      </c>
      <c r="L2" s="40">
        <v>5</v>
      </c>
      <c r="M2" s="40">
        <v>16</v>
      </c>
      <c r="N2" s="41">
        <v>18.559999999999999</v>
      </c>
      <c r="O2" s="41">
        <v>5.95</v>
      </c>
    </row>
    <row r="3" spans="1:15" x14ac:dyDescent="0.25">
      <c r="A3" s="40" t="s">
        <v>897</v>
      </c>
      <c r="B3" s="40" t="s">
        <v>898</v>
      </c>
      <c r="C3" s="41">
        <v>1998</v>
      </c>
      <c r="D3" s="40">
        <v>4</v>
      </c>
      <c r="E3" s="40">
        <v>4</v>
      </c>
      <c r="F3" s="40">
        <v>67</v>
      </c>
      <c r="G3" s="40" t="s">
        <v>145</v>
      </c>
      <c r="H3" s="40">
        <v>1678</v>
      </c>
      <c r="I3" s="40">
        <v>4657</v>
      </c>
      <c r="J3" s="40">
        <v>1881</v>
      </c>
      <c r="K3" s="40" t="s">
        <v>832</v>
      </c>
      <c r="L3" s="40">
        <v>5</v>
      </c>
      <c r="M3" s="40">
        <v>16</v>
      </c>
      <c r="N3" s="41">
        <v>18.559999999999999</v>
      </c>
      <c r="O3" s="41">
        <v>5.95</v>
      </c>
    </row>
    <row r="4" spans="1:15" x14ac:dyDescent="0.25">
      <c r="A4" s="40" t="s">
        <v>897</v>
      </c>
      <c r="B4" s="40" t="s">
        <v>898</v>
      </c>
      <c r="C4" s="41">
        <v>1995</v>
      </c>
      <c r="D4" s="40">
        <v>4</v>
      </c>
      <c r="E4" s="40">
        <v>4</v>
      </c>
      <c r="F4" s="40">
        <v>67</v>
      </c>
      <c r="G4" s="40" t="s">
        <v>459</v>
      </c>
      <c r="H4" s="40">
        <v>1678</v>
      </c>
      <c r="I4" s="40">
        <v>4657</v>
      </c>
      <c r="J4" s="40">
        <v>1881</v>
      </c>
      <c r="K4" s="40" t="s">
        <v>832</v>
      </c>
      <c r="L4" s="40">
        <v>5</v>
      </c>
      <c r="M4" s="40">
        <v>16</v>
      </c>
      <c r="N4" s="41">
        <v>18.559999999999999</v>
      </c>
      <c r="O4" s="41">
        <v>5.95</v>
      </c>
    </row>
    <row r="5" spans="1:15" hidden="1" x14ac:dyDescent="0.25">
      <c r="A5" s="40" t="s">
        <v>897</v>
      </c>
      <c r="B5" s="40" t="s">
        <v>917</v>
      </c>
      <c r="C5" s="41">
        <v>2993</v>
      </c>
      <c r="D5" s="40">
        <v>6</v>
      </c>
      <c r="E5" s="40">
        <v>4</v>
      </c>
      <c r="F5" s="40"/>
      <c r="G5" s="40" t="s">
        <v>459</v>
      </c>
      <c r="H5" s="40">
        <v>1745</v>
      </c>
      <c r="I5" s="40">
        <v>4922</v>
      </c>
      <c r="J5" s="40">
        <v>2218</v>
      </c>
      <c r="K5" s="40" t="s">
        <v>832</v>
      </c>
      <c r="L5" s="40">
        <v>5</v>
      </c>
      <c r="M5" s="40"/>
      <c r="N5" s="42" t="s">
        <v>147</v>
      </c>
      <c r="O5" s="40" t="s">
        <v>147</v>
      </c>
    </row>
    <row r="6" spans="1:15" hidden="1" x14ac:dyDescent="0.25">
      <c r="A6" s="40" t="s">
        <v>897</v>
      </c>
      <c r="B6" s="40" t="s">
        <v>917</v>
      </c>
      <c r="C6" s="41">
        <v>2993</v>
      </c>
      <c r="D6" s="40">
        <v>6</v>
      </c>
      <c r="E6" s="40">
        <v>4</v>
      </c>
      <c r="F6" s="40"/>
      <c r="G6" s="40" t="s">
        <v>459</v>
      </c>
      <c r="H6" s="40">
        <v>1745</v>
      </c>
      <c r="I6" s="40">
        <v>4922</v>
      </c>
      <c r="J6" s="40">
        <v>2218</v>
      </c>
      <c r="K6" s="40" t="s">
        <v>832</v>
      </c>
      <c r="L6" s="40">
        <v>5</v>
      </c>
      <c r="M6" s="40"/>
      <c r="N6" s="42" t="s">
        <v>147</v>
      </c>
      <c r="O6" s="40" t="s">
        <v>147</v>
      </c>
    </row>
    <row r="7" spans="1:15" hidden="1" x14ac:dyDescent="0.25">
      <c r="A7" s="40" t="s">
        <v>897</v>
      </c>
      <c r="B7" s="40" t="s">
        <v>917</v>
      </c>
      <c r="C7" s="41">
        <v>2998</v>
      </c>
      <c r="D7" s="40">
        <v>6</v>
      </c>
      <c r="E7" s="40">
        <v>4</v>
      </c>
      <c r="F7" s="40"/>
      <c r="G7" s="40" t="s">
        <v>145</v>
      </c>
      <c r="H7" s="40">
        <v>1745</v>
      </c>
      <c r="I7" s="40">
        <v>4922</v>
      </c>
      <c r="J7" s="40">
        <v>2218</v>
      </c>
      <c r="K7" s="40" t="s">
        <v>832</v>
      </c>
      <c r="L7" s="40">
        <v>5</v>
      </c>
      <c r="M7" s="40"/>
      <c r="N7" s="42" t="s">
        <v>147</v>
      </c>
      <c r="O7" s="40" t="s">
        <v>147</v>
      </c>
    </row>
    <row r="8" spans="1:15" hidden="1" x14ac:dyDescent="0.25">
      <c r="A8" s="40" t="s">
        <v>897</v>
      </c>
      <c r="B8" s="40" t="s">
        <v>952</v>
      </c>
      <c r="C8" s="41">
        <v>2979</v>
      </c>
      <c r="D8" s="40">
        <v>6</v>
      </c>
      <c r="E8" s="40">
        <v>4</v>
      </c>
      <c r="F8" s="40">
        <v>52</v>
      </c>
      <c r="G8" s="40" t="s">
        <v>145</v>
      </c>
      <c r="H8" s="40">
        <v>1410</v>
      </c>
      <c r="I8" s="40">
        <v>4461</v>
      </c>
      <c r="J8" s="40">
        <v>1854</v>
      </c>
      <c r="K8" s="40" t="s">
        <v>953</v>
      </c>
      <c r="L8" s="40">
        <v>2</v>
      </c>
      <c r="M8" s="40">
        <v>12.5</v>
      </c>
      <c r="N8" s="41">
        <v>8.3000000000000007</v>
      </c>
      <c r="O8" s="40" t="s">
        <v>147</v>
      </c>
    </row>
    <row r="9" spans="1:15" x14ac:dyDescent="0.25">
      <c r="A9" s="40" t="s">
        <v>897</v>
      </c>
      <c r="B9" s="40" t="s">
        <v>979</v>
      </c>
      <c r="C9" s="41">
        <v>2993</v>
      </c>
      <c r="D9" s="40">
        <v>6</v>
      </c>
      <c r="E9" s="40">
        <v>4</v>
      </c>
      <c r="F9" s="40">
        <v>78</v>
      </c>
      <c r="G9" s="40" t="s">
        <v>459</v>
      </c>
      <c r="H9" s="40">
        <v>1479</v>
      </c>
      <c r="I9" s="40">
        <v>5120</v>
      </c>
      <c r="J9" s="40">
        <v>2169</v>
      </c>
      <c r="K9" s="40" t="s">
        <v>508</v>
      </c>
      <c r="L9" s="40">
        <v>4</v>
      </c>
      <c r="M9" s="40">
        <v>13.5</v>
      </c>
      <c r="N9" s="41">
        <v>16.46</v>
      </c>
      <c r="O9" s="41">
        <v>7.5</v>
      </c>
    </row>
    <row r="10" spans="1:15" x14ac:dyDescent="0.25">
      <c r="A10" s="40" t="s">
        <v>897</v>
      </c>
      <c r="B10" s="40" t="s">
        <v>979</v>
      </c>
      <c r="C10" s="41">
        <v>2993</v>
      </c>
      <c r="D10" s="40">
        <v>6</v>
      </c>
      <c r="E10" s="40">
        <v>4</v>
      </c>
      <c r="F10" s="40">
        <v>78</v>
      </c>
      <c r="G10" s="40" t="s">
        <v>459</v>
      </c>
      <c r="H10" s="40">
        <v>1479</v>
      </c>
      <c r="I10" s="40">
        <v>5120</v>
      </c>
      <c r="J10" s="40">
        <v>2169</v>
      </c>
      <c r="K10" s="40" t="s">
        <v>508</v>
      </c>
      <c r="L10" s="40">
        <v>4</v>
      </c>
      <c r="M10" s="40">
        <v>13.5</v>
      </c>
      <c r="N10" s="41">
        <v>16.46</v>
      </c>
      <c r="O10" s="41">
        <v>7.5</v>
      </c>
    </row>
    <row r="11" spans="1:15" x14ac:dyDescent="0.25">
      <c r="A11" s="40" t="s">
        <v>897</v>
      </c>
      <c r="B11" s="40" t="s">
        <v>979</v>
      </c>
      <c r="C11" s="41">
        <v>2993</v>
      </c>
      <c r="D11" s="40">
        <v>6</v>
      </c>
      <c r="E11" s="40">
        <v>4</v>
      </c>
      <c r="F11" s="40">
        <v>78</v>
      </c>
      <c r="G11" s="40" t="s">
        <v>459</v>
      </c>
      <c r="H11" s="40">
        <v>1479</v>
      </c>
      <c r="I11" s="40">
        <v>5120</v>
      </c>
      <c r="J11" s="40">
        <v>2169</v>
      </c>
      <c r="K11" s="40" t="s">
        <v>508</v>
      </c>
      <c r="L11" s="40">
        <v>4</v>
      </c>
      <c r="M11" s="40">
        <v>13.5</v>
      </c>
      <c r="N11" s="41">
        <v>16.46</v>
      </c>
      <c r="O11" s="41">
        <v>7.5</v>
      </c>
    </row>
    <row r="12" spans="1:15" hidden="1" x14ac:dyDescent="0.25">
      <c r="A12" s="40" t="s">
        <v>897</v>
      </c>
      <c r="B12" s="40" t="s">
        <v>979</v>
      </c>
      <c r="C12" s="41">
        <v>2998</v>
      </c>
      <c r="D12" s="40">
        <v>6</v>
      </c>
      <c r="E12" s="40">
        <v>4</v>
      </c>
      <c r="F12" s="40">
        <v>78</v>
      </c>
      <c r="G12" s="40" t="s">
        <v>145</v>
      </c>
      <c r="H12" s="40">
        <v>1479</v>
      </c>
      <c r="I12" s="40">
        <v>5120</v>
      </c>
      <c r="J12" s="40">
        <v>2169</v>
      </c>
      <c r="K12" s="40" t="s">
        <v>508</v>
      </c>
      <c r="L12" s="40">
        <v>4</v>
      </c>
      <c r="M12" s="40"/>
      <c r="N12" s="42" t="s">
        <v>147</v>
      </c>
      <c r="O12" s="40" t="s">
        <v>147</v>
      </c>
    </row>
    <row r="13" spans="1:15" hidden="1" x14ac:dyDescent="0.25">
      <c r="A13" s="40" t="s">
        <v>897</v>
      </c>
      <c r="B13" s="40" t="s">
        <v>979</v>
      </c>
      <c r="C13" s="41">
        <v>2998</v>
      </c>
      <c r="D13" s="40">
        <v>6</v>
      </c>
      <c r="E13" s="40">
        <v>4</v>
      </c>
      <c r="F13" s="40">
        <v>46</v>
      </c>
      <c r="G13" s="40" t="s">
        <v>1003</v>
      </c>
      <c r="H13" s="40">
        <v>1481</v>
      </c>
      <c r="I13" s="40">
        <v>5219</v>
      </c>
      <c r="J13" s="40">
        <v>2142</v>
      </c>
      <c r="K13" s="40" t="s">
        <v>508</v>
      </c>
      <c r="L13" s="40">
        <v>4</v>
      </c>
      <c r="M13" s="40"/>
      <c r="N13" s="42" t="s">
        <v>147</v>
      </c>
      <c r="O13" s="40" t="s">
        <v>147</v>
      </c>
    </row>
    <row r="14" spans="1:15" hidden="1" x14ac:dyDescent="0.25">
      <c r="A14" s="40" t="s">
        <v>897</v>
      </c>
      <c r="B14" s="40" t="s">
        <v>979</v>
      </c>
      <c r="C14" s="41">
        <v>6592</v>
      </c>
      <c r="D14" s="40">
        <v>12</v>
      </c>
      <c r="E14" s="40">
        <v>4</v>
      </c>
      <c r="F14" s="40">
        <v>78</v>
      </c>
      <c r="G14" s="40" t="s">
        <v>145</v>
      </c>
      <c r="H14" s="40">
        <v>1481</v>
      </c>
      <c r="I14" s="40">
        <v>5219</v>
      </c>
      <c r="J14" s="40">
        <v>2142</v>
      </c>
      <c r="K14" s="40" t="s">
        <v>508</v>
      </c>
      <c r="L14" s="40">
        <v>4</v>
      </c>
      <c r="M14" s="40"/>
      <c r="N14" s="42" t="s">
        <v>147</v>
      </c>
      <c r="O14" s="40" t="s">
        <v>147</v>
      </c>
    </row>
    <row r="15" spans="1:15" x14ac:dyDescent="0.25">
      <c r="A15" s="40" t="s">
        <v>897</v>
      </c>
      <c r="B15" s="40" t="s">
        <v>1799</v>
      </c>
      <c r="C15" s="41">
        <v>1995</v>
      </c>
      <c r="D15" s="40">
        <v>4</v>
      </c>
      <c r="E15" s="40">
        <v>4</v>
      </c>
      <c r="F15" s="40">
        <v>51</v>
      </c>
      <c r="G15" s="40" t="s">
        <v>459</v>
      </c>
      <c r="H15" s="40">
        <v>1612</v>
      </c>
      <c r="I15" s="40">
        <v>4439</v>
      </c>
      <c r="J15" s="40">
        <v>2060</v>
      </c>
      <c r="K15" s="40" t="s">
        <v>1801</v>
      </c>
      <c r="L15" s="40">
        <v>5</v>
      </c>
      <c r="M15" s="40">
        <v>18</v>
      </c>
      <c r="N15" s="41">
        <v>20.68</v>
      </c>
      <c r="O15" s="41">
        <v>5.8</v>
      </c>
    </row>
    <row r="16" spans="1:15" x14ac:dyDescent="0.25">
      <c r="A16" s="40" t="s">
        <v>897</v>
      </c>
      <c r="B16" s="40" t="s">
        <v>1799</v>
      </c>
      <c r="C16" s="41">
        <v>1995</v>
      </c>
      <c r="D16" s="40">
        <v>4</v>
      </c>
      <c r="E16" s="40">
        <v>4</v>
      </c>
      <c r="F16" s="40">
        <v>51</v>
      </c>
      <c r="G16" s="40" t="s">
        <v>459</v>
      </c>
      <c r="H16" s="40">
        <v>1612</v>
      </c>
      <c r="I16" s="40">
        <v>4439</v>
      </c>
      <c r="J16" s="40">
        <v>2058</v>
      </c>
      <c r="K16" s="40" t="s">
        <v>1812</v>
      </c>
      <c r="L16" s="40">
        <v>5</v>
      </c>
      <c r="M16" s="40">
        <v>18</v>
      </c>
      <c r="N16" s="41">
        <v>20.68</v>
      </c>
      <c r="O16" s="41">
        <v>5.8</v>
      </c>
    </row>
    <row r="17" spans="1:15" x14ac:dyDescent="0.25">
      <c r="A17" s="40" t="s">
        <v>897</v>
      </c>
      <c r="B17" s="40" t="s">
        <v>1799</v>
      </c>
      <c r="C17" s="41">
        <v>1995</v>
      </c>
      <c r="D17" s="40">
        <v>4</v>
      </c>
      <c r="E17" s="40">
        <v>4</v>
      </c>
      <c r="F17" s="40">
        <v>51</v>
      </c>
      <c r="G17" s="40" t="s">
        <v>459</v>
      </c>
      <c r="H17" s="40">
        <v>1612</v>
      </c>
      <c r="I17" s="40">
        <v>4439</v>
      </c>
      <c r="J17" s="40">
        <v>2058</v>
      </c>
      <c r="K17" s="40" t="s">
        <v>1812</v>
      </c>
      <c r="L17" s="40">
        <v>5</v>
      </c>
      <c r="M17" s="40">
        <v>18</v>
      </c>
      <c r="N17" s="41">
        <v>20.68</v>
      </c>
      <c r="O17" s="41">
        <v>5.8</v>
      </c>
    </row>
    <row r="18" spans="1:15" hidden="1" x14ac:dyDescent="0.25">
      <c r="A18" s="40" t="s">
        <v>897</v>
      </c>
      <c r="B18" s="40" t="s">
        <v>1799</v>
      </c>
      <c r="C18" s="41">
        <v>1995</v>
      </c>
      <c r="D18" s="40">
        <v>4</v>
      </c>
      <c r="E18" s="40">
        <v>4</v>
      </c>
      <c r="F18" s="40">
        <v>61</v>
      </c>
      <c r="G18" s="40" t="s">
        <v>459</v>
      </c>
      <c r="H18" s="40">
        <v>1545</v>
      </c>
      <c r="I18" s="40">
        <v>4477</v>
      </c>
      <c r="J18" s="40">
        <v>2058</v>
      </c>
      <c r="K18" s="40" t="s">
        <v>832</v>
      </c>
      <c r="L18" s="40">
        <v>5</v>
      </c>
      <c r="M18" s="40"/>
      <c r="N18" s="42" t="s">
        <v>147</v>
      </c>
      <c r="O18" s="41">
        <v>4.9000000000000004</v>
      </c>
    </row>
    <row r="19" spans="1:15" hidden="1" x14ac:dyDescent="0.25">
      <c r="A19" s="40" t="s">
        <v>897</v>
      </c>
      <c r="B19" s="40" t="s">
        <v>1799</v>
      </c>
      <c r="C19" s="41">
        <v>1998</v>
      </c>
      <c r="D19" s="40">
        <v>4</v>
      </c>
      <c r="E19" s="40">
        <v>4</v>
      </c>
      <c r="F19" s="40">
        <v>51</v>
      </c>
      <c r="G19" s="40" t="s">
        <v>145</v>
      </c>
      <c r="H19" s="40">
        <v>1612</v>
      </c>
      <c r="I19" s="40">
        <v>4439</v>
      </c>
      <c r="J19" s="40">
        <v>1821</v>
      </c>
      <c r="K19" s="40" t="s">
        <v>1801</v>
      </c>
      <c r="L19" s="40">
        <v>5</v>
      </c>
      <c r="M19" s="40">
        <v>15.71</v>
      </c>
      <c r="N19" s="42" t="s">
        <v>147</v>
      </c>
      <c r="O19" s="40" t="s">
        <v>147</v>
      </c>
    </row>
    <row r="20" spans="1:15" hidden="1" x14ac:dyDescent="0.25">
      <c r="A20" s="40" t="s">
        <v>897</v>
      </c>
      <c r="B20" s="40" t="s">
        <v>1830</v>
      </c>
      <c r="C20" s="41">
        <v>1995</v>
      </c>
      <c r="D20" s="40">
        <v>4</v>
      </c>
      <c r="E20" s="40">
        <v>4</v>
      </c>
      <c r="F20" s="40">
        <v>40</v>
      </c>
      <c r="G20" s="40" t="s">
        <v>459</v>
      </c>
      <c r="H20" s="40">
        <v>1429</v>
      </c>
      <c r="I20" s="40">
        <v>4633</v>
      </c>
      <c r="J20" s="40">
        <v>1811</v>
      </c>
      <c r="K20" s="40" t="s">
        <v>508</v>
      </c>
      <c r="L20" s="40">
        <v>5</v>
      </c>
      <c r="M20" s="40"/>
      <c r="N20" s="42" t="s">
        <v>147</v>
      </c>
      <c r="O20" s="40" t="s">
        <v>147</v>
      </c>
    </row>
    <row r="21" spans="1:15" hidden="1" x14ac:dyDescent="0.25">
      <c r="A21" s="40" t="s">
        <v>897</v>
      </c>
      <c r="B21" s="40" t="s">
        <v>1830</v>
      </c>
      <c r="C21" s="41">
        <v>1995</v>
      </c>
      <c r="D21" s="40">
        <v>4</v>
      </c>
      <c r="E21" s="40">
        <v>4</v>
      </c>
      <c r="F21" s="40">
        <v>40</v>
      </c>
      <c r="G21" s="40" t="s">
        <v>459</v>
      </c>
      <c r="H21" s="40">
        <v>1429</v>
      </c>
      <c r="I21" s="40">
        <v>4633</v>
      </c>
      <c r="J21" s="40">
        <v>1811</v>
      </c>
      <c r="K21" s="40" t="s">
        <v>508</v>
      </c>
      <c r="L21" s="40">
        <v>5</v>
      </c>
      <c r="M21" s="40"/>
      <c r="N21" s="42" t="s">
        <v>147</v>
      </c>
      <c r="O21" s="40" t="s">
        <v>147</v>
      </c>
    </row>
    <row r="22" spans="1:15" hidden="1" x14ac:dyDescent="0.25">
      <c r="A22" s="40" t="s">
        <v>897</v>
      </c>
      <c r="B22" s="40" t="s">
        <v>1830</v>
      </c>
      <c r="C22" s="41">
        <v>1998</v>
      </c>
      <c r="D22" s="40">
        <v>4</v>
      </c>
      <c r="E22" s="40">
        <v>4</v>
      </c>
      <c r="F22" s="40">
        <v>59</v>
      </c>
      <c r="G22" s="40" t="s">
        <v>145</v>
      </c>
      <c r="H22" s="40">
        <v>1429</v>
      </c>
      <c r="I22" s="40">
        <v>4633</v>
      </c>
      <c r="J22" s="40">
        <v>1811</v>
      </c>
      <c r="K22" s="40" t="s">
        <v>508</v>
      </c>
      <c r="L22" s="40">
        <v>5</v>
      </c>
      <c r="M22" s="40"/>
      <c r="N22" s="42" t="s">
        <v>147</v>
      </c>
      <c r="O22" s="40" t="s">
        <v>147</v>
      </c>
    </row>
    <row r="23" spans="1:15" hidden="1" x14ac:dyDescent="0.25">
      <c r="A23" s="40" t="s">
        <v>897</v>
      </c>
      <c r="B23" s="40" t="s">
        <v>1847</v>
      </c>
      <c r="C23" s="41">
        <v>1995</v>
      </c>
      <c r="D23" s="40">
        <v>4</v>
      </c>
      <c r="E23" s="40">
        <v>4</v>
      </c>
      <c r="F23" s="40">
        <v>60</v>
      </c>
      <c r="G23" s="40" t="s">
        <v>459</v>
      </c>
      <c r="H23" s="40">
        <v>1621</v>
      </c>
      <c r="I23" s="40">
        <v>4752</v>
      </c>
      <c r="J23" s="40">
        <v>1918</v>
      </c>
      <c r="K23" s="40" t="s">
        <v>832</v>
      </c>
      <c r="L23" s="40">
        <v>5</v>
      </c>
      <c r="M23" s="40"/>
      <c r="N23" s="42" t="s">
        <v>147</v>
      </c>
      <c r="O23" s="40" t="s">
        <v>147</v>
      </c>
    </row>
    <row r="24" spans="1:15" hidden="1" x14ac:dyDescent="0.25">
      <c r="A24" s="40" t="s">
        <v>897</v>
      </c>
      <c r="B24" s="40" t="s">
        <v>1847</v>
      </c>
      <c r="C24" s="41">
        <v>2993</v>
      </c>
      <c r="D24" s="40">
        <v>6</v>
      </c>
      <c r="E24" s="40">
        <v>4</v>
      </c>
      <c r="F24" s="40">
        <v>68</v>
      </c>
      <c r="G24" s="40" t="s">
        <v>459</v>
      </c>
      <c r="H24" s="40">
        <v>1621</v>
      </c>
      <c r="I24" s="40">
        <v>4752</v>
      </c>
      <c r="J24" s="40">
        <v>1918</v>
      </c>
      <c r="K24" s="40" t="s">
        <v>832</v>
      </c>
      <c r="L24" s="40">
        <v>5</v>
      </c>
      <c r="M24" s="40"/>
      <c r="N24" s="42" t="s">
        <v>147</v>
      </c>
      <c r="O24" s="40" t="s">
        <v>147</v>
      </c>
    </row>
    <row r="25" spans="1:15" hidden="1" x14ac:dyDescent="0.25">
      <c r="A25" s="40" t="s">
        <v>897</v>
      </c>
      <c r="B25" s="40" t="s">
        <v>1847</v>
      </c>
      <c r="C25" s="41">
        <v>1998</v>
      </c>
      <c r="D25" s="40">
        <v>6</v>
      </c>
      <c r="E25" s="40">
        <v>4</v>
      </c>
      <c r="F25" s="40">
        <v>68</v>
      </c>
      <c r="G25" s="40" t="s">
        <v>145</v>
      </c>
      <c r="H25" s="40">
        <v>1621</v>
      </c>
      <c r="I25" s="40">
        <v>4752</v>
      </c>
      <c r="J25" s="40">
        <v>1918</v>
      </c>
      <c r="K25" s="40" t="s">
        <v>832</v>
      </c>
      <c r="L25" s="40">
        <v>5</v>
      </c>
      <c r="M25" s="40"/>
      <c r="N25" s="42" t="s">
        <v>147</v>
      </c>
      <c r="O25" s="40" t="s">
        <v>147</v>
      </c>
    </row>
    <row r="26" spans="1:15" hidden="1" x14ac:dyDescent="0.25">
      <c r="A26" s="40" t="s">
        <v>897</v>
      </c>
      <c r="B26" s="40" t="s">
        <v>1865</v>
      </c>
      <c r="C26" s="41">
        <v>1998</v>
      </c>
      <c r="D26" s="40">
        <v>4</v>
      </c>
      <c r="E26" s="40">
        <v>4</v>
      </c>
      <c r="F26" s="40">
        <v>52</v>
      </c>
      <c r="G26" s="40" t="s">
        <v>145</v>
      </c>
      <c r="H26" s="40">
        <v>1304</v>
      </c>
      <c r="I26" s="40">
        <v>4324</v>
      </c>
      <c r="J26" s="40">
        <v>2024</v>
      </c>
      <c r="K26" s="40" t="s">
        <v>1867</v>
      </c>
      <c r="L26" s="40">
        <v>2</v>
      </c>
      <c r="M26" s="40"/>
      <c r="N26" s="42" t="s">
        <v>147</v>
      </c>
      <c r="O26" s="40" t="s">
        <v>147</v>
      </c>
    </row>
    <row r="27" spans="1:15" hidden="1" x14ac:dyDescent="0.25">
      <c r="A27" s="40" t="s">
        <v>897</v>
      </c>
      <c r="B27" s="40" t="s">
        <v>1865</v>
      </c>
      <c r="C27" s="41">
        <v>2998</v>
      </c>
      <c r="D27" s="40">
        <v>6</v>
      </c>
      <c r="E27" s="40">
        <v>4</v>
      </c>
      <c r="F27" s="40">
        <v>52</v>
      </c>
      <c r="G27" s="40" t="s">
        <v>145</v>
      </c>
      <c r="H27" s="40">
        <v>1304</v>
      </c>
      <c r="I27" s="40">
        <v>4324</v>
      </c>
      <c r="J27" s="40">
        <v>1459</v>
      </c>
      <c r="K27" s="40" t="s">
        <v>1867</v>
      </c>
      <c r="L27" s="40">
        <v>2</v>
      </c>
      <c r="M27" s="40"/>
      <c r="N27" s="42" t="s">
        <v>147</v>
      </c>
      <c r="O27" s="40" t="s">
        <v>147</v>
      </c>
    </row>
    <row r="28" spans="1:15" hidden="1" x14ac:dyDescent="0.25">
      <c r="A28" s="40" t="s">
        <v>897</v>
      </c>
      <c r="B28" s="40" t="s">
        <v>2116</v>
      </c>
      <c r="C28" s="41">
        <v>2998</v>
      </c>
      <c r="D28" s="40">
        <v>6</v>
      </c>
      <c r="E28" s="40">
        <v>4</v>
      </c>
      <c r="F28" s="40">
        <v>80</v>
      </c>
      <c r="G28" s="40" t="s">
        <v>145</v>
      </c>
      <c r="H28" s="40">
        <v>1805</v>
      </c>
      <c r="I28" s="40">
        <v>5151</v>
      </c>
      <c r="J28" s="40">
        <v>2000</v>
      </c>
      <c r="K28" s="40" t="s">
        <v>832</v>
      </c>
      <c r="L28" s="40">
        <v>5</v>
      </c>
      <c r="M28" s="40"/>
      <c r="N28" s="42" t="s">
        <v>147</v>
      </c>
      <c r="O28" s="40" t="s">
        <v>147</v>
      </c>
    </row>
    <row r="29" spans="1:15" hidden="1" x14ac:dyDescent="0.25">
      <c r="A29" s="40" t="s">
        <v>897</v>
      </c>
      <c r="B29" s="40" t="s">
        <v>2116</v>
      </c>
      <c r="C29" s="41">
        <v>2993</v>
      </c>
      <c r="D29" s="40">
        <v>6</v>
      </c>
      <c r="E29" s="40">
        <v>4</v>
      </c>
      <c r="F29" s="40">
        <v>80</v>
      </c>
      <c r="G29" s="40" t="s">
        <v>459</v>
      </c>
      <c r="H29" s="40">
        <v>1805</v>
      </c>
      <c r="I29" s="40">
        <v>5151</v>
      </c>
      <c r="J29" s="40">
        <v>2000</v>
      </c>
      <c r="K29" s="40" t="s">
        <v>832</v>
      </c>
      <c r="L29" s="40">
        <v>5</v>
      </c>
      <c r="M29" s="40"/>
      <c r="N29" s="42" t="s">
        <v>147</v>
      </c>
      <c r="O29" s="40" t="s">
        <v>147</v>
      </c>
    </row>
    <row r="30" spans="1:15" x14ac:dyDescent="0.25">
      <c r="A30" s="40" t="s">
        <v>897</v>
      </c>
      <c r="B30" s="40" t="s">
        <v>2126</v>
      </c>
      <c r="C30" s="41">
        <v>2979</v>
      </c>
      <c r="D30" s="40">
        <v>6</v>
      </c>
      <c r="E30" s="40">
        <v>4</v>
      </c>
      <c r="F30" s="40">
        <v>60</v>
      </c>
      <c r="G30" s="40" t="s">
        <v>145</v>
      </c>
      <c r="H30" s="40">
        <v>1383</v>
      </c>
      <c r="I30" s="40">
        <v>4671</v>
      </c>
      <c r="J30" s="40">
        <v>1870</v>
      </c>
      <c r="K30" s="40" t="s">
        <v>953</v>
      </c>
      <c r="L30" s="40">
        <v>2</v>
      </c>
      <c r="M30" s="40">
        <v>7.32</v>
      </c>
      <c r="N30" s="41">
        <v>10.75</v>
      </c>
      <c r="O30" s="41">
        <v>6.1</v>
      </c>
    </row>
    <row r="31" spans="1:15" x14ac:dyDescent="0.25">
      <c r="A31" s="40" t="s">
        <v>897</v>
      </c>
      <c r="B31" s="40" t="s">
        <v>2252</v>
      </c>
      <c r="C31" s="41">
        <v>1995</v>
      </c>
      <c r="D31" s="40">
        <v>4</v>
      </c>
      <c r="E31" s="40">
        <v>4</v>
      </c>
      <c r="F31" s="40">
        <v>70</v>
      </c>
      <c r="G31" s="40" t="s">
        <v>459</v>
      </c>
      <c r="H31" s="40">
        <v>1464</v>
      </c>
      <c r="I31" s="40">
        <v>4907</v>
      </c>
      <c r="J31" s="40">
        <v>1860</v>
      </c>
      <c r="K31" s="40" t="s">
        <v>508</v>
      </c>
      <c r="L31" s="40">
        <v>4</v>
      </c>
      <c r="M31" s="40">
        <v>8.4</v>
      </c>
      <c r="N31" s="41">
        <v>11.5</v>
      </c>
      <c r="O31" s="41">
        <v>11.4</v>
      </c>
    </row>
    <row r="32" spans="1:15" x14ac:dyDescent="0.25">
      <c r="A32" s="40" t="s">
        <v>897</v>
      </c>
      <c r="B32" s="40" t="s">
        <v>2252</v>
      </c>
      <c r="C32" s="41">
        <v>2993</v>
      </c>
      <c r="D32" s="40">
        <v>6</v>
      </c>
      <c r="E32" s="40">
        <v>4</v>
      </c>
      <c r="F32" s="40">
        <v>70</v>
      </c>
      <c r="G32" s="40" t="s">
        <v>459</v>
      </c>
      <c r="H32" s="40">
        <v>1464</v>
      </c>
      <c r="I32" s="40">
        <v>4907</v>
      </c>
      <c r="J32" s="40">
        <v>1860</v>
      </c>
      <c r="K32" s="40" t="s">
        <v>508</v>
      </c>
      <c r="L32" s="40">
        <v>4</v>
      </c>
      <c r="M32" s="40">
        <v>13.1</v>
      </c>
      <c r="N32" s="41">
        <v>16.100000000000001</v>
      </c>
      <c r="O32" s="41">
        <v>11.4</v>
      </c>
    </row>
    <row r="33" spans="1:15" hidden="1" x14ac:dyDescent="0.25">
      <c r="A33" s="40" t="s">
        <v>897</v>
      </c>
      <c r="B33" s="40" t="s">
        <v>2252</v>
      </c>
      <c r="C33" s="41">
        <v>1998</v>
      </c>
      <c r="D33" s="40">
        <v>6</v>
      </c>
      <c r="E33" s="40">
        <v>4</v>
      </c>
      <c r="F33" s="40">
        <v>70</v>
      </c>
      <c r="G33" s="40" t="s">
        <v>145</v>
      </c>
      <c r="H33" s="40">
        <v>1464</v>
      </c>
      <c r="I33" s="40">
        <v>4907</v>
      </c>
      <c r="J33" s="40">
        <v>1860</v>
      </c>
      <c r="K33" s="40" t="s">
        <v>508</v>
      </c>
      <c r="L33" s="40">
        <v>4</v>
      </c>
      <c r="M33" s="40">
        <v>15.01</v>
      </c>
      <c r="N33" s="42" t="s">
        <v>147</v>
      </c>
      <c r="O33" s="41">
        <v>11.4</v>
      </c>
    </row>
    <row r="34" spans="1:15" hidden="1" x14ac:dyDescent="0.25">
      <c r="A34" s="40" t="s">
        <v>897</v>
      </c>
      <c r="B34" s="40" t="s">
        <v>2273</v>
      </c>
      <c r="C34" s="41">
        <v>2993</v>
      </c>
      <c r="D34" s="40">
        <v>6</v>
      </c>
      <c r="E34" s="40">
        <v>4</v>
      </c>
      <c r="F34" s="40">
        <v>88</v>
      </c>
      <c r="G34" s="40" t="s">
        <v>459</v>
      </c>
      <c r="H34" s="40">
        <v>1481</v>
      </c>
      <c r="I34" s="40">
        <v>5219</v>
      </c>
      <c r="J34" s="40">
        <v>2142</v>
      </c>
      <c r="K34" s="40" t="s">
        <v>508</v>
      </c>
      <c r="L34" s="40">
        <v>4</v>
      </c>
      <c r="M34" s="40"/>
      <c r="N34" s="42" t="s">
        <v>147</v>
      </c>
      <c r="O34" s="40" t="s">
        <v>147</v>
      </c>
    </row>
    <row r="35" spans="1:15" hidden="1" x14ac:dyDescent="0.25">
      <c r="A35" s="40" t="s">
        <v>897</v>
      </c>
      <c r="B35" s="40" t="s">
        <v>2273</v>
      </c>
      <c r="C35" s="41">
        <v>2993</v>
      </c>
      <c r="D35" s="40">
        <v>6</v>
      </c>
      <c r="E35" s="40">
        <v>4</v>
      </c>
      <c r="F35" s="40">
        <v>88</v>
      </c>
      <c r="G35" s="40" t="s">
        <v>459</v>
      </c>
      <c r="H35" s="40">
        <v>1481</v>
      </c>
      <c r="I35" s="40">
        <v>5219</v>
      </c>
      <c r="J35" s="40">
        <v>2142</v>
      </c>
      <c r="K35" s="40" t="s">
        <v>508</v>
      </c>
      <c r="L35" s="40">
        <v>4</v>
      </c>
      <c r="M35" s="40"/>
      <c r="N35" s="42" t="s">
        <v>147</v>
      </c>
      <c r="O35" s="41">
        <v>7.5</v>
      </c>
    </row>
    <row r="36" spans="1:15" hidden="1" x14ac:dyDescent="0.25">
      <c r="A36" s="40" t="s">
        <v>897</v>
      </c>
      <c r="B36" s="40" t="s">
        <v>2273</v>
      </c>
      <c r="C36" s="41">
        <v>4395</v>
      </c>
      <c r="D36" s="40">
        <v>8</v>
      </c>
      <c r="E36" s="40">
        <v>4</v>
      </c>
      <c r="F36" s="40">
        <v>70</v>
      </c>
      <c r="G36" s="40" t="s">
        <v>145</v>
      </c>
      <c r="H36" s="40">
        <v>1369</v>
      </c>
      <c r="I36" s="40">
        <v>4894</v>
      </c>
      <c r="J36" s="40">
        <v>1894</v>
      </c>
      <c r="K36" s="40" t="s">
        <v>953</v>
      </c>
      <c r="L36" s="40">
        <v>2</v>
      </c>
      <c r="M36" s="40">
        <v>4.45</v>
      </c>
      <c r="N36" s="41">
        <v>7.94</v>
      </c>
      <c r="O36" s="40" t="s">
        <v>147</v>
      </c>
    </row>
    <row r="37" spans="1:15" hidden="1" x14ac:dyDescent="0.25">
      <c r="A37" s="40" t="s">
        <v>897</v>
      </c>
      <c r="B37" s="40" t="s">
        <v>2273</v>
      </c>
      <c r="C37" s="41">
        <v>1995</v>
      </c>
      <c r="D37" s="40">
        <v>4</v>
      </c>
      <c r="E37" s="40">
        <v>4</v>
      </c>
      <c r="F37" s="40">
        <v>66</v>
      </c>
      <c r="G37" s="40" t="s">
        <v>459</v>
      </c>
      <c r="H37" s="40">
        <v>1538</v>
      </c>
      <c r="I37" s="40">
        <v>5091</v>
      </c>
      <c r="J37" s="40">
        <v>1902</v>
      </c>
      <c r="K37" s="40" t="s">
        <v>508</v>
      </c>
      <c r="L37" s="40">
        <v>4</v>
      </c>
      <c r="M37" s="40"/>
      <c r="N37" s="42" t="s">
        <v>147</v>
      </c>
      <c r="O37" s="40" t="s">
        <v>147</v>
      </c>
    </row>
    <row r="38" spans="1:15" hidden="1" x14ac:dyDescent="0.25">
      <c r="A38" s="40" t="s">
        <v>897</v>
      </c>
      <c r="B38" s="40" t="s">
        <v>2301</v>
      </c>
      <c r="C38" s="41">
        <v>4395</v>
      </c>
      <c r="D38" s="40">
        <v>8</v>
      </c>
      <c r="E38" s="40">
        <v>4</v>
      </c>
      <c r="F38" s="40">
        <v>68</v>
      </c>
      <c r="G38" s="40" t="s">
        <v>145</v>
      </c>
      <c r="H38" s="40">
        <v>1473</v>
      </c>
      <c r="I38" s="40">
        <v>4956</v>
      </c>
      <c r="J38" s="40">
        <v>1903</v>
      </c>
      <c r="K38" s="40" t="s">
        <v>508</v>
      </c>
      <c r="L38" s="40">
        <v>4</v>
      </c>
      <c r="M38" s="40"/>
      <c r="N38" s="42" t="s">
        <v>147</v>
      </c>
      <c r="O38" s="40" t="s">
        <v>147</v>
      </c>
    </row>
    <row r="41" spans="1:15" x14ac:dyDescent="0.25">
      <c r="B41" s="7" t="s">
        <v>1</v>
      </c>
      <c r="C41" s="7" t="s">
        <v>3</v>
      </c>
      <c r="E41" s="4" t="s">
        <v>2448</v>
      </c>
      <c r="F41" t="s">
        <v>2450</v>
      </c>
    </row>
    <row r="42" spans="1:15" x14ac:dyDescent="0.25">
      <c r="B42" t="s">
        <v>898</v>
      </c>
      <c r="C42" s="1">
        <v>1995</v>
      </c>
      <c r="E42" s="5" t="s">
        <v>1830</v>
      </c>
      <c r="F42" s="1">
        <v>1996</v>
      </c>
    </row>
    <row r="43" spans="1:15" x14ac:dyDescent="0.25">
      <c r="B43" t="s">
        <v>898</v>
      </c>
      <c r="C43" s="1">
        <v>1998</v>
      </c>
      <c r="E43" s="5" t="s">
        <v>2252</v>
      </c>
      <c r="F43" s="1">
        <v>2328.6666666666665</v>
      </c>
    </row>
    <row r="44" spans="1:15" x14ac:dyDescent="0.25">
      <c r="B44" t="s">
        <v>898</v>
      </c>
      <c r="C44" s="1">
        <v>1995</v>
      </c>
      <c r="E44" s="5" t="s">
        <v>2273</v>
      </c>
      <c r="F44" s="1">
        <v>3094</v>
      </c>
    </row>
    <row r="45" spans="1:15" x14ac:dyDescent="0.25">
      <c r="B45" t="s">
        <v>917</v>
      </c>
      <c r="C45" s="1">
        <v>2993</v>
      </c>
      <c r="E45" s="5" t="s">
        <v>979</v>
      </c>
      <c r="F45" s="1">
        <v>3594.5</v>
      </c>
    </row>
    <row r="46" spans="1:15" x14ac:dyDescent="0.25">
      <c r="B46" t="s">
        <v>917</v>
      </c>
      <c r="C46" s="1">
        <v>2993</v>
      </c>
      <c r="E46" s="5" t="s">
        <v>952</v>
      </c>
      <c r="F46" s="1">
        <v>2979</v>
      </c>
    </row>
    <row r="47" spans="1:15" x14ac:dyDescent="0.25">
      <c r="B47" t="s">
        <v>917</v>
      </c>
      <c r="C47" s="1">
        <v>2998</v>
      </c>
      <c r="E47" s="5" t="s">
        <v>2126</v>
      </c>
      <c r="F47" s="1">
        <v>2979</v>
      </c>
    </row>
    <row r="48" spans="1:15" x14ac:dyDescent="0.25">
      <c r="B48" t="s">
        <v>952</v>
      </c>
      <c r="C48" s="1">
        <v>2979</v>
      </c>
      <c r="E48" s="5" t="s">
        <v>2301</v>
      </c>
      <c r="F48" s="1">
        <v>4395</v>
      </c>
    </row>
    <row r="49" spans="2:6" x14ac:dyDescent="0.25">
      <c r="B49" t="s">
        <v>979</v>
      </c>
      <c r="C49" s="1">
        <v>2993</v>
      </c>
      <c r="E49" s="5" t="s">
        <v>1799</v>
      </c>
      <c r="F49" s="1">
        <v>1995.6</v>
      </c>
    </row>
    <row r="50" spans="2:6" x14ac:dyDescent="0.25">
      <c r="B50" t="s">
        <v>979</v>
      </c>
      <c r="C50" s="1">
        <v>2993</v>
      </c>
      <c r="E50" s="5" t="s">
        <v>898</v>
      </c>
      <c r="F50" s="1">
        <v>1996</v>
      </c>
    </row>
    <row r="51" spans="2:6" x14ac:dyDescent="0.25">
      <c r="B51" t="s">
        <v>979</v>
      </c>
      <c r="C51" s="1">
        <v>2993</v>
      </c>
      <c r="E51" s="5" t="s">
        <v>1847</v>
      </c>
      <c r="F51" s="1">
        <v>2328.6666666666665</v>
      </c>
    </row>
    <row r="52" spans="2:6" x14ac:dyDescent="0.25">
      <c r="B52" t="s">
        <v>979</v>
      </c>
      <c r="C52" s="1">
        <v>2998</v>
      </c>
      <c r="E52" s="5" t="s">
        <v>917</v>
      </c>
      <c r="F52" s="1">
        <v>2994.6666666666665</v>
      </c>
    </row>
    <row r="53" spans="2:6" x14ac:dyDescent="0.25">
      <c r="B53" t="s">
        <v>979</v>
      </c>
      <c r="C53" s="1">
        <v>2998</v>
      </c>
      <c r="E53" s="5" t="s">
        <v>2116</v>
      </c>
      <c r="F53" s="1">
        <v>2995.5</v>
      </c>
    </row>
    <row r="54" spans="2:6" x14ac:dyDescent="0.25">
      <c r="B54" t="s">
        <v>979</v>
      </c>
      <c r="C54" s="1">
        <v>6592</v>
      </c>
      <c r="E54" s="5" t="s">
        <v>1865</v>
      </c>
      <c r="F54" s="1">
        <v>2498</v>
      </c>
    </row>
    <row r="55" spans="2:6" x14ac:dyDescent="0.25">
      <c r="B55" t="s">
        <v>1799</v>
      </c>
      <c r="C55" s="1">
        <v>1995</v>
      </c>
      <c r="E55" s="5" t="s">
        <v>2449</v>
      </c>
      <c r="F55" s="1">
        <v>2707.9189189189187</v>
      </c>
    </row>
    <row r="56" spans="2:6" x14ac:dyDescent="0.25">
      <c r="B56" t="s">
        <v>1799</v>
      </c>
      <c r="C56" s="1">
        <v>1995</v>
      </c>
    </row>
    <row r="57" spans="2:6" x14ac:dyDescent="0.25">
      <c r="B57" t="s">
        <v>1799</v>
      </c>
      <c r="C57" s="1">
        <v>1995</v>
      </c>
    </row>
    <row r="58" spans="2:6" x14ac:dyDescent="0.25">
      <c r="B58" t="s">
        <v>1799</v>
      </c>
      <c r="C58" s="1">
        <v>1995</v>
      </c>
    </row>
    <row r="59" spans="2:6" x14ac:dyDescent="0.25">
      <c r="B59" t="s">
        <v>1799</v>
      </c>
      <c r="C59" s="1">
        <v>1998</v>
      </c>
    </row>
    <row r="60" spans="2:6" x14ac:dyDescent="0.25">
      <c r="B60" t="s">
        <v>1830</v>
      </c>
      <c r="C60" s="1">
        <v>1995</v>
      </c>
    </row>
    <row r="61" spans="2:6" x14ac:dyDescent="0.25">
      <c r="B61" t="s">
        <v>1830</v>
      </c>
      <c r="C61" s="1">
        <v>1995</v>
      </c>
    </row>
    <row r="62" spans="2:6" x14ac:dyDescent="0.25">
      <c r="B62" t="s">
        <v>1830</v>
      </c>
      <c r="C62" s="1">
        <v>1998</v>
      </c>
    </row>
    <row r="63" spans="2:6" x14ac:dyDescent="0.25">
      <c r="B63" t="s">
        <v>1847</v>
      </c>
      <c r="C63" s="1">
        <v>1995</v>
      </c>
    </row>
    <row r="64" spans="2:6" x14ac:dyDescent="0.25">
      <c r="B64" t="s">
        <v>1847</v>
      </c>
      <c r="C64" s="1">
        <v>2993</v>
      </c>
    </row>
    <row r="65" spans="2:6" x14ac:dyDescent="0.25">
      <c r="B65" t="s">
        <v>1847</v>
      </c>
      <c r="C65" s="1">
        <v>1998</v>
      </c>
    </row>
    <row r="66" spans="2:6" x14ac:dyDescent="0.25">
      <c r="B66" t="s">
        <v>1865</v>
      </c>
      <c r="C66" s="1">
        <v>1998</v>
      </c>
    </row>
    <row r="67" spans="2:6" x14ac:dyDescent="0.25">
      <c r="B67" t="s">
        <v>1865</v>
      </c>
      <c r="C67" s="1">
        <v>2998</v>
      </c>
    </row>
    <row r="68" spans="2:6" x14ac:dyDescent="0.25">
      <c r="B68" t="s">
        <v>2116</v>
      </c>
      <c r="C68" s="1">
        <v>2998</v>
      </c>
    </row>
    <row r="69" spans="2:6" x14ac:dyDescent="0.25">
      <c r="B69" t="s">
        <v>2116</v>
      </c>
      <c r="C69" s="1">
        <v>2993</v>
      </c>
    </row>
    <row r="70" spans="2:6" x14ac:dyDescent="0.25">
      <c r="B70" t="s">
        <v>2126</v>
      </c>
      <c r="C70" s="1">
        <v>2979</v>
      </c>
    </row>
    <row r="71" spans="2:6" x14ac:dyDescent="0.25">
      <c r="B71" t="s">
        <v>2252</v>
      </c>
      <c r="C71" s="1">
        <v>1995</v>
      </c>
    </row>
    <row r="72" spans="2:6" x14ac:dyDescent="0.25">
      <c r="B72" t="s">
        <v>2252</v>
      </c>
      <c r="C72" s="1">
        <v>2993</v>
      </c>
    </row>
    <row r="73" spans="2:6" x14ac:dyDescent="0.25">
      <c r="B73" t="s">
        <v>2252</v>
      </c>
      <c r="C73" s="1">
        <v>1998</v>
      </c>
    </row>
    <row r="74" spans="2:6" x14ac:dyDescent="0.25">
      <c r="B74" t="s">
        <v>2273</v>
      </c>
      <c r="C74" s="1">
        <v>2993</v>
      </c>
    </row>
    <row r="75" spans="2:6" x14ac:dyDescent="0.25">
      <c r="B75" t="s">
        <v>2273</v>
      </c>
      <c r="C75" s="1">
        <v>2993</v>
      </c>
    </row>
    <row r="76" spans="2:6" x14ac:dyDescent="0.25">
      <c r="B76" t="s">
        <v>2273</v>
      </c>
      <c r="C76" s="1">
        <v>4395</v>
      </c>
    </row>
    <row r="77" spans="2:6" x14ac:dyDescent="0.25">
      <c r="B77" t="s">
        <v>2273</v>
      </c>
      <c r="C77" s="1">
        <v>1995</v>
      </c>
    </row>
    <row r="78" spans="2:6" x14ac:dyDescent="0.25">
      <c r="B78" t="s">
        <v>2301</v>
      </c>
      <c r="C78" s="1">
        <v>4395</v>
      </c>
    </row>
    <row r="80" spans="2:6" x14ac:dyDescent="0.25">
      <c r="B80" s="7" t="s">
        <v>1</v>
      </c>
      <c r="C80" s="7" t="s">
        <v>4</v>
      </c>
      <c r="D80" s="7" t="s">
        <v>5</v>
      </c>
      <c r="E80" s="9"/>
      <c r="F80" s="8"/>
    </row>
    <row r="81" spans="2:8" x14ac:dyDescent="0.25">
      <c r="B81" t="s">
        <v>898</v>
      </c>
      <c r="C81">
        <v>4</v>
      </c>
      <c r="D81">
        <v>4</v>
      </c>
      <c r="F81" s="4" t="s">
        <v>2448</v>
      </c>
      <c r="G81" t="s">
        <v>2451</v>
      </c>
      <c r="H81" t="s">
        <v>2452</v>
      </c>
    </row>
    <row r="82" spans="2:8" x14ac:dyDescent="0.25">
      <c r="B82" t="s">
        <v>898</v>
      </c>
      <c r="C82">
        <v>4</v>
      </c>
      <c r="D82">
        <v>4</v>
      </c>
      <c r="F82" s="5" t="s">
        <v>1830</v>
      </c>
      <c r="G82" s="1">
        <v>3</v>
      </c>
      <c r="H82" s="1">
        <v>3</v>
      </c>
    </row>
    <row r="83" spans="2:8" x14ac:dyDescent="0.25">
      <c r="B83" t="s">
        <v>898</v>
      </c>
      <c r="C83">
        <v>4</v>
      </c>
      <c r="D83">
        <v>4</v>
      </c>
      <c r="F83" s="5" t="s">
        <v>2252</v>
      </c>
      <c r="G83" s="1">
        <v>3</v>
      </c>
      <c r="H83" s="1">
        <v>3</v>
      </c>
    </row>
    <row r="84" spans="2:8" x14ac:dyDescent="0.25">
      <c r="B84" t="s">
        <v>917</v>
      </c>
      <c r="C84">
        <v>6</v>
      </c>
      <c r="D84">
        <v>4</v>
      </c>
      <c r="F84" s="5" t="s">
        <v>2273</v>
      </c>
      <c r="G84" s="1">
        <v>4</v>
      </c>
      <c r="H84" s="1">
        <v>4</v>
      </c>
    </row>
    <row r="85" spans="2:8" x14ac:dyDescent="0.25">
      <c r="B85" t="s">
        <v>917</v>
      </c>
      <c r="C85">
        <v>6</v>
      </c>
      <c r="D85">
        <v>4</v>
      </c>
      <c r="F85" s="5" t="s">
        <v>979</v>
      </c>
      <c r="G85" s="1">
        <v>6</v>
      </c>
      <c r="H85" s="1">
        <v>6</v>
      </c>
    </row>
    <row r="86" spans="2:8" x14ac:dyDescent="0.25">
      <c r="B86" t="s">
        <v>917</v>
      </c>
      <c r="C86">
        <v>6</v>
      </c>
      <c r="D86">
        <v>4</v>
      </c>
      <c r="F86" s="5" t="s">
        <v>952</v>
      </c>
      <c r="G86" s="1">
        <v>1</v>
      </c>
      <c r="H86" s="1">
        <v>1</v>
      </c>
    </row>
    <row r="87" spans="2:8" x14ac:dyDescent="0.25">
      <c r="B87" t="s">
        <v>952</v>
      </c>
      <c r="C87">
        <v>6</v>
      </c>
      <c r="D87">
        <v>4</v>
      </c>
      <c r="F87" s="5" t="s">
        <v>2126</v>
      </c>
      <c r="G87" s="1">
        <v>1</v>
      </c>
      <c r="H87" s="1">
        <v>1</v>
      </c>
    </row>
    <row r="88" spans="2:8" x14ac:dyDescent="0.25">
      <c r="B88" t="s">
        <v>979</v>
      </c>
      <c r="C88">
        <v>6</v>
      </c>
      <c r="D88">
        <v>4</v>
      </c>
      <c r="F88" s="5" t="s">
        <v>2301</v>
      </c>
      <c r="G88" s="1">
        <v>1</v>
      </c>
      <c r="H88" s="1">
        <v>1</v>
      </c>
    </row>
    <row r="89" spans="2:8" x14ac:dyDescent="0.25">
      <c r="B89" t="s">
        <v>979</v>
      </c>
      <c r="C89">
        <v>6</v>
      </c>
      <c r="D89">
        <v>4</v>
      </c>
      <c r="F89" s="5" t="s">
        <v>1799</v>
      </c>
      <c r="G89" s="1">
        <v>5</v>
      </c>
      <c r="H89" s="1">
        <v>5</v>
      </c>
    </row>
    <row r="90" spans="2:8" x14ac:dyDescent="0.25">
      <c r="B90" t="s">
        <v>979</v>
      </c>
      <c r="C90">
        <v>6</v>
      </c>
      <c r="D90">
        <v>4</v>
      </c>
      <c r="F90" s="5" t="s">
        <v>898</v>
      </c>
      <c r="G90" s="1">
        <v>3</v>
      </c>
      <c r="H90" s="1">
        <v>3</v>
      </c>
    </row>
    <row r="91" spans="2:8" x14ac:dyDescent="0.25">
      <c r="B91" t="s">
        <v>979</v>
      </c>
      <c r="C91">
        <v>6</v>
      </c>
      <c r="D91">
        <v>4</v>
      </c>
      <c r="F91" s="5" t="s">
        <v>1847</v>
      </c>
      <c r="G91" s="1">
        <v>3</v>
      </c>
      <c r="H91" s="1">
        <v>3</v>
      </c>
    </row>
    <row r="92" spans="2:8" x14ac:dyDescent="0.25">
      <c r="B92" t="s">
        <v>979</v>
      </c>
      <c r="C92">
        <v>6</v>
      </c>
      <c r="D92">
        <v>4</v>
      </c>
      <c r="F92" s="5" t="s">
        <v>917</v>
      </c>
      <c r="G92" s="1">
        <v>3</v>
      </c>
      <c r="H92" s="1">
        <v>3</v>
      </c>
    </row>
    <row r="93" spans="2:8" x14ac:dyDescent="0.25">
      <c r="B93" t="s">
        <v>979</v>
      </c>
      <c r="C93">
        <v>12</v>
      </c>
      <c r="D93">
        <v>4</v>
      </c>
      <c r="F93" s="5" t="s">
        <v>2116</v>
      </c>
      <c r="G93" s="1">
        <v>2</v>
      </c>
      <c r="H93" s="1">
        <v>2</v>
      </c>
    </row>
    <row r="94" spans="2:8" x14ac:dyDescent="0.25">
      <c r="B94" t="s">
        <v>1799</v>
      </c>
      <c r="C94">
        <v>4</v>
      </c>
      <c r="D94">
        <v>4</v>
      </c>
      <c r="F94" s="5" t="s">
        <v>1865</v>
      </c>
      <c r="G94" s="1">
        <v>2</v>
      </c>
      <c r="H94" s="1">
        <v>2</v>
      </c>
    </row>
    <row r="95" spans="2:8" x14ac:dyDescent="0.25">
      <c r="B95" t="s">
        <v>1799</v>
      </c>
      <c r="C95">
        <v>4</v>
      </c>
      <c r="D95">
        <v>4</v>
      </c>
      <c r="F95" s="5" t="s">
        <v>2449</v>
      </c>
      <c r="G95" s="1">
        <v>37</v>
      </c>
      <c r="H95" s="1">
        <v>37</v>
      </c>
    </row>
    <row r="96" spans="2:8" x14ac:dyDescent="0.25">
      <c r="B96" t="s">
        <v>1799</v>
      </c>
      <c r="C96">
        <v>4</v>
      </c>
      <c r="D96">
        <v>4</v>
      </c>
    </row>
    <row r="97" spans="2:4" x14ac:dyDescent="0.25">
      <c r="B97" t="s">
        <v>1799</v>
      </c>
      <c r="C97">
        <v>4</v>
      </c>
      <c r="D97">
        <v>4</v>
      </c>
    </row>
    <row r="98" spans="2:4" x14ac:dyDescent="0.25">
      <c r="B98" t="s">
        <v>1799</v>
      </c>
      <c r="C98">
        <v>4</v>
      </c>
      <c r="D98">
        <v>4</v>
      </c>
    </row>
    <row r="99" spans="2:4" x14ac:dyDescent="0.25">
      <c r="B99" t="s">
        <v>1830</v>
      </c>
      <c r="C99">
        <v>4</v>
      </c>
      <c r="D99">
        <v>4</v>
      </c>
    </row>
    <row r="100" spans="2:4" x14ac:dyDescent="0.25">
      <c r="B100" t="s">
        <v>1830</v>
      </c>
      <c r="C100">
        <v>4</v>
      </c>
      <c r="D100">
        <v>4</v>
      </c>
    </row>
    <row r="101" spans="2:4" x14ac:dyDescent="0.25">
      <c r="B101" t="s">
        <v>1830</v>
      </c>
      <c r="C101">
        <v>4</v>
      </c>
      <c r="D101">
        <v>4</v>
      </c>
    </row>
    <row r="102" spans="2:4" x14ac:dyDescent="0.25">
      <c r="B102" t="s">
        <v>1847</v>
      </c>
      <c r="C102">
        <v>4</v>
      </c>
      <c r="D102">
        <v>4</v>
      </c>
    </row>
    <row r="103" spans="2:4" x14ac:dyDescent="0.25">
      <c r="B103" t="s">
        <v>1847</v>
      </c>
      <c r="C103">
        <v>6</v>
      </c>
      <c r="D103">
        <v>4</v>
      </c>
    </row>
    <row r="104" spans="2:4" x14ac:dyDescent="0.25">
      <c r="B104" t="s">
        <v>1847</v>
      </c>
      <c r="C104">
        <v>6</v>
      </c>
      <c r="D104">
        <v>4</v>
      </c>
    </row>
    <row r="105" spans="2:4" x14ac:dyDescent="0.25">
      <c r="B105" t="s">
        <v>1865</v>
      </c>
      <c r="C105">
        <v>4</v>
      </c>
      <c r="D105">
        <v>4</v>
      </c>
    </row>
    <row r="106" spans="2:4" x14ac:dyDescent="0.25">
      <c r="B106" t="s">
        <v>1865</v>
      </c>
      <c r="C106">
        <v>6</v>
      </c>
      <c r="D106">
        <v>4</v>
      </c>
    </row>
    <row r="107" spans="2:4" x14ac:dyDescent="0.25">
      <c r="B107" t="s">
        <v>2116</v>
      </c>
      <c r="C107">
        <v>6</v>
      </c>
      <c r="D107">
        <v>4</v>
      </c>
    </row>
    <row r="108" spans="2:4" x14ac:dyDescent="0.25">
      <c r="B108" t="s">
        <v>2116</v>
      </c>
      <c r="C108">
        <v>6</v>
      </c>
      <c r="D108">
        <v>4</v>
      </c>
    </row>
    <row r="109" spans="2:4" x14ac:dyDescent="0.25">
      <c r="B109" t="s">
        <v>2126</v>
      </c>
      <c r="C109">
        <v>6</v>
      </c>
      <c r="D109">
        <v>4</v>
      </c>
    </row>
    <row r="110" spans="2:4" x14ac:dyDescent="0.25">
      <c r="B110" t="s">
        <v>2252</v>
      </c>
      <c r="C110">
        <v>4</v>
      </c>
      <c r="D110">
        <v>4</v>
      </c>
    </row>
    <row r="111" spans="2:4" x14ac:dyDescent="0.25">
      <c r="B111" t="s">
        <v>2252</v>
      </c>
      <c r="C111">
        <v>6</v>
      </c>
      <c r="D111">
        <v>4</v>
      </c>
    </row>
    <row r="112" spans="2:4" x14ac:dyDescent="0.25">
      <c r="B112" t="s">
        <v>2252</v>
      </c>
      <c r="C112">
        <v>6</v>
      </c>
      <c r="D112">
        <v>4</v>
      </c>
    </row>
    <row r="113" spans="2:7" x14ac:dyDescent="0.25">
      <c r="B113" t="s">
        <v>2273</v>
      </c>
      <c r="C113">
        <v>6</v>
      </c>
      <c r="D113">
        <v>4</v>
      </c>
    </row>
    <row r="114" spans="2:7" x14ac:dyDescent="0.25">
      <c r="B114" t="s">
        <v>2273</v>
      </c>
      <c r="C114">
        <v>6</v>
      </c>
      <c r="D114">
        <v>4</v>
      </c>
    </row>
    <row r="115" spans="2:7" x14ac:dyDescent="0.25">
      <c r="B115" t="s">
        <v>2273</v>
      </c>
      <c r="C115">
        <v>8</v>
      </c>
      <c r="D115">
        <v>4</v>
      </c>
    </row>
    <row r="116" spans="2:7" x14ac:dyDescent="0.25">
      <c r="B116" t="s">
        <v>2273</v>
      </c>
      <c r="C116">
        <v>4</v>
      </c>
      <c r="D116">
        <v>4</v>
      </c>
    </row>
    <row r="117" spans="2:7" x14ac:dyDescent="0.25">
      <c r="B117" t="s">
        <v>2301</v>
      </c>
      <c r="C117">
        <v>8</v>
      </c>
      <c r="D117">
        <v>4</v>
      </c>
    </row>
    <row r="120" spans="2:7" x14ac:dyDescent="0.25">
      <c r="B120" s="7" t="s">
        <v>1</v>
      </c>
      <c r="C120" s="7" t="s">
        <v>10</v>
      </c>
      <c r="D120" s="7" t="s">
        <v>11</v>
      </c>
    </row>
    <row r="121" spans="2:7" x14ac:dyDescent="0.25">
      <c r="B121" t="s">
        <v>898</v>
      </c>
      <c r="C121">
        <v>67</v>
      </c>
      <c r="D121" t="s">
        <v>459</v>
      </c>
      <c r="F121" s="4" t="s">
        <v>2448</v>
      </c>
      <c r="G121" t="s">
        <v>2460</v>
      </c>
    </row>
    <row r="122" spans="2:7" x14ac:dyDescent="0.25">
      <c r="B122" t="s">
        <v>898</v>
      </c>
      <c r="C122">
        <v>67</v>
      </c>
      <c r="D122" t="s">
        <v>145</v>
      </c>
      <c r="F122" s="5" t="s">
        <v>1830</v>
      </c>
      <c r="G122" s="1">
        <v>46.333333333333336</v>
      </c>
    </row>
    <row r="123" spans="2:7" x14ac:dyDescent="0.25">
      <c r="B123" t="s">
        <v>898</v>
      </c>
      <c r="C123">
        <v>67</v>
      </c>
      <c r="D123" t="s">
        <v>459</v>
      </c>
      <c r="F123" s="6" t="s">
        <v>459</v>
      </c>
      <c r="G123" s="1">
        <v>40</v>
      </c>
    </row>
    <row r="124" spans="2:7" x14ac:dyDescent="0.25">
      <c r="B124" t="s">
        <v>917</v>
      </c>
      <c r="D124" t="s">
        <v>459</v>
      </c>
      <c r="F124" s="6" t="s">
        <v>145</v>
      </c>
      <c r="G124" s="1">
        <v>59</v>
      </c>
    </row>
    <row r="125" spans="2:7" x14ac:dyDescent="0.25">
      <c r="B125" t="s">
        <v>917</v>
      </c>
      <c r="D125" t="s">
        <v>459</v>
      </c>
      <c r="F125" s="5" t="s">
        <v>2252</v>
      </c>
      <c r="G125" s="1">
        <v>70</v>
      </c>
    </row>
    <row r="126" spans="2:7" x14ac:dyDescent="0.25">
      <c r="B126" t="s">
        <v>917</v>
      </c>
      <c r="D126" t="s">
        <v>145</v>
      </c>
      <c r="F126" s="6" t="s">
        <v>459</v>
      </c>
      <c r="G126" s="1">
        <v>70</v>
      </c>
    </row>
    <row r="127" spans="2:7" x14ac:dyDescent="0.25">
      <c r="B127" t="s">
        <v>952</v>
      </c>
      <c r="C127">
        <v>52</v>
      </c>
      <c r="D127" t="s">
        <v>145</v>
      </c>
      <c r="F127" s="6" t="s">
        <v>145</v>
      </c>
      <c r="G127" s="1">
        <v>70</v>
      </c>
    </row>
    <row r="128" spans="2:7" x14ac:dyDescent="0.25">
      <c r="B128" t="s">
        <v>979</v>
      </c>
      <c r="C128">
        <v>78</v>
      </c>
      <c r="D128" t="s">
        <v>459</v>
      </c>
      <c r="F128" s="5" t="s">
        <v>2273</v>
      </c>
      <c r="G128" s="1">
        <v>78</v>
      </c>
    </row>
    <row r="129" spans="2:7" x14ac:dyDescent="0.25">
      <c r="B129" t="s">
        <v>979</v>
      </c>
      <c r="C129">
        <v>78</v>
      </c>
      <c r="D129" t="s">
        <v>459</v>
      </c>
      <c r="F129" s="6" t="s">
        <v>459</v>
      </c>
      <c r="G129" s="1">
        <v>80.666666666666671</v>
      </c>
    </row>
    <row r="130" spans="2:7" x14ac:dyDescent="0.25">
      <c r="B130" t="s">
        <v>979</v>
      </c>
      <c r="C130">
        <v>78</v>
      </c>
      <c r="D130" t="s">
        <v>459</v>
      </c>
      <c r="F130" s="6" t="s">
        <v>145</v>
      </c>
      <c r="G130" s="1">
        <v>70</v>
      </c>
    </row>
    <row r="131" spans="2:7" x14ac:dyDescent="0.25">
      <c r="B131" t="s">
        <v>979</v>
      </c>
      <c r="C131">
        <v>78</v>
      </c>
      <c r="D131" t="s">
        <v>145</v>
      </c>
      <c r="F131" s="5" t="s">
        <v>979</v>
      </c>
      <c r="G131" s="1">
        <v>72.666666666666671</v>
      </c>
    </row>
    <row r="132" spans="2:7" x14ac:dyDescent="0.25">
      <c r="B132" t="s">
        <v>979</v>
      </c>
      <c r="C132">
        <v>46</v>
      </c>
      <c r="D132" t="s">
        <v>1003</v>
      </c>
      <c r="F132" s="6" t="s">
        <v>459</v>
      </c>
      <c r="G132" s="1">
        <v>78</v>
      </c>
    </row>
    <row r="133" spans="2:7" x14ac:dyDescent="0.25">
      <c r="B133" t="s">
        <v>979</v>
      </c>
      <c r="C133">
        <v>78</v>
      </c>
      <c r="D133" t="s">
        <v>145</v>
      </c>
      <c r="F133" s="6" t="s">
        <v>1003</v>
      </c>
      <c r="G133" s="1">
        <v>46</v>
      </c>
    </row>
    <row r="134" spans="2:7" x14ac:dyDescent="0.25">
      <c r="B134" t="s">
        <v>1799</v>
      </c>
      <c r="C134">
        <v>51</v>
      </c>
      <c r="D134" t="s">
        <v>459</v>
      </c>
      <c r="F134" s="6" t="s">
        <v>145</v>
      </c>
      <c r="G134" s="1">
        <v>78</v>
      </c>
    </row>
    <row r="135" spans="2:7" x14ac:dyDescent="0.25">
      <c r="B135" t="s">
        <v>1799</v>
      </c>
      <c r="C135">
        <v>51</v>
      </c>
      <c r="D135" t="s">
        <v>459</v>
      </c>
      <c r="F135" s="5" t="s">
        <v>952</v>
      </c>
      <c r="G135" s="1">
        <v>52</v>
      </c>
    </row>
    <row r="136" spans="2:7" x14ac:dyDescent="0.25">
      <c r="B136" t="s">
        <v>1799</v>
      </c>
      <c r="C136">
        <v>51</v>
      </c>
      <c r="D136" t="s">
        <v>459</v>
      </c>
      <c r="F136" s="6" t="s">
        <v>145</v>
      </c>
      <c r="G136" s="1">
        <v>52</v>
      </c>
    </row>
    <row r="137" spans="2:7" x14ac:dyDescent="0.25">
      <c r="B137" t="s">
        <v>1799</v>
      </c>
      <c r="C137">
        <v>61</v>
      </c>
      <c r="D137" t="s">
        <v>459</v>
      </c>
      <c r="F137" s="5" t="s">
        <v>2126</v>
      </c>
      <c r="G137" s="1">
        <v>60</v>
      </c>
    </row>
    <row r="138" spans="2:7" x14ac:dyDescent="0.25">
      <c r="B138" t="s">
        <v>1799</v>
      </c>
      <c r="C138">
        <v>51</v>
      </c>
      <c r="D138" t="s">
        <v>145</v>
      </c>
      <c r="F138" s="6" t="s">
        <v>145</v>
      </c>
      <c r="G138" s="1">
        <v>60</v>
      </c>
    </row>
    <row r="139" spans="2:7" x14ac:dyDescent="0.25">
      <c r="B139" t="s">
        <v>1830</v>
      </c>
      <c r="C139">
        <v>40</v>
      </c>
      <c r="D139" t="s">
        <v>459</v>
      </c>
      <c r="F139" s="5" t="s">
        <v>2301</v>
      </c>
      <c r="G139" s="1">
        <v>68</v>
      </c>
    </row>
    <row r="140" spans="2:7" x14ac:dyDescent="0.25">
      <c r="B140" t="s">
        <v>1830</v>
      </c>
      <c r="C140">
        <v>40</v>
      </c>
      <c r="D140" t="s">
        <v>459</v>
      </c>
      <c r="F140" s="6" t="s">
        <v>145</v>
      </c>
      <c r="G140" s="1">
        <v>68</v>
      </c>
    </row>
    <row r="141" spans="2:7" x14ac:dyDescent="0.25">
      <c r="B141" t="s">
        <v>1830</v>
      </c>
      <c r="C141">
        <v>59</v>
      </c>
      <c r="D141" t="s">
        <v>145</v>
      </c>
      <c r="F141" s="5" t="s">
        <v>1799</v>
      </c>
      <c r="G141" s="1">
        <v>53</v>
      </c>
    </row>
    <row r="142" spans="2:7" x14ac:dyDescent="0.25">
      <c r="B142" t="s">
        <v>1847</v>
      </c>
      <c r="C142">
        <v>60</v>
      </c>
      <c r="D142" t="s">
        <v>459</v>
      </c>
      <c r="F142" s="6" t="s">
        <v>459</v>
      </c>
      <c r="G142" s="1">
        <v>53.5</v>
      </c>
    </row>
    <row r="143" spans="2:7" x14ac:dyDescent="0.25">
      <c r="B143" t="s">
        <v>1847</v>
      </c>
      <c r="C143">
        <v>68</v>
      </c>
      <c r="D143" t="s">
        <v>459</v>
      </c>
      <c r="F143" s="6" t="s">
        <v>145</v>
      </c>
      <c r="G143" s="1">
        <v>51</v>
      </c>
    </row>
    <row r="144" spans="2:7" x14ac:dyDescent="0.25">
      <c r="B144" t="s">
        <v>1847</v>
      </c>
      <c r="C144">
        <v>68</v>
      </c>
      <c r="D144" t="s">
        <v>145</v>
      </c>
      <c r="F144" s="5" t="s">
        <v>898</v>
      </c>
      <c r="G144" s="1">
        <v>67</v>
      </c>
    </row>
    <row r="145" spans="2:7" x14ac:dyDescent="0.25">
      <c r="B145" t="s">
        <v>1865</v>
      </c>
      <c r="C145">
        <v>52</v>
      </c>
      <c r="D145" t="s">
        <v>145</v>
      </c>
      <c r="F145" s="6" t="s">
        <v>459</v>
      </c>
      <c r="G145" s="1">
        <v>67</v>
      </c>
    </row>
    <row r="146" spans="2:7" x14ac:dyDescent="0.25">
      <c r="B146" t="s">
        <v>1865</v>
      </c>
      <c r="C146">
        <v>52</v>
      </c>
      <c r="D146" t="s">
        <v>145</v>
      </c>
      <c r="F146" s="6" t="s">
        <v>145</v>
      </c>
      <c r="G146" s="1">
        <v>67</v>
      </c>
    </row>
    <row r="147" spans="2:7" x14ac:dyDescent="0.25">
      <c r="B147" t="s">
        <v>2116</v>
      </c>
      <c r="C147">
        <v>80</v>
      </c>
      <c r="D147" t="s">
        <v>145</v>
      </c>
      <c r="F147" s="5" t="s">
        <v>1847</v>
      </c>
      <c r="G147" s="1">
        <v>65.333333333333329</v>
      </c>
    </row>
    <row r="148" spans="2:7" x14ac:dyDescent="0.25">
      <c r="B148" t="s">
        <v>2116</v>
      </c>
      <c r="C148">
        <v>80</v>
      </c>
      <c r="D148" t="s">
        <v>459</v>
      </c>
      <c r="F148" s="6" t="s">
        <v>459</v>
      </c>
      <c r="G148" s="1">
        <v>64</v>
      </c>
    </row>
    <row r="149" spans="2:7" x14ac:dyDescent="0.25">
      <c r="B149" t="s">
        <v>2126</v>
      </c>
      <c r="C149">
        <v>60</v>
      </c>
      <c r="D149" t="s">
        <v>145</v>
      </c>
      <c r="F149" s="6" t="s">
        <v>145</v>
      </c>
      <c r="G149" s="1">
        <v>68</v>
      </c>
    </row>
    <row r="150" spans="2:7" x14ac:dyDescent="0.25">
      <c r="B150" t="s">
        <v>2252</v>
      </c>
      <c r="C150">
        <v>70</v>
      </c>
      <c r="D150" t="s">
        <v>459</v>
      </c>
      <c r="F150" s="5" t="s">
        <v>917</v>
      </c>
      <c r="G150" s="1"/>
    </row>
    <row r="151" spans="2:7" x14ac:dyDescent="0.25">
      <c r="B151" t="s">
        <v>2252</v>
      </c>
      <c r="C151">
        <v>70</v>
      </c>
      <c r="D151" t="s">
        <v>459</v>
      </c>
      <c r="F151" s="6" t="s">
        <v>459</v>
      </c>
      <c r="G151" s="1"/>
    </row>
    <row r="152" spans="2:7" x14ac:dyDescent="0.25">
      <c r="B152" t="s">
        <v>2252</v>
      </c>
      <c r="C152">
        <v>70</v>
      </c>
      <c r="D152" t="s">
        <v>145</v>
      </c>
      <c r="F152" s="6" t="s">
        <v>145</v>
      </c>
      <c r="G152" s="1"/>
    </row>
    <row r="153" spans="2:7" x14ac:dyDescent="0.25">
      <c r="B153" t="s">
        <v>2273</v>
      </c>
      <c r="C153">
        <v>88</v>
      </c>
      <c r="D153" t="s">
        <v>459</v>
      </c>
      <c r="F153" s="5" t="s">
        <v>2116</v>
      </c>
      <c r="G153" s="1">
        <v>80</v>
      </c>
    </row>
    <row r="154" spans="2:7" x14ac:dyDescent="0.25">
      <c r="B154" t="s">
        <v>2273</v>
      </c>
      <c r="C154">
        <v>88</v>
      </c>
      <c r="D154" t="s">
        <v>459</v>
      </c>
      <c r="F154" s="6" t="s">
        <v>459</v>
      </c>
      <c r="G154" s="1">
        <v>80</v>
      </c>
    </row>
    <row r="155" spans="2:7" x14ac:dyDescent="0.25">
      <c r="B155" t="s">
        <v>2273</v>
      </c>
      <c r="C155">
        <v>70</v>
      </c>
      <c r="D155" t="s">
        <v>145</v>
      </c>
      <c r="F155" s="6" t="s">
        <v>145</v>
      </c>
      <c r="G155" s="1">
        <v>80</v>
      </c>
    </row>
    <row r="156" spans="2:7" x14ac:dyDescent="0.25">
      <c r="B156" t="s">
        <v>2273</v>
      </c>
      <c r="C156">
        <v>66</v>
      </c>
      <c r="D156" t="s">
        <v>459</v>
      </c>
      <c r="F156" s="5" t="s">
        <v>1865</v>
      </c>
      <c r="G156" s="1">
        <v>52</v>
      </c>
    </row>
    <row r="157" spans="2:7" x14ac:dyDescent="0.25">
      <c r="B157" t="s">
        <v>2301</v>
      </c>
      <c r="C157">
        <v>68</v>
      </c>
      <c r="D157" t="s">
        <v>145</v>
      </c>
      <c r="F157" s="6" t="s">
        <v>145</v>
      </c>
      <c r="G157" s="1">
        <v>52</v>
      </c>
    </row>
    <row r="158" spans="2:7" x14ac:dyDescent="0.25">
      <c r="F158" s="5" t="s">
        <v>2449</v>
      </c>
      <c r="G158" s="1">
        <v>64.794117647058826</v>
      </c>
    </row>
    <row r="163" spans="2:10" x14ac:dyDescent="0.25">
      <c r="B163" s="7" t="s">
        <v>1</v>
      </c>
      <c r="C163" s="7" t="s">
        <v>12</v>
      </c>
      <c r="D163" s="7" t="s">
        <v>13</v>
      </c>
      <c r="E163" s="7" t="s">
        <v>14</v>
      </c>
      <c r="G163" s="4" t="s">
        <v>2448</v>
      </c>
      <c r="H163" t="s">
        <v>2454</v>
      </c>
      <c r="I163" t="s">
        <v>2455</v>
      </c>
      <c r="J163" t="s">
        <v>2456</v>
      </c>
    </row>
    <row r="164" spans="2:10" x14ac:dyDescent="0.25">
      <c r="B164" t="s">
        <v>898</v>
      </c>
      <c r="C164">
        <v>1678</v>
      </c>
      <c r="D164">
        <v>4657</v>
      </c>
      <c r="E164">
        <v>1881</v>
      </c>
      <c r="G164" s="5" t="s">
        <v>1830</v>
      </c>
      <c r="H164" s="1">
        <v>1429</v>
      </c>
      <c r="I164" s="1">
        <v>4633</v>
      </c>
      <c r="J164" s="1">
        <v>1811</v>
      </c>
    </row>
    <row r="165" spans="2:10" x14ac:dyDescent="0.25">
      <c r="B165" t="s">
        <v>898</v>
      </c>
      <c r="C165">
        <v>1678</v>
      </c>
      <c r="D165">
        <v>4657</v>
      </c>
      <c r="E165">
        <v>1881</v>
      </c>
      <c r="G165" s="5" t="s">
        <v>2252</v>
      </c>
      <c r="H165" s="1">
        <v>1464</v>
      </c>
      <c r="I165" s="1">
        <v>4907</v>
      </c>
      <c r="J165" s="1">
        <v>1860</v>
      </c>
    </row>
    <row r="166" spans="2:10" x14ac:dyDescent="0.25">
      <c r="B166" t="s">
        <v>898</v>
      </c>
      <c r="C166">
        <v>1678</v>
      </c>
      <c r="D166">
        <v>4657</v>
      </c>
      <c r="E166">
        <v>1881</v>
      </c>
      <c r="G166" s="5" t="s">
        <v>2273</v>
      </c>
      <c r="H166" s="1">
        <v>1467.25</v>
      </c>
      <c r="I166" s="1">
        <v>5105.75</v>
      </c>
      <c r="J166" s="1">
        <v>2020</v>
      </c>
    </row>
    <row r="167" spans="2:10" x14ac:dyDescent="0.25">
      <c r="B167" t="s">
        <v>917</v>
      </c>
      <c r="C167">
        <v>1745</v>
      </c>
      <c r="D167">
        <v>4922</v>
      </c>
      <c r="E167">
        <v>2218</v>
      </c>
      <c r="G167" s="5" t="s">
        <v>979</v>
      </c>
      <c r="H167" s="1">
        <v>1479.6666666666667</v>
      </c>
      <c r="I167" s="1">
        <v>5153</v>
      </c>
      <c r="J167" s="1">
        <v>2160</v>
      </c>
    </row>
    <row r="168" spans="2:10" x14ac:dyDescent="0.25">
      <c r="B168" t="s">
        <v>917</v>
      </c>
      <c r="C168">
        <v>1745</v>
      </c>
      <c r="D168">
        <v>4922</v>
      </c>
      <c r="E168">
        <v>2218</v>
      </c>
      <c r="G168" s="5" t="s">
        <v>952</v>
      </c>
      <c r="H168" s="1">
        <v>1410</v>
      </c>
      <c r="I168" s="1">
        <v>4461</v>
      </c>
      <c r="J168" s="1">
        <v>1854</v>
      </c>
    </row>
    <row r="169" spans="2:10" x14ac:dyDescent="0.25">
      <c r="B169" t="s">
        <v>917</v>
      </c>
      <c r="C169">
        <v>1745</v>
      </c>
      <c r="D169">
        <v>4922</v>
      </c>
      <c r="E169">
        <v>2218</v>
      </c>
      <c r="G169" s="5" t="s">
        <v>2126</v>
      </c>
      <c r="H169" s="1">
        <v>1383</v>
      </c>
      <c r="I169" s="1">
        <v>4671</v>
      </c>
      <c r="J169" s="1">
        <v>1870</v>
      </c>
    </row>
    <row r="170" spans="2:10" x14ac:dyDescent="0.25">
      <c r="B170" t="s">
        <v>952</v>
      </c>
      <c r="C170">
        <v>1410</v>
      </c>
      <c r="D170">
        <v>4461</v>
      </c>
      <c r="E170">
        <v>1854</v>
      </c>
      <c r="G170" s="5" t="s">
        <v>2301</v>
      </c>
      <c r="H170" s="1">
        <v>1473</v>
      </c>
      <c r="I170" s="1">
        <v>4956</v>
      </c>
      <c r="J170" s="1">
        <v>1903</v>
      </c>
    </row>
    <row r="171" spans="2:10" x14ac:dyDescent="0.25">
      <c r="B171" t="s">
        <v>979</v>
      </c>
      <c r="C171">
        <v>1479</v>
      </c>
      <c r="D171">
        <v>5120</v>
      </c>
      <c r="E171">
        <v>2169</v>
      </c>
      <c r="G171" s="5" t="s">
        <v>1799</v>
      </c>
      <c r="H171" s="1">
        <v>1598.6</v>
      </c>
      <c r="I171" s="1">
        <v>4446.6000000000004</v>
      </c>
      <c r="J171" s="1">
        <v>2011</v>
      </c>
    </row>
    <row r="172" spans="2:10" x14ac:dyDescent="0.25">
      <c r="B172" t="s">
        <v>979</v>
      </c>
      <c r="C172">
        <v>1479</v>
      </c>
      <c r="D172">
        <v>5120</v>
      </c>
      <c r="E172">
        <v>2169</v>
      </c>
      <c r="G172" s="5" t="s">
        <v>898</v>
      </c>
      <c r="H172" s="1">
        <v>1678</v>
      </c>
      <c r="I172" s="1">
        <v>4657</v>
      </c>
      <c r="J172" s="1">
        <v>1881</v>
      </c>
    </row>
    <row r="173" spans="2:10" x14ac:dyDescent="0.25">
      <c r="B173" t="s">
        <v>979</v>
      </c>
      <c r="C173">
        <v>1479</v>
      </c>
      <c r="D173">
        <v>5120</v>
      </c>
      <c r="E173">
        <v>2169</v>
      </c>
      <c r="G173" s="5" t="s">
        <v>1847</v>
      </c>
      <c r="H173" s="1">
        <v>1621</v>
      </c>
      <c r="I173" s="1">
        <v>4752</v>
      </c>
      <c r="J173" s="1">
        <v>1918</v>
      </c>
    </row>
    <row r="174" spans="2:10" x14ac:dyDescent="0.25">
      <c r="B174" t="s">
        <v>979</v>
      </c>
      <c r="C174">
        <v>1479</v>
      </c>
      <c r="D174">
        <v>5120</v>
      </c>
      <c r="E174">
        <v>2169</v>
      </c>
      <c r="G174" s="5" t="s">
        <v>917</v>
      </c>
      <c r="H174" s="1">
        <v>1745</v>
      </c>
      <c r="I174" s="1">
        <v>4922</v>
      </c>
      <c r="J174" s="1">
        <v>2218</v>
      </c>
    </row>
    <row r="175" spans="2:10" x14ac:dyDescent="0.25">
      <c r="B175" t="s">
        <v>979</v>
      </c>
      <c r="C175">
        <v>1481</v>
      </c>
      <c r="D175">
        <v>5219</v>
      </c>
      <c r="E175">
        <v>2142</v>
      </c>
      <c r="G175" s="5" t="s">
        <v>2116</v>
      </c>
      <c r="H175" s="1">
        <v>1805</v>
      </c>
      <c r="I175" s="1">
        <v>5151</v>
      </c>
      <c r="J175" s="1">
        <v>2000</v>
      </c>
    </row>
    <row r="176" spans="2:10" x14ac:dyDescent="0.25">
      <c r="B176" t="s">
        <v>979</v>
      </c>
      <c r="C176">
        <v>1481</v>
      </c>
      <c r="D176">
        <v>5219</v>
      </c>
      <c r="E176">
        <v>2142</v>
      </c>
      <c r="G176" s="5" t="s">
        <v>1865</v>
      </c>
      <c r="H176" s="1">
        <v>1304</v>
      </c>
      <c r="I176" s="1">
        <v>4324</v>
      </c>
      <c r="J176" s="1">
        <v>1741.5</v>
      </c>
    </row>
    <row r="177" spans="2:10" x14ac:dyDescent="0.25">
      <c r="B177" t="s">
        <v>1799</v>
      </c>
      <c r="C177">
        <v>1612</v>
      </c>
      <c r="D177">
        <v>4439</v>
      </c>
      <c r="E177">
        <v>2060</v>
      </c>
      <c r="G177" s="5" t="s">
        <v>2449</v>
      </c>
      <c r="H177" s="1">
        <v>1541.4864864864865</v>
      </c>
      <c r="I177" s="1">
        <v>4816.8918918918916</v>
      </c>
      <c r="J177" s="1">
        <v>1980.2432432432433</v>
      </c>
    </row>
    <row r="178" spans="2:10" x14ac:dyDescent="0.25">
      <c r="B178" t="s">
        <v>1799</v>
      </c>
      <c r="C178">
        <v>1612</v>
      </c>
      <c r="D178">
        <v>4439</v>
      </c>
      <c r="E178">
        <v>2058</v>
      </c>
    </row>
    <row r="179" spans="2:10" x14ac:dyDescent="0.25">
      <c r="B179" t="s">
        <v>1799</v>
      </c>
      <c r="C179">
        <v>1612</v>
      </c>
      <c r="D179">
        <v>4439</v>
      </c>
      <c r="E179">
        <v>2058</v>
      </c>
    </row>
    <row r="180" spans="2:10" x14ac:dyDescent="0.25">
      <c r="B180" t="s">
        <v>1799</v>
      </c>
      <c r="C180">
        <v>1545</v>
      </c>
      <c r="D180">
        <v>4477</v>
      </c>
      <c r="E180">
        <v>2058</v>
      </c>
    </row>
    <row r="181" spans="2:10" x14ac:dyDescent="0.25">
      <c r="B181" t="s">
        <v>1799</v>
      </c>
      <c r="C181">
        <v>1612</v>
      </c>
      <c r="D181">
        <v>4439</v>
      </c>
      <c r="E181">
        <v>1821</v>
      </c>
    </row>
    <row r="182" spans="2:10" x14ac:dyDescent="0.25">
      <c r="B182" t="s">
        <v>1830</v>
      </c>
      <c r="C182">
        <v>1429</v>
      </c>
      <c r="D182">
        <v>4633</v>
      </c>
      <c r="E182">
        <v>1811</v>
      </c>
    </row>
    <row r="183" spans="2:10" x14ac:dyDescent="0.25">
      <c r="B183" t="s">
        <v>1830</v>
      </c>
      <c r="C183">
        <v>1429</v>
      </c>
      <c r="D183">
        <v>4633</v>
      </c>
      <c r="E183">
        <v>1811</v>
      </c>
    </row>
    <row r="184" spans="2:10" x14ac:dyDescent="0.25">
      <c r="B184" t="s">
        <v>1830</v>
      </c>
      <c r="C184">
        <v>1429</v>
      </c>
      <c r="D184">
        <v>4633</v>
      </c>
      <c r="E184">
        <v>1811</v>
      </c>
    </row>
    <row r="185" spans="2:10" x14ac:dyDescent="0.25">
      <c r="B185" t="s">
        <v>1847</v>
      </c>
      <c r="C185">
        <v>1621</v>
      </c>
      <c r="D185">
        <v>4752</v>
      </c>
      <c r="E185">
        <v>1918</v>
      </c>
    </row>
    <row r="186" spans="2:10" x14ac:dyDescent="0.25">
      <c r="B186" t="s">
        <v>1847</v>
      </c>
      <c r="C186">
        <v>1621</v>
      </c>
      <c r="D186">
        <v>4752</v>
      </c>
      <c r="E186">
        <v>1918</v>
      </c>
    </row>
    <row r="187" spans="2:10" x14ac:dyDescent="0.25">
      <c r="B187" t="s">
        <v>1847</v>
      </c>
      <c r="C187">
        <v>1621</v>
      </c>
      <c r="D187">
        <v>4752</v>
      </c>
      <c r="E187">
        <v>1918</v>
      </c>
    </row>
    <row r="188" spans="2:10" x14ac:dyDescent="0.25">
      <c r="B188" t="s">
        <v>1865</v>
      </c>
      <c r="C188">
        <v>1304</v>
      </c>
      <c r="D188">
        <v>4324</v>
      </c>
      <c r="E188">
        <v>2024</v>
      </c>
    </row>
    <row r="189" spans="2:10" x14ac:dyDescent="0.25">
      <c r="B189" t="s">
        <v>1865</v>
      </c>
      <c r="C189">
        <v>1304</v>
      </c>
      <c r="D189">
        <v>4324</v>
      </c>
      <c r="E189">
        <v>1459</v>
      </c>
    </row>
    <row r="190" spans="2:10" x14ac:dyDescent="0.25">
      <c r="B190" t="s">
        <v>2116</v>
      </c>
      <c r="C190">
        <v>1805</v>
      </c>
      <c r="D190">
        <v>5151</v>
      </c>
      <c r="E190">
        <v>2000</v>
      </c>
    </row>
    <row r="191" spans="2:10" x14ac:dyDescent="0.25">
      <c r="B191" t="s">
        <v>2116</v>
      </c>
      <c r="C191">
        <v>1805</v>
      </c>
      <c r="D191">
        <v>5151</v>
      </c>
      <c r="E191">
        <v>2000</v>
      </c>
    </row>
    <row r="192" spans="2:10" x14ac:dyDescent="0.25">
      <c r="B192" t="s">
        <v>2126</v>
      </c>
      <c r="C192">
        <v>1383</v>
      </c>
      <c r="D192">
        <v>4671</v>
      </c>
      <c r="E192">
        <v>1870</v>
      </c>
    </row>
    <row r="193" spans="2:5" x14ac:dyDescent="0.25">
      <c r="B193" t="s">
        <v>2252</v>
      </c>
      <c r="C193">
        <v>1464</v>
      </c>
      <c r="D193">
        <v>4907</v>
      </c>
      <c r="E193">
        <v>1860</v>
      </c>
    </row>
    <row r="194" spans="2:5" x14ac:dyDescent="0.25">
      <c r="B194" t="s">
        <v>2252</v>
      </c>
      <c r="C194">
        <v>1464</v>
      </c>
      <c r="D194">
        <v>4907</v>
      </c>
      <c r="E194">
        <v>1860</v>
      </c>
    </row>
    <row r="195" spans="2:5" x14ac:dyDescent="0.25">
      <c r="B195" t="s">
        <v>2252</v>
      </c>
      <c r="C195">
        <v>1464</v>
      </c>
      <c r="D195">
        <v>4907</v>
      </c>
      <c r="E195">
        <v>1860</v>
      </c>
    </row>
    <row r="196" spans="2:5" x14ac:dyDescent="0.25">
      <c r="B196" t="s">
        <v>2273</v>
      </c>
      <c r="C196">
        <v>1481</v>
      </c>
      <c r="D196">
        <v>5219</v>
      </c>
      <c r="E196">
        <v>2142</v>
      </c>
    </row>
    <row r="197" spans="2:5" x14ac:dyDescent="0.25">
      <c r="B197" t="s">
        <v>2273</v>
      </c>
      <c r="C197">
        <v>1481</v>
      </c>
      <c r="D197">
        <v>5219</v>
      </c>
      <c r="E197">
        <v>2142</v>
      </c>
    </row>
    <row r="198" spans="2:5" x14ac:dyDescent="0.25">
      <c r="B198" t="s">
        <v>2273</v>
      </c>
      <c r="C198">
        <v>1369</v>
      </c>
      <c r="D198">
        <v>4894</v>
      </c>
      <c r="E198">
        <v>1894</v>
      </c>
    </row>
    <row r="199" spans="2:5" x14ac:dyDescent="0.25">
      <c r="B199" t="s">
        <v>2273</v>
      </c>
      <c r="C199">
        <v>1538</v>
      </c>
      <c r="D199">
        <v>5091</v>
      </c>
      <c r="E199">
        <v>1902</v>
      </c>
    </row>
    <row r="200" spans="2:5" x14ac:dyDescent="0.25">
      <c r="B200" t="s">
        <v>2301</v>
      </c>
      <c r="C200">
        <v>1473</v>
      </c>
      <c r="D200">
        <v>4956</v>
      </c>
      <c r="E200">
        <v>1903</v>
      </c>
    </row>
    <row r="227" spans="2:6" x14ac:dyDescent="0.25">
      <c r="B227" s="7" t="s">
        <v>1</v>
      </c>
      <c r="C227" s="7" t="s">
        <v>15</v>
      </c>
      <c r="D227" s="7" t="s">
        <v>16</v>
      </c>
      <c r="E227" s="4" t="s">
        <v>2448</v>
      </c>
      <c r="F227" t="s">
        <v>2453</v>
      </c>
    </row>
    <row r="228" spans="2:6" x14ac:dyDescent="0.25">
      <c r="B228" t="s">
        <v>898</v>
      </c>
      <c r="C228" t="s">
        <v>832</v>
      </c>
      <c r="D228">
        <v>5</v>
      </c>
      <c r="E228" s="5" t="s">
        <v>1830</v>
      </c>
      <c r="F228" s="1">
        <v>3</v>
      </c>
    </row>
    <row r="229" spans="2:6" x14ac:dyDescent="0.25">
      <c r="B229" t="s">
        <v>898</v>
      </c>
      <c r="C229" t="s">
        <v>832</v>
      </c>
      <c r="D229">
        <v>5</v>
      </c>
      <c r="E229" s="6" t="s">
        <v>508</v>
      </c>
      <c r="F229" s="1">
        <v>3</v>
      </c>
    </row>
    <row r="230" spans="2:6" x14ac:dyDescent="0.25">
      <c r="B230" t="s">
        <v>898</v>
      </c>
      <c r="C230" t="s">
        <v>832</v>
      </c>
      <c r="D230">
        <v>5</v>
      </c>
      <c r="E230" s="5" t="s">
        <v>2252</v>
      </c>
      <c r="F230" s="1">
        <v>3</v>
      </c>
    </row>
    <row r="231" spans="2:6" x14ac:dyDescent="0.25">
      <c r="B231" t="s">
        <v>917</v>
      </c>
      <c r="C231" t="s">
        <v>832</v>
      </c>
      <c r="D231">
        <v>5</v>
      </c>
      <c r="E231" s="6" t="s">
        <v>508</v>
      </c>
      <c r="F231" s="1">
        <v>3</v>
      </c>
    </row>
    <row r="232" spans="2:6" x14ac:dyDescent="0.25">
      <c r="B232" t="s">
        <v>917</v>
      </c>
      <c r="C232" t="s">
        <v>832</v>
      </c>
      <c r="D232">
        <v>5</v>
      </c>
      <c r="E232" s="5" t="s">
        <v>2273</v>
      </c>
      <c r="F232" s="1">
        <v>4</v>
      </c>
    </row>
    <row r="233" spans="2:6" x14ac:dyDescent="0.25">
      <c r="B233" t="s">
        <v>917</v>
      </c>
      <c r="C233" t="s">
        <v>832</v>
      </c>
      <c r="D233">
        <v>5</v>
      </c>
      <c r="E233" s="6" t="s">
        <v>953</v>
      </c>
      <c r="F233" s="1">
        <v>1</v>
      </c>
    </row>
    <row r="234" spans="2:6" x14ac:dyDescent="0.25">
      <c r="B234" t="s">
        <v>952</v>
      </c>
      <c r="C234" t="s">
        <v>953</v>
      </c>
      <c r="D234">
        <v>2</v>
      </c>
      <c r="E234" s="6" t="s">
        <v>508</v>
      </c>
      <c r="F234" s="1">
        <v>3</v>
      </c>
    </row>
    <row r="235" spans="2:6" x14ac:dyDescent="0.25">
      <c r="B235" t="s">
        <v>979</v>
      </c>
      <c r="C235" t="s">
        <v>508</v>
      </c>
      <c r="D235">
        <v>4</v>
      </c>
      <c r="E235" s="5" t="s">
        <v>979</v>
      </c>
      <c r="F235" s="1">
        <v>6</v>
      </c>
    </row>
    <row r="236" spans="2:6" x14ac:dyDescent="0.25">
      <c r="B236" t="s">
        <v>979</v>
      </c>
      <c r="C236" t="s">
        <v>508</v>
      </c>
      <c r="D236">
        <v>4</v>
      </c>
      <c r="E236" s="6" t="s">
        <v>508</v>
      </c>
      <c r="F236" s="1">
        <v>6</v>
      </c>
    </row>
    <row r="237" spans="2:6" x14ac:dyDescent="0.25">
      <c r="B237" t="s">
        <v>979</v>
      </c>
      <c r="C237" t="s">
        <v>508</v>
      </c>
      <c r="D237">
        <v>4</v>
      </c>
      <c r="E237" s="5" t="s">
        <v>952</v>
      </c>
      <c r="F237" s="1">
        <v>1</v>
      </c>
    </row>
    <row r="238" spans="2:6" x14ac:dyDescent="0.25">
      <c r="B238" t="s">
        <v>979</v>
      </c>
      <c r="C238" t="s">
        <v>508</v>
      </c>
      <c r="D238">
        <v>4</v>
      </c>
      <c r="E238" s="6" t="s">
        <v>953</v>
      </c>
      <c r="F238" s="1">
        <v>1</v>
      </c>
    </row>
    <row r="239" spans="2:6" x14ac:dyDescent="0.25">
      <c r="B239" t="s">
        <v>979</v>
      </c>
      <c r="C239" t="s">
        <v>508</v>
      </c>
      <c r="D239">
        <v>4</v>
      </c>
      <c r="E239" s="5" t="s">
        <v>2126</v>
      </c>
      <c r="F239" s="1">
        <v>1</v>
      </c>
    </row>
    <row r="240" spans="2:6" x14ac:dyDescent="0.25">
      <c r="B240" t="s">
        <v>979</v>
      </c>
      <c r="C240" t="s">
        <v>508</v>
      </c>
      <c r="D240">
        <v>4</v>
      </c>
      <c r="E240" s="6" t="s">
        <v>953</v>
      </c>
      <c r="F240" s="1">
        <v>1</v>
      </c>
    </row>
    <row r="241" spans="2:6" x14ac:dyDescent="0.25">
      <c r="B241" t="s">
        <v>1799</v>
      </c>
      <c r="C241" t="s">
        <v>1801</v>
      </c>
      <c r="D241">
        <v>5</v>
      </c>
      <c r="E241" s="5" t="s">
        <v>2301</v>
      </c>
      <c r="F241" s="1">
        <v>1</v>
      </c>
    </row>
    <row r="242" spans="2:6" x14ac:dyDescent="0.25">
      <c r="B242" t="s">
        <v>1799</v>
      </c>
      <c r="C242" t="s">
        <v>1812</v>
      </c>
      <c r="D242">
        <v>5</v>
      </c>
      <c r="E242" s="6" t="s">
        <v>508</v>
      </c>
      <c r="F242" s="1">
        <v>1</v>
      </c>
    </row>
    <row r="243" spans="2:6" x14ac:dyDescent="0.25">
      <c r="B243" t="s">
        <v>1799</v>
      </c>
      <c r="C243" t="s">
        <v>1812</v>
      </c>
      <c r="D243">
        <v>5</v>
      </c>
      <c r="E243" s="5" t="s">
        <v>1799</v>
      </c>
      <c r="F243" s="1">
        <v>5</v>
      </c>
    </row>
    <row r="244" spans="2:6" x14ac:dyDescent="0.25">
      <c r="B244" t="s">
        <v>1799</v>
      </c>
      <c r="C244" t="s">
        <v>832</v>
      </c>
      <c r="D244">
        <v>5</v>
      </c>
      <c r="E244" s="6" t="s">
        <v>1801</v>
      </c>
      <c r="F244" s="1">
        <v>2</v>
      </c>
    </row>
    <row r="245" spans="2:6" x14ac:dyDescent="0.25">
      <c r="B245" t="s">
        <v>1799</v>
      </c>
      <c r="C245" t="s">
        <v>1801</v>
      </c>
      <c r="D245">
        <v>5</v>
      </c>
      <c r="E245" s="6" t="s">
        <v>832</v>
      </c>
      <c r="F245" s="1">
        <v>1</v>
      </c>
    </row>
    <row r="246" spans="2:6" x14ac:dyDescent="0.25">
      <c r="B246" t="s">
        <v>1830</v>
      </c>
      <c r="C246" t="s">
        <v>508</v>
      </c>
      <c r="D246">
        <v>5</v>
      </c>
      <c r="E246" s="6" t="s">
        <v>1812</v>
      </c>
      <c r="F246" s="1">
        <v>2</v>
      </c>
    </row>
    <row r="247" spans="2:6" x14ac:dyDescent="0.25">
      <c r="B247" t="s">
        <v>1830</v>
      </c>
      <c r="C247" t="s">
        <v>508</v>
      </c>
      <c r="D247">
        <v>5</v>
      </c>
      <c r="E247" s="5" t="s">
        <v>898</v>
      </c>
      <c r="F247" s="1">
        <v>3</v>
      </c>
    </row>
    <row r="248" spans="2:6" x14ac:dyDescent="0.25">
      <c r="B248" t="s">
        <v>1830</v>
      </c>
      <c r="C248" t="s">
        <v>508</v>
      </c>
      <c r="D248">
        <v>5</v>
      </c>
      <c r="E248" s="6" t="s">
        <v>832</v>
      </c>
      <c r="F248" s="1">
        <v>3</v>
      </c>
    </row>
    <row r="249" spans="2:6" x14ac:dyDescent="0.25">
      <c r="B249" t="s">
        <v>1847</v>
      </c>
      <c r="C249" t="s">
        <v>832</v>
      </c>
      <c r="D249">
        <v>5</v>
      </c>
      <c r="E249" s="5" t="s">
        <v>1847</v>
      </c>
      <c r="F249" s="1">
        <v>3</v>
      </c>
    </row>
    <row r="250" spans="2:6" x14ac:dyDescent="0.25">
      <c r="B250" t="s">
        <v>1847</v>
      </c>
      <c r="C250" t="s">
        <v>832</v>
      </c>
      <c r="D250">
        <v>5</v>
      </c>
      <c r="E250" s="6" t="s">
        <v>832</v>
      </c>
      <c r="F250" s="1">
        <v>3</v>
      </c>
    </row>
    <row r="251" spans="2:6" x14ac:dyDescent="0.25">
      <c r="B251" t="s">
        <v>1847</v>
      </c>
      <c r="C251" t="s">
        <v>832</v>
      </c>
      <c r="D251">
        <v>5</v>
      </c>
      <c r="E251" s="5" t="s">
        <v>917</v>
      </c>
      <c r="F251" s="1">
        <v>3</v>
      </c>
    </row>
    <row r="252" spans="2:6" x14ac:dyDescent="0.25">
      <c r="B252" t="s">
        <v>1865</v>
      </c>
      <c r="C252" t="s">
        <v>1867</v>
      </c>
      <c r="D252">
        <v>2</v>
      </c>
      <c r="E252" s="6" t="s">
        <v>832</v>
      </c>
      <c r="F252" s="1">
        <v>3</v>
      </c>
    </row>
    <row r="253" spans="2:6" x14ac:dyDescent="0.25">
      <c r="B253" t="s">
        <v>1865</v>
      </c>
      <c r="C253" t="s">
        <v>1867</v>
      </c>
      <c r="D253">
        <v>2</v>
      </c>
      <c r="E253" s="5" t="s">
        <v>2116</v>
      </c>
      <c r="F253" s="1">
        <v>2</v>
      </c>
    </row>
    <row r="254" spans="2:6" x14ac:dyDescent="0.25">
      <c r="B254" t="s">
        <v>2116</v>
      </c>
      <c r="C254" t="s">
        <v>832</v>
      </c>
      <c r="D254">
        <v>5</v>
      </c>
      <c r="E254" s="6" t="s">
        <v>832</v>
      </c>
      <c r="F254" s="1">
        <v>2</v>
      </c>
    </row>
    <row r="255" spans="2:6" x14ac:dyDescent="0.25">
      <c r="B255" t="s">
        <v>2116</v>
      </c>
      <c r="C255" t="s">
        <v>832</v>
      </c>
      <c r="D255">
        <v>5</v>
      </c>
      <c r="E255" s="5" t="s">
        <v>1865</v>
      </c>
      <c r="F255" s="1">
        <v>2</v>
      </c>
    </row>
    <row r="256" spans="2:6" x14ac:dyDescent="0.25">
      <c r="B256" t="s">
        <v>2126</v>
      </c>
      <c r="C256" t="s">
        <v>953</v>
      </c>
      <c r="D256">
        <v>2</v>
      </c>
      <c r="E256" s="6" t="s">
        <v>1867</v>
      </c>
      <c r="F256" s="1">
        <v>2</v>
      </c>
    </row>
    <row r="257" spans="2:6" x14ac:dyDescent="0.25">
      <c r="B257" t="s">
        <v>2252</v>
      </c>
      <c r="C257" t="s">
        <v>508</v>
      </c>
      <c r="D257">
        <v>4</v>
      </c>
      <c r="E257" s="5" t="s">
        <v>2449</v>
      </c>
      <c r="F257" s="1">
        <v>37</v>
      </c>
    </row>
    <row r="258" spans="2:6" x14ac:dyDescent="0.25">
      <c r="B258" t="s">
        <v>2252</v>
      </c>
      <c r="C258" t="s">
        <v>508</v>
      </c>
      <c r="D258">
        <v>4</v>
      </c>
    </row>
    <row r="259" spans="2:6" x14ac:dyDescent="0.25">
      <c r="B259" t="s">
        <v>2252</v>
      </c>
      <c r="C259" t="s">
        <v>508</v>
      </c>
      <c r="D259">
        <v>4</v>
      </c>
    </row>
    <row r="260" spans="2:6" x14ac:dyDescent="0.25">
      <c r="B260" t="s">
        <v>2273</v>
      </c>
      <c r="C260" t="s">
        <v>508</v>
      </c>
      <c r="D260">
        <v>4</v>
      </c>
    </row>
    <row r="261" spans="2:6" x14ac:dyDescent="0.25">
      <c r="B261" t="s">
        <v>2273</v>
      </c>
      <c r="C261" t="s">
        <v>508</v>
      </c>
      <c r="D261">
        <v>4</v>
      </c>
    </row>
    <row r="262" spans="2:6" x14ac:dyDescent="0.25">
      <c r="B262" t="s">
        <v>2273</v>
      </c>
      <c r="C262" t="s">
        <v>953</v>
      </c>
      <c r="D262">
        <v>2</v>
      </c>
    </row>
    <row r="263" spans="2:6" x14ac:dyDescent="0.25">
      <c r="B263" t="s">
        <v>2273</v>
      </c>
      <c r="C263" t="s">
        <v>508</v>
      </c>
      <c r="D263">
        <v>4</v>
      </c>
    </row>
    <row r="264" spans="2:6" x14ac:dyDescent="0.25">
      <c r="B264" t="s">
        <v>2301</v>
      </c>
      <c r="C264" t="s">
        <v>508</v>
      </c>
      <c r="D264">
        <v>4</v>
      </c>
    </row>
    <row r="286" spans="2:9" x14ac:dyDescent="0.25">
      <c r="B286" s="7" t="s">
        <v>1</v>
      </c>
      <c r="C286" s="7" t="s">
        <v>11</v>
      </c>
      <c r="D286" s="7" t="s">
        <v>17</v>
      </c>
      <c r="E286" s="7" t="s">
        <v>18</v>
      </c>
    </row>
    <row r="287" spans="2:9" x14ac:dyDescent="0.25">
      <c r="B287" t="s">
        <v>898</v>
      </c>
      <c r="C287" t="s">
        <v>459</v>
      </c>
      <c r="D287">
        <v>16</v>
      </c>
      <c r="E287" s="1">
        <v>18.559999999999999</v>
      </c>
    </row>
    <row r="288" spans="2:9" x14ac:dyDescent="0.25">
      <c r="B288" t="s">
        <v>898</v>
      </c>
      <c r="C288" t="s">
        <v>145</v>
      </c>
      <c r="D288">
        <v>16</v>
      </c>
      <c r="E288" s="1">
        <v>18.559999999999999</v>
      </c>
      <c r="G288" s="4" t="s">
        <v>2448</v>
      </c>
      <c r="H288" t="s">
        <v>2457</v>
      </c>
      <c r="I288" t="s">
        <v>2458</v>
      </c>
    </row>
    <row r="289" spans="2:9" x14ac:dyDescent="0.25">
      <c r="B289" t="s">
        <v>898</v>
      </c>
      <c r="C289" t="s">
        <v>459</v>
      </c>
      <c r="D289">
        <v>16</v>
      </c>
      <c r="E289" s="1">
        <v>18.559999999999999</v>
      </c>
      <c r="G289" s="5" t="s">
        <v>1830</v>
      </c>
      <c r="H289" s="1"/>
      <c r="I289" s="1" t="e">
        <v>#DIV/0!</v>
      </c>
    </row>
    <row r="290" spans="2:9" x14ac:dyDescent="0.25">
      <c r="B290" t="s">
        <v>917</v>
      </c>
      <c r="C290" t="s">
        <v>459</v>
      </c>
      <c r="E290" s="2" t="s">
        <v>147</v>
      </c>
      <c r="G290" s="6" t="s">
        <v>459</v>
      </c>
      <c r="H290" s="1"/>
      <c r="I290" s="1" t="e">
        <v>#DIV/0!</v>
      </c>
    </row>
    <row r="291" spans="2:9" x14ac:dyDescent="0.25">
      <c r="B291" t="s">
        <v>917</v>
      </c>
      <c r="C291" t="s">
        <v>459</v>
      </c>
      <c r="E291" s="2" t="s">
        <v>147</v>
      </c>
      <c r="G291" s="6" t="s">
        <v>145</v>
      </c>
      <c r="H291" s="1"/>
      <c r="I291" s="1" t="e">
        <v>#DIV/0!</v>
      </c>
    </row>
    <row r="292" spans="2:9" x14ac:dyDescent="0.25">
      <c r="B292" t="s">
        <v>917</v>
      </c>
      <c r="C292" t="s">
        <v>145</v>
      </c>
      <c r="E292" s="2" t="s">
        <v>147</v>
      </c>
      <c r="G292" s="5" t="s">
        <v>2252</v>
      </c>
      <c r="H292" s="1">
        <v>12.17</v>
      </c>
      <c r="I292" s="1">
        <v>13.8</v>
      </c>
    </row>
    <row r="293" spans="2:9" x14ac:dyDescent="0.25">
      <c r="B293" t="s">
        <v>952</v>
      </c>
      <c r="C293" t="s">
        <v>145</v>
      </c>
      <c r="D293">
        <v>12.5</v>
      </c>
      <c r="E293" s="1">
        <v>8.3000000000000007</v>
      </c>
      <c r="G293" s="6" t="s">
        <v>459</v>
      </c>
      <c r="H293" s="1">
        <v>10.75</v>
      </c>
      <c r="I293" s="1">
        <v>13.8</v>
      </c>
    </row>
    <row r="294" spans="2:9" x14ac:dyDescent="0.25">
      <c r="B294" t="s">
        <v>979</v>
      </c>
      <c r="C294" t="s">
        <v>459</v>
      </c>
      <c r="D294">
        <v>13.5</v>
      </c>
      <c r="E294" s="1">
        <v>16.46</v>
      </c>
      <c r="G294" s="6" t="s">
        <v>145</v>
      </c>
      <c r="H294" s="1">
        <v>15.01</v>
      </c>
      <c r="I294" s="1" t="e">
        <v>#DIV/0!</v>
      </c>
    </row>
    <row r="295" spans="2:9" x14ac:dyDescent="0.25">
      <c r="B295" t="s">
        <v>979</v>
      </c>
      <c r="C295" t="s">
        <v>459</v>
      </c>
      <c r="D295">
        <v>13.5</v>
      </c>
      <c r="E295" s="1">
        <v>16.46</v>
      </c>
      <c r="G295" s="5" t="s">
        <v>2273</v>
      </c>
      <c r="H295" s="1">
        <v>4.45</v>
      </c>
      <c r="I295" s="1">
        <v>7.94</v>
      </c>
    </row>
    <row r="296" spans="2:9" x14ac:dyDescent="0.25">
      <c r="B296" t="s">
        <v>979</v>
      </c>
      <c r="C296" t="s">
        <v>459</v>
      </c>
      <c r="D296">
        <v>13.5</v>
      </c>
      <c r="E296" s="1">
        <v>16.46</v>
      </c>
      <c r="G296" s="6" t="s">
        <v>459</v>
      </c>
      <c r="H296" s="1"/>
      <c r="I296" s="1" t="e">
        <v>#DIV/0!</v>
      </c>
    </row>
    <row r="297" spans="2:9" x14ac:dyDescent="0.25">
      <c r="B297" t="s">
        <v>979</v>
      </c>
      <c r="C297" t="s">
        <v>145</v>
      </c>
      <c r="E297" s="2" t="s">
        <v>147</v>
      </c>
      <c r="G297" s="6" t="s">
        <v>145</v>
      </c>
      <c r="H297" s="1">
        <v>4.45</v>
      </c>
      <c r="I297" s="1">
        <v>7.94</v>
      </c>
    </row>
    <row r="298" spans="2:9" x14ac:dyDescent="0.25">
      <c r="B298" t="s">
        <v>979</v>
      </c>
      <c r="C298" t="s">
        <v>1003</v>
      </c>
      <c r="E298" s="2" t="s">
        <v>147</v>
      </c>
      <c r="G298" s="5" t="s">
        <v>979</v>
      </c>
      <c r="H298" s="1">
        <v>13.5</v>
      </c>
      <c r="I298" s="1">
        <v>16.46</v>
      </c>
    </row>
    <row r="299" spans="2:9" x14ac:dyDescent="0.25">
      <c r="B299" t="s">
        <v>979</v>
      </c>
      <c r="C299" t="s">
        <v>145</v>
      </c>
      <c r="E299" s="2" t="s">
        <v>147</v>
      </c>
      <c r="G299" s="6" t="s">
        <v>459</v>
      </c>
      <c r="H299" s="1">
        <v>13.5</v>
      </c>
      <c r="I299" s="1">
        <v>16.46</v>
      </c>
    </row>
    <row r="300" spans="2:9" x14ac:dyDescent="0.25">
      <c r="B300" t="s">
        <v>1799</v>
      </c>
      <c r="C300" t="s">
        <v>459</v>
      </c>
      <c r="D300">
        <v>18</v>
      </c>
      <c r="E300" s="1">
        <v>20.68</v>
      </c>
      <c r="G300" s="6" t="s">
        <v>1003</v>
      </c>
      <c r="H300" s="1"/>
      <c r="I300" s="1" t="e">
        <v>#DIV/0!</v>
      </c>
    </row>
    <row r="301" spans="2:9" x14ac:dyDescent="0.25">
      <c r="B301" t="s">
        <v>1799</v>
      </c>
      <c r="C301" t="s">
        <v>459</v>
      </c>
      <c r="D301">
        <v>18</v>
      </c>
      <c r="E301" s="1">
        <v>20.68</v>
      </c>
      <c r="G301" s="6" t="s">
        <v>145</v>
      </c>
      <c r="H301" s="1"/>
      <c r="I301" s="1" t="e">
        <v>#DIV/0!</v>
      </c>
    </row>
    <row r="302" spans="2:9" x14ac:dyDescent="0.25">
      <c r="B302" t="s">
        <v>1799</v>
      </c>
      <c r="C302" t="s">
        <v>459</v>
      </c>
      <c r="D302">
        <v>18</v>
      </c>
      <c r="E302" s="1">
        <v>20.68</v>
      </c>
      <c r="G302" s="5" t="s">
        <v>952</v>
      </c>
      <c r="H302" s="1">
        <v>12.5</v>
      </c>
      <c r="I302" s="1">
        <v>8.3000000000000007</v>
      </c>
    </row>
    <row r="303" spans="2:9" x14ac:dyDescent="0.25">
      <c r="B303" t="s">
        <v>1799</v>
      </c>
      <c r="C303" t="s">
        <v>459</v>
      </c>
      <c r="E303" s="2" t="s">
        <v>147</v>
      </c>
      <c r="G303" s="6" t="s">
        <v>145</v>
      </c>
      <c r="H303" s="1">
        <v>12.5</v>
      </c>
      <c r="I303" s="1">
        <v>8.3000000000000007</v>
      </c>
    </row>
    <row r="304" spans="2:9" x14ac:dyDescent="0.25">
      <c r="B304" t="s">
        <v>1799</v>
      </c>
      <c r="C304" t="s">
        <v>145</v>
      </c>
      <c r="D304">
        <v>15.71</v>
      </c>
      <c r="E304" s="2" t="s">
        <v>147</v>
      </c>
      <c r="G304" s="5" t="s">
        <v>2126</v>
      </c>
      <c r="H304" s="1">
        <v>7.32</v>
      </c>
      <c r="I304" s="1">
        <v>10.75</v>
      </c>
    </row>
    <row r="305" spans="2:9" x14ac:dyDescent="0.25">
      <c r="B305" t="s">
        <v>1830</v>
      </c>
      <c r="C305" t="s">
        <v>459</v>
      </c>
      <c r="E305" s="2" t="s">
        <v>147</v>
      </c>
      <c r="G305" s="6" t="s">
        <v>145</v>
      </c>
      <c r="H305" s="1">
        <v>7.32</v>
      </c>
      <c r="I305" s="1">
        <v>10.75</v>
      </c>
    </row>
    <row r="306" spans="2:9" x14ac:dyDescent="0.25">
      <c r="B306" t="s">
        <v>1830</v>
      </c>
      <c r="C306" t="s">
        <v>459</v>
      </c>
      <c r="E306" s="2" t="s">
        <v>147</v>
      </c>
      <c r="G306" s="5" t="s">
        <v>2301</v>
      </c>
      <c r="H306" s="1"/>
      <c r="I306" s="1" t="e">
        <v>#DIV/0!</v>
      </c>
    </row>
    <row r="307" spans="2:9" x14ac:dyDescent="0.25">
      <c r="B307" t="s">
        <v>1830</v>
      </c>
      <c r="C307" t="s">
        <v>145</v>
      </c>
      <c r="E307" s="2" t="s">
        <v>147</v>
      </c>
      <c r="G307" s="6" t="s">
        <v>145</v>
      </c>
      <c r="H307" s="1"/>
      <c r="I307" s="1" t="e">
        <v>#DIV/0!</v>
      </c>
    </row>
    <row r="308" spans="2:9" x14ac:dyDescent="0.25">
      <c r="B308" t="s">
        <v>1847</v>
      </c>
      <c r="C308" t="s">
        <v>459</v>
      </c>
      <c r="E308" s="2" t="s">
        <v>147</v>
      </c>
      <c r="G308" s="5" t="s">
        <v>1799</v>
      </c>
      <c r="H308" s="1">
        <v>17.427500000000002</v>
      </c>
      <c r="I308" s="1">
        <v>20.68</v>
      </c>
    </row>
    <row r="309" spans="2:9" x14ac:dyDescent="0.25">
      <c r="B309" t="s">
        <v>1847</v>
      </c>
      <c r="C309" t="s">
        <v>459</v>
      </c>
      <c r="E309" s="2" t="s">
        <v>147</v>
      </c>
      <c r="G309" s="6" t="s">
        <v>459</v>
      </c>
      <c r="H309" s="1">
        <v>18</v>
      </c>
      <c r="I309" s="1">
        <v>20.68</v>
      </c>
    </row>
    <row r="310" spans="2:9" x14ac:dyDescent="0.25">
      <c r="B310" t="s">
        <v>1847</v>
      </c>
      <c r="C310" t="s">
        <v>145</v>
      </c>
      <c r="E310" s="2" t="s">
        <v>147</v>
      </c>
      <c r="G310" s="6" t="s">
        <v>145</v>
      </c>
      <c r="H310" s="1">
        <v>15.71</v>
      </c>
      <c r="I310" s="1" t="e">
        <v>#DIV/0!</v>
      </c>
    </row>
    <row r="311" spans="2:9" x14ac:dyDescent="0.25">
      <c r="B311" t="s">
        <v>1865</v>
      </c>
      <c r="C311" t="s">
        <v>145</v>
      </c>
      <c r="E311" s="2" t="s">
        <v>147</v>
      </c>
      <c r="G311" s="5" t="s">
        <v>898</v>
      </c>
      <c r="H311" s="1">
        <v>16</v>
      </c>
      <c r="I311" s="1">
        <v>18.559999999999999</v>
      </c>
    </row>
    <row r="312" spans="2:9" x14ac:dyDescent="0.25">
      <c r="B312" t="s">
        <v>1865</v>
      </c>
      <c r="C312" t="s">
        <v>145</v>
      </c>
      <c r="E312" s="2" t="s">
        <v>147</v>
      </c>
      <c r="G312" s="6" t="s">
        <v>459</v>
      </c>
      <c r="H312" s="1">
        <v>16</v>
      </c>
      <c r="I312" s="1">
        <v>18.559999999999999</v>
      </c>
    </row>
    <row r="313" spans="2:9" x14ac:dyDescent="0.25">
      <c r="B313" t="s">
        <v>2116</v>
      </c>
      <c r="C313" t="s">
        <v>145</v>
      </c>
      <c r="E313" s="2" t="s">
        <v>147</v>
      </c>
      <c r="G313" s="6" t="s">
        <v>145</v>
      </c>
      <c r="H313" s="1">
        <v>16</v>
      </c>
      <c r="I313" s="1">
        <v>18.559999999999999</v>
      </c>
    </row>
    <row r="314" spans="2:9" x14ac:dyDescent="0.25">
      <c r="B314" t="s">
        <v>2116</v>
      </c>
      <c r="C314" t="s">
        <v>459</v>
      </c>
      <c r="E314" s="2" t="s">
        <v>147</v>
      </c>
      <c r="G314" s="5" t="s">
        <v>1847</v>
      </c>
      <c r="H314" s="1"/>
      <c r="I314" s="1" t="e">
        <v>#DIV/0!</v>
      </c>
    </row>
    <row r="315" spans="2:9" x14ac:dyDescent="0.25">
      <c r="B315" t="s">
        <v>2126</v>
      </c>
      <c r="C315" t="s">
        <v>145</v>
      </c>
      <c r="D315">
        <v>7.32</v>
      </c>
      <c r="E315" s="1">
        <v>10.75</v>
      </c>
      <c r="G315" s="6" t="s">
        <v>459</v>
      </c>
      <c r="H315" s="1"/>
      <c r="I315" s="1" t="e">
        <v>#DIV/0!</v>
      </c>
    </row>
    <row r="316" spans="2:9" x14ac:dyDescent="0.25">
      <c r="B316" t="s">
        <v>2252</v>
      </c>
      <c r="C316" t="s">
        <v>459</v>
      </c>
      <c r="D316">
        <v>8.4</v>
      </c>
      <c r="E316" s="1">
        <v>11.5</v>
      </c>
      <c r="G316" s="6" t="s">
        <v>145</v>
      </c>
      <c r="H316" s="1"/>
      <c r="I316" s="1" t="e">
        <v>#DIV/0!</v>
      </c>
    </row>
    <row r="317" spans="2:9" x14ac:dyDescent="0.25">
      <c r="B317" t="s">
        <v>2252</v>
      </c>
      <c r="C317" t="s">
        <v>459</v>
      </c>
      <c r="D317">
        <v>13.1</v>
      </c>
      <c r="E317" s="1">
        <v>16.100000000000001</v>
      </c>
      <c r="G317" s="5" t="s">
        <v>917</v>
      </c>
      <c r="H317" s="1"/>
      <c r="I317" s="1" t="e">
        <v>#DIV/0!</v>
      </c>
    </row>
    <row r="318" spans="2:9" x14ac:dyDescent="0.25">
      <c r="B318" t="s">
        <v>2252</v>
      </c>
      <c r="C318" t="s">
        <v>145</v>
      </c>
      <c r="D318">
        <v>15.01</v>
      </c>
      <c r="E318" s="2" t="s">
        <v>147</v>
      </c>
      <c r="G318" s="6" t="s">
        <v>459</v>
      </c>
      <c r="H318" s="1"/>
      <c r="I318" s="1" t="e">
        <v>#DIV/0!</v>
      </c>
    </row>
    <row r="319" spans="2:9" x14ac:dyDescent="0.25">
      <c r="B319" t="s">
        <v>2273</v>
      </c>
      <c r="C319" t="s">
        <v>459</v>
      </c>
      <c r="E319" s="2" t="s">
        <v>147</v>
      </c>
      <c r="G319" s="6" t="s">
        <v>145</v>
      </c>
      <c r="H319" s="1"/>
      <c r="I319" s="1" t="e">
        <v>#DIV/0!</v>
      </c>
    </row>
    <row r="320" spans="2:9" x14ac:dyDescent="0.25">
      <c r="B320" t="s">
        <v>2273</v>
      </c>
      <c r="C320" t="s">
        <v>459</v>
      </c>
      <c r="E320" s="2" t="s">
        <v>147</v>
      </c>
      <c r="G320" s="5" t="s">
        <v>2116</v>
      </c>
      <c r="H320" s="1"/>
      <c r="I320" s="1" t="e">
        <v>#DIV/0!</v>
      </c>
    </row>
    <row r="321" spans="2:9" x14ac:dyDescent="0.25">
      <c r="B321" t="s">
        <v>2273</v>
      </c>
      <c r="C321" t="s">
        <v>145</v>
      </c>
      <c r="D321">
        <v>4.45</v>
      </c>
      <c r="E321" s="1">
        <v>7.94</v>
      </c>
      <c r="G321" s="6" t="s">
        <v>459</v>
      </c>
      <c r="H321" s="1"/>
      <c r="I321" s="1" t="e">
        <v>#DIV/0!</v>
      </c>
    </row>
    <row r="322" spans="2:9" x14ac:dyDescent="0.25">
      <c r="B322" t="s">
        <v>2273</v>
      </c>
      <c r="C322" t="s">
        <v>459</v>
      </c>
      <c r="E322" s="2" t="s">
        <v>147</v>
      </c>
      <c r="G322" s="6" t="s">
        <v>145</v>
      </c>
      <c r="H322" s="1"/>
      <c r="I322" s="1" t="e">
        <v>#DIV/0!</v>
      </c>
    </row>
    <row r="323" spans="2:9" x14ac:dyDescent="0.25">
      <c r="B323" t="s">
        <v>2301</v>
      </c>
      <c r="C323" t="s">
        <v>145</v>
      </c>
      <c r="E323" s="2" t="s">
        <v>147</v>
      </c>
      <c r="G323" s="5" t="s">
        <v>1865</v>
      </c>
      <c r="H323" s="1"/>
      <c r="I323" s="1" t="e">
        <v>#DIV/0!</v>
      </c>
    </row>
    <row r="324" spans="2:9" x14ac:dyDescent="0.25">
      <c r="G324" s="6" t="s">
        <v>145</v>
      </c>
      <c r="H324" s="1"/>
      <c r="I324" s="1" t="e">
        <v>#DIV/0!</v>
      </c>
    </row>
    <row r="325" spans="2:9" x14ac:dyDescent="0.25">
      <c r="G325" s="5" t="s">
        <v>2449</v>
      </c>
      <c r="H325" s="1">
        <v>13.686875000000001</v>
      </c>
      <c r="I325" s="1">
        <v>15.835000000000003</v>
      </c>
    </row>
    <row r="346" spans="2:11" x14ac:dyDescent="0.25">
      <c r="B346" s="7" t="s">
        <v>1</v>
      </c>
      <c r="C346" s="7" t="s">
        <v>71</v>
      </c>
      <c r="D346" s="7" t="s">
        <v>12</v>
      </c>
      <c r="E346" s="7" t="s">
        <v>13</v>
      </c>
      <c r="F346" s="7" t="s">
        <v>14</v>
      </c>
    </row>
    <row r="347" spans="2:11" x14ac:dyDescent="0.25">
      <c r="B347" t="s">
        <v>898</v>
      </c>
      <c r="C347" s="1">
        <v>5.95</v>
      </c>
      <c r="D347">
        <v>1678</v>
      </c>
      <c r="E347">
        <v>4657</v>
      </c>
      <c r="F347">
        <v>1881</v>
      </c>
      <c r="H347" s="4" t="s">
        <v>2448</v>
      </c>
      <c r="I347" t="s">
        <v>2455</v>
      </c>
      <c r="J347" t="s">
        <v>2456</v>
      </c>
      <c r="K347" t="s">
        <v>2454</v>
      </c>
    </row>
    <row r="348" spans="2:11" x14ac:dyDescent="0.25">
      <c r="B348" t="s">
        <v>898</v>
      </c>
      <c r="C348" s="1">
        <v>5.95</v>
      </c>
      <c r="D348">
        <v>1678</v>
      </c>
      <c r="E348">
        <v>4657</v>
      </c>
      <c r="F348">
        <v>1881</v>
      </c>
      <c r="H348" s="5" t="s">
        <v>1830</v>
      </c>
      <c r="I348" s="1">
        <v>4633</v>
      </c>
      <c r="J348" s="1">
        <v>1811</v>
      </c>
      <c r="K348" s="1">
        <v>1429</v>
      </c>
    </row>
    <row r="349" spans="2:11" x14ac:dyDescent="0.25">
      <c r="B349" t="s">
        <v>898</v>
      </c>
      <c r="C349" s="1">
        <v>5.95</v>
      </c>
      <c r="D349">
        <v>1678</v>
      </c>
      <c r="E349">
        <v>4657</v>
      </c>
      <c r="F349">
        <v>1881</v>
      </c>
      <c r="H349" s="6"/>
      <c r="I349" s="1">
        <v>4633</v>
      </c>
      <c r="J349" s="1">
        <v>1811</v>
      </c>
      <c r="K349" s="1">
        <v>1429</v>
      </c>
    </row>
    <row r="350" spans="2:11" x14ac:dyDescent="0.25">
      <c r="B350" t="s">
        <v>917</v>
      </c>
      <c r="C350" t="s">
        <v>147</v>
      </c>
      <c r="D350">
        <v>1745</v>
      </c>
      <c r="E350">
        <v>4922</v>
      </c>
      <c r="F350">
        <v>2218</v>
      </c>
      <c r="H350" s="5" t="s">
        <v>2252</v>
      </c>
      <c r="I350" s="1">
        <v>4907</v>
      </c>
      <c r="J350" s="1">
        <v>1860</v>
      </c>
      <c r="K350" s="1">
        <v>1464</v>
      </c>
    </row>
    <row r="351" spans="2:11" x14ac:dyDescent="0.25">
      <c r="B351" t="s">
        <v>917</v>
      </c>
      <c r="C351" t="s">
        <v>147</v>
      </c>
      <c r="D351">
        <v>1745</v>
      </c>
      <c r="E351">
        <v>4922</v>
      </c>
      <c r="F351">
        <v>2218</v>
      </c>
      <c r="H351" s="6">
        <v>11.4</v>
      </c>
      <c r="I351" s="1">
        <v>4907</v>
      </c>
      <c r="J351" s="1">
        <v>1860</v>
      </c>
      <c r="K351" s="1">
        <v>1464</v>
      </c>
    </row>
    <row r="352" spans="2:11" x14ac:dyDescent="0.25">
      <c r="B352" t="s">
        <v>917</v>
      </c>
      <c r="C352" t="s">
        <v>147</v>
      </c>
      <c r="D352">
        <v>1745</v>
      </c>
      <c r="E352">
        <v>4922</v>
      </c>
      <c r="F352">
        <v>2218</v>
      </c>
      <c r="H352" s="5" t="s">
        <v>2273</v>
      </c>
      <c r="I352" s="1">
        <v>5105.75</v>
      </c>
      <c r="J352" s="1">
        <v>2020</v>
      </c>
      <c r="K352" s="1">
        <v>1467.25</v>
      </c>
    </row>
    <row r="353" spans="2:11" x14ac:dyDescent="0.25">
      <c r="B353" t="s">
        <v>952</v>
      </c>
      <c r="C353" t="s">
        <v>147</v>
      </c>
      <c r="D353">
        <v>1410</v>
      </c>
      <c r="E353">
        <v>4461</v>
      </c>
      <c r="F353">
        <v>1854</v>
      </c>
      <c r="H353" s="6">
        <v>7.5</v>
      </c>
      <c r="I353" s="1">
        <v>5219</v>
      </c>
      <c r="J353" s="1">
        <v>2142</v>
      </c>
      <c r="K353" s="1">
        <v>1481</v>
      </c>
    </row>
    <row r="354" spans="2:11" x14ac:dyDescent="0.25">
      <c r="B354" t="s">
        <v>979</v>
      </c>
      <c r="C354" s="1">
        <v>7.5</v>
      </c>
      <c r="D354">
        <v>1479</v>
      </c>
      <c r="E354">
        <v>5120</v>
      </c>
      <c r="F354">
        <v>2169</v>
      </c>
      <c r="H354" s="6"/>
      <c r="I354" s="1">
        <v>5068</v>
      </c>
      <c r="J354" s="1">
        <v>1979.3333333333333</v>
      </c>
      <c r="K354" s="1">
        <v>1462.6666666666667</v>
      </c>
    </row>
    <row r="355" spans="2:11" x14ac:dyDescent="0.25">
      <c r="B355" t="s">
        <v>979</v>
      </c>
      <c r="C355" s="1">
        <v>7.5</v>
      </c>
      <c r="D355">
        <v>1479</v>
      </c>
      <c r="E355">
        <v>5120</v>
      </c>
      <c r="F355">
        <v>2169</v>
      </c>
      <c r="H355" s="5" t="s">
        <v>979</v>
      </c>
      <c r="I355" s="1">
        <v>5153</v>
      </c>
      <c r="J355" s="1">
        <v>2160</v>
      </c>
      <c r="K355" s="1">
        <v>1479.6666666666667</v>
      </c>
    </row>
    <row r="356" spans="2:11" x14ac:dyDescent="0.25">
      <c r="B356" t="s">
        <v>979</v>
      </c>
      <c r="C356" s="1">
        <v>7.5</v>
      </c>
      <c r="D356">
        <v>1479</v>
      </c>
      <c r="E356">
        <v>5120</v>
      </c>
      <c r="F356">
        <v>2169</v>
      </c>
      <c r="H356" s="6">
        <v>7.5</v>
      </c>
      <c r="I356" s="1">
        <v>5120</v>
      </c>
      <c r="J356" s="1">
        <v>2169</v>
      </c>
      <c r="K356" s="1">
        <v>1479</v>
      </c>
    </row>
    <row r="357" spans="2:11" x14ac:dyDescent="0.25">
      <c r="B357" t="s">
        <v>979</v>
      </c>
      <c r="C357" t="s">
        <v>147</v>
      </c>
      <c r="D357">
        <v>1479</v>
      </c>
      <c r="E357">
        <v>5120</v>
      </c>
      <c r="F357">
        <v>2169</v>
      </c>
      <c r="H357" s="6"/>
      <c r="I357" s="1">
        <v>5186</v>
      </c>
      <c r="J357" s="1">
        <v>2151</v>
      </c>
      <c r="K357" s="1">
        <v>1480.3333333333333</v>
      </c>
    </row>
    <row r="358" spans="2:11" x14ac:dyDescent="0.25">
      <c r="B358" t="s">
        <v>979</v>
      </c>
      <c r="C358" t="s">
        <v>147</v>
      </c>
      <c r="D358">
        <v>1481</v>
      </c>
      <c r="E358">
        <v>5219</v>
      </c>
      <c r="F358">
        <v>2142</v>
      </c>
      <c r="H358" s="5" t="s">
        <v>952</v>
      </c>
      <c r="I358" s="1">
        <v>4461</v>
      </c>
      <c r="J358" s="1">
        <v>1854</v>
      </c>
      <c r="K358" s="1">
        <v>1410</v>
      </c>
    </row>
    <row r="359" spans="2:11" x14ac:dyDescent="0.25">
      <c r="B359" t="s">
        <v>979</v>
      </c>
      <c r="C359" t="s">
        <v>147</v>
      </c>
      <c r="D359">
        <v>1481</v>
      </c>
      <c r="E359">
        <v>5219</v>
      </c>
      <c r="F359">
        <v>2142</v>
      </c>
      <c r="H359" s="6"/>
      <c r="I359" s="1">
        <v>4461</v>
      </c>
      <c r="J359" s="1">
        <v>1854</v>
      </c>
      <c r="K359" s="1">
        <v>1410</v>
      </c>
    </row>
    <row r="360" spans="2:11" x14ac:dyDescent="0.25">
      <c r="B360" t="s">
        <v>1799</v>
      </c>
      <c r="C360" s="1">
        <v>5.8</v>
      </c>
      <c r="D360">
        <v>1612</v>
      </c>
      <c r="E360">
        <v>4439</v>
      </c>
      <c r="F360">
        <v>2060</v>
      </c>
      <c r="H360" s="5" t="s">
        <v>2126</v>
      </c>
      <c r="I360" s="1">
        <v>4671</v>
      </c>
      <c r="J360" s="1">
        <v>1870</v>
      </c>
      <c r="K360" s="1">
        <v>1383</v>
      </c>
    </row>
    <row r="361" spans="2:11" x14ac:dyDescent="0.25">
      <c r="B361" t="s">
        <v>1799</v>
      </c>
      <c r="C361" s="1">
        <v>5.8</v>
      </c>
      <c r="D361">
        <v>1612</v>
      </c>
      <c r="E361">
        <v>4439</v>
      </c>
      <c r="F361">
        <v>2058</v>
      </c>
      <c r="H361" s="6">
        <v>6.1</v>
      </c>
      <c r="I361" s="1">
        <v>4671</v>
      </c>
      <c r="J361" s="1">
        <v>1870</v>
      </c>
      <c r="K361" s="1">
        <v>1383</v>
      </c>
    </row>
    <row r="362" spans="2:11" x14ac:dyDescent="0.25">
      <c r="B362" t="s">
        <v>1799</v>
      </c>
      <c r="C362" s="1">
        <v>5.8</v>
      </c>
      <c r="D362">
        <v>1612</v>
      </c>
      <c r="E362">
        <v>4439</v>
      </c>
      <c r="F362">
        <v>2058</v>
      </c>
      <c r="H362" s="5" t="s">
        <v>2301</v>
      </c>
      <c r="I362" s="1">
        <v>4956</v>
      </c>
      <c r="J362" s="1">
        <v>1903</v>
      </c>
      <c r="K362" s="1">
        <v>1473</v>
      </c>
    </row>
    <row r="363" spans="2:11" x14ac:dyDescent="0.25">
      <c r="B363" t="s">
        <v>1799</v>
      </c>
      <c r="C363" s="1">
        <v>4.9000000000000004</v>
      </c>
      <c r="D363">
        <v>1545</v>
      </c>
      <c r="E363">
        <v>4477</v>
      </c>
      <c r="F363">
        <v>2058</v>
      </c>
      <c r="H363" s="6" t="s">
        <v>2459</v>
      </c>
      <c r="I363" s="1">
        <v>4956</v>
      </c>
      <c r="J363" s="1">
        <v>1903</v>
      </c>
      <c r="K363" s="1">
        <v>1473</v>
      </c>
    </row>
    <row r="364" spans="2:11" x14ac:dyDescent="0.25">
      <c r="B364" t="s">
        <v>1799</v>
      </c>
      <c r="C364" t="s">
        <v>147</v>
      </c>
      <c r="D364">
        <v>1612</v>
      </c>
      <c r="E364">
        <v>4439</v>
      </c>
      <c r="F364">
        <v>1821</v>
      </c>
      <c r="H364" s="5" t="s">
        <v>1799</v>
      </c>
      <c r="I364" s="1">
        <v>4446.6000000000004</v>
      </c>
      <c r="J364" s="1">
        <v>2011</v>
      </c>
      <c r="K364" s="1">
        <v>1598.6</v>
      </c>
    </row>
    <row r="365" spans="2:11" x14ac:dyDescent="0.25">
      <c r="B365" t="s">
        <v>1830</v>
      </c>
      <c r="C365" t="s">
        <v>147</v>
      </c>
      <c r="D365">
        <v>1429</v>
      </c>
      <c r="E365">
        <v>4633</v>
      </c>
      <c r="F365">
        <v>1811</v>
      </c>
      <c r="H365" s="6">
        <v>4.9000000000000004</v>
      </c>
      <c r="I365" s="1">
        <v>4477</v>
      </c>
      <c r="J365" s="1">
        <v>2058</v>
      </c>
      <c r="K365" s="1">
        <v>1545</v>
      </c>
    </row>
    <row r="366" spans="2:11" x14ac:dyDescent="0.25">
      <c r="B366" t="s">
        <v>1830</v>
      </c>
      <c r="C366" t="s">
        <v>147</v>
      </c>
      <c r="D366">
        <v>1429</v>
      </c>
      <c r="E366">
        <v>4633</v>
      </c>
      <c r="F366">
        <v>1811</v>
      </c>
      <c r="H366" s="6">
        <v>5.8</v>
      </c>
      <c r="I366" s="1">
        <v>4439</v>
      </c>
      <c r="J366" s="1">
        <v>2058.6666666666665</v>
      </c>
      <c r="K366" s="1">
        <v>1612</v>
      </c>
    </row>
    <row r="367" spans="2:11" x14ac:dyDescent="0.25">
      <c r="B367" t="s">
        <v>1830</v>
      </c>
      <c r="C367" t="s">
        <v>147</v>
      </c>
      <c r="D367">
        <v>1429</v>
      </c>
      <c r="E367">
        <v>4633</v>
      </c>
      <c r="F367">
        <v>1811</v>
      </c>
      <c r="H367" s="6"/>
      <c r="I367" s="1">
        <v>4439</v>
      </c>
      <c r="J367" s="1">
        <v>1821</v>
      </c>
      <c r="K367" s="1">
        <v>1612</v>
      </c>
    </row>
    <row r="368" spans="2:11" x14ac:dyDescent="0.25">
      <c r="B368" t="s">
        <v>1847</v>
      </c>
      <c r="C368" t="s">
        <v>147</v>
      </c>
      <c r="D368">
        <v>1621</v>
      </c>
      <c r="E368">
        <v>4752</v>
      </c>
      <c r="F368">
        <v>1918</v>
      </c>
      <c r="H368" s="5" t="s">
        <v>898</v>
      </c>
      <c r="I368" s="1">
        <v>4657</v>
      </c>
      <c r="J368" s="1">
        <v>1881</v>
      </c>
      <c r="K368" s="1">
        <v>1678</v>
      </c>
    </row>
    <row r="369" spans="2:11" x14ac:dyDescent="0.25">
      <c r="B369" t="s">
        <v>1847</v>
      </c>
      <c r="C369" t="s">
        <v>147</v>
      </c>
      <c r="D369">
        <v>1621</v>
      </c>
      <c r="E369">
        <v>4752</v>
      </c>
      <c r="F369">
        <v>1918</v>
      </c>
      <c r="H369" s="6">
        <v>5.95</v>
      </c>
      <c r="I369" s="1">
        <v>4657</v>
      </c>
      <c r="J369" s="1">
        <v>1881</v>
      </c>
      <c r="K369" s="1">
        <v>1678</v>
      </c>
    </row>
    <row r="370" spans="2:11" x14ac:dyDescent="0.25">
      <c r="B370" t="s">
        <v>1847</v>
      </c>
      <c r="C370" t="s">
        <v>147</v>
      </c>
      <c r="D370">
        <v>1621</v>
      </c>
      <c r="E370">
        <v>4752</v>
      </c>
      <c r="F370">
        <v>1918</v>
      </c>
      <c r="H370" s="5" t="s">
        <v>1847</v>
      </c>
      <c r="I370" s="1">
        <v>4752</v>
      </c>
      <c r="J370" s="1">
        <v>1918</v>
      </c>
      <c r="K370" s="1">
        <v>1621</v>
      </c>
    </row>
    <row r="371" spans="2:11" x14ac:dyDescent="0.25">
      <c r="B371" t="s">
        <v>1865</v>
      </c>
      <c r="C371" t="s">
        <v>147</v>
      </c>
      <c r="D371">
        <v>1304</v>
      </c>
      <c r="E371">
        <v>4324</v>
      </c>
      <c r="F371">
        <v>2024</v>
      </c>
      <c r="H371" s="6"/>
      <c r="I371" s="1">
        <v>4752</v>
      </c>
      <c r="J371" s="1">
        <v>1918</v>
      </c>
      <c r="K371" s="1">
        <v>1621</v>
      </c>
    </row>
    <row r="372" spans="2:11" x14ac:dyDescent="0.25">
      <c r="B372" t="s">
        <v>1865</v>
      </c>
      <c r="C372" t="s">
        <v>147</v>
      </c>
      <c r="D372">
        <v>1304</v>
      </c>
      <c r="E372">
        <v>4324</v>
      </c>
      <c r="F372">
        <v>1459</v>
      </c>
      <c r="H372" s="5" t="s">
        <v>917</v>
      </c>
      <c r="I372" s="1">
        <v>4922</v>
      </c>
      <c r="J372" s="1">
        <v>2218</v>
      </c>
      <c r="K372" s="1">
        <v>1745</v>
      </c>
    </row>
    <row r="373" spans="2:11" x14ac:dyDescent="0.25">
      <c r="B373" t="s">
        <v>2116</v>
      </c>
      <c r="C373" t="s">
        <v>147</v>
      </c>
      <c r="D373">
        <v>1805</v>
      </c>
      <c r="E373">
        <v>5151</v>
      </c>
      <c r="F373">
        <v>2000</v>
      </c>
      <c r="H373" s="6"/>
      <c r="I373" s="1">
        <v>4922</v>
      </c>
      <c r="J373" s="1">
        <v>2218</v>
      </c>
      <c r="K373" s="1">
        <v>1745</v>
      </c>
    </row>
    <row r="374" spans="2:11" x14ac:dyDescent="0.25">
      <c r="B374" t="s">
        <v>2116</v>
      </c>
      <c r="C374" t="s">
        <v>147</v>
      </c>
      <c r="D374">
        <v>1805</v>
      </c>
      <c r="E374">
        <v>5151</v>
      </c>
      <c r="F374">
        <v>2000</v>
      </c>
      <c r="H374" s="5" t="s">
        <v>2116</v>
      </c>
      <c r="I374" s="1">
        <v>5151</v>
      </c>
      <c r="J374" s="1">
        <v>2000</v>
      </c>
      <c r="K374" s="1">
        <v>1805</v>
      </c>
    </row>
    <row r="375" spans="2:11" x14ac:dyDescent="0.25">
      <c r="B375" t="s">
        <v>2126</v>
      </c>
      <c r="C375" s="1">
        <v>6.1</v>
      </c>
      <c r="D375">
        <v>1383</v>
      </c>
      <c r="E375">
        <v>4671</v>
      </c>
      <c r="F375">
        <v>1870</v>
      </c>
      <c r="H375" s="6"/>
      <c r="I375" s="1">
        <v>5151</v>
      </c>
      <c r="J375" s="1">
        <v>2000</v>
      </c>
      <c r="K375" s="1">
        <v>1805</v>
      </c>
    </row>
    <row r="376" spans="2:11" x14ac:dyDescent="0.25">
      <c r="B376" t="s">
        <v>2252</v>
      </c>
      <c r="C376" s="1">
        <v>11.4</v>
      </c>
      <c r="D376">
        <v>1464</v>
      </c>
      <c r="E376">
        <v>4907</v>
      </c>
      <c r="F376">
        <v>1860</v>
      </c>
      <c r="H376" s="5" t="s">
        <v>1865</v>
      </c>
      <c r="I376" s="1">
        <v>4324</v>
      </c>
      <c r="J376" s="1">
        <v>1741.5</v>
      </c>
      <c r="K376" s="1">
        <v>1304</v>
      </c>
    </row>
    <row r="377" spans="2:11" x14ac:dyDescent="0.25">
      <c r="B377" t="s">
        <v>2252</v>
      </c>
      <c r="C377" s="1">
        <v>11.4</v>
      </c>
      <c r="D377">
        <v>1464</v>
      </c>
      <c r="E377">
        <v>4907</v>
      </c>
      <c r="F377">
        <v>1860</v>
      </c>
      <c r="H377" s="6"/>
      <c r="I377" s="1">
        <v>4324</v>
      </c>
      <c r="J377" s="1">
        <v>1741.5</v>
      </c>
      <c r="K377" s="1">
        <v>1304</v>
      </c>
    </row>
    <row r="378" spans="2:11" x14ac:dyDescent="0.25">
      <c r="B378" t="s">
        <v>2252</v>
      </c>
      <c r="C378" s="1">
        <v>11.4</v>
      </c>
      <c r="D378">
        <v>1464</v>
      </c>
      <c r="E378">
        <v>4907</v>
      </c>
      <c r="F378">
        <v>1860</v>
      </c>
      <c r="H378" s="5" t="s">
        <v>2449</v>
      </c>
      <c r="I378" s="1">
        <v>4816.8918918918916</v>
      </c>
      <c r="J378" s="1">
        <v>1980.2432432432433</v>
      </c>
      <c r="K378" s="1">
        <v>1541.4864864864865</v>
      </c>
    </row>
    <row r="379" spans="2:11" x14ac:dyDescent="0.25">
      <c r="B379" t="s">
        <v>2273</v>
      </c>
      <c r="C379" t="s">
        <v>147</v>
      </c>
      <c r="D379">
        <v>1481</v>
      </c>
      <c r="E379">
        <v>5219</v>
      </c>
      <c r="F379">
        <v>2142</v>
      </c>
    </row>
    <row r="380" spans="2:11" x14ac:dyDescent="0.25">
      <c r="B380" t="s">
        <v>2273</v>
      </c>
      <c r="C380" s="1">
        <v>7.5</v>
      </c>
      <c r="D380">
        <v>1481</v>
      </c>
      <c r="E380">
        <v>5219</v>
      </c>
      <c r="F380">
        <v>2142</v>
      </c>
    </row>
    <row r="381" spans="2:11" x14ac:dyDescent="0.25">
      <c r="B381" t="s">
        <v>2273</v>
      </c>
      <c r="C381" t="s">
        <v>147</v>
      </c>
      <c r="D381">
        <v>1369</v>
      </c>
      <c r="E381">
        <v>4894</v>
      </c>
      <c r="F381">
        <v>1894</v>
      </c>
    </row>
    <row r="382" spans="2:11" x14ac:dyDescent="0.25">
      <c r="B382" t="s">
        <v>2273</v>
      </c>
      <c r="C382" t="s">
        <v>147</v>
      </c>
      <c r="D382">
        <v>1538</v>
      </c>
      <c r="E382">
        <v>5091</v>
      </c>
      <c r="F382">
        <v>1902</v>
      </c>
    </row>
    <row r="383" spans="2:11" x14ac:dyDescent="0.25">
      <c r="B383" t="s">
        <v>2301</v>
      </c>
      <c r="D383">
        <v>1473</v>
      </c>
      <c r="E383">
        <v>4956</v>
      </c>
      <c r="F383">
        <v>1903</v>
      </c>
    </row>
    <row r="414" spans="1:16" x14ac:dyDescent="0.25">
      <c r="A414" s="15"/>
      <c r="B414" s="15"/>
      <c r="C414" s="15"/>
      <c r="D414" s="15"/>
      <c r="E414" s="15"/>
      <c r="F414" s="15"/>
      <c r="G414" s="15"/>
      <c r="H414" s="15"/>
      <c r="I414" s="15"/>
      <c r="J414" s="15"/>
      <c r="K414" s="15"/>
      <c r="L414" s="15"/>
      <c r="M414" s="15"/>
      <c r="N414" s="15"/>
      <c r="O414" s="15"/>
      <c r="P414" s="15"/>
    </row>
    <row r="415" spans="1:16" ht="37.5" customHeight="1" x14ac:dyDescent="0.35">
      <c r="B415" s="19" t="s">
        <v>2471</v>
      </c>
      <c r="D415" s="17"/>
    </row>
    <row r="417" spans="2:10" x14ac:dyDescent="0.25">
      <c r="G417" s="36"/>
    </row>
    <row r="418" spans="2:10" x14ac:dyDescent="0.25">
      <c r="B418" s="32" t="s">
        <v>2468</v>
      </c>
      <c r="C418" s="34" t="s">
        <v>2467</v>
      </c>
      <c r="D418" s="34" t="s">
        <v>2465</v>
      </c>
      <c r="E418" s="34" t="s">
        <v>2464</v>
      </c>
      <c r="G418" s="36"/>
      <c r="I418" s="8"/>
      <c r="J418" s="8"/>
    </row>
    <row r="419" spans="2:10" x14ac:dyDescent="0.25">
      <c r="B419" s="35"/>
      <c r="C419" s="33"/>
      <c r="D419" s="33"/>
      <c r="E419" s="33"/>
      <c r="G419" s="36"/>
      <c r="I419" s="1"/>
      <c r="J419" s="1"/>
    </row>
    <row r="420" spans="2:10" x14ac:dyDescent="0.25">
      <c r="B420" s="37" t="s">
        <v>2469</v>
      </c>
      <c r="C420" s="29">
        <f>AVERAGE(C2:C38)</f>
        <v>2707.9189189189187</v>
      </c>
      <c r="D420" s="29">
        <f>MEDIAN(C2:C38)</f>
        <v>2979</v>
      </c>
      <c r="E420" s="29">
        <f>_xlfn.MODE.MULT(C2:C38)</f>
        <v>1995</v>
      </c>
      <c r="G420" s="36"/>
      <c r="I420" s="1"/>
      <c r="J420" s="1"/>
    </row>
    <row r="421" spans="2:10" x14ac:dyDescent="0.25">
      <c r="B421" s="37"/>
      <c r="C421" s="29"/>
      <c r="D421" s="29"/>
      <c r="E421" s="29"/>
      <c r="G421" s="36"/>
      <c r="I421" s="1"/>
      <c r="J421" s="1"/>
    </row>
    <row r="422" spans="2:10" x14ac:dyDescent="0.25">
      <c r="B422" s="38" t="s">
        <v>4</v>
      </c>
      <c r="C422" s="29">
        <f>AVERAGE(D2:D38)</f>
        <v>5.4594594594594597</v>
      </c>
      <c r="D422" s="29">
        <f>MEDIAN(D2:D38)</f>
        <v>6</v>
      </c>
      <c r="E422" s="29">
        <f>_xlfn.MODE.MULT(D2:D38)</f>
        <v>6</v>
      </c>
      <c r="G422" s="36"/>
      <c r="J422" s="2"/>
    </row>
    <row r="423" spans="2:10" x14ac:dyDescent="0.25">
      <c r="B423" s="37"/>
      <c r="C423" s="29"/>
      <c r="D423" s="29"/>
      <c r="E423" s="29"/>
      <c r="G423" s="36"/>
      <c r="J423" s="2"/>
    </row>
    <row r="424" spans="2:10" x14ac:dyDescent="0.25">
      <c r="B424" s="31" t="s">
        <v>5</v>
      </c>
      <c r="C424" s="29">
        <f>AVERAGE(E2:E38)</f>
        <v>4</v>
      </c>
      <c r="D424" s="29">
        <f>MEDIAN(E2:E38)</f>
        <v>4</v>
      </c>
      <c r="E424" s="29">
        <f>_xlfn.MODE.MULT(E2:E38)</f>
        <v>4</v>
      </c>
      <c r="G424" s="36"/>
      <c r="J424" s="2"/>
    </row>
    <row r="425" spans="2:10" x14ac:dyDescent="0.25">
      <c r="B425" s="37"/>
      <c r="C425" s="29"/>
      <c r="D425" s="29"/>
      <c r="E425" s="29"/>
      <c r="G425" s="36"/>
      <c r="J425" s="1"/>
    </row>
    <row r="426" spans="2:10" x14ac:dyDescent="0.25">
      <c r="B426" s="31" t="s">
        <v>10</v>
      </c>
      <c r="C426" s="29">
        <f>AVERAGE(F2:F38)</f>
        <v>64.794117647058826</v>
      </c>
      <c r="D426" s="29">
        <f>MEDIAN(F2:F38)</f>
        <v>67</v>
      </c>
      <c r="E426" s="29">
        <f>_xlfn.MODE.MULT(F2:F38)</f>
        <v>78</v>
      </c>
      <c r="G426" s="36"/>
      <c r="I426" s="1"/>
      <c r="J426" s="1"/>
    </row>
    <row r="427" spans="2:10" x14ac:dyDescent="0.25">
      <c r="B427" s="37"/>
      <c r="C427" s="29"/>
      <c r="D427" s="29"/>
      <c r="E427" s="29"/>
      <c r="G427" s="36"/>
      <c r="I427" s="1"/>
      <c r="J427" s="1"/>
    </row>
    <row r="428" spans="2:10" x14ac:dyDescent="0.25">
      <c r="B428" s="31" t="s">
        <v>12</v>
      </c>
      <c r="C428" s="29">
        <f>AVERAGE(H2:H38)</f>
        <v>1541.4864864864865</v>
      </c>
      <c r="D428" s="29">
        <f>MEDIAN(H2:H38)</f>
        <v>1481</v>
      </c>
      <c r="E428" s="29">
        <f>_xlfn.MODE.MULT(H2:H38)</f>
        <v>1479</v>
      </c>
      <c r="G428" s="36"/>
      <c r="I428" s="1"/>
      <c r="J428" s="1"/>
    </row>
    <row r="429" spans="2:10" x14ac:dyDescent="0.25">
      <c r="B429" s="37"/>
      <c r="C429" s="29"/>
      <c r="D429" s="29"/>
      <c r="E429" s="29"/>
      <c r="G429" s="36"/>
      <c r="J429" s="2"/>
    </row>
    <row r="430" spans="2:10" x14ac:dyDescent="0.25">
      <c r="B430" s="31" t="s">
        <v>13</v>
      </c>
      <c r="C430" s="29">
        <f>AVERAGE(I2:I38)</f>
        <v>4816.8918918918916</v>
      </c>
      <c r="D430" s="29">
        <f>MEDIAN(I2:I38)</f>
        <v>4894</v>
      </c>
      <c r="E430" s="29">
        <f>_xlfn.MODE.MULT(I2:I38)</f>
        <v>5120</v>
      </c>
      <c r="G430" s="36"/>
      <c r="J430" s="2"/>
    </row>
    <row r="431" spans="2:10" x14ac:dyDescent="0.25">
      <c r="B431" s="37"/>
      <c r="C431" s="29"/>
      <c r="D431" s="29"/>
      <c r="E431" s="29"/>
      <c r="G431" s="36"/>
      <c r="J431" s="2"/>
    </row>
    <row r="432" spans="2:10" x14ac:dyDescent="0.25">
      <c r="B432" s="31" t="s">
        <v>14</v>
      </c>
      <c r="C432" s="29">
        <f>AVERAGE(J2:J38)</f>
        <v>1980.2432432432433</v>
      </c>
      <c r="D432" s="29">
        <f>MEDIAN(J2:J38)</f>
        <v>1918</v>
      </c>
      <c r="E432" s="29">
        <f>_xlfn.MODE.MULT(J2:J38)</f>
        <v>2169</v>
      </c>
      <c r="G432" s="36"/>
      <c r="I432" s="1"/>
      <c r="J432" s="1"/>
    </row>
    <row r="433" spans="2:10" x14ac:dyDescent="0.25">
      <c r="B433" s="37"/>
      <c r="C433" s="29"/>
      <c r="D433" s="29"/>
      <c r="E433" s="29"/>
      <c r="G433" s="36"/>
      <c r="I433" s="1"/>
      <c r="J433" s="1"/>
    </row>
    <row r="434" spans="2:10" x14ac:dyDescent="0.25">
      <c r="B434" s="31" t="s">
        <v>16</v>
      </c>
      <c r="C434" s="29">
        <f>AVERAGE(L2:L38)</f>
        <v>4.243243243243243</v>
      </c>
      <c r="D434" s="29">
        <f>MEDIAN(L2:L38)</f>
        <v>5</v>
      </c>
      <c r="E434" s="29">
        <f>_xlfn.MODE.MULT(L2:L38)</f>
        <v>5</v>
      </c>
      <c r="G434" s="36"/>
      <c r="I434" s="1"/>
      <c r="J434" s="1"/>
    </row>
    <row r="435" spans="2:10" x14ac:dyDescent="0.25">
      <c r="B435" s="37"/>
      <c r="C435" s="29"/>
      <c r="D435" s="29"/>
      <c r="E435" s="29"/>
      <c r="G435" s="36"/>
      <c r="I435" s="1"/>
      <c r="J435" s="2"/>
    </row>
    <row r="436" spans="2:10" x14ac:dyDescent="0.25">
      <c r="B436" s="31" t="s">
        <v>17</v>
      </c>
      <c r="C436" s="29">
        <f>AVERAGE(M2:M38)</f>
        <v>13.686874999999999</v>
      </c>
      <c r="D436" s="29">
        <f>MEDIAN(M2:M38)</f>
        <v>14.254999999999999</v>
      </c>
      <c r="E436" s="29">
        <f>_xlfn.MODE.MULT(L2:L38)</f>
        <v>5</v>
      </c>
      <c r="G436" s="36"/>
      <c r="J436" s="2"/>
    </row>
    <row r="437" spans="2:10" x14ac:dyDescent="0.25">
      <c r="B437" s="37"/>
      <c r="C437" s="29"/>
      <c r="D437" s="29"/>
      <c r="E437" s="29"/>
      <c r="G437" s="36"/>
      <c r="J437" s="2"/>
    </row>
    <row r="438" spans="2:10" x14ac:dyDescent="0.25">
      <c r="B438" s="31" t="s">
        <v>18</v>
      </c>
      <c r="C438" s="29">
        <f>AVERAGE(N2:N36)</f>
        <v>15.835000000000003</v>
      </c>
      <c r="D438" s="29">
        <f>MEDIAN(N2:N36)</f>
        <v>16.46</v>
      </c>
      <c r="E438" s="29">
        <f>_xlfn.MODE.MULT(N2:N36)</f>
        <v>18.559999999999999</v>
      </c>
      <c r="G438" s="36"/>
      <c r="J438" s="2"/>
    </row>
    <row r="439" spans="2:10" x14ac:dyDescent="0.25">
      <c r="B439" s="37"/>
      <c r="C439" s="29"/>
      <c r="D439" s="29"/>
      <c r="E439" s="29"/>
      <c r="G439" s="36"/>
      <c r="J439" s="2"/>
    </row>
    <row r="440" spans="2:10" x14ac:dyDescent="0.25">
      <c r="B440" s="31" t="s">
        <v>71</v>
      </c>
      <c r="C440" s="29">
        <f>AVERAGE(O2:O36)</f>
        <v>7.3633333333333333</v>
      </c>
      <c r="D440" s="29">
        <f>MEDIAN(O2:O35)</f>
        <v>6.1</v>
      </c>
      <c r="E440" s="29">
        <f>_xlfn.MODE.MULT(O2:O35)</f>
        <v>7.5</v>
      </c>
      <c r="G440" s="36"/>
      <c r="J440" s="2"/>
    </row>
    <row r="441" spans="2:10" x14ac:dyDescent="0.25">
      <c r="B441" s="1"/>
      <c r="E441" s="36"/>
      <c r="J441" s="2"/>
    </row>
    <row r="442" spans="2:10" x14ac:dyDescent="0.25">
      <c r="B442" s="1"/>
      <c r="J442" s="2"/>
    </row>
    <row r="443" spans="2:10" x14ac:dyDescent="0.25">
      <c r="B443" s="1"/>
      <c r="J443" s="2"/>
    </row>
    <row r="444" spans="2:10" x14ac:dyDescent="0.25">
      <c r="B444" s="1"/>
      <c r="D444" s="8"/>
      <c r="J444" s="2"/>
    </row>
    <row r="445" spans="2:10" x14ac:dyDescent="0.25">
      <c r="B445" s="36"/>
      <c r="C445" s="36"/>
      <c r="D445" s="36"/>
      <c r="J445" s="2"/>
    </row>
    <row r="446" spans="2:10" x14ac:dyDescent="0.25">
      <c r="B446" s="36"/>
      <c r="C446" s="36"/>
      <c r="D446" s="36"/>
      <c r="J446" s="2"/>
    </row>
    <row r="447" spans="2:10" x14ac:dyDescent="0.25">
      <c r="B447" s="34" t="s">
        <v>3</v>
      </c>
      <c r="C447" s="34" t="s">
        <v>2472</v>
      </c>
      <c r="D447" s="34" t="s">
        <v>2473</v>
      </c>
      <c r="E447" s="20"/>
      <c r="F447" s="20"/>
    </row>
    <row r="448" spans="2:10" x14ac:dyDescent="0.25">
      <c r="B448" s="45">
        <v>1995</v>
      </c>
      <c r="C448" s="29">
        <f t="shared" ref="C448:C459" si="0">B448-$B$460</f>
        <v>-414.91666666666652</v>
      </c>
      <c r="D448" s="29">
        <f t="shared" ref="D448:D459" si="1">POWER(C448,2)</f>
        <v>172155.84027777766</v>
      </c>
      <c r="E448" s="20"/>
      <c r="F448" s="20"/>
    </row>
    <row r="449" spans="2:6" x14ac:dyDescent="0.25">
      <c r="B449" s="45">
        <v>1998</v>
      </c>
      <c r="C449" s="29">
        <f t="shared" si="0"/>
        <v>-411.91666666666652</v>
      </c>
      <c r="D449" s="29">
        <f t="shared" si="1"/>
        <v>169675.34027777766</v>
      </c>
      <c r="E449" s="34" t="s">
        <v>2479</v>
      </c>
      <c r="F449" s="29">
        <f>D460/12</f>
        <v>240534.24305555559</v>
      </c>
    </row>
    <row r="450" spans="2:6" x14ac:dyDescent="0.25">
      <c r="B450" s="45">
        <v>1995</v>
      </c>
      <c r="C450" s="29">
        <f t="shared" si="0"/>
        <v>-414.91666666666652</v>
      </c>
      <c r="D450" s="29">
        <f t="shared" si="1"/>
        <v>172155.84027777766</v>
      </c>
      <c r="E450" s="34" t="s">
        <v>2477</v>
      </c>
      <c r="F450" s="29">
        <f>SQRT(F449)</f>
        <v>490.44290499053568</v>
      </c>
    </row>
    <row r="451" spans="2:6" x14ac:dyDescent="0.25">
      <c r="B451" s="45">
        <v>2993</v>
      </c>
      <c r="C451" s="29">
        <f t="shared" si="0"/>
        <v>583.08333333333348</v>
      </c>
      <c r="D451" s="29">
        <f t="shared" si="1"/>
        <v>339986.1736111113</v>
      </c>
      <c r="E451" s="34" t="s">
        <v>2478</v>
      </c>
      <c r="F451" s="29">
        <f>F450/B460*100</f>
        <v>20.351031708864166</v>
      </c>
    </row>
    <row r="452" spans="2:6" x14ac:dyDescent="0.25">
      <c r="B452" s="45">
        <v>2993</v>
      </c>
      <c r="C452" s="29">
        <f t="shared" si="0"/>
        <v>583.08333333333348</v>
      </c>
      <c r="D452" s="29">
        <f t="shared" si="1"/>
        <v>339986.1736111113</v>
      </c>
      <c r="E452" s="50"/>
      <c r="F452" s="50"/>
    </row>
    <row r="453" spans="2:6" x14ac:dyDescent="0.25">
      <c r="B453" s="45">
        <v>2993</v>
      </c>
      <c r="C453" s="29">
        <f t="shared" si="0"/>
        <v>583.08333333333348</v>
      </c>
      <c r="D453" s="29">
        <f t="shared" si="1"/>
        <v>339986.1736111113</v>
      </c>
      <c r="E453" s="50"/>
      <c r="F453" s="50"/>
    </row>
    <row r="454" spans="2:6" x14ac:dyDescent="0.25">
      <c r="B454" s="45">
        <v>1995</v>
      </c>
      <c r="C454" s="29">
        <f t="shared" si="0"/>
        <v>-414.91666666666652</v>
      </c>
      <c r="D454" s="29">
        <f t="shared" si="1"/>
        <v>172155.84027777766</v>
      </c>
      <c r="E454" s="34" t="s">
        <v>2482</v>
      </c>
      <c r="F454" s="81">
        <f>QUARTILE(B448:B459,1)</f>
        <v>1995</v>
      </c>
    </row>
    <row r="455" spans="2:6" x14ac:dyDescent="0.25">
      <c r="B455" s="45">
        <v>1995</v>
      </c>
      <c r="C455" s="29">
        <f t="shared" si="0"/>
        <v>-414.91666666666652</v>
      </c>
      <c r="D455" s="29">
        <f t="shared" si="1"/>
        <v>172155.84027777766</v>
      </c>
      <c r="E455" s="34" t="s">
        <v>2483</v>
      </c>
      <c r="F455" s="81">
        <f>QUARTILE(B448:B459,3)</f>
        <v>2993</v>
      </c>
    </row>
    <row r="456" spans="2:6" x14ac:dyDescent="0.25">
      <c r="B456" s="45">
        <v>1995</v>
      </c>
      <c r="C456" s="29">
        <f t="shared" si="0"/>
        <v>-414.91666666666652</v>
      </c>
      <c r="D456" s="29">
        <f t="shared" si="1"/>
        <v>172155.84027777766</v>
      </c>
      <c r="E456" s="34" t="s">
        <v>2484</v>
      </c>
      <c r="F456" s="81">
        <f>F455-F454</f>
        <v>998</v>
      </c>
    </row>
    <row r="457" spans="2:6" x14ac:dyDescent="0.25">
      <c r="B457" s="45">
        <v>2979</v>
      </c>
      <c r="C457" s="29">
        <f t="shared" si="0"/>
        <v>569.08333333333348</v>
      </c>
      <c r="D457" s="29">
        <f t="shared" si="1"/>
        <v>323855.84027777793</v>
      </c>
      <c r="E457" s="34" t="s">
        <v>2485</v>
      </c>
      <c r="F457" s="81">
        <f>F455+1.5*F456</f>
        <v>4490</v>
      </c>
    </row>
    <row r="458" spans="2:6" x14ac:dyDescent="0.25">
      <c r="B458" s="45">
        <v>1995</v>
      </c>
      <c r="C458" s="29">
        <f t="shared" si="0"/>
        <v>-414.91666666666652</v>
      </c>
      <c r="D458" s="29">
        <f t="shared" si="1"/>
        <v>172155.84027777766</v>
      </c>
      <c r="E458" s="34" t="s">
        <v>2486</v>
      </c>
      <c r="F458" s="81">
        <f>F454-1.5*F456</f>
        <v>498</v>
      </c>
    </row>
    <row r="459" spans="2:6" x14ac:dyDescent="0.25">
      <c r="B459" s="45">
        <v>2993</v>
      </c>
      <c r="C459" s="29">
        <f t="shared" si="0"/>
        <v>583.08333333333348</v>
      </c>
      <c r="D459" s="29">
        <f t="shared" si="1"/>
        <v>339986.1736111113</v>
      </c>
      <c r="E459" s="20"/>
      <c r="F459" s="20"/>
    </row>
    <row r="460" spans="2:6" x14ac:dyDescent="0.25">
      <c r="B460" s="56">
        <f>AVERAGE(B448:B459)</f>
        <v>2409.9166666666665</v>
      </c>
      <c r="C460" s="50"/>
      <c r="D460" s="55">
        <f>SUBTOTAL(9,D448:D459)</f>
        <v>2886410.916666667</v>
      </c>
      <c r="E460" s="20"/>
      <c r="F460" s="20"/>
    </row>
    <row r="461" spans="2:6" x14ac:dyDescent="0.25">
      <c r="B461" s="54"/>
      <c r="C461" s="50"/>
      <c r="D461" s="50"/>
      <c r="E461" s="20"/>
      <c r="F461" s="20"/>
    </row>
    <row r="462" spans="2:6" x14ac:dyDescent="0.25">
      <c r="B462" s="54"/>
      <c r="C462" s="50"/>
      <c r="D462" s="50"/>
      <c r="E462" s="20"/>
      <c r="F462" s="20"/>
    </row>
    <row r="463" spans="2:6" x14ac:dyDescent="0.25">
      <c r="B463" s="34" t="s">
        <v>4</v>
      </c>
      <c r="C463" s="34" t="s">
        <v>2472</v>
      </c>
      <c r="D463" s="34" t="s">
        <v>2473</v>
      </c>
      <c r="E463" s="20"/>
      <c r="F463" s="20"/>
    </row>
    <row r="464" spans="2:6" x14ac:dyDescent="0.25">
      <c r="B464" s="29">
        <v>4</v>
      </c>
      <c r="C464" s="29">
        <f>B464-$B$476</f>
        <v>-0.83333333333333304</v>
      </c>
      <c r="D464" s="29">
        <f>POWER(C464,2)</f>
        <v>0.69444444444444398</v>
      </c>
      <c r="E464" s="20"/>
      <c r="F464" s="20"/>
    </row>
    <row r="465" spans="2:6" x14ac:dyDescent="0.25">
      <c r="B465" s="29">
        <v>4</v>
      </c>
      <c r="C465" s="29">
        <f t="shared" ref="C465:C475" si="2">B465-$B$476</f>
        <v>-0.83333333333333304</v>
      </c>
      <c r="D465" s="29">
        <f t="shared" ref="D465:D475" si="3">POWER(C465,2)</f>
        <v>0.69444444444444398</v>
      </c>
      <c r="E465" s="34" t="s">
        <v>2479</v>
      </c>
      <c r="F465" s="29">
        <f>D476/12</f>
        <v>0.97222222222222232</v>
      </c>
    </row>
    <row r="466" spans="2:6" x14ac:dyDescent="0.25">
      <c r="B466" s="29">
        <v>4</v>
      </c>
      <c r="C466" s="29">
        <f t="shared" si="2"/>
        <v>-0.83333333333333304</v>
      </c>
      <c r="D466" s="29">
        <f t="shared" si="3"/>
        <v>0.69444444444444398</v>
      </c>
      <c r="E466" s="34" t="s">
        <v>2477</v>
      </c>
      <c r="F466" s="29">
        <f>SQRT(F465)</f>
        <v>0.98601329718326935</v>
      </c>
    </row>
    <row r="467" spans="2:6" x14ac:dyDescent="0.25">
      <c r="B467" s="29">
        <v>6</v>
      </c>
      <c r="C467" s="29">
        <f t="shared" si="2"/>
        <v>1.166666666666667</v>
      </c>
      <c r="D467" s="29">
        <f t="shared" si="3"/>
        <v>1.3611111111111118</v>
      </c>
      <c r="E467" s="34" t="s">
        <v>2478</v>
      </c>
      <c r="F467" s="29">
        <f>F466/B476*100</f>
        <v>20.400275114136608</v>
      </c>
    </row>
    <row r="468" spans="2:6" x14ac:dyDescent="0.25">
      <c r="B468" s="29">
        <v>6</v>
      </c>
      <c r="C468" s="29">
        <f t="shared" si="2"/>
        <v>1.166666666666667</v>
      </c>
      <c r="D468" s="29">
        <f t="shared" si="3"/>
        <v>1.3611111111111118</v>
      </c>
      <c r="E468" s="20"/>
      <c r="F468" s="20"/>
    </row>
    <row r="469" spans="2:6" x14ac:dyDescent="0.25">
      <c r="B469" s="29">
        <v>6</v>
      </c>
      <c r="C469" s="29">
        <f t="shared" si="2"/>
        <v>1.166666666666667</v>
      </c>
      <c r="D469" s="29">
        <f t="shared" si="3"/>
        <v>1.3611111111111118</v>
      </c>
      <c r="E469" s="20"/>
      <c r="F469" s="20"/>
    </row>
    <row r="470" spans="2:6" x14ac:dyDescent="0.25">
      <c r="B470" s="29">
        <v>4</v>
      </c>
      <c r="C470" s="29">
        <f t="shared" si="2"/>
        <v>-0.83333333333333304</v>
      </c>
      <c r="D470" s="29">
        <f t="shared" si="3"/>
        <v>0.69444444444444398</v>
      </c>
      <c r="E470" s="34" t="s">
        <v>2482</v>
      </c>
      <c r="F470" s="29">
        <f>QUARTILE(B464:B475,1)</f>
        <v>4</v>
      </c>
    </row>
    <row r="471" spans="2:6" x14ac:dyDescent="0.25">
      <c r="B471" s="29">
        <v>4</v>
      </c>
      <c r="C471" s="29">
        <f t="shared" si="2"/>
        <v>-0.83333333333333304</v>
      </c>
      <c r="D471" s="29">
        <f t="shared" si="3"/>
        <v>0.69444444444444398</v>
      </c>
      <c r="E471" s="34" t="s">
        <v>2483</v>
      </c>
      <c r="F471" s="29">
        <f>QUARTILE(B464:B475,3)</f>
        <v>6</v>
      </c>
    </row>
    <row r="472" spans="2:6" x14ac:dyDescent="0.25">
      <c r="B472" s="29">
        <v>4</v>
      </c>
      <c r="C472" s="29">
        <f t="shared" si="2"/>
        <v>-0.83333333333333304</v>
      </c>
      <c r="D472" s="29">
        <f t="shared" si="3"/>
        <v>0.69444444444444398</v>
      </c>
      <c r="E472" s="34" t="s">
        <v>2484</v>
      </c>
      <c r="F472" s="29">
        <f>F471-F470</f>
        <v>2</v>
      </c>
    </row>
    <row r="473" spans="2:6" x14ac:dyDescent="0.25">
      <c r="B473" s="29">
        <v>6</v>
      </c>
      <c r="C473" s="29">
        <f t="shared" si="2"/>
        <v>1.166666666666667</v>
      </c>
      <c r="D473" s="29">
        <f t="shared" si="3"/>
        <v>1.3611111111111118</v>
      </c>
      <c r="E473" s="34" t="s">
        <v>2485</v>
      </c>
      <c r="F473" s="29">
        <f>F472+1.5*F472</f>
        <v>5</v>
      </c>
    </row>
    <row r="474" spans="2:6" x14ac:dyDescent="0.25">
      <c r="B474" s="29">
        <v>4</v>
      </c>
      <c r="C474" s="29">
        <f t="shared" si="2"/>
        <v>-0.83333333333333304</v>
      </c>
      <c r="D474" s="29">
        <f t="shared" si="3"/>
        <v>0.69444444444444398</v>
      </c>
      <c r="E474" s="34" t="s">
        <v>2486</v>
      </c>
      <c r="F474" s="29">
        <f>F471-1.5*F472</f>
        <v>3</v>
      </c>
    </row>
    <row r="475" spans="2:6" x14ac:dyDescent="0.25">
      <c r="B475" s="29">
        <v>6</v>
      </c>
      <c r="C475" s="29">
        <f t="shared" si="2"/>
        <v>1.166666666666667</v>
      </c>
      <c r="D475" s="29">
        <f t="shared" si="3"/>
        <v>1.3611111111111118</v>
      </c>
      <c r="E475" s="20"/>
      <c r="F475" s="20"/>
    </row>
    <row r="476" spans="2:6" x14ac:dyDescent="0.25">
      <c r="B476" s="56">
        <f>AVERAGE(B464:B475)</f>
        <v>4.833333333333333</v>
      </c>
      <c r="C476" s="50"/>
      <c r="D476" s="55">
        <f>SUBTOTAL(9,D464:D475)</f>
        <v>11.666666666666668</v>
      </c>
      <c r="E476" s="20"/>
      <c r="F476" s="20"/>
    </row>
    <row r="477" spans="2:6" x14ac:dyDescent="0.25">
      <c r="B477" s="54"/>
      <c r="C477" s="50"/>
      <c r="D477" s="50"/>
      <c r="E477" s="20"/>
      <c r="F477" s="20"/>
    </row>
    <row r="478" spans="2:6" x14ac:dyDescent="0.25">
      <c r="B478" s="54"/>
      <c r="C478" s="50"/>
      <c r="D478" s="50"/>
      <c r="E478" s="20"/>
      <c r="F478" s="20"/>
    </row>
    <row r="479" spans="2:6" x14ac:dyDescent="0.25">
      <c r="B479" s="34" t="s">
        <v>5</v>
      </c>
      <c r="C479" s="34" t="s">
        <v>2472</v>
      </c>
      <c r="D479" s="34" t="s">
        <v>2473</v>
      </c>
      <c r="E479" s="53"/>
      <c r="F479" s="53"/>
    </row>
    <row r="480" spans="2:6" x14ac:dyDescent="0.25">
      <c r="B480" s="29">
        <v>4</v>
      </c>
      <c r="C480" s="29">
        <f>B480-$B$492</f>
        <v>0</v>
      </c>
      <c r="D480" s="29">
        <f>POWER(C480,2)</f>
        <v>0</v>
      </c>
      <c r="E480" s="51"/>
      <c r="F480" s="51"/>
    </row>
    <row r="481" spans="2:6" x14ac:dyDescent="0.25">
      <c r="B481" s="29">
        <v>4</v>
      </c>
      <c r="C481" s="29">
        <f t="shared" ref="C481:C491" si="4">B481-$B$492</f>
        <v>0</v>
      </c>
      <c r="D481" s="29">
        <f t="shared" ref="D481:D491" si="5">POWER(C481,2)</f>
        <v>0</v>
      </c>
      <c r="E481" s="52"/>
      <c r="F481" s="51"/>
    </row>
    <row r="482" spans="2:6" x14ac:dyDescent="0.25">
      <c r="B482" s="29">
        <v>4</v>
      </c>
      <c r="C482" s="29">
        <f t="shared" si="4"/>
        <v>0</v>
      </c>
      <c r="D482" s="29">
        <f t="shared" si="5"/>
        <v>0</v>
      </c>
      <c r="E482" s="52"/>
      <c r="F482" s="51"/>
    </row>
    <row r="483" spans="2:6" x14ac:dyDescent="0.25">
      <c r="B483" s="29">
        <v>4</v>
      </c>
      <c r="C483" s="29">
        <f t="shared" si="4"/>
        <v>0</v>
      </c>
      <c r="D483" s="29">
        <f t="shared" si="5"/>
        <v>0</v>
      </c>
      <c r="E483" s="52"/>
      <c r="F483" s="51"/>
    </row>
    <row r="484" spans="2:6" x14ac:dyDescent="0.25">
      <c r="B484" s="29">
        <v>4</v>
      </c>
      <c r="C484" s="29">
        <f t="shared" si="4"/>
        <v>0</v>
      </c>
      <c r="D484" s="29">
        <f t="shared" si="5"/>
        <v>0</v>
      </c>
      <c r="E484" s="51"/>
      <c r="F484" s="51"/>
    </row>
    <row r="485" spans="2:6" x14ac:dyDescent="0.25">
      <c r="B485" s="29">
        <v>4</v>
      </c>
      <c r="C485" s="29">
        <f t="shared" si="4"/>
        <v>0</v>
      </c>
      <c r="D485" s="29">
        <f t="shared" si="5"/>
        <v>0</v>
      </c>
      <c r="E485" s="51"/>
      <c r="F485" s="51"/>
    </row>
    <row r="486" spans="2:6" x14ac:dyDescent="0.25">
      <c r="B486" s="29">
        <v>4</v>
      </c>
      <c r="C486" s="29">
        <f t="shared" si="4"/>
        <v>0</v>
      </c>
      <c r="D486" s="29">
        <f t="shared" si="5"/>
        <v>0</v>
      </c>
      <c r="E486" s="52"/>
      <c r="F486" s="51"/>
    </row>
    <row r="487" spans="2:6" x14ac:dyDescent="0.25">
      <c r="B487" s="29">
        <v>4</v>
      </c>
      <c r="C487" s="29">
        <f t="shared" si="4"/>
        <v>0</v>
      </c>
      <c r="D487" s="29">
        <f t="shared" si="5"/>
        <v>0</v>
      </c>
      <c r="E487" s="52"/>
      <c r="F487" s="51"/>
    </row>
    <row r="488" spans="2:6" x14ac:dyDescent="0.25">
      <c r="B488" s="29">
        <v>4</v>
      </c>
      <c r="C488" s="29">
        <f t="shared" si="4"/>
        <v>0</v>
      </c>
      <c r="D488" s="29">
        <f t="shared" si="5"/>
        <v>0</v>
      </c>
      <c r="E488" s="52"/>
      <c r="F488" s="51"/>
    </row>
    <row r="489" spans="2:6" x14ac:dyDescent="0.25">
      <c r="B489" s="29">
        <v>4</v>
      </c>
      <c r="C489" s="29">
        <f t="shared" si="4"/>
        <v>0</v>
      </c>
      <c r="D489" s="29">
        <f t="shared" si="5"/>
        <v>0</v>
      </c>
      <c r="E489" s="52"/>
      <c r="F489" s="51"/>
    </row>
    <row r="490" spans="2:6" x14ac:dyDescent="0.25">
      <c r="B490" s="29">
        <v>4</v>
      </c>
      <c r="C490" s="29">
        <f t="shared" si="4"/>
        <v>0</v>
      </c>
      <c r="D490" s="29">
        <f t="shared" si="5"/>
        <v>0</v>
      </c>
      <c r="E490" s="52"/>
      <c r="F490" s="51"/>
    </row>
    <row r="491" spans="2:6" x14ac:dyDescent="0.25">
      <c r="B491" s="29">
        <v>4</v>
      </c>
      <c r="C491" s="29">
        <f t="shared" si="4"/>
        <v>0</v>
      </c>
      <c r="D491" s="29">
        <f t="shared" si="5"/>
        <v>0</v>
      </c>
      <c r="E491" s="53"/>
      <c r="F491" s="53"/>
    </row>
    <row r="492" spans="2:6" x14ac:dyDescent="0.25">
      <c r="B492" s="59">
        <f>AVERAGE(B480:B491)</f>
        <v>4</v>
      </c>
      <c r="C492" s="50"/>
      <c r="D492" s="55">
        <f>SUBTOTAL(9,D480:D491)</f>
        <v>0</v>
      </c>
      <c r="E492" s="20"/>
      <c r="F492" s="20"/>
    </row>
    <row r="493" spans="2:6" x14ac:dyDescent="0.25">
      <c r="B493" s="50"/>
      <c r="C493" s="50"/>
      <c r="D493" s="50"/>
      <c r="E493" s="20"/>
      <c r="F493" s="20"/>
    </row>
    <row r="494" spans="2:6" x14ac:dyDescent="0.25">
      <c r="B494" s="50"/>
      <c r="C494" s="50"/>
      <c r="D494" s="50"/>
      <c r="E494" s="20"/>
      <c r="F494" s="20"/>
    </row>
    <row r="495" spans="2:6" x14ac:dyDescent="0.25">
      <c r="B495" s="34" t="s">
        <v>10</v>
      </c>
      <c r="C495" s="34" t="s">
        <v>2472</v>
      </c>
      <c r="D495" s="34" t="s">
        <v>2473</v>
      </c>
      <c r="E495" s="20"/>
      <c r="F495" s="20"/>
    </row>
    <row r="496" spans="2:6" x14ac:dyDescent="0.25">
      <c r="B496" s="29">
        <v>67</v>
      </c>
      <c r="C496" s="29">
        <f>B496-$B$508</f>
        <v>1.3333333333333286</v>
      </c>
      <c r="D496" s="29">
        <f>POWER(C496,2)</f>
        <v>1.7777777777777652</v>
      </c>
      <c r="E496" s="20"/>
      <c r="F496" s="20"/>
    </row>
    <row r="497" spans="2:6" x14ac:dyDescent="0.25">
      <c r="B497" s="29">
        <v>67</v>
      </c>
      <c r="C497" s="29">
        <f t="shared" ref="C497:C507" si="6">B497-$B$508</f>
        <v>1.3333333333333286</v>
      </c>
      <c r="D497" s="29">
        <f t="shared" ref="D497:D507" si="7">POWER(C497,2)</f>
        <v>1.7777777777777652</v>
      </c>
      <c r="E497" s="34" t="s">
        <v>2479</v>
      </c>
      <c r="F497" s="29">
        <f>D508/12</f>
        <v>98.055555555555586</v>
      </c>
    </row>
    <row r="498" spans="2:6" x14ac:dyDescent="0.25">
      <c r="B498" s="29">
        <v>67</v>
      </c>
      <c r="C498" s="29">
        <f t="shared" si="6"/>
        <v>1.3333333333333286</v>
      </c>
      <c r="D498" s="29">
        <f t="shared" si="7"/>
        <v>1.7777777777777652</v>
      </c>
      <c r="E498" s="34" t="s">
        <v>2477</v>
      </c>
      <c r="F498" s="29">
        <f>SQRT(F497)</f>
        <v>9.902300518341967</v>
      </c>
    </row>
    <row r="499" spans="2:6" x14ac:dyDescent="0.25">
      <c r="B499" s="29">
        <v>78</v>
      </c>
      <c r="C499" s="29">
        <f t="shared" si="6"/>
        <v>12.333333333333329</v>
      </c>
      <c r="D499" s="29">
        <f t="shared" si="7"/>
        <v>152.111111111111</v>
      </c>
      <c r="E499" s="34" t="s">
        <v>2478</v>
      </c>
      <c r="F499" s="29">
        <f>F498/B508*100</f>
        <v>15.079645459404009</v>
      </c>
    </row>
    <row r="500" spans="2:6" x14ac:dyDescent="0.25">
      <c r="B500" s="29">
        <v>78</v>
      </c>
      <c r="C500" s="29">
        <f t="shared" si="6"/>
        <v>12.333333333333329</v>
      </c>
      <c r="D500" s="29">
        <f t="shared" si="7"/>
        <v>152.111111111111</v>
      </c>
      <c r="E500" s="20"/>
      <c r="F500" s="20"/>
    </row>
    <row r="501" spans="2:6" x14ac:dyDescent="0.25">
      <c r="B501" s="29">
        <v>78</v>
      </c>
      <c r="C501" s="29">
        <f t="shared" si="6"/>
        <v>12.333333333333329</v>
      </c>
      <c r="D501" s="29">
        <f t="shared" si="7"/>
        <v>152.111111111111</v>
      </c>
      <c r="E501" s="20"/>
      <c r="F501" s="20"/>
    </row>
    <row r="502" spans="2:6" x14ac:dyDescent="0.25">
      <c r="B502" s="29">
        <v>51</v>
      </c>
      <c r="C502" s="29">
        <f t="shared" si="6"/>
        <v>-14.666666666666671</v>
      </c>
      <c r="D502" s="29">
        <f t="shared" si="7"/>
        <v>215.11111111111126</v>
      </c>
      <c r="E502" s="34" t="s">
        <v>2482</v>
      </c>
      <c r="F502" s="29">
        <f>_xlfn.QUARTILE.INC(B496:B507,1)</f>
        <v>57.75</v>
      </c>
    </row>
    <row r="503" spans="2:6" x14ac:dyDescent="0.25">
      <c r="B503" s="29">
        <v>51</v>
      </c>
      <c r="C503" s="29">
        <f t="shared" si="6"/>
        <v>-14.666666666666671</v>
      </c>
      <c r="D503" s="29">
        <f t="shared" si="7"/>
        <v>215.11111111111126</v>
      </c>
      <c r="E503" s="34" t="s">
        <v>2483</v>
      </c>
      <c r="F503" s="29">
        <f>QUARTILE(B496:B507,3)</f>
        <v>72</v>
      </c>
    </row>
    <row r="504" spans="2:6" x14ac:dyDescent="0.25">
      <c r="B504" s="29">
        <v>51</v>
      </c>
      <c r="C504" s="29">
        <f t="shared" si="6"/>
        <v>-14.666666666666671</v>
      </c>
      <c r="D504" s="29">
        <f t="shared" si="7"/>
        <v>215.11111111111126</v>
      </c>
      <c r="E504" s="34" t="s">
        <v>2484</v>
      </c>
      <c r="F504" s="29">
        <f>F503-F502</f>
        <v>14.25</v>
      </c>
    </row>
    <row r="505" spans="2:6" x14ac:dyDescent="0.25">
      <c r="B505" s="29">
        <v>60</v>
      </c>
      <c r="C505" s="29">
        <f t="shared" si="6"/>
        <v>-5.6666666666666714</v>
      </c>
      <c r="D505" s="29">
        <f t="shared" si="7"/>
        <v>32.111111111111164</v>
      </c>
      <c r="E505" s="34" t="s">
        <v>2485</v>
      </c>
      <c r="F505" s="29">
        <f>F503+1.5*F504</f>
        <v>93.375</v>
      </c>
    </row>
    <row r="506" spans="2:6" x14ac:dyDescent="0.25">
      <c r="B506" s="29">
        <v>70</v>
      </c>
      <c r="C506" s="29">
        <f t="shared" si="6"/>
        <v>4.3333333333333286</v>
      </c>
      <c r="D506" s="29">
        <f t="shared" si="7"/>
        <v>18.777777777777736</v>
      </c>
      <c r="E506" s="34" t="s">
        <v>2486</v>
      </c>
      <c r="F506" s="29">
        <f>F502-1.5*F504</f>
        <v>36.375</v>
      </c>
    </row>
    <row r="507" spans="2:6" x14ac:dyDescent="0.25">
      <c r="B507" s="29">
        <v>70</v>
      </c>
      <c r="C507" s="29">
        <f t="shared" si="6"/>
        <v>4.3333333333333286</v>
      </c>
      <c r="D507" s="29">
        <f t="shared" si="7"/>
        <v>18.777777777777736</v>
      </c>
      <c r="E507" s="20"/>
      <c r="F507" s="20"/>
    </row>
    <row r="508" spans="2:6" x14ac:dyDescent="0.25">
      <c r="B508" s="59">
        <f>AVERAGE(B496:B507)</f>
        <v>65.666666666666671</v>
      </c>
      <c r="C508" s="50"/>
      <c r="D508" s="55">
        <f>SUBTOTAL(9,D496:D507)</f>
        <v>1176.666666666667</v>
      </c>
      <c r="E508" s="20"/>
      <c r="F508" s="20"/>
    </row>
    <row r="509" spans="2:6" x14ac:dyDescent="0.25">
      <c r="B509" s="50"/>
      <c r="C509" s="50"/>
      <c r="D509" s="50"/>
      <c r="E509" s="20"/>
      <c r="F509" s="20"/>
    </row>
    <row r="510" spans="2:6" x14ac:dyDescent="0.25">
      <c r="B510" s="50"/>
      <c r="C510" s="50"/>
      <c r="D510" s="50"/>
      <c r="E510" s="20"/>
      <c r="F510" s="20"/>
    </row>
    <row r="511" spans="2:6" x14ac:dyDescent="0.25">
      <c r="B511" s="34" t="s">
        <v>12</v>
      </c>
      <c r="C511" s="34" t="s">
        <v>2472</v>
      </c>
      <c r="D511" s="34" t="s">
        <v>2473</v>
      </c>
      <c r="E511" s="20"/>
      <c r="F511" s="20"/>
    </row>
    <row r="512" spans="2:6" x14ac:dyDescent="0.25">
      <c r="B512" s="29">
        <v>1678</v>
      </c>
      <c r="C512" s="29">
        <f>B512-$B$524</f>
        <v>126.5</v>
      </c>
      <c r="D512" s="29">
        <f>POWER(C513,2)</f>
        <v>16002.25</v>
      </c>
      <c r="E512" s="20"/>
      <c r="F512" s="20"/>
    </row>
    <row r="513" spans="2:6" x14ac:dyDescent="0.25">
      <c r="B513" s="29">
        <v>1678</v>
      </c>
      <c r="C513" s="29">
        <f t="shared" ref="C513:C523" si="8">B513-$B$524</f>
        <v>126.5</v>
      </c>
      <c r="D513" s="29">
        <f t="shared" ref="D513:D523" si="9">POWER(C514,2)</f>
        <v>16002.25</v>
      </c>
      <c r="E513" s="34" t="s">
        <v>2479</v>
      </c>
      <c r="F513" s="29">
        <f>D524/12</f>
        <v>8538.2291666666661</v>
      </c>
    </row>
    <row r="514" spans="2:6" x14ac:dyDescent="0.25">
      <c r="B514" s="29">
        <v>1678</v>
      </c>
      <c r="C514" s="29">
        <f t="shared" si="8"/>
        <v>126.5</v>
      </c>
      <c r="D514" s="29">
        <f t="shared" si="9"/>
        <v>5256.25</v>
      </c>
      <c r="E514" s="34" t="s">
        <v>2477</v>
      </c>
      <c r="F514" s="29">
        <f>SQRT(F513)</f>
        <v>92.402538745786984</v>
      </c>
    </row>
    <row r="515" spans="2:6" x14ac:dyDescent="0.25">
      <c r="B515" s="29">
        <v>1479</v>
      </c>
      <c r="C515" s="29">
        <f t="shared" si="8"/>
        <v>-72.5</v>
      </c>
      <c r="D515" s="29">
        <f t="shared" si="9"/>
        <v>5256.25</v>
      </c>
      <c r="E515" s="34" t="s">
        <v>2478</v>
      </c>
      <c r="F515" s="29">
        <f>F514/B524*100</f>
        <v>5.955690541139993</v>
      </c>
    </row>
    <row r="516" spans="2:6" x14ac:dyDescent="0.25">
      <c r="B516" s="29">
        <v>1479</v>
      </c>
      <c r="C516" s="29">
        <f t="shared" si="8"/>
        <v>-72.5</v>
      </c>
      <c r="D516" s="29">
        <f t="shared" si="9"/>
        <v>5256.25</v>
      </c>
      <c r="E516" s="20"/>
      <c r="F516" s="20"/>
    </row>
    <row r="517" spans="2:6" x14ac:dyDescent="0.25">
      <c r="B517" s="29">
        <v>1479</v>
      </c>
      <c r="C517" s="29">
        <f t="shared" si="8"/>
        <v>-72.5</v>
      </c>
      <c r="D517" s="29">
        <f t="shared" si="9"/>
        <v>3660.25</v>
      </c>
      <c r="E517" s="20"/>
      <c r="F517" s="20"/>
    </row>
    <row r="518" spans="2:6" x14ac:dyDescent="0.25">
      <c r="B518" s="29">
        <v>1612</v>
      </c>
      <c r="C518" s="29">
        <f t="shared" si="8"/>
        <v>60.5</v>
      </c>
      <c r="D518" s="29">
        <f t="shared" si="9"/>
        <v>3660.25</v>
      </c>
      <c r="E518" s="34" t="s">
        <v>2482</v>
      </c>
      <c r="F518" s="29">
        <f>QUARTILE(B512:B523,1)</f>
        <v>1475.25</v>
      </c>
    </row>
    <row r="519" spans="2:6" x14ac:dyDescent="0.25">
      <c r="B519" s="29">
        <v>1612</v>
      </c>
      <c r="C519" s="29">
        <f t="shared" si="8"/>
        <v>60.5</v>
      </c>
      <c r="D519" s="29">
        <f t="shared" si="9"/>
        <v>3660.25</v>
      </c>
      <c r="E519" s="34" t="s">
        <v>2483</v>
      </c>
      <c r="F519" s="29">
        <f>QUARTILE(B512:B523,3)</f>
        <v>1628.5</v>
      </c>
    </row>
    <row r="520" spans="2:6" x14ac:dyDescent="0.25">
      <c r="B520" s="29">
        <v>1612</v>
      </c>
      <c r="C520" s="29">
        <f t="shared" si="8"/>
        <v>60.5</v>
      </c>
      <c r="D520" s="29">
        <f t="shared" si="9"/>
        <v>28392.25</v>
      </c>
      <c r="E520" s="34" t="s">
        <v>2484</v>
      </c>
      <c r="F520" s="29">
        <f>F519-F518</f>
        <v>153.25</v>
      </c>
    </row>
    <row r="521" spans="2:6" x14ac:dyDescent="0.25">
      <c r="B521" s="29">
        <v>1383</v>
      </c>
      <c r="C521" s="29">
        <f t="shared" si="8"/>
        <v>-168.5</v>
      </c>
      <c r="D521" s="29">
        <f t="shared" si="9"/>
        <v>7656.25</v>
      </c>
      <c r="E521" s="34" t="s">
        <v>2485</v>
      </c>
      <c r="F521" s="29">
        <f>F519+1.5*F520</f>
        <v>1858.375</v>
      </c>
    </row>
    <row r="522" spans="2:6" x14ac:dyDescent="0.25">
      <c r="B522" s="29">
        <v>1464</v>
      </c>
      <c r="C522" s="29">
        <f t="shared" si="8"/>
        <v>-87.5</v>
      </c>
      <c r="D522" s="29">
        <f t="shared" si="9"/>
        <v>7656.25</v>
      </c>
      <c r="E522" s="34" t="s">
        <v>2486</v>
      </c>
      <c r="F522" s="29">
        <f>F518-1.5*F520</f>
        <v>1245.375</v>
      </c>
    </row>
    <row r="523" spans="2:6" x14ac:dyDescent="0.25">
      <c r="B523" s="29">
        <v>1464</v>
      </c>
      <c r="C523" s="29">
        <f t="shared" si="8"/>
        <v>-87.5</v>
      </c>
      <c r="D523" s="29">
        <f t="shared" si="9"/>
        <v>0</v>
      </c>
      <c r="E523" s="20"/>
      <c r="F523" s="20"/>
    </row>
    <row r="524" spans="2:6" x14ac:dyDescent="0.25">
      <c r="B524" s="59">
        <f>AVERAGE(B512:B523)</f>
        <v>1551.5</v>
      </c>
      <c r="C524" s="50"/>
      <c r="D524" s="55">
        <f>SUBTOTAL(9,D512:D523)</f>
        <v>102458.75</v>
      </c>
      <c r="E524" s="20"/>
      <c r="F524" s="20"/>
    </row>
    <row r="525" spans="2:6" x14ac:dyDescent="0.25">
      <c r="B525" s="50"/>
      <c r="C525" s="50"/>
      <c r="D525" s="50"/>
      <c r="E525" s="20"/>
      <c r="F525" s="20"/>
    </row>
    <row r="526" spans="2:6" x14ac:dyDescent="0.25">
      <c r="B526" s="50"/>
      <c r="C526" s="50"/>
      <c r="D526" s="50"/>
      <c r="E526" s="20"/>
      <c r="F526" s="20"/>
    </row>
    <row r="527" spans="2:6" x14ac:dyDescent="0.25">
      <c r="B527" s="34" t="s">
        <v>13</v>
      </c>
      <c r="C527" s="34" t="s">
        <v>2472</v>
      </c>
      <c r="D527" s="34" t="s">
        <v>2473</v>
      </c>
      <c r="E527" s="20"/>
      <c r="F527" s="20"/>
    </row>
    <row r="528" spans="2:6" x14ac:dyDescent="0.25">
      <c r="B528" s="29">
        <v>4657</v>
      </c>
      <c r="C528" s="29">
        <f>B529-$B$540</f>
        <v>-104.08333333333303</v>
      </c>
      <c r="D528" s="29">
        <f>POWER(C528,2)</f>
        <v>10833.340277777716</v>
      </c>
      <c r="E528" s="20"/>
      <c r="F528" s="20"/>
    </row>
    <row r="529" spans="2:6" x14ac:dyDescent="0.25">
      <c r="B529" s="29">
        <v>4657</v>
      </c>
      <c r="C529" s="29">
        <f t="shared" ref="C529:C538" si="10">B530-$B$540</f>
        <v>-104.08333333333303</v>
      </c>
      <c r="D529" s="29">
        <f t="shared" ref="D529:D539" si="11">POWER(C529,2)</f>
        <v>10833.340277777716</v>
      </c>
      <c r="E529" s="34" t="s">
        <v>2479</v>
      </c>
      <c r="F529" s="29">
        <f>D540/12</f>
        <v>65944.437500000015</v>
      </c>
    </row>
    <row r="530" spans="2:6" x14ac:dyDescent="0.25">
      <c r="B530" s="29">
        <v>4657</v>
      </c>
      <c r="C530" s="29">
        <f t="shared" si="10"/>
        <v>358.91666666666697</v>
      </c>
      <c r="D530" s="29">
        <f t="shared" si="11"/>
        <v>128821.17361111133</v>
      </c>
      <c r="E530" s="34" t="s">
        <v>2477</v>
      </c>
      <c r="F530" s="29">
        <f>SQRT(F529)</f>
        <v>256.79649043551979</v>
      </c>
    </row>
    <row r="531" spans="2:6" x14ac:dyDescent="0.25">
      <c r="B531" s="29">
        <v>5120</v>
      </c>
      <c r="C531" s="29">
        <f t="shared" si="10"/>
        <v>358.91666666666697</v>
      </c>
      <c r="D531" s="29">
        <f t="shared" si="11"/>
        <v>128821.17361111133</v>
      </c>
      <c r="E531" s="34" t="s">
        <v>2478</v>
      </c>
      <c r="F531" s="29">
        <f>F530/B540*2</f>
        <v>0.10787313409855032</v>
      </c>
    </row>
    <row r="532" spans="2:6" x14ac:dyDescent="0.25">
      <c r="B532" s="29">
        <v>5120</v>
      </c>
      <c r="C532" s="29">
        <f t="shared" si="10"/>
        <v>358.91666666666697</v>
      </c>
      <c r="D532" s="29">
        <f t="shared" si="11"/>
        <v>128821.17361111133</v>
      </c>
      <c r="E532" s="20"/>
      <c r="F532" s="20"/>
    </row>
    <row r="533" spans="2:6" x14ac:dyDescent="0.25">
      <c r="B533" s="29">
        <v>5120</v>
      </c>
      <c r="C533" s="29">
        <f t="shared" si="10"/>
        <v>-322.08333333333303</v>
      </c>
      <c r="D533" s="29">
        <f t="shared" si="11"/>
        <v>103737.67361111092</v>
      </c>
      <c r="E533" s="20"/>
      <c r="F533" s="20"/>
    </row>
    <row r="534" spans="2:6" x14ac:dyDescent="0.25">
      <c r="B534" s="29">
        <v>4439</v>
      </c>
      <c r="C534" s="29">
        <f t="shared" si="10"/>
        <v>-322.08333333333303</v>
      </c>
      <c r="D534" s="29">
        <f t="shared" si="11"/>
        <v>103737.67361111092</v>
      </c>
      <c r="E534" s="34" t="s">
        <v>2482</v>
      </c>
      <c r="F534" s="29">
        <f>QUARTILE(B528:B539,1)</f>
        <v>4602.5</v>
      </c>
    </row>
    <row r="535" spans="2:6" x14ac:dyDescent="0.25">
      <c r="B535" s="29">
        <v>4439</v>
      </c>
      <c r="C535" s="29">
        <f t="shared" si="10"/>
        <v>-322.08333333333303</v>
      </c>
      <c r="D535" s="29">
        <f t="shared" si="11"/>
        <v>103737.67361111092</v>
      </c>
      <c r="E535" s="34" t="s">
        <v>2483</v>
      </c>
      <c r="F535" s="29">
        <f>QUARTILE(B528:B539,3)</f>
        <v>4960.25</v>
      </c>
    </row>
    <row r="536" spans="2:6" x14ac:dyDescent="0.25">
      <c r="B536" s="29">
        <v>4439</v>
      </c>
      <c r="C536" s="29">
        <f t="shared" si="10"/>
        <v>-90.08333333333303</v>
      </c>
      <c r="D536" s="29">
        <f t="shared" si="11"/>
        <v>8115.0069444443898</v>
      </c>
      <c r="E536" s="34" t="s">
        <v>2484</v>
      </c>
      <c r="F536" s="29">
        <f>F535-F534</f>
        <v>357.75</v>
      </c>
    </row>
    <row r="537" spans="2:6" x14ac:dyDescent="0.25">
      <c r="B537" s="29">
        <v>4671</v>
      </c>
      <c r="C537" s="29">
        <f t="shared" si="10"/>
        <v>145.91666666666697</v>
      </c>
      <c r="D537" s="29">
        <f t="shared" si="11"/>
        <v>21291.6736111112</v>
      </c>
      <c r="E537" s="34" t="s">
        <v>2485</v>
      </c>
      <c r="F537" s="29">
        <f>F535+1.5*F536</f>
        <v>5496.875</v>
      </c>
    </row>
    <row r="538" spans="2:6" x14ac:dyDescent="0.25">
      <c r="B538" s="29">
        <v>4907</v>
      </c>
      <c r="C538" s="29">
        <f t="shared" si="10"/>
        <v>145.91666666666697</v>
      </c>
      <c r="D538" s="29">
        <f t="shared" si="11"/>
        <v>21291.6736111112</v>
      </c>
      <c r="E538" s="34" t="s">
        <v>2486</v>
      </c>
      <c r="F538" s="29">
        <f>F534-1.5*F536</f>
        <v>4065.875</v>
      </c>
    </row>
    <row r="539" spans="2:6" x14ac:dyDescent="0.25">
      <c r="B539" s="29">
        <v>4907</v>
      </c>
      <c r="C539" s="29">
        <f>B539-B540</f>
        <v>145.91666666666697</v>
      </c>
      <c r="D539" s="29">
        <f t="shared" si="11"/>
        <v>21291.6736111112</v>
      </c>
      <c r="E539" s="20"/>
      <c r="F539" s="20"/>
    </row>
    <row r="540" spans="2:6" x14ac:dyDescent="0.25">
      <c r="B540" s="59">
        <f>AVERAGE(B528:B539)</f>
        <v>4761.083333333333</v>
      </c>
      <c r="C540" s="50"/>
      <c r="D540" s="55">
        <f>SUBTOTAL(9,D528:D539)</f>
        <v>791333.25000000023</v>
      </c>
      <c r="E540" s="20"/>
      <c r="F540" s="20"/>
    </row>
    <row r="541" spans="2:6" x14ac:dyDescent="0.25">
      <c r="B541" s="50"/>
      <c r="C541" s="50"/>
      <c r="D541" s="50"/>
      <c r="E541" s="20"/>
      <c r="F541" s="20"/>
    </row>
    <row r="542" spans="2:6" x14ac:dyDescent="0.25">
      <c r="B542" s="50"/>
      <c r="C542" s="50"/>
      <c r="D542" s="50"/>
      <c r="E542" s="20"/>
      <c r="F542" s="20"/>
    </row>
    <row r="543" spans="2:6" x14ac:dyDescent="0.25">
      <c r="B543" s="34" t="s">
        <v>14</v>
      </c>
      <c r="C543" s="34" t="s">
        <v>2472</v>
      </c>
      <c r="D543" s="34" t="s">
        <v>2473</v>
      </c>
      <c r="E543" s="20"/>
      <c r="F543" s="20"/>
    </row>
    <row r="544" spans="2:6" x14ac:dyDescent="0.25">
      <c r="B544" s="29">
        <v>1881</v>
      </c>
      <c r="C544" s="29">
        <f>B544-$B$556</f>
        <v>-112</v>
      </c>
      <c r="D544" s="29">
        <f>POWER(C544,2)</f>
        <v>12544</v>
      </c>
      <c r="E544" s="20"/>
      <c r="F544" s="20"/>
    </row>
    <row r="545" spans="2:6" x14ac:dyDescent="0.25">
      <c r="B545" s="29">
        <v>1881</v>
      </c>
      <c r="C545" s="29">
        <f t="shared" ref="C545:C555" si="12">B545-$B$556</f>
        <v>-112</v>
      </c>
      <c r="D545" s="29">
        <f t="shared" ref="D545:D555" si="13">POWER(C545,2)</f>
        <v>12544</v>
      </c>
      <c r="E545" s="34" t="s">
        <v>2479</v>
      </c>
      <c r="F545" s="29">
        <f>D556/12</f>
        <v>16167.166666666666</v>
      </c>
    </row>
    <row r="546" spans="2:6" x14ac:dyDescent="0.25">
      <c r="B546" s="29">
        <v>1881</v>
      </c>
      <c r="C546" s="29">
        <f t="shared" si="12"/>
        <v>-112</v>
      </c>
      <c r="D546" s="29">
        <f t="shared" si="13"/>
        <v>12544</v>
      </c>
      <c r="E546" s="34" t="s">
        <v>2477</v>
      </c>
      <c r="F546" s="29">
        <f>SQRT(F545)</f>
        <v>127.15017367926269</v>
      </c>
    </row>
    <row r="547" spans="2:6" x14ac:dyDescent="0.25">
      <c r="B547" s="29">
        <v>2169</v>
      </c>
      <c r="C547" s="29">
        <f t="shared" si="12"/>
        <v>176</v>
      </c>
      <c r="D547" s="29">
        <f t="shared" si="13"/>
        <v>30976</v>
      </c>
      <c r="E547" s="34" t="s">
        <v>2478</v>
      </c>
      <c r="F547" s="29">
        <f>F546/B556*100</f>
        <v>6.3798381173739438</v>
      </c>
    </row>
    <row r="548" spans="2:6" x14ac:dyDescent="0.25">
      <c r="B548" s="29">
        <v>2169</v>
      </c>
      <c r="C548" s="29">
        <f t="shared" si="12"/>
        <v>176</v>
      </c>
      <c r="D548" s="29">
        <f t="shared" si="13"/>
        <v>30976</v>
      </c>
      <c r="E548" s="20"/>
      <c r="F548" s="20"/>
    </row>
    <row r="549" spans="2:6" x14ac:dyDescent="0.25">
      <c r="B549" s="29">
        <v>2169</v>
      </c>
      <c r="C549" s="29">
        <f t="shared" si="12"/>
        <v>176</v>
      </c>
      <c r="D549" s="29">
        <f t="shared" si="13"/>
        <v>30976</v>
      </c>
      <c r="E549" s="20"/>
      <c r="F549" s="20"/>
    </row>
    <row r="550" spans="2:6" x14ac:dyDescent="0.25">
      <c r="B550" s="29">
        <v>2060</v>
      </c>
      <c r="C550" s="29">
        <f t="shared" si="12"/>
        <v>67</v>
      </c>
      <c r="D550" s="29">
        <f t="shared" si="13"/>
        <v>4489</v>
      </c>
      <c r="E550" s="34" t="s">
        <v>2482</v>
      </c>
      <c r="F550" s="29">
        <f>QUARTILE(B544:B555,1)</f>
        <v>1878.25</v>
      </c>
    </row>
    <row r="551" spans="2:6" x14ac:dyDescent="0.25">
      <c r="B551" s="29">
        <v>2058</v>
      </c>
      <c r="C551" s="29">
        <f t="shared" si="12"/>
        <v>65</v>
      </c>
      <c r="D551" s="29">
        <f t="shared" si="13"/>
        <v>4225</v>
      </c>
      <c r="E551" s="34" t="s">
        <v>2483</v>
      </c>
      <c r="F551" s="29">
        <f>QUARTILE(B544:B555,3)</f>
        <v>2087.25</v>
      </c>
    </row>
    <row r="552" spans="2:6" x14ac:dyDescent="0.25">
      <c r="B552" s="29">
        <v>2058</v>
      </c>
      <c r="C552" s="29">
        <f t="shared" si="12"/>
        <v>65</v>
      </c>
      <c r="D552" s="29">
        <f t="shared" si="13"/>
        <v>4225</v>
      </c>
      <c r="E552" s="34" t="s">
        <v>2484</v>
      </c>
      <c r="F552" s="29">
        <f>F551-F550</f>
        <v>209</v>
      </c>
    </row>
    <row r="553" spans="2:6" x14ac:dyDescent="0.25">
      <c r="B553" s="29">
        <v>1870</v>
      </c>
      <c r="C553" s="29">
        <f t="shared" si="12"/>
        <v>-123</v>
      </c>
      <c r="D553" s="29">
        <f t="shared" si="13"/>
        <v>15129</v>
      </c>
      <c r="E553" s="34" t="s">
        <v>2485</v>
      </c>
      <c r="F553" s="29">
        <f>F551+1.5*F552</f>
        <v>2400.75</v>
      </c>
    </row>
    <row r="554" spans="2:6" x14ac:dyDescent="0.25">
      <c r="B554" s="29">
        <v>1860</v>
      </c>
      <c r="C554" s="29">
        <f t="shared" si="12"/>
        <v>-133</v>
      </c>
      <c r="D554" s="29">
        <f t="shared" si="13"/>
        <v>17689</v>
      </c>
      <c r="E554" s="34" t="s">
        <v>2486</v>
      </c>
      <c r="F554" s="29">
        <f>F550-1.5*F552</f>
        <v>1564.75</v>
      </c>
    </row>
    <row r="555" spans="2:6" x14ac:dyDescent="0.25">
      <c r="B555" s="29">
        <v>1860</v>
      </c>
      <c r="C555" s="29">
        <f t="shared" si="12"/>
        <v>-133</v>
      </c>
      <c r="D555" s="29">
        <f t="shared" si="13"/>
        <v>17689</v>
      </c>
      <c r="E555" s="20"/>
      <c r="F555" s="20"/>
    </row>
    <row r="556" spans="2:6" x14ac:dyDescent="0.25">
      <c r="B556" s="59">
        <f>AVERAGE(B544:B555)</f>
        <v>1993</v>
      </c>
      <c r="C556" s="50"/>
      <c r="D556" s="55">
        <f>SUBTOTAL(9,D544:D555)</f>
        <v>194006</v>
      </c>
      <c r="E556" s="20"/>
      <c r="F556" s="20"/>
    </row>
    <row r="557" spans="2:6" x14ac:dyDescent="0.25">
      <c r="B557" s="50"/>
      <c r="C557" s="50"/>
      <c r="D557" s="50"/>
      <c r="E557" s="20"/>
      <c r="F557" s="20"/>
    </row>
    <row r="558" spans="2:6" x14ac:dyDescent="0.25">
      <c r="B558" s="50"/>
      <c r="C558" s="50"/>
      <c r="D558" s="50"/>
      <c r="E558" s="20"/>
      <c r="F558" s="20"/>
    </row>
    <row r="559" spans="2:6" x14ac:dyDescent="0.25">
      <c r="B559" s="34" t="s">
        <v>16</v>
      </c>
      <c r="C559" s="34" t="s">
        <v>2472</v>
      </c>
      <c r="D559" s="34" t="s">
        <v>2473</v>
      </c>
      <c r="E559" s="20"/>
      <c r="F559" s="20"/>
    </row>
    <row r="560" spans="2:6" x14ac:dyDescent="0.25">
      <c r="B560" s="29">
        <v>5</v>
      </c>
      <c r="C560" s="29">
        <f>B560-$B$572</f>
        <v>0.66666666666666696</v>
      </c>
      <c r="D560" s="29">
        <f>POWER(C560,2)</f>
        <v>0.44444444444444486</v>
      </c>
      <c r="E560" s="20"/>
      <c r="F560" s="20"/>
    </row>
    <row r="561" spans="2:6" x14ac:dyDescent="0.25">
      <c r="B561" s="29">
        <v>5</v>
      </c>
      <c r="C561" s="29">
        <f t="shared" ref="C561:C571" si="14">B561-$B$572</f>
        <v>0.66666666666666696</v>
      </c>
      <c r="D561" s="29">
        <f t="shared" ref="D561:D571" si="15">POWER(C561,2)</f>
        <v>0.44444444444444486</v>
      </c>
      <c r="E561" s="34" t="s">
        <v>2479</v>
      </c>
      <c r="F561" s="29">
        <f>D572/12</f>
        <v>0.72222222222222221</v>
      </c>
    </row>
    <row r="562" spans="2:6" x14ac:dyDescent="0.25">
      <c r="B562" s="29">
        <v>5</v>
      </c>
      <c r="C562" s="29">
        <f t="shared" si="14"/>
        <v>0.66666666666666696</v>
      </c>
      <c r="D562" s="29">
        <f t="shared" si="15"/>
        <v>0.44444444444444486</v>
      </c>
      <c r="E562" s="34" t="s">
        <v>2477</v>
      </c>
      <c r="F562" s="29">
        <f>SQRT(F561)</f>
        <v>0.84983658559879749</v>
      </c>
    </row>
    <row r="563" spans="2:6" x14ac:dyDescent="0.25">
      <c r="B563" s="29">
        <v>4</v>
      </c>
      <c r="C563" s="29">
        <f t="shared" si="14"/>
        <v>-0.33333333333333304</v>
      </c>
      <c r="D563" s="29">
        <f t="shared" si="15"/>
        <v>0.11111111111111091</v>
      </c>
      <c r="E563" s="34" t="s">
        <v>2478</v>
      </c>
      <c r="F563" s="29">
        <f>F562/B572*100</f>
        <v>19.611613513818405</v>
      </c>
    </row>
    <row r="564" spans="2:6" x14ac:dyDescent="0.25">
      <c r="B564" s="29">
        <v>4</v>
      </c>
      <c r="C564" s="29">
        <f t="shared" si="14"/>
        <v>-0.33333333333333304</v>
      </c>
      <c r="D564" s="29">
        <f t="shared" si="15"/>
        <v>0.11111111111111091</v>
      </c>
      <c r="E564" s="20"/>
      <c r="F564" s="20"/>
    </row>
    <row r="565" spans="2:6" x14ac:dyDescent="0.25">
      <c r="B565" s="29">
        <v>4</v>
      </c>
      <c r="C565" s="29">
        <f t="shared" si="14"/>
        <v>-0.33333333333333304</v>
      </c>
      <c r="D565" s="29">
        <f t="shared" si="15"/>
        <v>0.11111111111111091</v>
      </c>
      <c r="E565" s="20"/>
      <c r="F565" s="20"/>
    </row>
    <row r="566" spans="2:6" x14ac:dyDescent="0.25">
      <c r="B566" s="29">
        <v>5</v>
      </c>
      <c r="C566" s="29">
        <f t="shared" si="14"/>
        <v>0.66666666666666696</v>
      </c>
      <c r="D566" s="29">
        <f t="shared" si="15"/>
        <v>0.44444444444444486</v>
      </c>
      <c r="E566" s="34" t="s">
        <v>2482</v>
      </c>
      <c r="F566" s="29">
        <f>QUARTILE(B560:B571,1)</f>
        <v>4</v>
      </c>
    </row>
    <row r="567" spans="2:6" x14ac:dyDescent="0.25">
      <c r="B567" s="29">
        <v>5</v>
      </c>
      <c r="C567" s="29">
        <f t="shared" si="14"/>
        <v>0.66666666666666696</v>
      </c>
      <c r="D567" s="29">
        <f t="shared" si="15"/>
        <v>0.44444444444444486</v>
      </c>
      <c r="E567" s="34" t="s">
        <v>2483</v>
      </c>
      <c r="F567" s="29">
        <f>QUARTILE(B560:B571,3)</f>
        <v>5</v>
      </c>
    </row>
    <row r="568" spans="2:6" x14ac:dyDescent="0.25">
      <c r="B568" s="29">
        <v>5</v>
      </c>
      <c r="C568" s="29">
        <f t="shared" si="14"/>
        <v>0.66666666666666696</v>
      </c>
      <c r="D568" s="29">
        <f t="shared" si="15"/>
        <v>0.44444444444444486</v>
      </c>
      <c r="E568" s="34" t="s">
        <v>2484</v>
      </c>
      <c r="F568" s="29">
        <f>F567-F566</f>
        <v>1</v>
      </c>
    </row>
    <row r="569" spans="2:6" x14ac:dyDescent="0.25">
      <c r="B569" s="29">
        <v>2</v>
      </c>
      <c r="C569" s="29">
        <f t="shared" si="14"/>
        <v>-2.333333333333333</v>
      </c>
      <c r="D569" s="29">
        <f t="shared" si="15"/>
        <v>5.4444444444444429</v>
      </c>
      <c r="E569" s="34" t="s">
        <v>2485</v>
      </c>
      <c r="F569" s="29">
        <f>F567+1.5*F568</f>
        <v>6.5</v>
      </c>
    </row>
    <row r="570" spans="2:6" x14ac:dyDescent="0.25">
      <c r="B570" s="29">
        <v>4</v>
      </c>
      <c r="C570" s="29">
        <f t="shared" si="14"/>
        <v>-0.33333333333333304</v>
      </c>
      <c r="D570" s="29">
        <f t="shared" si="15"/>
        <v>0.11111111111111091</v>
      </c>
      <c r="E570" s="34" t="s">
        <v>2486</v>
      </c>
      <c r="F570" s="29">
        <f>F566-1.5*F568</f>
        <v>2.5</v>
      </c>
    </row>
    <row r="571" spans="2:6" x14ac:dyDescent="0.25">
      <c r="B571" s="29">
        <v>4</v>
      </c>
      <c r="C571" s="29">
        <f t="shared" si="14"/>
        <v>-0.33333333333333304</v>
      </c>
      <c r="D571" s="29">
        <f t="shared" si="15"/>
        <v>0.11111111111111091</v>
      </c>
      <c r="E571" s="20"/>
      <c r="F571" s="20"/>
    </row>
    <row r="572" spans="2:6" x14ac:dyDescent="0.25">
      <c r="B572" s="59">
        <f>AVERAGE(B560:B571)</f>
        <v>4.333333333333333</v>
      </c>
      <c r="C572" s="50"/>
      <c r="D572" s="55">
        <f>SUBTOTAL(9,D560:D571)</f>
        <v>8.6666666666666661</v>
      </c>
      <c r="E572" s="20"/>
      <c r="F572" s="20"/>
    </row>
    <row r="573" spans="2:6" x14ac:dyDescent="0.25">
      <c r="B573" s="50"/>
      <c r="C573" s="50"/>
      <c r="D573" s="50"/>
      <c r="E573" s="20"/>
      <c r="F573" s="20"/>
    </row>
    <row r="574" spans="2:6" x14ac:dyDescent="0.25">
      <c r="B574" s="50"/>
      <c r="C574" s="50"/>
      <c r="D574" s="50"/>
      <c r="E574" s="20"/>
      <c r="F574" s="20"/>
    </row>
    <row r="575" spans="2:6" x14ac:dyDescent="0.25">
      <c r="B575" s="34" t="s">
        <v>17</v>
      </c>
      <c r="C575" s="34" t="s">
        <v>2472</v>
      </c>
      <c r="D575" s="34" t="s">
        <v>2473</v>
      </c>
      <c r="E575" s="20"/>
      <c r="F575" s="20"/>
    </row>
    <row r="576" spans="2:6" x14ac:dyDescent="0.25">
      <c r="B576" s="29">
        <v>16</v>
      </c>
      <c r="C576" s="29">
        <f>B576-$B$588</f>
        <v>1.7233333333333345</v>
      </c>
      <c r="D576" s="29">
        <f>POWER(C576,2)</f>
        <v>2.9698777777777816</v>
      </c>
      <c r="E576" s="20"/>
      <c r="F576" s="20"/>
    </row>
    <row r="577" spans="2:6" x14ac:dyDescent="0.25">
      <c r="B577" s="29">
        <v>16</v>
      </c>
      <c r="C577" s="29">
        <f t="shared" ref="C577:C587" si="16">B577-$B$588</f>
        <v>1.7233333333333345</v>
      </c>
      <c r="D577" s="29">
        <f t="shared" ref="D577:D587" si="17">POWER(C577,2)</f>
        <v>2.9698777777777816</v>
      </c>
      <c r="E577" s="34" t="s">
        <v>2479</v>
      </c>
      <c r="F577" s="29">
        <f>D588/12</f>
        <v>11.38532222222222</v>
      </c>
    </row>
    <row r="578" spans="2:6" x14ac:dyDescent="0.25">
      <c r="B578" s="29">
        <v>16</v>
      </c>
      <c r="C578" s="29">
        <f t="shared" si="16"/>
        <v>1.7233333333333345</v>
      </c>
      <c r="D578" s="29">
        <f t="shared" si="17"/>
        <v>2.9698777777777816</v>
      </c>
      <c r="E578" s="34" t="s">
        <v>2477</v>
      </c>
      <c r="F578" s="29">
        <f>SQRT(F577)</f>
        <v>3.3742143118394567</v>
      </c>
    </row>
    <row r="579" spans="2:6" x14ac:dyDescent="0.25">
      <c r="B579" s="29">
        <v>13.5</v>
      </c>
      <c r="C579" s="29">
        <f t="shared" si="16"/>
        <v>-0.77666666666666551</v>
      </c>
      <c r="D579" s="29">
        <f t="shared" si="17"/>
        <v>0.60321111111110925</v>
      </c>
      <c r="E579" s="34" t="s">
        <v>2478</v>
      </c>
      <c r="F579" s="29">
        <f>F578/B588*100</f>
        <v>23.634468679706679</v>
      </c>
    </row>
    <row r="580" spans="2:6" x14ac:dyDescent="0.25">
      <c r="B580" s="29">
        <v>13.5</v>
      </c>
      <c r="C580" s="29">
        <f t="shared" si="16"/>
        <v>-0.77666666666666551</v>
      </c>
      <c r="D580" s="29">
        <f t="shared" si="17"/>
        <v>0.60321111111110925</v>
      </c>
      <c r="E580" s="20"/>
      <c r="F580" s="20"/>
    </row>
    <row r="581" spans="2:6" x14ac:dyDescent="0.25">
      <c r="B581" s="29">
        <v>13.5</v>
      </c>
      <c r="C581" s="29">
        <f t="shared" si="16"/>
        <v>-0.77666666666666551</v>
      </c>
      <c r="D581" s="29">
        <f t="shared" si="17"/>
        <v>0.60321111111110925</v>
      </c>
      <c r="E581" s="20"/>
      <c r="F581" s="20"/>
    </row>
    <row r="582" spans="2:6" x14ac:dyDescent="0.25">
      <c r="B582" s="29">
        <v>18</v>
      </c>
      <c r="C582" s="29">
        <f t="shared" si="16"/>
        <v>3.7233333333333345</v>
      </c>
      <c r="D582" s="29">
        <f t="shared" si="17"/>
        <v>13.86321111111112</v>
      </c>
      <c r="E582" s="34" t="s">
        <v>2482</v>
      </c>
      <c r="F582" s="29">
        <f>QUARTILE(B576:B587,1)</f>
        <v>13.4</v>
      </c>
    </row>
    <row r="583" spans="2:6" x14ac:dyDescent="0.25">
      <c r="B583" s="29">
        <v>18</v>
      </c>
      <c r="C583" s="29">
        <f t="shared" si="16"/>
        <v>3.7233333333333345</v>
      </c>
      <c r="D583" s="29">
        <f t="shared" si="17"/>
        <v>13.86321111111112</v>
      </c>
      <c r="E583" s="34" t="s">
        <v>2483</v>
      </c>
      <c r="F583" s="29">
        <f>QUARTILE(B576:B587,3)</f>
        <v>16.5</v>
      </c>
    </row>
    <row r="584" spans="2:6" x14ac:dyDescent="0.25">
      <c r="B584" s="29">
        <v>18</v>
      </c>
      <c r="C584" s="29">
        <f t="shared" si="16"/>
        <v>3.7233333333333345</v>
      </c>
      <c r="D584" s="29">
        <f t="shared" si="17"/>
        <v>13.86321111111112</v>
      </c>
      <c r="E584" s="34" t="s">
        <v>2484</v>
      </c>
      <c r="F584" s="29">
        <f>F583-F582</f>
        <v>3.0999999999999996</v>
      </c>
    </row>
    <row r="585" spans="2:6" x14ac:dyDescent="0.25">
      <c r="B585" s="29">
        <v>7.32</v>
      </c>
      <c r="C585" s="29">
        <f t="shared" si="16"/>
        <v>-6.9566666666666652</v>
      </c>
      <c r="D585" s="29">
        <f t="shared" si="17"/>
        <v>48.395211111111088</v>
      </c>
      <c r="E585" s="34" t="s">
        <v>2485</v>
      </c>
      <c r="F585" s="29">
        <f>F583+1.5*F584</f>
        <v>21.15</v>
      </c>
    </row>
    <row r="586" spans="2:6" x14ac:dyDescent="0.25">
      <c r="B586" s="29">
        <v>8.4</v>
      </c>
      <c r="C586" s="29">
        <f t="shared" si="16"/>
        <v>-5.8766666666666652</v>
      </c>
      <c r="D586" s="29">
        <f t="shared" si="17"/>
        <v>34.535211111111096</v>
      </c>
      <c r="E586" s="34" t="s">
        <v>2486</v>
      </c>
      <c r="F586" s="29">
        <f>F582-1.5*F584</f>
        <v>8.75</v>
      </c>
    </row>
    <row r="587" spans="2:6" x14ac:dyDescent="0.25">
      <c r="B587" s="29">
        <v>13.1</v>
      </c>
      <c r="C587" s="29">
        <f t="shared" si="16"/>
        <v>-1.1766666666666659</v>
      </c>
      <c r="D587" s="29">
        <f t="shared" si="17"/>
        <v>1.3845444444444426</v>
      </c>
      <c r="E587" s="20"/>
      <c r="F587" s="20"/>
    </row>
    <row r="588" spans="2:6" x14ac:dyDescent="0.25">
      <c r="B588" s="59">
        <f>AVERAGE(B576:B587)</f>
        <v>14.276666666666666</v>
      </c>
      <c r="C588" s="50"/>
      <c r="D588" s="55">
        <f>SUBTOTAL(9,D576:D587)</f>
        <v>136.62386666666663</v>
      </c>
      <c r="E588" s="20"/>
      <c r="F588" s="20"/>
    </row>
    <row r="589" spans="2:6" x14ac:dyDescent="0.25">
      <c r="B589" s="20"/>
      <c r="C589" s="50"/>
      <c r="D589" s="50"/>
      <c r="E589" s="20"/>
      <c r="F589" s="20"/>
    </row>
    <row r="590" spans="2:6" x14ac:dyDescent="0.25">
      <c r="B590" s="50"/>
      <c r="C590" s="50"/>
      <c r="D590" s="50"/>
      <c r="E590" s="20"/>
      <c r="F590" s="20"/>
    </row>
    <row r="591" spans="2:6" x14ac:dyDescent="0.25">
      <c r="B591" s="34" t="s">
        <v>18</v>
      </c>
      <c r="C591" s="34" t="s">
        <v>2472</v>
      </c>
      <c r="D591" s="34" t="s">
        <v>2473</v>
      </c>
      <c r="E591" s="20"/>
      <c r="F591" s="20"/>
    </row>
    <row r="592" spans="2:6" x14ac:dyDescent="0.25">
      <c r="B592" s="45">
        <v>18.559999999999999</v>
      </c>
      <c r="C592" s="29">
        <f>B592-$B$604</f>
        <v>1.4391666666666652</v>
      </c>
      <c r="D592" s="29">
        <f>POWER(C592,2)</f>
        <v>2.0712006944444399</v>
      </c>
      <c r="E592" s="20"/>
      <c r="F592" s="20"/>
    </row>
    <row r="593" spans="2:6" x14ac:dyDescent="0.25">
      <c r="B593" s="45">
        <v>18.559999999999999</v>
      </c>
      <c r="C593" s="29">
        <f t="shared" ref="C593:C603" si="18">B593-$B$604</f>
        <v>1.4391666666666652</v>
      </c>
      <c r="D593" s="29">
        <f t="shared" ref="D593:D603" si="19">POWER(C593,2)</f>
        <v>2.0712006944444399</v>
      </c>
      <c r="E593" s="34" t="s">
        <v>2479</v>
      </c>
      <c r="F593" s="29">
        <f>D604/12</f>
        <v>9.8958409722222189</v>
      </c>
    </row>
    <row r="594" spans="2:6" x14ac:dyDescent="0.25">
      <c r="B594" s="45">
        <v>18.559999999999999</v>
      </c>
      <c r="C594" s="29">
        <f t="shared" si="18"/>
        <v>1.4391666666666652</v>
      </c>
      <c r="D594" s="29">
        <f t="shared" si="19"/>
        <v>2.0712006944444399</v>
      </c>
      <c r="E594" s="34" t="s">
        <v>2477</v>
      </c>
      <c r="F594" s="29">
        <f>SQRT(F593)</f>
        <v>3.1457655621839047</v>
      </c>
    </row>
    <row r="595" spans="2:6" x14ac:dyDescent="0.25">
      <c r="B595" s="45">
        <v>16.46</v>
      </c>
      <c r="C595" s="29">
        <f t="shared" si="18"/>
        <v>-0.66083333333333272</v>
      </c>
      <c r="D595" s="29">
        <f t="shared" si="19"/>
        <v>0.43670069444444365</v>
      </c>
      <c r="E595" s="34" t="s">
        <v>2478</v>
      </c>
      <c r="F595" s="29">
        <f>F594/B604*100</f>
        <v>18.373904476128917</v>
      </c>
    </row>
    <row r="596" spans="2:6" x14ac:dyDescent="0.25">
      <c r="B596" s="45">
        <v>16.46</v>
      </c>
      <c r="C596" s="29">
        <f t="shared" si="18"/>
        <v>-0.66083333333333272</v>
      </c>
      <c r="D596" s="29">
        <f t="shared" si="19"/>
        <v>0.43670069444444365</v>
      </c>
      <c r="E596" s="20"/>
      <c r="F596" s="20"/>
    </row>
    <row r="597" spans="2:6" x14ac:dyDescent="0.25">
      <c r="B597" s="45">
        <v>16.46</v>
      </c>
      <c r="C597" s="29">
        <f t="shared" si="18"/>
        <v>-0.66083333333333272</v>
      </c>
      <c r="D597" s="29">
        <f t="shared" si="19"/>
        <v>0.43670069444444365</v>
      </c>
      <c r="E597" s="20"/>
      <c r="F597" s="20"/>
    </row>
    <row r="598" spans="2:6" x14ac:dyDescent="0.25">
      <c r="B598" s="45">
        <v>20.68</v>
      </c>
      <c r="C598" s="29">
        <f t="shared" si="18"/>
        <v>3.5591666666666661</v>
      </c>
      <c r="D598" s="29">
        <f t="shared" si="19"/>
        <v>12.667667361111107</v>
      </c>
      <c r="E598" s="34" t="s">
        <v>2482</v>
      </c>
      <c r="F598" s="29">
        <f>QUARTILE(B592:B603,1)</f>
        <v>16.37</v>
      </c>
    </row>
    <row r="599" spans="2:6" x14ac:dyDescent="0.25">
      <c r="B599" s="45">
        <v>20.68</v>
      </c>
      <c r="C599" s="29">
        <f t="shared" si="18"/>
        <v>3.5591666666666661</v>
      </c>
      <c r="D599" s="29">
        <f t="shared" si="19"/>
        <v>12.667667361111107</v>
      </c>
      <c r="E599" s="34" t="s">
        <v>2483</v>
      </c>
      <c r="F599" s="29">
        <f>QUARTILE(B592:B603,3)</f>
        <v>19.09</v>
      </c>
    </row>
    <row r="600" spans="2:6" x14ac:dyDescent="0.25">
      <c r="B600" s="45">
        <v>20.68</v>
      </c>
      <c r="C600" s="29">
        <f t="shared" si="18"/>
        <v>3.5591666666666661</v>
      </c>
      <c r="D600" s="29">
        <f t="shared" si="19"/>
        <v>12.667667361111107</v>
      </c>
      <c r="E600" s="34" t="s">
        <v>2484</v>
      </c>
      <c r="F600" s="29">
        <f>F599-F598</f>
        <v>2.7199999999999989</v>
      </c>
    </row>
    <row r="601" spans="2:6" x14ac:dyDescent="0.25">
      <c r="B601" s="45">
        <v>10.75</v>
      </c>
      <c r="C601" s="29">
        <f t="shared" si="18"/>
        <v>-6.3708333333333336</v>
      </c>
      <c r="D601" s="29">
        <f t="shared" si="19"/>
        <v>40.587517361111111</v>
      </c>
      <c r="E601" s="34" t="s">
        <v>2485</v>
      </c>
      <c r="F601" s="29">
        <f>F599+1.5*F600</f>
        <v>23.169999999999998</v>
      </c>
    </row>
    <row r="602" spans="2:6" x14ac:dyDescent="0.25">
      <c r="B602" s="45">
        <v>11.5</v>
      </c>
      <c r="C602" s="29">
        <f t="shared" si="18"/>
        <v>-5.6208333333333336</v>
      </c>
      <c r="D602" s="29">
        <f t="shared" si="19"/>
        <v>31.593767361111112</v>
      </c>
      <c r="E602" s="34" t="s">
        <v>2486</v>
      </c>
      <c r="F602" s="29">
        <f>F598-1.5*F600</f>
        <v>12.290000000000003</v>
      </c>
    </row>
    <row r="603" spans="2:6" x14ac:dyDescent="0.25">
      <c r="B603" s="45">
        <v>16.100000000000001</v>
      </c>
      <c r="C603" s="29">
        <f t="shared" si="18"/>
        <v>-1.0208333333333321</v>
      </c>
      <c r="D603" s="29">
        <f t="shared" si="19"/>
        <v>1.042100694444442</v>
      </c>
      <c r="E603" s="20"/>
      <c r="F603" s="20"/>
    </row>
    <row r="604" spans="2:6" x14ac:dyDescent="0.25">
      <c r="B604" s="59">
        <f>AVERAGE(B592:B603)</f>
        <v>17.120833333333334</v>
      </c>
      <c r="C604" s="50"/>
      <c r="D604" s="55">
        <f>SUBTOTAL(9,D592:D603)</f>
        <v>118.75009166666662</v>
      </c>
      <c r="E604" s="20"/>
      <c r="F604" s="20"/>
    </row>
    <row r="605" spans="2:6" x14ac:dyDescent="0.25">
      <c r="B605" s="50"/>
      <c r="C605" s="50"/>
      <c r="D605" s="50"/>
      <c r="E605" s="20"/>
      <c r="F605" s="20"/>
    </row>
    <row r="606" spans="2:6" x14ac:dyDescent="0.25">
      <c r="B606" s="71"/>
      <c r="C606" s="50"/>
      <c r="D606" s="50"/>
      <c r="E606" s="20"/>
      <c r="F606" s="20"/>
    </row>
    <row r="607" spans="2:6" x14ac:dyDescent="0.25">
      <c r="B607" s="72"/>
      <c r="C607" s="50"/>
      <c r="D607" s="50"/>
      <c r="E607" s="20"/>
      <c r="F607" s="20"/>
    </row>
    <row r="608" spans="2:6" x14ac:dyDescent="0.25">
      <c r="B608" s="34" t="s">
        <v>71</v>
      </c>
      <c r="C608" s="34" t="s">
        <v>2472</v>
      </c>
      <c r="D608" s="34" t="s">
        <v>2473</v>
      </c>
      <c r="E608" s="20"/>
      <c r="F608" s="20"/>
    </row>
    <row r="609" spans="2:6" x14ac:dyDescent="0.25">
      <c r="B609" s="45">
        <v>5.95</v>
      </c>
      <c r="C609" s="29">
        <f>B609-$B$621</f>
        <v>-1.2708333333333339</v>
      </c>
      <c r="D609" s="29">
        <f>POWER(C609,2)</f>
        <v>1.6150173611111127</v>
      </c>
      <c r="E609" s="20"/>
      <c r="F609" s="20"/>
    </row>
    <row r="610" spans="2:6" x14ac:dyDescent="0.25">
      <c r="B610" s="45">
        <v>5.95</v>
      </c>
      <c r="C610" s="29">
        <f t="shared" ref="C610:C620" si="20">B610-$B$621</f>
        <v>-1.2708333333333339</v>
      </c>
      <c r="D610" s="29">
        <f t="shared" ref="D610:D620" si="21">POWER(C610,2)</f>
        <v>1.6150173611111127</v>
      </c>
      <c r="E610" s="34" t="s">
        <v>2479</v>
      </c>
      <c r="F610" s="29">
        <f>D621/12</f>
        <v>3.943524305555556</v>
      </c>
    </row>
    <row r="611" spans="2:6" x14ac:dyDescent="0.25">
      <c r="B611" s="45">
        <v>5.95</v>
      </c>
      <c r="C611" s="29">
        <f t="shared" si="20"/>
        <v>-1.2708333333333339</v>
      </c>
      <c r="D611" s="29">
        <f t="shared" si="21"/>
        <v>1.6150173611111127</v>
      </c>
      <c r="E611" s="34" t="s">
        <v>2477</v>
      </c>
      <c r="F611" s="29">
        <f>SQRT(F610)</f>
        <v>1.9858308854370141</v>
      </c>
    </row>
    <row r="612" spans="2:6" x14ac:dyDescent="0.25">
      <c r="B612" s="45">
        <v>7.5</v>
      </c>
      <c r="C612" s="29">
        <f t="shared" si="20"/>
        <v>0.2791666666666659</v>
      </c>
      <c r="D612" s="29">
        <f t="shared" si="21"/>
        <v>7.7934027777777345E-2</v>
      </c>
      <c r="E612" s="34" t="s">
        <v>2478</v>
      </c>
      <c r="F612" s="29">
        <f>F611/B621*100</f>
        <v>27.501408684644161</v>
      </c>
    </row>
    <row r="613" spans="2:6" x14ac:dyDescent="0.25">
      <c r="B613" s="45">
        <v>7.5</v>
      </c>
      <c r="C613" s="29">
        <f t="shared" si="20"/>
        <v>0.2791666666666659</v>
      </c>
      <c r="D613" s="29">
        <f t="shared" si="21"/>
        <v>7.7934027777777345E-2</v>
      </c>
      <c r="E613" s="20"/>
      <c r="F613" s="20"/>
    </row>
    <row r="614" spans="2:6" x14ac:dyDescent="0.25">
      <c r="B614" s="45">
        <v>7.5</v>
      </c>
      <c r="C614" s="29">
        <f t="shared" si="20"/>
        <v>0.2791666666666659</v>
      </c>
      <c r="D614" s="29">
        <f>POWER(C614,2)</f>
        <v>7.7934027777777345E-2</v>
      </c>
      <c r="E614" s="20"/>
      <c r="F614" s="20"/>
    </row>
    <row r="615" spans="2:6" x14ac:dyDescent="0.25">
      <c r="B615" s="45">
        <v>5.8</v>
      </c>
      <c r="C615" s="29">
        <f t="shared" si="20"/>
        <v>-1.4208333333333343</v>
      </c>
      <c r="D615" s="29">
        <f t="shared" si="21"/>
        <v>2.0187673611111139</v>
      </c>
      <c r="E615" s="34" t="s">
        <v>2482</v>
      </c>
      <c r="F615" s="29">
        <f>QUARTILE(B609:B620,1)</f>
        <v>5.9124999999999996</v>
      </c>
    </row>
    <row r="616" spans="2:6" x14ac:dyDescent="0.25">
      <c r="B616" s="45">
        <v>5.8</v>
      </c>
      <c r="C616" s="29">
        <f t="shared" si="20"/>
        <v>-1.4208333333333343</v>
      </c>
      <c r="D616" s="29">
        <f t="shared" si="21"/>
        <v>2.0187673611111139</v>
      </c>
      <c r="E616" s="34" t="s">
        <v>2483</v>
      </c>
      <c r="F616" s="29">
        <f>QUARTILE(B609:B620,3)</f>
        <v>7.5</v>
      </c>
    </row>
    <row r="617" spans="2:6" x14ac:dyDescent="0.25">
      <c r="B617" s="45">
        <v>5.8</v>
      </c>
      <c r="C617" s="29">
        <f t="shared" si="20"/>
        <v>-1.4208333333333343</v>
      </c>
      <c r="D617" s="29">
        <f t="shared" si="21"/>
        <v>2.0187673611111139</v>
      </c>
      <c r="E617" s="34" t="s">
        <v>2484</v>
      </c>
      <c r="F617" s="29">
        <f>F616-F615</f>
        <v>1.5875000000000004</v>
      </c>
    </row>
    <row r="618" spans="2:6" x14ac:dyDescent="0.25">
      <c r="B618" s="45">
        <v>6.1</v>
      </c>
      <c r="C618" s="29">
        <f t="shared" si="20"/>
        <v>-1.1208333333333345</v>
      </c>
      <c r="D618" s="29">
        <f t="shared" si="21"/>
        <v>1.2562673611111137</v>
      </c>
      <c r="E618" s="34" t="s">
        <v>2485</v>
      </c>
      <c r="F618" s="29">
        <f>F616+1.5*F617</f>
        <v>9.8812500000000014</v>
      </c>
    </row>
    <row r="619" spans="2:6" x14ac:dyDescent="0.25">
      <c r="B619" s="45">
        <v>11.4</v>
      </c>
      <c r="C619" s="29">
        <f t="shared" si="20"/>
        <v>4.1791666666666663</v>
      </c>
      <c r="D619" s="29">
        <f t="shared" si="21"/>
        <v>17.465434027777775</v>
      </c>
      <c r="E619" s="34" t="s">
        <v>2486</v>
      </c>
      <c r="F619" s="29">
        <f>F615-1.5*F618</f>
        <v>-8.9093750000000025</v>
      </c>
    </row>
    <row r="620" spans="2:6" x14ac:dyDescent="0.25">
      <c r="B620" s="45">
        <v>11.4</v>
      </c>
      <c r="C620" s="29">
        <f t="shared" si="20"/>
        <v>4.1791666666666663</v>
      </c>
      <c r="D620" s="29">
        <f t="shared" si="21"/>
        <v>17.465434027777775</v>
      </c>
      <c r="E620" s="20"/>
      <c r="F620" s="20"/>
    </row>
    <row r="621" spans="2:6" x14ac:dyDescent="0.25">
      <c r="B621" s="59">
        <f>AVERAGE(B609:B620)</f>
        <v>7.2208333333333341</v>
      </c>
      <c r="C621" s="59"/>
      <c r="D621" s="55">
        <f>SUBTOTAL(9,D609:D620)</f>
        <v>47.322291666666672</v>
      </c>
      <c r="E621" s="20"/>
      <c r="F621" s="20"/>
    </row>
    <row r="622" spans="2:6" x14ac:dyDescent="0.25">
      <c r="C622" s="36"/>
      <c r="D622" s="36"/>
    </row>
    <row r="623" spans="2:6" x14ac:dyDescent="0.25">
      <c r="B623" s="61"/>
      <c r="C623" s="36"/>
      <c r="D623" s="36"/>
    </row>
    <row r="624" spans="2:6" x14ac:dyDescent="0.25">
      <c r="B624" s="63"/>
      <c r="C624" s="36"/>
      <c r="D624" s="36"/>
    </row>
    <row r="625" spans="2:4" x14ac:dyDescent="0.25">
      <c r="B625" s="63"/>
      <c r="C625" s="36"/>
      <c r="D625" s="36"/>
    </row>
    <row r="626" spans="2:4" x14ac:dyDescent="0.25">
      <c r="B626" s="61"/>
      <c r="C626" s="36"/>
      <c r="D626" s="36"/>
    </row>
    <row r="627" spans="2:4" x14ac:dyDescent="0.25">
      <c r="B627" s="61"/>
      <c r="C627" s="36"/>
      <c r="D627" s="36"/>
    </row>
    <row r="628" spans="2:4" x14ac:dyDescent="0.25">
      <c r="B628" s="61"/>
      <c r="C628" s="36"/>
      <c r="D628" s="36"/>
    </row>
    <row r="629" spans="2:4" x14ac:dyDescent="0.25">
      <c r="B629" s="61"/>
      <c r="C629" s="36"/>
      <c r="D629" s="36"/>
    </row>
    <row r="630" spans="2:4" x14ac:dyDescent="0.25">
      <c r="B630" s="61"/>
      <c r="C630" s="36"/>
      <c r="D630" s="36"/>
    </row>
    <row r="631" spans="2:4" x14ac:dyDescent="0.25">
      <c r="B631" s="61"/>
      <c r="C631" s="36"/>
      <c r="D631" s="36"/>
    </row>
    <row r="632" spans="2:4" x14ac:dyDescent="0.25">
      <c r="B632" s="61"/>
      <c r="C632" s="36"/>
      <c r="D632" s="36"/>
    </row>
    <row r="633" spans="2:4" x14ac:dyDescent="0.25">
      <c r="B633" s="61"/>
      <c r="C633" s="36"/>
      <c r="D633" s="36"/>
    </row>
    <row r="634" spans="2:4" x14ac:dyDescent="0.25">
      <c r="B634" s="61"/>
      <c r="C634" s="36"/>
      <c r="D634" s="36"/>
    </row>
    <row r="635" spans="2:4" x14ac:dyDescent="0.25">
      <c r="B635" s="61"/>
      <c r="C635" s="36"/>
      <c r="D635" s="36"/>
    </row>
    <row r="636" spans="2:4" x14ac:dyDescent="0.25">
      <c r="B636" s="61"/>
      <c r="C636" s="36"/>
      <c r="D636" s="36"/>
    </row>
    <row r="637" spans="2:4" x14ac:dyDescent="0.25">
      <c r="B637" s="61"/>
      <c r="C637" s="36"/>
      <c r="D637" s="36"/>
    </row>
    <row r="638" spans="2:4" x14ac:dyDescent="0.25">
      <c r="B638" s="61"/>
      <c r="C638" s="36"/>
      <c r="D638" s="36"/>
    </row>
    <row r="639" spans="2:4" x14ac:dyDescent="0.25">
      <c r="B639" s="61"/>
      <c r="C639" s="36"/>
      <c r="D639" s="36"/>
    </row>
    <row r="640" spans="2:4" x14ac:dyDescent="0.25">
      <c r="B640" s="61"/>
      <c r="C640" s="36"/>
      <c r="D640" s="36"/>
    </row>
    <row r="641" spans="2:4" x14ac:dyDescent="0.25">
      <c r="B641" s="61"/>
      <c r="C641" s="36"/>
      <c r="D641" s="36"/>
    </row>
    <row r="642" spans="2:4" x14ac:dyDescent="0.25">
      <c r="B642" s="61"/>
      <c r="C642" s="36"/>
      <c r="D642" s="36"/>
    </row>
    <row r="643" spans="2:4" x14ac:dyDescent="0.25">
      <c r="B643" s="61"/>
      <c r="C643" s="36"/>
      <c r="D643" s="36"/>
    </row>
    <row r="644" spans="2:4" x14ac:dyDescent="0.25">
      <c r="B644" s="61"/>
      <c r="C644" s="36"/>
      <c r="D644" s="36"/>
    </row>
    <row r="645" spans="2:4" x14ac:dyDescent="0.25">
      <c r="B645" s="61"/>
      <c r="C645" s="36"/>
      <c r="D645" s="36"/>
    </row>
    <row r="646" spans="2:4" x14ac:dyDescent="0.25">
      <c r="B646" s="61"/>
      <c r="C646" s="36"/>
      <c r="D646" s="36"/>
    </row>
    <row r="647" spans="2:4" x14ac:dyDescent="0.25">
      <c r="B647" s="61"/>
      <c r="C647" s="36"/>
      <c r="D647" s="36"/>
    </row>
    <row r="648" spans="2:4" x14ac:dyDescent="0.25">
      <c r="B648" s="61"/>
      <c r="C648" s="36"/>
      <c r="D648" s="36"/>
    </row>
    <row r="649" spans="2:4" x14ac:dyDescent="0.25">
      <c r="B649" s="61"/>
      <c r="C649" s="36"/>
      <c r="D649" s="36"/>
    </row>
    <row r="650" spans="2:4" x14ac:dyDescent="0.25">
      <c r="B650" s="61"/>
      <c r="C650" s="36"/>
      <c r="D650" s="36"/>
    </row>
    <row r="651" spans="2:4" x14ac:dyDescent="0.25">
      <c r="B651" s="61"/>
      <c r="C651" s="36"/>
      <c r="D651" s="36"/>
    </row>
    <row r="652" spans="2:4" x14ac:dyDescent="0.25">
      <c r="B652" s="61"/>
      <c r="C652" s="36"/>
      <c r="D652" s="36"/>
    </row>
    <row r="653" spans="2:4" x14ac:dyDescent="0.25">
      <c r="B653" s="61"/>
      <c r="C653" s="36"/>
      <c r="D653" s="36"/>
    </row>
    <row r="654" spans="2:4" x14ac:dyDescent="0.25">
      <c r="B654" s="61"/>
      <c r="C654" s="36"/>
      <c r="D654" s="36"/>
    </row>
    <row r="655" spans="2:4" x14ac:dyDescent="0.25">
      <c r="B655" s="61"/>
      <c r="C655" s="36"/>
      <c r="D655" s="36"/>
    </row>
    <row r="656" spans="2:4" x14ac:dyDescent="0.25">
      <c r="B656" s="61"/>
      <c r="C656" s="36"/>
      <c r="D656" s="36"/>
    </row>
    <row r="657" spans="2:4" x14ac:dyDescent="0.25">
      <c r="B657" s="61"/>
      <c r="C657" s="36"/>
      <c r="D657" s="36"/>
    </row>
    <row r="658" spans="2:4" x14ac:dyDescent="0.25">
      <c r="B658" s="61"/>
      <c r="C658" s="36"/>
      <c r="D658" s="36"/>
    </row>
    <row r="659" spans="2:4" x14ac:dyDescent="0.25">
      <c r="B659" s="61"/>
      <c r="C659" s="36"/>
      <c r="D659" s="36"/>
    </row>
    <row r="660" spans="2:4" x14ac:dyDescent="0.25">
      <c r="B660" s="61"/>
      <c r="C660" s="36"/>
      <c r="D660" s="36"/>
    </row>
    <row r="661" spans="2:4" x14ac:dyDescent="0.25">
      <c r="B661" s="61"/>
      <c r="C661" s="36"/>
      <c r="D661" s="36"/>
    </row>
    <row r="662" spans="2:4" x14ac:dyDescent="0.25">
      <c r="B662" s="36"/>
      <c r="C662" s="36"/>
      <c r="D662" s="36"/>
    </row>
    <row r="663" spans="2:4" x14ac:dyDescent="0.25">
      <c r="B663" s="36"/>
      <c r="C663" s="36"/>
      <c r="D663" s="36"/>
    </row>
    <row r="664" spans="2:4" x14ac:dyDescent="0.25">
      <c r="B664" s="60"/>
      <c r="C664" s="36"/>
      <c r="D664" s="36"/>
    </row>
    <row r="665" spans="2:4" x14ac:dyDescent="0.25">
      <c r="B665" s="61"/>
      <c r="C665" s="36"/>
      <c r="D665" s="36"/>
    </row>
    <row r="666" spans="2:4" x14ac:dyDescent="0.25">
      <c r="B666" s="61"/>
      <c r="C666" s="36"/>
      <c r="D666" s="36"/>
    </row>
    <row r="667" spans="2:4" x14ac:dyDescent="0.25">
      <c r="B667" s="61"/>
      <c r="C667" s="36"/>
      <c r="D667" s="36"/>
    </row>
    <row r="668" spans="2:4" x14ac:dyDescent="0.25">
      <c r="B668" s="61"/>
      <c r="C668" s="36"/>
      <c r="D668" s="36"/>
    </row>
    <row r="669" spans="2:4" x14ac:dyDescent="0.25">
      <c r="B669" s="61"/>
      <c r="C669" s="36"/>
      <c r="D669" s="36"/>
    </row>
    <row r="670" spans="2:4" x14ac:dyDescent="0.25">
      <c r="B670" s="61"/>
      <c r="C670" s="36"/>
      <c r="D670" s="36"/>
    </row>
    <row r="671" spans="2:4" x14ac:dyDescent="0.25">
      <c r="B671" s="61"/>
      <c r="C671" s="36"/>
      <c r="D671" s="36"/>
    </row>
    <row r="672" spans="2:4" x14ac:dyDescent="0.25">
      <c r="B672" s="61"/>
      <c r="C672" s="36"/>
      <c r="D672" s="36"/>
    </row>
    <row r="673" spans="2:4" x14ac:dyDescent="0.25">
      <c r="B673" s="61"/>
      <c r="C673" s="36"/>
      <c r="D673" s="36"/>
    </row>
    <row r="674" spans="2:4" x14ac:dyDescent="0.25">
      <c r="B674" s="61"/>
      <c r="C674" s="36"/>
      <c r="D674" s="36"/>
    </row>
    <row r="675" spans="2:4" x14ac:dyDescent="0.25">
      <c r="B675" s="61"/>
      <c r="C675" s="36"/>
      <c r="D675" s="36"/>
    </row>
    <row r="676" spans="2:4" x14ac:dyDescent="0.25">
      <c r="B676" s="61"/>
      <c r="C676" s="36"/>
      <c r="D676" s="36"/>
    </row>
    <row r="677" spans="2:4" x14ac:dyDescent="0.25">
      <c r="B677" s="61"/>
      <c r="C677" s="36"/>
      <c r="D677" s="36"/>
    </row>
    <row r="678" spans="2:4" x14ac:dyDescent="0.25">
      <c r="B678" s="61"/>
      <c r="C678" s="36"/>
      <c r="D678" s="36"/>
    </row>
    <row r="679" spans="2:4" x14ac:dyDescent="0.25">
      <c r="B679" s="61"/>
      <c r="C679" s="36"/>
      <c r="D679" s="36"/>
    </row>
    <row r="680" spans="2:4" x14ac:dyDescent="0.25">
      <c r="B680" s="61"/>
      <c r="C680" s="36"/>
      <c r="D680" s="36"/>
    </row>
    <row r="681" spans="2:4" x14ac:dyDescent="0.25">
      <c r="B681" s="61"/>
      <c r="C681" s="36"/>
      <c r="D681" s="36"/>
    </row>
    <row r="682" spans="2:4" x14ac:dyDescent="0.25">
      <c r="B682" s="61"/>
      <c r="C682" s="36"/>
      <c r="D682" s="36"/>
    </row>
    <row r="683" spans="2:4" x14ac:dyDescent="0.25">
      <c r="B683" s="61"/>
      <c r="C683" s="36"/>
      <c r="D683" s="36"/>
    </row>
    <row r="684" spans="2:4" x14ac:dyDescent="0.25">
      <c r="B684" s="61"/>
      <c r="C684" s="36"/>
      <c r="D684" s="36"/>
    </row>
    <row r="685" spans="2:4" x14ac:dyDescent="0.25">
      <c r="B685" s="61"/>
      <c r="C685" s="36"/>
      <c r="D685" s="36"/>
    </row>
    <row r="686" spans="2:4" x14ac:dyDescent="0.25">
      <c r="B686" s="61"/>
      <c r="C686" s="36"/>
      <c r="D686" s="36"/>
    </row>
    <row r="687" spans="2:4" x14ac:dyDescent="0.25">
      <c r="B687" s="61"/>
      <c r="C687" s="36"/>
      <c r="D687" s="36"/>
    </row>
    <row r="688" spans="2:4" x14ac:dyDescent="0.25">
      <c r="B688" s="61"/>
      <c r="C688" s="36"/>
      <c r="D688" s="36"/>
    </row>
    <row r="689" spans="2:4" x14ac:dyDescent="0.25">
      <c r="B689" s="61"/>
      <c r="C689" s="36"/>
      <c r="D689" s="36"/>
    </row>
    <row r="690" spans="2:4" x14ac:dyDescent="0.25">
      <c r="B690" s="61"/>
      <c r="C690" s="36"/>
      <c r="D690" s="36"/>
    </row>
    <row r="691" spans="2:4" x14ac:dyDescent="0.25">
      <c r="B691" s="61"/>
      <c r="C691" s="36"/>
      <c r="D691" s="36"/>
    </row>
    <row r="692" spans="2:4" x14ac:dyDescent="0.25">
      <c r="B692" s="61"/>
      <c r="C692" s="36"/>
      <c r="D692" s="36"/>
    </row>
    <row r="693" spans="2:4" x14ac:dyDescent="0.25">
      <c r="B693" s="61"/>
      <c r="C693" s="36"/>
      <c r="D693" s="36"/>
    </row>
    <row r="694" spans="2:4" x14ac:dyDescent="0.25">
      <c r="B694" s="61"/>
      <c r="C694" s="36"/>
      <c r="D694" s="36"/>
    </row>
    <row r="695" spans="2:4" x14ac:dyDescent="0.25">
      <c r="B695" s="61"/>
      <c r="C695" s="36"/>
      <c r="D695" s="36"/>
    </row>
    <row r="696" spans="2:4" x14ac:dyDescent="0.25">
      <c r="B696" s="61"/>
      <c r="C696" s="36"/>
      <c r="D696" s="36"/>
    </row>
    <row r="697" spans="2:4" x14ac:dyDescent="0.25">
      <c r="B697" s="61"/>
      <c r="C697" s="36"/>
      <c r="D697" s="36"/>
    </row>
    <row r="698" spans="2:4" x14ac:dyDescent="0.25">
      <c r="B698" s="61"/>
      <c r="C698" s="36"/>
      <c r="D698" s="36"/>
    </row>
    <row r="699" spans="2:4" x14ac:dyDescent="0.25">
      <c r="B699" s="61"/>
      <c r="C699" s="36"/>
      <c r="D699" s="36"/>
    </row>
    <row r="700" spans="2:4" x14ac:dyDescent="0.25">
      <c r="B700" s="61"/>
      <c r="C700" s="36"/>
      <c r="D700" s="36"/>
    </row>
    <row r="701" spans="2:4" x14ac:dyDescent="0.25">
      <c r="B701" s="61"/>
      <c r="C701" s="36"/>
      <c r="D701" s="36"/>
    </row>
    <row r="702" spans="2:4" x14ac:dyDescent="0.25">
      <c r="B702" s="36"/>
      <c r="C702" s="36"/>
      <c r="D702" s="36"/>
    </row>
    <row r="703" spans="2:4" x14ac:dyDescent="0.25">
      <c r="B703" s="36"/>
      <c r="C703" s="36"/>
      <c r="D703" s="36"/>
    </row>
    <row r="704" spans="2:4" x14ac:dyDescent="0.25">
      <c r="B704" s="36"/>
      <c r="C704" s="36"/>
      <c r="D704" s="36"/>
    </row>
    <row r="705" spans="2:4" x14ac:dyDescent="0.25">
      <c r="B705" s="60"/>
      <c r="C705" s="36"/>
      <c r="D705" s="36"/>
    </row>
    <row r="706" spans="2:4" x14ac:dyDescent="0.25">
      <c r="B706" s="61"/>
      <c r="C706" s="36"/>
      <c r="D706" s="36"/>
    </row>
    <row r="707" spans="2:4" x14ac:dyDescent="0.25">
      <c r="B707" s="61"/>
      <c r="C707" s="36"/>
      <c r="D707" s="36"/>
    </row>
    <row r="708" spans="2:4" x14ac:dyDescent="0.25">
      <c r="B708" s="61"/>
      <c r="C708" s="36"/>
      <c r="D708" s="36"/>
    </row>
    <row r="709" spans="2:4" x14ac:dyDescent="0.25">
      <c r="B709" s="61"/>
      <c r="C709" s="36"/>
      <c r="D709" s="36"/>
    </row>
    <row r="710" spans="2:4" x14ac:dyDescent="0.25">
      <c r="B710" s="61"/>
      <c r="C710" s="36"/>
      <c r="D710" s="36"/>
    </row>
    <row r="711" spans="2:4" x14ac:dyDescent="0.25">
      <c r="B711" s="61"/>
      <c r="C711" s="36"/>
      <c r="D711" s="36"/>
    </row>
    <row r="712" spans="2:4" x14ac:dyDescent="0.25">
      <c r="B712" s="61"/>
      <c r="C712" s="36"/>
      <c r="D712" s="36"/>
    </row>
    <row r="713" spans="2:4" x14ac:dyDescent="0.25">
      <c r="B713" s="61"/>
      <c r="C713" s="36"/>
      <c r="D713" s="36"/>
    </row>
    <row r="714" spans="2:4" x14ac:dyDescent="0.25">
      <c r="B714" s="61"/>
      <c r="C714" s="36"/>
      <c r="D714" s="36"/>
    </row>
    <row r="715" spans="2:4" x14ac:dyDescent="0.25">
      <c r="B715" s="61"/>
      <c r="C715" s="36"/>
      <c r="D715" s="36"/>
    </row>
    <row r="716" spans="2:4" x14ac:dyDescent="0.25">
      <c r="B716" s="61"/>
      <c r="C716" s="36"/>
      <c r="D716" s="36"/>
    </row>
    <row r="717" spans="2:4" x14ac:dyDescent="0.25">
      <c r="B717" s="61"/>
      <c r="C717" s="36"/>
      <c r="D717" s="36"/>
    </row>
    <row r="718" spans="2:4" x14ac:dyDescent="0.25">
      <c r="B718" s="61"/>
      <c r="C718" s="36"/>
      <c r="D718" s="36"/>
    </row>
    <row r="719" spans="2:4" x14ac:dyDescent="0.25">
      <c r="B719" s="61"/>
      <c r="C719" s="36"/>
      <c r="D719" s="36"/>
    </row>
    <row r="720" spans="2:4" x14ac:dyDescent="0.25">
      <c r="B720" s="61"/>
      <c r="C720" s="36"/>
      <c r="D720" s="36"/>
    </row>
    <row r="721" spans="2:4" x14ac:dyDescent="0.25">
      <c r="B721" s="61"/>
      <c r="C721" s="36"/>
      <c r="D721" s="36"/>
    </row>
    <row r="722" spans="2:4" x14ac:dyDescent="0.25">
      <c r="B722" s="61"/>
      <c r="C722" s="36"/>
      <c r="D722" s="36"/>
    </row>
    <row r="723" spans="2:4" x14ac:dyDescent="0.25">
      <c r="B723" s="61"/>
      <c r="C723" s="36"/>
      <c r="D723" s="36"/>
    </row>
    <row r="724" spans="2:4" x14ac:dyDescent="0.25">
      <c r="B724" s="61"/>
      <c r="C724" s="36"/>
      <c r="D724" s="36"/>
    </row>
    <row r="725" spans="2:4" x14ac:dyDescent="0.25">
      <c r="B725" s="61"/>
      <c r="C725" s="36"/>
      <c r="D725" s="36"/>
    </row>
    <row r="726" spans="2:4" x14ac:dyDescent="0.25">
      <c r="B726" s="61"/>
      <c r="C726" s="36"/>
      <c r="D726" s="36"/>
    </row>
    <row r="727" spans="2:4" x14ac:dyDescent="0.25">
      <c r="B727" s="61"/>
      <c r="C727" s="36"/>
      <c r="D727" s="36"/>
    </row>
    <row r="728" spans="2:4" x14ac:dyDescent="0.25">
      <c r="B728" s="61"/>
      <c r="C728" s="36"/>
      <c r="D728" s="36"/>
    </row>
    <row r="729" spans="2:4" x14ac:dyDescent="0.25">
      <c r="B729" s="61"/>
      <c r="C729" s="36"/>
      <c r="D729" s="36"/>
    </row>
    <row r="730" spans="2:4" x14ac:dyDescent="0.25">
      <c r="B730" s="61"/>
      <c r="C730" s="36"/>
      <c r="D730" s="36"/>
    </row>
    <row r="731" spans="2:4" x14ac:dyDescent="0.25">
      <c r="B731" s="61"/>
      <c r="C731" s="36"/>
      <c r="D731" s="36"/>
    </row>
    <row r="732" spans="2:4" x14ac:dyDescent="0.25">
      <c r="B732" s="61"/>
      <c r="C732" s="36"/>
      <c r="D732" s="36"/>
    </row>
    <row r="733" spans="2:4" x14ac:dyDescent="0.25">
      <c r="B733" s="61"/>
      <c r="C733" s="36"/>
      <c r="D733" s="36"/>
    </row>
    <row r="734" spans="2:4" x14ac:dyDescent="0.25">
      <c r="B734" s="61"/>
      <c r="C734" s="36"/>
      <c r="D734" s="36"/>
    </row>
    <row r="735" spans="2:4" x14ac:dyDescent="0.25">
      <c r="B735" s="61"/>
      <c r="C735" s="36"/>
      <c r="D735" s="36"/>
    </row>
    <row r="736" spans="2:4" x14ac:dyDescent="0.25">
      <c r="B736" s="61"/>
      <c r="C736" s="36"/>
      <c r="D736" s="36"/>
    </row>
    <row r="737" spans="2:4" x14ac:dyDescent="0.25">
      <c r="B737" s="61"/>
      <c r="C737" s="36"/>
      <c r="D737" s="36"/>
    </row>
    <row r="738" spans="2:4" x14ac:dyDescent="0.25">
      <c r="B738" s="61"/>
      <c r="C738" s="36"/>
      <c r="D738" s="36"/>
    </row>
    <row r="739" spans="2:4" x14ac:dyDescent="0.25">
      <c r="B739" s="61"/>
      <c r="C739" s="36"/>
      <c r="D739" s="36"/>
    </row>
    <row r="740" spans="2:4" x14ac:dyDescent="0.25">
      <c r="B740" s="61"/>
      <c r="C740" s="36"/>
      <c r="D740" s="36"/>
    </row>
    <row r="741" spans="2:4" x14ac:dyDescent="0.25">
      <c r="B741" s="61"/>
      <c r="C741" s="36"/>
      <c r="D741" s="36"/>
    </row>
    <row r="742" spans="2:4" x14ac:dyDescent="0.25">
      <c r="B742" s="61"/>
      <c r="C742" s="36"/>
      <c r="D742" s="36"/>
    </row>
    <row r="743" spans="2:4" x14ac:dyDescent="0.25">
      <c r="B743" s="36"/>
      <c r="C743" s="36"/>
      <c r="D743" s="36"/>
    </row>
    <row r="744" spans="2:4" x14ac:dyDescent="0.25">
      <c r="B744" s="36"/>
      <c r="C744" s="36"/>
      <c r="D744" s="36"/>
    </row>
    <row r="745" spans="2:4" x14ac:dyDescent="0.25">
      <c r="B745" s="60"/>
      <c r="C745" s="36"/>
      <c r="D745" s="36"/>
    </row>
    <row r="746" spans="2:4" x14ac:dyDescent="0.25">
      <c r="B746" s="61"/>
      <c r="C746" s="36"/>
      <c r="D746" s="36"/>
    </row>
    <row r="747" spans="2:4" x14ac:dyDescent="0.25">
      <c r="B747" s="61"/>
      <c r="C747" s="36"/>
      <c r="D747" s="36"/>
    </row>
    <row r="748" spans="2:4" x14ac:dyDescent="0.25">
      <c r="B748" s="61"/>
      <c r="C748" s="36"/>
      <c r="D748" s="36"/>
    </row>
    <row r="749" spans="2:4" x14ac:dyDescent="0.25">
      <c r="B749" s="61"/>
      <c r="C749" s="36"/>
      <c r="D749" s="36"/>
    </row>
    <row r="750" spans="2:4" x14ac:dyDescent="0.25">
      <c r="B750" s="61"/>
      <c r="C750" s="36"/>
      <c r="D750" s="36"/>
    </row>
    <row r="751" spans="2:4" x14ac:dyDescent="0.25">
      <c r="B751" s="61"/>
      <c r="C751" s="36"/>
      <c r="D751" s="36"/>
    </row>
    <row r="752" spans="2:4" x14ac:dyDescent="0.25">
      <c r="B752" s="61"/>
      <c r="C752" s="36"/>
      <c r="D752" s="36"/>
    </row>
    <row r="753" spans="2:4" x14ac:dyDescent="0.25">
      <c r="B753" s="61"/>
      <c r="C753" s="36"/>
      <c r="D753" s="36"/>
    </row>
    <row r="754" spans="2:4" x14ac:dyDescent="0.25">
      <c r="B754" s="61"/>
      <c r="C754" s="36"/>
      <c r="D754" s="36"/>
    </row>
    <row r="755" spans="2:4" x14ac:dyDescent="0.25">
      <c r="B755" s="61"/>
      <c r="C755" s="36"/>
      <c r="D755" s="36"/>
    </row>
    <row r="756" spans="2:4" x14ac:dyDescent="0.25">
      <c r="B756" s="61"/>
      <c r="C756" s="36"/>
      <c r="D756" s="36"/>
    </row>
    <row r="757" spans="2:4" x14ac:dyDescent="0.25">
      <c r="B757" s="61"/>
      <c r="C757" s="36"/>
      <c r="D757" s="36"/>
    </row>
    <row r="758" spans="2:4" x14ac:dyDescent="0.25">
      <c r="B758" s="61"/>
      <c r="C758" s="36"/>
      <c r="D758" s="36"/>
    </row>
    <row r="759" spans="2:4" x14ac:dyDescent="0.25">
      <c r="B759" s="61"/>
      <c r="C759" s="36"/>
      <c r="D759" s="36"/>
    </row>
    <row r="760" spans="2:4" x14ac:dyDescent="0.25">
      <c r="B760" s="61"/>
      <c r="C760" s="36"/>
      <c r="D760" s="36"/>
    </row>
    <row r="761" spans="2:4" x14ac:dyDescent="0.25">
      <c r="B761" s="61"/>
      <c r="C761" s="36"/>
      <c r="D761" s="36"/>
    </row>
    <row r="762" spans="2:4" x14ac:dyDescent="0.25">
      <c r="B762" s="61"/>
      <c r="C762" s="36"/>
      <c r="D762" s="36"/>
    </row>
    <row r="763" spans="2:4" x14ac:dyDescent="0.25">
      <c r="B763" s="61"/>
      <c r="C763" s="36"/>
      <c r="D763" s="36"/>
    </row>
    <row r="764" spans="2:4" x14ac:dyDescent="0.25">
      <c r="B764" s="61"/>
      <c r="C764" s="36"/>
      <c r="D764" s="36"/>
    </row>
    <row r="765" spans="2:4" x14ac:dyDescent="0.25">
      <c r="B765" s="61"/>
      <c r="C765" s="36"/>
      <c r="D765" s="36"/>
    </row>
    <row r="766" spans="2:4" x14ac:dyDescent="0.25">
      <c r="B766" s="61"/>
      <c r="C766" s="36"/>
      <c r="D766" s="36"/>
    </row>
    <row r="767" spans="2:4" x14ac:dyDescent="0.25">
      <c r="B767" s="61"/>
      <c r="C767" s="36"/>
      <c r="D767" s="36"/>
    </row>
    <row r="768" spans="2:4" x14ac:dyDescent="0.25">
      <c r="B768" s="61"/>
      <c r="C768" s="36"/>
      <c r="D768" s="36"/>
    </row>
    <row r="769" spans="2:4" x14ac:dyDescent="0.25">
      <c r="B769" s="61"/>
      <c r="C769" s="36"/>
      <c r="D769" s="36"/>
    </row>
    <row r="770" spans="2:4" x14ac:dyDescent="0.25">
      <c r="B770" s="61"/>
      <c r="C770" s="36"/>
      <c r="D770" s="36"/>
    </row>
    <row r="771" spans="2:4" x14ac:dyDescent="0.25">
      <c r="B771" s="61"/>
      <c r="C771" s="36"/>
      <c r="D771" s="36"/>
    </row>
    <row r="772" spans="2:4" x14ac:dyDescent="0.25">
      <c r="B772" s="61"/>
      <c r="C772" s="36"/>
      <c r="D772" s="36"/>
    </row>
    <row r="773" spans="2:4" x14ac:dyDescent="0.25">
      <c r="B773" s="61"/>
      <c r="C773" s="36"/>
      <c r="D773" s="36"/>
    </row>
    <row r="774" spans="2:4" x14ac:dyDescent="0.25">
      <c r="B774" s="61"/>
      <c r="C774" s="36"/>
      <c r="D774" s="36"/>
    </row>
    <row r="775" spans="2:4" x14ac:dyDescent="0.25">
      <c r="B775" s="61"/>
      <c r="C775" s="36"/>
      <c r="D775" s="36"/>
    </row>
    <row r="776" spans="2:4" x14ac:dyDescent="0.25">
      <c r="B776" s="61"/>
      <c r="C776" s="36"/>
      <c r="D776" s="36"/>
    </row>
    <row r="777" spans="2:4" x14ac:dyDescent="0.25">
      <c r="B777" s="61"/>
      <c r="C777" s="36"/>
      <c r="D777" s="36"/>
    </row>
    <row r="778" spans="2:4" x14ac:dyDescent="0.25">
      <c r="B778" s="61"/>
      <c r="C778" s="36"/>
      <c r="D778" s="36"/>
    </row>
    <row r="779" spans="2:4" x14ac:dyDescent="0.25">
      <c r="B779" s="61"/>
      <c r="C779" s="36"/>
      <c r="D779" s="36"/>
    </row>
    <row r="780" spans="2:4" x14ac:dyDescent="0.25">
      <c r="B780" s="61"/>
      <c r="C780" s="36"/>
      <c r="D780" s="36"/>
    </row>
    <row r="781" spans="2:4" x14ac:dyDescent="0.25">
      <c r="B781" s="61"/>
      <c r="C781" s="36"/>
      <c r="D781" s="36"/>
    </row>
    <row r="782" spans="2:4" x14ac:dyDescent="0.25">
      <c r="B782" s="61"/>
      <c r="C782" s="36"/>
      <c r="D782" s="36"/>
    </row>
    <row r="783" spans="2:4" x14ac:dyDescent="0.25">
      <c r="B783" s="36"/>
      <c r="C783" s="36"/>
      <c r="D783" s="36"/>
    </row>
    <row r="784" spans="2:4" x14ac:dyDescent="0.25">
      <c r="B784" s="36"/>
      <c r="C784" s="36"/>
      <c r="D784" s="36"/>
    </row>
    <row r="785" spans="2:4" x14ac:dyDescent="0.25">
      <c r="B785" s="60"/>
      <c r="C785" s="36"/>
      <c r="D785" s="36"/>
    </row>
    <row r="786" spans="2:4" x14ac:dyDescent="0.25">
      <c r="B786" s="61"/>
      <c r="C786" s="36"/>
      <c r="D786" s="36"/>
    </row>
    <row r="787" spans="2:4" x14ac:dyDescent="0.25">
      <c r="B787" s="61"/>
      <c r="C787" s="36"/>
      <c r="D787" s="36"/>
    </row>
    <row r="788" spans="2:4" x14ac:dyDescent="0.25">
      <c r="B788" s="61"/>
      <c r="C788" s="36"/>
      <c r="D788" s="36"/>
    </row>
    <row r="789" spans="2:4" x14ac:dyDescent="0.25">
      <c r="B789" s="61"/>
      <c r="C789" s="36"/>
      <c r="D789" s="36"/>
    </row>
    <row r="790" spans="2:4" x14ac:dyDescent="0.25">
      <c r="B790" s="61"/>
      <c r="C790" s="36"/>
      <c r="D790" s="36"/>
    </row>
    <row r="791" spans="2:4" x14ac:dyDescent="0.25">
      <c r="B791" s="61"/>
      <c r="C791" s="36"/>
      <c r="D791" s="36"/>
    </row>
    <row r="792" spans="2:4" x14ac:dyDescent="0.25">
      <c r="B792" s="61"/>
      <c r="C792" s="36"/>
      <c r="D792" s="36"/>
    </row>
    <row r="793" spans="2:4" x14ac:dyDescent="0.25">
      <c r="B793" s="61"/>
      <c r="C793" s="36"/>
      <c r="D793" s="36"/>
    </row>
    <row r="794" spans="2:4" x14ac:dyDescent="0.25">
      <c r="B794" s="61"/>
      <c r="C794" s="36"/>
      <c r="D794" s="36"/>
    </row>
    <row r="795" spans="2:4" x14ac:dyDescent="0.25">
      <c r="B795" s="61"/>
      <c r="C795" s="36"/>
      <c r="D795" s="36"/>
    </row>
    <row r="796" spans="2:4" x14ac:dyDescent="0.25">
      <c r="B796" s="61"/>
      <c r="C796" s="36"/>
      <c r="D796" s="36"/>
    </row>
    <row r="797" spans="2:4" x14ac:dyDescent="0.25">
      <c r="B797" s="61"/>
      <c r="C797" s="36"/>
      <c r="D797" s="36"/>
    </row>
    <row r="798" spans="2:4" x14ac:dyDescent="0.25">
      <c r="B798" s="61"/>
      <c r="C798" s="36"/>
      <c r="D798" s="36"/>
    </row>
    <row r="799" spans="2:4" x14ac:dyDescent="0.25">
      <c r="B799" s="61"/>
      <c r="C799" s="36"/>
      <c r="D799" s="36"/>
    </row>
    <row r="800" spans="2:4" x14ac:dyDescent="0.25">
      <c r="B800" s="61"/>
      <c r="C800" s="36"/>
      <c r="D800" s="36"/>
    </row>
    <row r="801" spans="2:4" x14ac:dyDescent="0.25">
      <c r="B801" s="61"/>
      <c r="C801" s="36"/>
      <c r="D801" s="36"/>
    </row>
    <row r="802" spans="2:4" x14ac:dyDescent="0.25">
      <c r="B802" s="36"/>
      <c r="C802" s="36"/>
      <c r="D802" s="36"/>
    </row>
    <row r="803" spans="2:4" x14ac:dyDescent="0.25">
      <c r="B803" s="36"/>
      <c r="C803" s="36"/>
      <c r="D803" s="36"/>
    </row>
    <row r="804" spans="2:4" x14ac:dyDescent="0.25">
      <c r="B804" s="60"/>
      <c r="C804" s="36"/>
      <c r="D804" s="36"/>
    </row>
    <row r="805" spans="2:4" x14ac:dyDescent="0.25">
      <c r="B805" s="62"/>
      <c r="C805" s="36"/>
      <c r="D805" s="36"/>
    </row>
    <row r="806" spans="2:4" x14ac:dyDescent="0.25">
      <c r="B806" s="62"/>
      <c r="C806" s="36"/>
      <c r="D806" s="36"/>
    </row>
    <row r="807" spans="2:4" x14ac:dyDescent="0.25">
      <c r="B807" s="62"/>
      <c r="C807" s="36"/>
      <c r="D807" s="36"/>
    </row>
    <row r="808" spans="2:4" x14ac:dyDescent="0.25">
      <c r="B808" s="62"/>
      <c r="C808" s="36"/>
      <c r="D808" s="36"/>
    </row>
    <row r="809" spans="2:4" x14ac:dyDescent="0.25">
      <c r="B809" s="62"/>
      <c r="C809" s="36"/>
      <c r="D809" s="36"/>
    </row>
    <row r="810" spans="2:4" x14ac:dyDescent="0.25">
      <c r="B810" s="62"/>
      <c r="C810" s="36"/>
      <c r="D810" s="36"/>
    </row>
    <row r="811" spans="2:4" x14ac:dyDescent="0.25">
      <c r="B811" s="62"/>
      <c r="C811" s="36"/>
      <c r="D811" s="36"/>
    </row>
    <row r="812" spans="2:4" x14ac:dyDescent="0.25">
      <c r="B812" s="62"/>
      <c r="C812" s="36"/>
      <c r="D812" s="36"/>
    </row>
    <row r="813" spans="2:4" x14ac:dyDescent="0.25">
      <c r="B813" s="62"/>
      <c r="C813" s="36"/>
      <c r="D813" s="36"/>
    </row>
    <row r="814" spans="2:4" x14ac:dyDescent="0.25">
      <c r="B814" s="62"/>
      <c r="C814" s="36"/>
      <c r="D814" s="36"/>
    </row>
    <row r="815" spans="2:4" x14ac:dyDescent="0.25">
      <c r="B815" s="62"/>
      <c r="C815" s="36"/>
      <c r="D815" s="36"/>
    </row>
    <row r="816" spans="2:4" x14ac:dyDescent="0.25">
      <c r="B816" s="62"/>
      <c r="C816" s="36"/>
      <c r="D816" s="36"/>
    </row>
    <row r="817" spans="2:4" x14ac:dyDescent="0.25">
      <c r="B817" s="62"/>
      <c r="C817" s="36"/>
      <c r="D817" s="36"/>
    </row>
    <row r="818" spans="2:4" x14ac:dyDescent="0.25">
      <c r="B818" s="62"/>
      <c r="C818" s="36"/>
      <c r="D818" s="36"/>
    </row>
  </sheetData>
  <autoFilter ref="A1:O38" xr:uid="{E82FE1C0-DE61-4A5E-9029-CD0DD849728B}">
    <filterColumn colId="12">
      <customFilters>
        <customFilter operator="notEqual" val=" "/>
      </customFilters>
    </filterColumn>
    <filterColumn colId="13">
      <customFilters>
        <customFilter operator="notEqual" val=" "/>
      </customFilters>
    </filterColumn>
    <filterColumn colId="14">
      <customFilters>
        <customFilter operator="notEqual" val=" "/>
      </customFilters>
    </filterColumn>
  </autoFilter>
  <conditionalFormatting sqref="B448:B459">
    <cfRule type="cellIs" dxfId="62" priority="24" operator="between">
      <formula>4490</formula>
      <formula>498</formula>
    </cfRule>
    <cfRule type="cellIs" dxfId="61" priority="25" operator="lessThan">
      <formula>498</formula>
    </cfRule>
    <cfRule type="cellIs" dxfId="60" priority="26" operator="greaterThan">
      <formula>4490</formula>
    </cfRule>
  </conditionalFormatting>
  <conditionalFormatting sqref="B464:B475">
    <cfRule type="cellIs" dxfId="59" priority="20" operator="between">
      <formula>3</formula>
      <formula>5</formula>
    </cfRule>
    <cfRule type="cellIs" dxfId="58" priority="23" operator="greaterThan">
      <formula>5</formula>
    </cfRule>
  </conditionalFormatting>
  <conditionalFormatting sqref="G469">
    <cfRule type="cellIs" dxfId="57" priority="22" operator="lessThan">
      <formula>3</formula>
    </cfRule>
  </conditionalFormatting>
  <conditionalFormatting sqref="G476">
    <cfRule type="cellIs" dxfId="56" priority="21" operator="between">
      <formula>3</formula>
      <formula>5</formula>
    </cfRule>
  </conditionalFormatting>
  <conditionalFormatting sqref="B496:B507">
    <cfRule type="cellIs" dxfId="55" priority="16" operator="lessThan">
      <formula>36.375</formula>
    </cfRule>
    <cfRule type="cellIs" dxfId="54" priority="17" operator="lessThan">
      <formula>64.5</formula>
    </cfRule>
    <cfRule type="cellIs" dxfId="53" priority="18" operator="lessThan">
      <formula>64.5</formula>
    </cfRule>
    <cfRule type="cellIs" dxfId="52" priority="19" operator="greaterThan">
      <formula>93.375</formula>
    </cfRule>
  </conditionalFormatting>
  <conditionalFormatting sqref="B512:B523">
    <cfRule type="cellIs" dxfId="51" priority="14" operator="lessThan">
      <formula>1245</formula>
    </cfRule>
    <cfRule type="cellIs" dxfId="50" priority="15" operator="greaterThan">
      <formula>1858</formula>
    </cfRule>
  </conditionalFormatting>
  <conditionalFormatting sqref="B528:B539">
    <cfRule type="cellIs" dxfId="49" priority="12" operator="lessThan">
      <formula>4065</formula>
    </cfRule>
    <cfRule type="cellIs" dxfId="48" priority="13" operator="greaterThan">
      <formula>5496</formula>
    </cfRule>
  </conditionalFormatting>
  <conditionalFormatting sqref="B544:B555">
    <cfRule type="cellIs" dxfId="47" priority="10" operator="lessThan">
      <formula>1564</formula>
    </cfRule>
    <cfRule type="cellIs" dxfId="46" priority="11" operator="greaterThan">
      <formula>2400</formula>
    </cfRule>
  </conditionalFormatting>
  <conditionalFormatting sqref="B560:B571">
    <cfRule type="cellIs" dxfId="45" priority="8" operator="lessThan">
      <formula>2.5</formula>
    </cfRule>
    <cfRule type="cellIs" dxfId="44" priority="9" operator="greaterThan">
      <formula>6</formula>
    </cfRule>
  </conditionalFormatting>
  <conditionalFormatting sqref="B576:B587">
    <cfRule type="cellIs" dxfId="43" priority="3" operator="greaterThan">
      <formula>21.15</formula>
    </cfRule>
    <cfRule type="cellIs" dxfId="42" priority="6" operator="lessThan">
      <formula>8.75</formula>
    </cfRule>
    <cfRule type="cellIs" dxfId="41" priority="7" operator="greaterThan">
      <formula>21.15</formula>
    </cfRule>
  </conditionalFormatting>
  <conditionalFormatting sqref="B592:B603">
    <cfRule type="cellIs" dxfId="40" priority="4" operator="lessThan">
      <formula>12.29</formula>
    </cfRule>
    <cfRule type="cellIs" dxfId="39" priority="5" operator="greaterThan">
      <formula>23.17</formula>
    </cfRule>
  </conditionalFormatting>
  <conditionalFormatting sqref="B608:B620">
    <cfRule type="cellIs" dxfId="38" priority="1" operator="lessThan">
      <formula>-8.9</formula>
    </cfRule>
    <cfRule type="cellIs" dxfId="37" priority="2" operator="greaterThan">
      <formula>9.88</formula>
    </cfRule>
  </conditionalFormatting>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2D59-A9E2-4C2F-8DAB-386410C8BE86}">
  <sheetPr filterMode="1"/>
  <dimension ref="A1:X940"/>
  <sheetViews>
    <sheetView topLeftCell="A204" zoomScaleNormal="100" workbookViewId="0">
      <selection activeCell="A475" sqref="A475"/>
    </sheetView>
  </sheetViews>
  <sheetFormatPr defaultRowHeight="15" x14ac:dyDescent="0.25"/>
  <cols>
    <col min="1" max="1" width="32.42578125" bestFit="1" customWidth="1"/>
    <col min="2" max="2" width="26" customWidth="1"/>
    <col min="3" max="3" width="28.42578125" bestFit="1" customWidth="1"/>
    <col min="4" max="4" width="24.140625" bestFit="1" customWidth="1"/>
    <col min="5" max="5" width="48.42578125" bestFit="1" customWidth="1"/>
    <col min="6" max="6" width="27.28515625" bestFit="1" customWidth="1"/>
    <col min="7" max="7" width="44.42578125" bestFit="1" customWidth="1"/>
    <col min="8" max="8" width="49.7109375" bestFit="1" customWidth="1"/>
    <col min="9" max="9" width="30.5703125" bestFit="1" customWidth="1"/>
    <col min="10" max="10" width="34.140625" bestFit="1" customWidth="1"/>
    <col min="11" max="11" width="28.42578125" bestFit="1" customWidth="1"/>
    <col min="12" max="12" width="28.28515625" bestFit="1" customWidth="1"/>
    <col min="13" max="13" width="18.85546875" customWidth="1"/>
    <col min="14" max="14" width="25.5703125" customWidth="1"/>
    <col min="15" max="15" width="27.28515625" customWidth="1"/>
  </cols>
  <sheetData>
    <row r="1" spans="1:15" x14ac:dyDescent="0.25">
      <c r="A1" s="12" t="s">
        <v>0</v>
      </c>
      <c r="B1" s="12" t="s">
        <v>1</v>
      </c>
      <c r="C1" s="12" t="s">
        <v>3</v>
      </c>
      <c r="D1" s="24" t="s">
        <v>4</v>
      </c>
      <c r="E1" s="24" t="s">
        <v>5</v>
      </c>
      <c r="F1" s="24" t="s">
        <v>10</v>
      </c>
      <c r="G1" s="24" t="s">
        <v>11</v>
      </c>
      <c r="H1" s="24" t="s">
        <v>12</v>
      </c>
      <c r="I1" s="24" t="s">
        <v>13</v>
      </c>
      <c r="J1" s="24" t="s">
        <v>14</v>
      </c>
      <c r="K1" s="24" t="s">
        <v>15</v>
      </c>
      <c r="L1" s="24" t="s">
        <v>16</v>
      </c>
      <c r="M1" s="24" t="s">
        <v>17</v>
      </c>
      <c r="N1" s="24" t="s">
        <v>18</v>
      </c>
      <c r="O1" s="24" t="s">
        <v>71</v>
      </c>
    </row>
    <row r="2" spans="1:15" hidden="1" x14ac:dyDescent="0.25">
      <c r="A2" t="s">
        <v>678</v>
      </c>
      <c r="B2" t="s">
        <v>679</v>
      </c>
      <c r="C2" s="1">
        <v>1498</v>
      </c>
      <c r="D2" s="20">
        <v>4</v>
      </c>
      <c r="E2" s="20">
        <v>4</v>
      </c>
      <c r="F2" s="20">
        <v>40</v>
      </c>
      <c r="G2" s="20" t="s">
        <v>459</v>
      </c>
      <c r="H2" s="20">
        <v>1570</v>
      </c>
      <c r="I2" s="20">
        <v>3954</v>
      </c>
      <c r="J2" s="20">
        <v>1737</v>
      </c>
      <c r="K2" s="20" t="s">
        <v>681</v>
      </c>
      <c r="L2" s="20">
        <v>5</v>
      </c>
      <c r="M2" s="20"/>
      <c r="N2" s="23" t="s">
        <v>147</v>
      </c>
      <c r="O2" s="20">
        <v>5</v>
      </c>
    </row>
    <row r="3" spans="1:15" hidden="1" x14ac:dyDescent="0.25">
      <c r="A3" t="s">
        <v>678</v>
      </c>
      <c r="B3" t="s">
        <v>679</v>
      </c>
      <c r="C3" s="1">
        <v>1498</v>
      </c>
      <c r="D3" s="20">
        <v>4</v>
      </c>
      <c r="E3" s="20">
        <v>4</v>
      </c>
      <c r="F3" s="20">
        <v>40</v>
      </c>
      <c r="G3" s="20" t="s">
        <v>459</v>
      </c>
      <c r="H3" s="20">
        <v>1570</v>
      </c>
      <c r="I3" s="20">
        <v>3954</v>
      </c>
      <c r="J3" s="20">
        <v>1737</v>
      </c>
      <c r="K3" s="20" t="s">
        <v>146</v>
      </c>
      <c r="L3" s="20">
        <v>5</v>
      </c>
      <c r="M3" s="20"/>
      <c r="N3" s="23" t="s">
        <v>147</v>
      </c>
      <c r="O3" s="20">
        <v>5</v>
      </c>
    </row>
    <row r="4" spans="1:15" hidden="1" x14ac:dyDescent="0.25">
      <c r="A4" t="s">
        <v>678</v>
      </c>
      <c r="B4" t="s">
        <v>679</v>
      </c>
      <c r="C4" s="1">
        <v>1498</v>
      </c>
      <c r="D4" s="20">
        <v>4</v>
      </c>
      <c r="E4" s="20">
        <v>4</v>
      </c>
      <c r="F4" s="20">
        <v>40</v>
      </c>
      <c r="G4" s="20" t="s">
        <v>459</v>
      </c>
      <c r="H4" s="20">
        <v>1570</v>
      </c>
      <c r="I4" s="20">
        <v>3954</v>
      </c>
      <c r="J4" s="20">
        <v>1737</v>
      </c>
      <c r="K4" s="20" t="s">
        <v>146</v>
      </c>
      <c r="L4" s="20">
        <v>5</v>
      </c>
      <c r="M4" s="20"/>
      <c r="N4" s="23" t="s">
        <v>147</v>
      </c>
      <c r="O4" s="20">
        <v>5</v>
      </c>
    </row>
    <row r="5" spans="1:15" hidden="1" x14ac:dyDescent="0.25">
      <c r="A5" t="s">
        <v>678</v>
      </c>
      <c r="B5" t="s">
        <v>679</v>
      </c>
      <c r="C5" s="1">
        <v>1194</v>
      </c>
      <c r="D5" s="20">
        <v>3</v>
      </c>
      <c r="E5" s="20">
        <v>4</v>
      </c>
      <c r="F5" s="20">
        <v>42</v>
      </c>
      <c r="G5" s="20" t="s">
        <v>145</v>
      </c>
      <c r="H5" s="20">
        <v>1570</v>
      </c>
      <c r="I5" s="20">
        <v>3954</v>
      </c>
      <c r="J5" s="20">
        <v>1737</v>
      </c>
      <c r="K5" s="20" t="s">
        <v>146</v>
      </c>
      <c r="L5" s="20">
        <v>5</v>
      </c>
      <c r="M5" s="20"/>
      <c r="N5" s="23" t="s">
        <v>147</v>
      </c>
      <c r="O5" s="20">
        <v>5</v>
      </c>
    </row>
    <row r="6" spans="1:15" hidden="1" x14ac:dyDescent="0.25">
      <c r="A6" t="s">
        <v>678</v>
      </c>
      <c r="B6" t="s">
        <v>679</v>
      </c>
      <c r="C6" s="1">
        <v>1194</v>
      </c>
      <c r="D6" s="20">
        <v>3</v>
      </c>
      <c r="E6" s="20">
        <v>4</v>
      </c>
      <c r="F6" s="20">
        <v>42</v>
      </c>
      <c r="G6" s="20" t="s">
        <v>145</v>
      </c>
      <c r="H6" s="20">
        <v>1570</v>
      </c>
      <c r="I6" s="20">
        <v>3954</v>
      </c>
      <c r="J6" s="20">
        <v>1737</v>
      </c>
      <c r="K6" s="20" t="s">
        <v>146</v>
      </c>
      <c r="L6" s="20">
        <v>5</v>
      </c>
      <c r="M6" s="20"/>
      <c r="N6" s="23" t="s">
        <v>147</v>
      </c>
      <c r="O6" s="20">
        <v>5</v>
      </c>
    </row>
    <row r="7" spans="1:15" hidden="1" x14ac:dyDescent="0.25">
      <c r="A7" t="s">
        <v>678</v>
      </c>
      <c r="B7" t="s">
        <v>679</v>
      </c>
      <c r="C7" s="1">
        <v>1194</v>
      </c>
      <c r="D7" s="20">
        <v>3</v>
      </c>
      <c r="E7" s="20">
        <v>4</v>
      </c>
      <c r="F7" s="20">
        <v>42</v>
      </c>
      <c r="G7" s="20" t="s">
        <v>145</v>
      </c>
      <c r="H7" s="20">
        <v>1570</v>
      </c>
      <c r="I7" s="20">
        <v>3954</v>
      </c>
      <c r="J7" s="20">
        <v>1737</v>
      </c>
      <c r="K7" s="20" t="s">
        <v>146</v>
      </c>
      <c r="L7" s="20">
        <v>5</v>
      </c>
      <c r="M7" s="20"/>
      <c r="N7" s="23" t="s">
        <v>147</v>
      </c>
      <c r="O7" s="20">
        <v>5</v>
      </c>
    </row>
    <row r="8" spans="1:15" hidden="1" x14ac:dyDescent="0.25">
      <c r="A8" t="s">
        <v>678</v>
      </c>
      <c r="B8" t="s">
        <v>679</v>
      </c>
      <c r="C8" s="1">
        <v>1194</v>
      </c>
      <c r="D8" s="20">
        <v>3</v>
      </c>
      <c r="E8" s="20">
        <v>4</v>
      </c>
      <c r="F8" s="20">
        <v>42</v>
      </c>
      <c r="G8" s="20" t="s">
        <v>145</v>
      </c>
      <c r="H8" s="20">
        <v>1570</v>
      </c>
      <c r="I8" s="20">
        <v>3954</v>
      </c>
      <c r="J8" s="20">
        <v>1737</v>
      </c>
      <c r="K8" s="20" t="s">
        <v>681</v>
      </c>
      <c r="L8" s="20">
        <v>5</v>
      </c>
      <c r="M8" s="20"/>
      <c r="N8" s="23" t="s">
        <v>147</v>
      </c>
      <c r="O8" s="20">
        <v>5</v>
      </c>
    </row>
    <row r="9" spans="1:15" hidden="1" x14ac:dyDescent="0.25">
      <c r="A9" t="s">
        <v>678</v>
      </c>
      <c r="B9" t="s">
        <v>679</v>
      </c>
      <c r="C9" s="1">
        <v>1498</v>
      </c>
      <c r="D9" s="20">
        <v>3</v>
      </c>
      <c r="E9" s="20">
        <v>4</v>
      </c>
      <c r="F9" s="20">
        <v>42</v>
      </c>
      <c r="G9" s="20" t="s">
        <v>459</v>
      </c>
      <c r="H9" s="20">
        <v>1570</v>
      </c>
      <c r="I9" s="20">
        <v>3954</v>
      </c>
      <c r="J9" s="20">
        <v>1737</v>
      </c>
      <c r="K9" s="20" t="s">
        <v>681</v>
      </c>
      <c r="L9" s="20">
        <v>5</v>
      </c>
      <c r="M9" s="20"/>
      <c r="N9" s="23" t="s">
        <v>147</v>
      </c>
      <c r="O9" s="20">
        <v>5</v>
      </c>
    </row>
    <row r="10" spans="1:15" hidden="1" x14ac:dyDescent="0.25">
      <c r="A10" t="s">
        <v>678</v>
      </c>
      <c r="B10" t="s">
        <v>738</v>
      </c>
      <c r="C10" s="1">
        <v>1194</v>
      </c>
      <c r="D10" s="20">
        <v>4</v>
      </c>
      <c r="E10" s="20">
        <v>4</v>
      </c>
      <c r="F10" s="20">
        <v>42</v>
      </c>
      <c r="G10" s="20" t="s">
        <v>145</v>
      </c>
      <c r="H10" s="20">
        <v>1525</v>
      </c>
      <c r="I10" s="20">
        <v>3995</v>
      </c>
      <c r="J10" s="20">
        <v>1704</v>
      </c>
      <c r="K10" s="20" t="s">
        <v>508</v>
      </c>
      <c r="L10" s="20">
        <v>4</v>
      </c>
      <c r="M10" s="20"/>
      <c r="N10" s="23" t="s">
        <v>147</v>
      </c>
      <c r="O10" s="20" t="s">
        <v>147</v>
      </c>
    </row>
    <row r="11" spans="1:15" hidden="1" x14ac:dyDescent="0.25">
      <c r="A11" t="s">
        <v>678</v>
      </c>
      <c r="B11" t="s">
        <v>738</v>
      </c>
      <c r="C11" s="1">
        <v>1194</v>
      </c>
      <c r="D11" s="20">
        <v>4</v>
      </c>
      <c r="E11" s="20"/>
      <c r="F11" s="20">
        <v>42</v>
      </c>
      <c r="G11" s="20" t="s">
        <v>145</v>
      </c>
      <c r="H11" s="20">
        <v>1525</v>
      </c>
      <c r="I11" s="20">
        <v>3995</v>
      </c>
      <c r="J11" s="20">
        <v>1704</v>
      </c>
      <c r="K11" s="20" t="s">
        <v>508</v>
      </c>
      <c r="L11" s="20">
        <v>4</v>
      </c>
      <c r="M11" s="20"/>
      <c r="N11" s="23" t="s">
        <v>147</v>
      </c>
      <c r="O11" s="20" t="s">
        <v>147</v>
      </c>
    </row>
    <row r="12" spans="1:15" hidden="1" x14ac:dyDescent="0.25">
      <c r="A12" t="s">
        <v>678</v>
      </c>
      <c r="B12" t="s">
        <v>738</v>
      </c>
      <c r="C12" s="1">
        <v>1194</v>
      </c>
      <c r="D12" s="20">
        <v>4</v>
      </c>
      <c r="E12" s="20">
        <v>4</v>
      </c>
      <c r="F12" s="20">
        <v>42</v>
      </c>
      <c r="G12" s="20" t="s">
        <v>145</v>
      </c>
      <c r="H12" s="20">
        <v>1525</v>
      </c>
      <c r="I12" s="20">
        <v>3995</v>
      </c>
      <c r="J12" s="20">
        <v>1704</v>
      </c>
      <c r="K12" s="20" t="s">
        <v>508</v>
      </c>
      <c r="L12" s="20">
        <v>4</v>
      </c>
      <c r="M12" s="20"/>
      <c r="N12" s="23" t="s">
        <v>147</v>
      </c>
      <c r="O12" s="20" t="s">
        <v>147</v>
      </c>
    </row>
    <row r="13" spans="1:15" hidden="1" x14ac:dyDescent="0.25">
      <c r="A13" t="s">
        <v>678</v>
      </c>
      <c r="B13" t="s">
        <v>738</v>
      </c>
      <c r="C13" s="1">
        <v>1498</v>
      </c>
      <c r="D13" s="20">
        <v>4</v>
      </c>
      <c r="E13" s="20">
        <v>4</v>
      </c>
      <c r="F13" s="20">
        <v>40</v>
      </c>
      <c r="G13" s="20" t="s">
        <v>459</v>
      </c>
      <c r="H13" s="20">
        <v>1525</v>
      </c>
      <c r="I13" s="20">
        <v>3995</v>
      </c>
      <c r="J13" s="20">
        <v>1704</v>
      </c>
      <c r="K13" s="20" t="s">
        <v>508</v>
      </c>
      <c r="L13" s="20">
        <v>4</v>
      </c>
      <c r="M13" s="20"/>
      <c r="N13" s="23" t="s">
        <v>147</v>
      </c>
      <c r="O13" s="20" t="s">
        <v>147</v>
      </c>
    </row>
    <row r="14" spans="1:15" hidden="1" x14ac:dyDescent="0.25">
      <c r="A14" t="s">
        <v>678</v>
      </c>
      <c r="B14" t="s">
        <v>738</v>
      </c>
      <c r="C14" s="1">
        <v>1498</v>
      </c>
      <c r="D14" s="20">
        <v>4</v>
      </c>
      <c r="E14" s="20">
        <v>4</v>
      </c>
      <c r="F14" s="20">
        <v>40</v>
      </c>
      <c r="G14" s="20" t="s">
        <v>459</v>
      </c>
      <c r="H14" s="20">
        <v>1525</v>
      </c>
      <c r="I14" s="20">
        <v>3995</v>
      </c>
      <c r="J14" s="20">
        <v>1704</v>
      </c>
      <c r="K14" s="20" t="s">
        <v>508</v>
      </c>
      <c r="L14" s="20">
        <v>4</v>
      </c>
      <c r="M14" s="20"/>
      <c r="N14" s="23" t="s">
        <v>147</v>
      </c>
      <c r="O14" s="20" t="s">
        <v>147</v>
      </c>
    </row>
    <row r="15" spans="1:15" hidden="1" x14ac:dyDescent="0.25">
      <c r="A15" t="s">
        <v>678</v>
      </c>
      <c r="B15" t="s">
        <v>738</v>
      </c>
      <c r="C15" s="1">
        <v>1498</v>
      </c>
      <c r="D15" s="20">
        <v>4</v>
      </c>
      <c r="E15" s="20">
        <v>4</v>
      </c>
      <c r="F15" s="20">
        <v>40</v>
      </c>
      <c r="G15" s="20" t="s">
        <v>459</v>
      </c>
      <c r="H15" s="20">
        <v>1525</v>
      </c>
      <c r="I15" s="20">
        <v>3995</v>
      </c>
      <c r="J15" s="20">
        <v>1705</v>
      </c>
      <c r="K15" s="20" t="s">
        <v>508</v>
      </c>
      <c r="L15" s="20">
        <v>4</v>
      </c>
      <c r="M15" s="20"/>
      <c r="N15" s="23" t="s">
        <v>147</v>
      </c>
      <c r="O15" s="20" t="s">
        <v>147</v>
      </c>
    </row>
    <row r="16" spans="1:15" hidden="1" x14ac:dyDescent="0.25">
      <c r="A16" t="s">
        <v>678</v>
      </c>
      <c r="B16" t="s">
        <v>738</v>
      </c>
      <c r="C16" s="1">
        <v>1498</v>
      </c>
      <c r="D16" s="20">
        <v>4</v>
      </c>
      <c r="E16" s="20">
        <v>4</v>
      </c>
      <c r="F16" s="20">
        <v>40</v>
      </c>
      <c r="G16" s="20" t="s">
        <v>459</v>
      </c>
      <c r="H16" s="20">
        <v>1525</v>
      </c>
      <c r="I16" s="20">
        <v>3995</v>
      </c>
      <c r="J16" s="20">
        <v>1704</v>
      </c>
      <c r="K16" s="20" t="s">
        <v>508</v>
      </c>
      <c r="L16" s="20">
        <v>4</v>
      </c>
      <c r="M16" s="20"/>
      <c r="N16" s="23" t="s">
        <v>147</v>
      </c>
      <c r="O16" s="20" t="s">
        <v>147</v>
      </c>
    </row>
    <row r="17" spans="1:15" hidden="1" x14ac:dyDescent="0.25">
      <c r="A17" t="s">
        <v>678</v>
      </c>
      <c r="B17" t="s">
        <v>738</v>
      </c>
      <c r="C17" s="1">
        <v>1498</v>
      </c>
      <c r="D17" s="20">
        <v>4</v>
      </c>
      <c r="E17" s="20">
        <v>4</v>
      </c>
      <c r="F17" s="20">
        <v>40</v>
      </c>
      <c r="G17" s="20" t="s">
        <v>459</v>
      </c>
      <c r="H17" s="20">
        <v>1525</v>
      </c>
      <c r="I17" s="20">
        <v>3995</v>
      </c>
      <c r="J17" s="20">
        <v>1704</v>
      </c>
      <c r="K17" s="20" t="s">
        <v>508</v>
      </c>
      <c r="L17" s="20">
        <v>4</v>
      </c>
      <c r="M17" s="20"/>
      <c r="N17" s="23" t="s">
        <v>147</v>
      </c>
      <c r="O17" s="20" t="s">
        <v>147</v>
      </c>
    </row>
    <row r="18" spans="1:15" hidden="1" x14ac:dyDescent="0.25">
      <c r="A18" t="s">
        <v>678</v>
      </c>
      <c r="B18" t="s">
        <v>738</v>
      </c>
      <c r="C18" s="1">
        <v>1194</v>
      </c>
      <c r="D18" s="20">
        <v>4</v>
      </c>
      <c r="E18" s="20">
        <v>4</v>
      </c>
      <c r="F18" s="20">
        <v>42</v>
      </c>
      <c r="G18" s="20" t="s">
        <v>145</v>
      </c>
      <c r="H18" s="20">
        <v>1525</v>
      </c>
      <c r="I18" s="20">
        <v>3995</v>
      </c>
      <c r="J18" s="20">
        <v>1704</v>
      </c>
      <c r="K18" s="20" t="s">
        <v>508</v>
      </c>
      <c r="L18" s="20">
        <v>4</v>
      </c>
      <c r="M18" s="20"/>
      <c r="N18" s="23" t="s">
        <v>147</v>
      </c>
      <c r="O18" s="20" t="s">
        <v>147</v>
      </c>
    </row>
    <row r="19" spans="1:15" hidden="1" x14ac:dyDescent="0.25">
      <c r="A19" t="s">
        <v>678</v>
      </c>
      <c r="B19" t="s">
        <v>738</v>
      </c>
      <c r="C19" s="1">
        <v>1194</v>
      </c>
      <c r="D19" s="20">
        <v>4</v>
      </c>
      <c r="E19" s="20">
        <v>4</v>
      </c>
      <c r="F19" s="20">
        <v>42</v>
      </c>
      <c r="G19" s="20" t="s">
        <v>145</v>
      </c>
      <c r="H19" s="20">
        <v>1525</v>
      </c>
      <c r="I19" s="20">
        <v>3995</v>
      </c>
      <c r="J19" s="20">
        <v>1704</v>
      </c>
      <c r="K19" s="20" t="s">
        <v>508</v>
      </c>
      <c r="L19" s="20">
        <v>4</v>
      </c>
      <c r="M19" s="20"/>
      <c r="N19" s="23" t="s">
        <v>147</v>
      </c>
      <c r="O19" s="20" t="s">
        <v>147</v>
      </c>
    </row>
    <row r="20" spans="1:15" hidden="1" x14ac:dyDescent="0.25">
      <c r="A20" t="s">
        <v>678</v>
      </c>
      <c r="B20" t="s">
        <v>738</v>
      </c>
      <c r="C20" s="1">
        <v>1194</v>
      </c>
      <c r="D20" s="20">
        <v>4</v>
      </c>
      <c r="E20" s="20"/>
      <c r="F20" s="20">
        <v>42</v>
      </c>
      <c r="G20" s="20" t="s">
        <v>183</v>
      </c>
      <c r="H20" s="20">
        <v>1525</v>
      </c>
      <c r="I20" s="20">
        <v>3995</v>
      </c>
      <c r="J20" s="20">
        <v>1704</v>
      </c>
      <c r="K20" s="20" t="s">
        <v>508</v>
      </c>
      <c r="L20" s="20">
        <v>4</v>
      </c>
      <c r="M20" s="20"/>
      <c r="N20" s="23" t="s">
        <v>147</v>
      </c>
      <c r="O20" s="20" t="s">
        <v>147</v>
      </c>
    </row>
    <row r="21" spans="1:15" hidden="1" x14ac:dyDescent="0.25">
      <c r="A21" t="s">
        <v>678</v>
      </c>
      <c r="B21" t="s">
        <v>738</v>
      </c>
      <c r="C21" s="1">
        <v>1194</v>
      </c>
      <c r="D21" s="20">
        <v>4</v>
      </c>
      <c r="E21" s="20">
        <v>4</v>
      </c>
      <c r="F21" s="20">
        <v>42</v>
      </c>
      <c r="G21" s="20" t="s">
        <v>145</v>
      </c>
      <c r="H21" s="20">
        <v>1525</v>
      </c>
      <c r="I21" s="20">
        <v>3995</v>
      </c>
      <c r="J21" s="20">
        <v>1704</v>
      </c>
      <c r="K21" s="20" t="s">
        <v>508</v>
      </c>
      <c r="L21" s="20">
        <v>4</v>
      </c>
      <c r="M21" s="20"/>
      <c r="N21" s="23" t="s">
        <v>147</v>
      </c>
      <c r="O21" s="20" t="s">
        <v>147</v>
      </c>
    </row>
    <row r="22" spans="1:15" hidden="1" x14ac:dyDescent="0.25">
      <c r="A22" t="s">
        <v>678</v>
      </c>
      <c r="B22" t="s">
        <v>738</v>
      </c>
      <c r="C22" s="1">
        <v>1498</v>
      </c>
      <c r="D22" s="20">
        <v>4</v>
      </c>
      <c r="E22" s="20">
        <v>4</v>
      </c>
      <c r="F22" s="20">
        <v>40</v>
      </c>
      <c r="G22" s="20" t="s">
        <v>459</v>
      </c>
      <c r="H22" s="20">
        <v>1525</v>
      </c>
      <c r="I22" s="20">
        <v>3995</v>
      </c>
      <c r="J22" s="20">
        <v>1704</v>
      </c>
      <c r="K22" s="20" t="s">
        <v>508</v>
      </c>
      <c r="L22" s="20">
        <v>4</v>
      </c>
      <c r="M22" s="20"/>
      <c r="N22" s="23" t="s">
        <v>147</v>
      </c>
      <c r="O22" s="20" t="s">
        <v>147</v>
      </c>
    </row>
    <row r="23" spans="1:15" hidden="1" x14ac:dyDescent="0.25">
      <c r="A23" t="s">
        <v>678</v>
      </c>
      <c r="B23" t="s">
        <v>937</v>
      </c>
      <c r="C23" s="1">
        <v>4951</v>
      </c>
      <c r="D23" s="20">
        <v>8</v>
      </c>
      <c r="E23" s="20">
        <v>4</v>
      </c>
      <c r="F23" s="20">
        <v>60.9</v>
      </c>
      <c r="G23" s="20" t="s">
        <v>145</v>
      </c>
      <c r="H23" s="20">
        <v>1391</v>
      </c>
      <c r="I23" s="20">
        <v>4784</v>
      </c>
      <c r="J23" s="20">
        <v>2080</v>
      </c>
      <c r="K23" s="20" t="s">
        <v>939</v>
      </c>
      <c r="L23" s="20">
        <v>3</v>
      </c>
      <c r="M23" s="20">
        <v>10</v>
      </c>
      <c r="N23" s="22">
        <v>13</v>
      </c>
      <c r="O23" s="20" t="s">
        <v>147</v>
      </c>
    </row>
    <row r="24" spans="1:15" hidden="1" x14ac:dyDescent="0.25">
      <c r="A24" t="s">
        <v>678</v>
      </c>
      <c r="B24" t="s">
        <v>1294</v>
      </c>
      <c r="C24" s="1">
        <v>1497</v>
      </c>
      <c r="D24" s="20">
        <v>3</v>
      </c>
      <c r="E24" s="20">
        <v>4</v>
      </c>
      <c r="F24" s="20">
        <v>52</v>
      </c>
      <c r="G24" s="20" t="s">
        <v>145</v>
      </c>
      <c r="H24" s="20">
        <v>1647</v>
      </c>
      <c r="I24" s="20">
        <v>3998</v>
      </c>
      <c r="J24" s="20">
        <v>1765</v>
      </c>
      <c r="K24" s="20" t="s">
        <v>832</v>
      </c>
      <c r="L24" s="20">
        <v>5</v>
      </c>
      <c r="M24" s="20"/>
      <c r="N24" s="23" t="s">
        <v>147</v>
      </c>
      <c r="O24" s="22">
        <v>5.3</v>
      </c>
    </row>
    <row r="25" spans="1:15" hidden="1" x14ac:dyDescent="0.25">
      <c r="A25" t="s">
        <v>678</v>
      </c>
      <c r="B25" t="s">
        <v>1294</v>
      </c>
      <c r="C25" s="1">
        <v>1497</v>
      </c>
      <c r="D25" s="20">
        <v>3</v>
      </c>
      <c r="E25" s="20">
        <v>4</v>
      </c>
      <c r="F25" s="20">
        <v>52</v>
      </c>
      <c r="G25" s="20" t="s">
        <v>145</v>
      </c>
      <c r="H25" s="20">
        <v>1647</v>
      </c>
      <c r="I25" s="20">
        <v>3998</v>
      </c>
      <c r="J25" s="20">
        <v>1765</v>
      </c>
      <c r="K25" s="20" t="s">
        <v>832</v>
      </c>
      <c r="L25" s="20">
        <v>5</v>
      </c>
      <c r="M25" s="20"/>
      <c r="N25" s="23" t="s">
        <v>147</v>
      </c>
      <c r="O25" s="22">
        <v>5.3</v>
      </c>
    </row>
    <row r="26" spans="1:15" hidden="1" x14ac:dyDescent="0.25">
      <c r="A26" t="s">
        <v>678</v>
      </c>
      <c r="B26" t="s">
        <v>1294</v>
      </c>
      <c r="C26" s="1">
        <v>1497</v>
      </c>
      <c r="D26" s="20">
        <v>3</v>
      </c>
      <c r="E26" s="20">
        <v>4</v>
      </c>
      <c r="F26" s="20">
        <v>52</v>
      </c>
      <c r="G26" s="20" t="s">
        <v>145</v>
      </c>
      <c r="H26" s="20">
        <v>1647</v>
      </c>
      <c r="I26" s="20">
        <v>3998</v>
      </c>
      <c r="J26" s="20">
        <v>1765</v>
      </c>
      <c r="K26" s="20" t="s">
        <v>832</v>
      </c>
      <c r="L26" s="20">
        <v>5</v>
      </c>
      <c r="M26" s="20"/>
      <c r="N26" s="23" t="s">
        <v>147</v>
      </c>
      <c r="O26" s="22">
        <v>5.3</v>
      </c>
    </row>
    <row r="27" spans="1:15" hidden="1" x14ac:dyDescent="0.25">
      <c r="A27" t="s">
        <v>678</v>
      </c>
      <c r="B27" t="s">
        <v>1294</v>
      </c>
      <c r="C27" s="1">
        <v>1497</v>
      </c>
      <c r="D27" s="20">
        <v>3</v>
      </c>
      <c r="E27" s="20">
        <v>4</v>
      </c>
      <c r="F27" s="20">
        <v>52</v>
      </c>
      <c r="G27" s="20" t="s">
        <v>145</v>
      </c>
      <c r="H27" s="20">
        <v>1647</v>
      </c>
      <c r="I27" s="20">
        <v>3998</v>
      </c>
      <c r="J27" s="20">
        <v>1765</v>
      </c>
      <c r="K27" s="20" t="s">
        <v>832</v>
      </c>
      <c r="L27" s="20">
        <v>5</v>
      </c>
      <c r="M27" s="20"/>
      <c r="N27" s="23" t="s">
        <v>147</v>
      </c>
      <c r="O27" s="22">
        <v>5.3</v>
      </c>
    </row>
    <row r="28" spans="1:15" hidden="1" x14ac:dyDescent="0.25">
      <c r="A28" t="s">
        <v>678</v>
      </c>
      <c r="B28" t="s">
        <v>1294</v>
      </c>
      <c r="C28" s="1">
        <v>1498</v>
      </c>
      <c r="D28" s="20">
        <v>4</v>
      </c>
      <c r="E28" s="20">
        <v>4</v>
      </c>
      <c r="F28" s="20">
        <v>52</v>
      </c>
      <c r="G28" s="20" t="s">
        <v>459</v>
      </c>
      <c r="H28" s="20">
        <v>1647</v>
      </c>
      <c r="I28" s="20">
        <v>3998</v>
      </c>
      <c r="J28" s="20">
        <v>1765</v>
      </c>
      <c r="K28" s="20" t="s">
        <v>832</v>
      </c>
      <c r="L28" s="20">
        <v>5</v>
      </c>
      <c r="M28" s="20"/>
      <c r="N28" s="23" t="s">
        <v>147</v>
      </c>
      <c r="O28" s="22">
        <v>5.3</v>
      </c>
    </row>
    <row r="29" spans="1:15" hidden="1" x14ac:dyDescent="0.25">
      <c r="A29" t="s">
        <v>678</v>
      </c>
      <c r="B29" t="s">
        <v>1294</v>
      </c>
      <c r="C29" s="1">
        <v>1498</v>
      </c>
      <c r="D29" s="20">
        <v>4</v>
      </c>
      <c r="E29" s="20">
        <v>4</v>
      </c>
      <c r="F29" s="20">
        <v>52</v>
      </c>
      <c r="G29" s="20" t="s">
        <v>459</v>
      </c>
      <c r="H29" s="20">
        <v>1647</v>
      </c>
      <c r="I29" s="20">
        <v>3998</v>
      </c>
      <c r="J29" s="20">
        <v>1765</v>
      </c>
      <c r="K29" s="20" t="s">
        <v>832</v>
      </c>
      <c r="L29" s="20">
        <v>5</v>
      </c>
      <c r="M29" s="20"/>
      <c r="N29" s="23" t="s">
        <v>147</v>
      </c>
      <c r="O29" s="22">
        <v>5.3</v>
      </c>
    </row>
    <row r="30" spans="1:15" hidden="1" x14ac:dyDescent="0.25">
      <c r="A30" t="s">
        <v>678</v>
      </c>
      <c r="B30" t="s">
        <v>1294</v>
      </c>
      <c r="C30" s="1">
        <v>1498</v>
      </c>
      <c r="D30" s="20">
        <v>4</v>
      </c>
      <c r="E30" s="20">
        <v>4</v>
      </c>
      <c r="F30" s="20">
        <v>52</v>
      </c>
      <c r="G30" s="20" t="s">
        <v>459</v>
      </c>
      <c r="H30" s="20">
        <v>1647</v>
      </c>
      <c r="I30" s="20">
        <v>3998</v>
      </c>
      <c r="J30" s="20">
        <v>1765</v>
      </c>
      <c r="K30" s="20" t="s">
        <v>832</v>
      </c>
      <c r="L30" s="20">
        <v>5</v>
      </c>
      <c r="M30" s="20"/>
      <c r="N30" s="23" t="s">
        <v>147</v>
      </c>
      <c r="O30" s="22">
        <v>5.3</v>
      </c>
    </row>
    <row r="31" spans="1:15" hidden="1" x14ac:dyDescent="0.25">
      <c r="A31" t="s">
        <v>678</v>
      </c>
      <c r="B31" t="s">
        <v>1294</v>
      </c>
      <c r="C31" s="1">
        <v>1498</v>
      </c>
      <c r="D31" s="20">
        <v>4</v>
      </c>
      <c r="E31" s="20">
        <v>4</v>
      </c>
      <c r="F31" s="20">
        <v>52</v>
      </c>
      <c r="G31" s="20" t="s">
        <v>459</v>
      </c>
      <c r="H31" s="20">
        <v>1647</v>
      </c>
      <c r="I31" s="20">
        <v>3998</v>
      </c>
      <c r="J31" s="20">
        <v>1765</v>
      </c>
      <c r="K31" s="20" t="s">
        <v>832</v>
      </c>
      <c r="L31" s="20">
        <v>5</v>
      </c>
      <c r="M31" s="20"/>
      <c r="N31" s="23" t="s">
        <v>147</v>
      </c>
      <c r="O31" s="22">
        <v>5.3</v>
      </c>
    </row>
    <row r="32" spans="1:15" hidden="1" x14ac:dyDescent="0.25">
      <c r="A32" t="s">
        <v>678</v>
      </c>
      <c r="B32" t="s">
        <v>1294</v>
      </c>
      <c r="C32" s="1">
        <v>1497</v>
      </c>
      <c r="D32" s="20">
        <v>4</v>
      </c>
      <c r="E32" s="20">
        <v>4</v>
      </c>
      <c r="F32" s="20">
        <v>52</v>
      </c>
      <c r="G32" s="20" t="s">
        <v>145</v>
      </c>
      <c r="H32" s="20">
        <v>1647</v>
      </c>
      <c r="I32" s="20">
        <v>3998</v>
      </c>
      <c r="J32" s="20">
        <v>1765</v>
      </c>
      <c r="K32" s="20" t="s">
        <v>832</v>
      </c>
      <c r="L32" s="20">
        <v>5</v>
      </c>
      <c r="M32" s="20"/>
      <c r="N32" s="23" t="s">
        <v>147</v>
      </c>
      <c r="O32" s="22">
        <v>5.3</v>
      </c>
    </row>
    <row r="33" spans="1:15" hidden="1" x14ac:dyDescent="0.25">
      <c r="A33" t="s">
        <v>678</v>
      </c>
      <c r="B33" t="s">
        <v>1294</v>
      </c>
      <c r="C33" s="1">
        <v>1498</v>
      </c>
      <c r="D33" s="20">
        <v>3</v>
      </c>
      <c r="E33" s="20">
        <v>4</v>
      </c>
      <c r="F33" s="20">
        <v>52</v>
      </c>
      <c r="G33" s="20" t="s">
        <v>459</v>
      </c>
      <c r="H33" s="20">
        <v>1647</v>
      </c>
      <c r="I33" s="20">
        <v>3998</v>
      </c>
      <c r="J33" s="20">
        <v>1765</v>
      </c>
      <c r="K33" s="20" t="s">
        <v>832</v>
      </c>
      <c r="L33" s="20">
        <v>5</v>
      </c>
      <c r="M33" s="20"/>
      <c r="N33" s="23" t="s">
        <v>147</v>
      </c>
      <c r="O33" s="22">
        <v>5.3</v>
      </c>
    </row>
    <row r="34" spans="1:15" hidden="1" x14ac:dyDescent="0.25">
      <c r="A34" t="s">
        <v>678</v>
      </c>
      <c r="B34" t="s">
        <v>1294</v>
      </c>
      <c r="C34" s="1">
        <v>1497</v>
      </c>
      <c r="D34" s="20">
        <v>4</v>
      </c>
      <c r="E34" s="20">
        <v>4</v>
      </c>
      <c r="F34" s="20">
        <v>52</v>
      </c>
      <c r="G34" s="20" t="s">
        <v>145</v>
      </c>
      <c r="H34" s="20">
        <v>1647</v>
      </c>
      <c r="I34" s="20">
        <v>3998</v>
      </c>
      <c r="J34" s="20">
        <v>1765</v>
      </c>
      <c r="K34" s="20" t="s">
        <v>832</v>
      </c>
      <c r="L34" s="20">
        <v>5</v>
      </c>
      <c r="M34" s="20"/>
      <c r="N34" s="23" t="s">
        <v>147</v>
      </c>
      <c r="O34" s="22">
        <v>5.3</v>
      </c>
    </row>
    <row r="35" spans="1:15" hidden="1" x14ac:dyDescent="0.25">
      <c r="A35" t="s">
        <v>678</v>
      </c>
      <c r="B35" t="s">
        <v>1294</v>
      </c>
      <c r="C35" s="1">
        <v>1498</v>
      </c>
      <c r="D35" s="20">
        <v>4</v>
      </c>
      <c r="E35" s="20">
        <v>4</v>
      </c>
      <c r="F35" s="20">
        <v>52</v>
      </c>
      <c r="G35" s="20" t="s">
        <v>459</v>
      </c>
      <c r="H35" s="20">
        <v>1647</v>
      </c>
      <c r="I35" s="20">
        <v>3998</v>
      </c>
      <c r="J35" s="20">
        <v>1765</v>
      </c>
      <c r="K35" s="20" t="s">
        <v>832</v>
      </c>
      <c r="L35" s="20">
        <v>5</v>
      </c>
      <c r="M35" s="20"/>
      <c r="N35" s="23" t="s">
        <v>147</v>
      </c>
      <c r="O35" s="22">
        <v>5.3</v>
      </c>
    </row>
    <row r="36" spans="1:15" x14ac:dyDescent="0.25">
      <c r="A36" t="s">
        <v>678</v>
      </c>
      <c r="B36" t="s">
        <v>1768</v>
      </c>
      <c r="C36" s="1">
        <v>3198</v>
      </c>
      <c r="D36" s="20">
        <v>5</v>
      </c>
      <c r="E36" s="20">
        <v>4</v>
      </c>
      <c r="F36" s="20">
        <v>80</v>
      </c>
      <c r="G36" s="20" t="s">
        <v>459</v>
      </c>
      <c r="H36" s="20">
        <v>1837</v>
      </c>
      <c r="I36" s="20">
        <v>4903</v>
      </c>
      <c r="J36" s="20">
        <v>1869</v>
      </c>
      <c r="K36" s="20" t="s">
        <v>832</v>
      </c>
      <c r="L36" s="20">
        <v>5</v>
      </c>
      <c r="M36" s="20">
        <v>7.7</v>
      </c>
      <c r="N36" s="22">
        <v>10.91</v>
      </c>
      <c r="O36" s="22">
        <v>6.2</v>
      </c>
    </row>
    <row r="37" spans="1:15" x14ac:dyDescent="0.25">
      <c r="A37" t="s">
        <v>678</v>
      </c>
      <c r="B37" t="s">
        <v>1768</v>
      </c>
      <c r="C37" s="1">
        <v>2198</v>
      </c>
      <c r="D37" s="20">
        <v>4</v>
      </c>
      <c r="E37" s="20">
        <v>4</v>
      </c>
      <c r="F37" s="20">
        <v>80</v>
      </c>
      <c r="G37" s="20" t="s">
        <v>459</v>
      </c>
      <c r="H37" s="20">
        <v>1837</v>
      </c>
      <c r="I37" s="20">
        <v>4903</v>
      </c>
      <c r="J37" s="20">
        <v>1869</v>
      </c>
      <c r="K37" s="20" t="s">
        <v>832</v>
      </c>
      <c r="L37" s="20">
        <v>5</v>
      </c>
      <c r="M37" s="20">
        <v>9.3000000000000007</v>
      </c>
      <c r="N37" s="22">
        <v>12.62</v>
      </c>
      <c r="O37" s="22">
        <v>6.2</v>
      </c>
    </row>
    <row r="38" spans="1:15" x14ac:dyDescent="0.25">
      <c r="A38" t="s">
        <v>678</v>
      </c>
      <c r="B38" t="s">
        <v>1768</v>
      </c>
      <c r="C38" s="1">
        <v>2198</v>
      </c>
      <c r="D38" s="20">
        <v>4</v>
      </c>
      <c r="E38" s="20">
        <v>4</v>
      </c>
      <c r="F38" s="20">
        <v>80</v>
      </c>
      <c r="G38" s="20" t="s">
        <v>459</v>
      </c>
      <c r="H38" s="20">
        <v>1837</v>
      </c>
      <c r="I38" s="20">
        <v>4903</v>
      </c>
      <c r="J38" s="20">
        <v>1869</v>
      </c>
      <c r="K38" s="20" t="s">
        <v>832</v>
      </c>
      <c r="L38" s="20">
        <v>5</v>
      </c>
      <c r="M38" s="20">
        <v>9.3000000000000007</v>
      </c>
      <c r="N38" s="22">
        <v>12.62</v>
      </c>
      <c r="O38" s="22">
        <v>6.2</v>
      </c>
    </row>
    <row r="39" spans="1:15" hidden="1" x14ac:dyDescent="0.25">
      <c r="A39" t="s">
        <v>678</v>
      </c>
      <c r="B39" t="s">
        <v>1910</v>
      </c>
      <c r="C39" s="1">
        <v>1194</v>
      </c>
      <c r="D39" s="20">
        <v>4</v>
      </c>
      <c r="E39" s="20">
        <v>4</v>
      </c>
      <c r="F39" s="20">
        <v>42</v>
      </c>
      <c r="G39" s="20" t="s">
        <v>145</v>
      </c>
      <c r="H39" s="20">
        <v>1525</v>
      </c>
      <c r="I39" s="20">
        <v>3941</v>
      </c>
      <c r="J39" s="20">
        <v>1704</v>
      </c>
      <c r="K39" s="20" t="s">
        <v>146</v>
      </c>
      <c r="L39" s="20">
        <v>5</v>
      </c>
      <c r="M39" s="20"/>
      <c r="N39" s="23" t="s">
        <v>147</v>
      </c>
      <c r="O39" s="20" t="s">
        <v>147</v>
      </c>
    </row>
    <row r="40" spans="1:15" hidden="1" x14ac:dyDescent="0.25">
      <c r="A40" t="s">
        <v>678</v>
      </c>
      <c r="B40" t="s">
        <v>1910</v>
      </c>
      <c r="C40" s="1">
        <v>1498</v>
      </c>
      <c r="D40" s="20">
        <v>4</v>
      </c>
      <c r="E40" s="20">
        <v>4</v>
      </c>
      <c r="F40" s="20">
        <v>40</v>
      </c>
      <c r="G40" s="20" t="s">
        <v>459</v>
      </c>
      <c r="H40" s="20">
        <v>1525</v>
      </c>
      <c r="I40" s="20">
        <v>3941</v>
      </c>
      <c r="J40" s="20">
        <v>1704</v>
      </c>
      <c r="K40" s="20" t="s">
        <v>146</v>
      </c>
      <c r="L40" s="20">
        <v>5</v>
      </c>
      <c r="M40" s="20">
        <v>17</v>
      </c>
      <c r="N40" s="23" t="s">
        <v>147</v>
      </c>
      <c r="O40" s="20" t="s">
        <v>147</v>
      </c>
    </row>
    <row r="41" spans="1:15" hidden="1" x14ac:dyDescent="0.25">
      <c r="A41" t="s">
        <v>678</v>
      </c>
      <c r="B41" t="s">
        <v>1910</v>
      </c>
      <c r="C41" s="1">
        <v>1196</v>
      </c>
      <c r="D41" s="20">
        <v>4</v>
      </c>
      <c r="E41" s="20">
        <v>4</v>
      </c>
      <c r="F41" s="20">
        <v>42</v>
      </c>
      <c r="G41" s="20" t="s">
        <v>145</v>
      </c>
      <c r="H41" s="20">
        <v>1525</v>
      </c>
      <c r="I41" s="20">
        <v>3941</v>
      </c>
      <c r="J41" s="20">
        <v>1704</v>
      </c>
      <c r="K41" s="20" t="s">
        <v>146</v>
      </c>
      <c r="L41" s="20">
        <v>5</v>
      </c>
      <c r="M41" s="20"/>
      <c r="N41" s="23" t="s">
        <v>147</v>
      </c>
      <c r="O41" s="20" t="s">
        <v>147</v>
      </c>
    </row>
    <row r="42" spans="1:15" hidden="1" x14ac:dyDescent="0.25">
      <c r="A42" t="s">
        <v>678</v>
      </c>
      <c r="B42" t="s">
        <v>1910</v>
      </c>
      <c r="C42" s="1">
        <v>1498</v>
      </c>
      <c r="D42" s="20">
        <v>4</v>
      </c>
      <c r="E42" s="20">
        <v>4</v>
      </c>
      <c r="F42" s="20">
        <v>40</v>
      </c>
      <c r="G42" s="20" t="s">
        <v>459</v>
      </c>
      <c r="H42" s="20">
        <v>1525</v>
      </c>
      <c r="I42" s="20">
        <v>3941</v>
      </c>
      <c r="J42" s="20">
        <v>1704</v>
      </c>
      <c r="K42" s="20" t="s">
        <v>146</v>
      </c>
      <c r="L42" s="20">
        <v>5</v>
      </c>
      <c r="M42" s="20"/>
      <c r="N42" s="23" t="s">
        <v>147</v>
      </c>
      <c r="O42" s="20" t="s">
        <v>147</v>
      </c>
    </row>
    <row r="43" spans="1:15" hidden="1" x14ac:dyDescent="0.25">
      <c r="A43" t="s">
        <v>678</v>
      </c>
      <c r="B43" t="s">
        <v>1910</v>
      </c>
      <c r="C43" s="1">
        <v>1194</v>
      </c>
      <c r="D43" s="20">
        <v>4</v>
      </c>
      <c r="E43" s="20">
        <v>4</v>
      </c>
      <c r="F43" s="20">
        <v>42</v>
      </c>
      <c r="G43" s="20" t="s">
        <v>145</v>
      </c>
      <c r="H43" s="20">
        <v>1525</v>
      </c>
      <c r="I43" s="20">
        <v>3941</v>
      </c>
      <c r="J43" s="20">
        <v>1704</v>
      </c>
      <c r="K43" s="20" t="s">
        <v>146</v>
      </c>
      <c r="L43" s="20">
        <v>5</v>
      </c>
      <c r="M43" s="20"/>
      <c r="N43" s="23" t="s">
        <v>147</v>
      </c>
      <c r="O43" s="20" t="s">
        <v>147</v>
      </c>
    </row>
    <row r="44" spans="1:15" hidden="1" x14ac:dyDescent="0.25">
      <c r="A44" t="s">
        <v>678</v>
      </c>
      <c r="B44" t="s">
        <v>1910</v>
      </c>
      <c r="C44" s="1">
        <v>1498</v>
      </c>
      <c r="D44" s="20">
        <v>4</v>
      </c>
      <c r="E44" s="20">
        <v>4</v>
      </c>
      <c r="F44" s="20">
        <v>40</v>
      </c>
      <c r="G44" s="20" t="s">
        <v>459</v>
      </c>
      <c r="H44" s="20">
        <v>1525</v>
      </c>
      <c r="I44" s="20">
        <v>3941</v>
      </c>
      <c r="J44" s="20">
        <v>1704</v>
      </c>
      <c r="K44" s="20" t="s">
        <v>146</v>
      </c>
      <c r="L44" s="20">
        <v>5</v>
      </c>
      <c r="M44" s="20"/>
      <c r="N44" s="23" t="s">
        <v>147</v>
      </c>
      <c r="O44" s="20" t="s">
        <v>147</v>
      </c>
    </row>
    <row r="50" spans="1:5" x14ac:dyDescent="0.25">
      <c r="A50" s="12" t="s">
        <v>1</v>
      </c>
      <c r="B50" s="12" t="s">
        <v>3</v>
      </c>
      <c r="C50" s="12"/>
    </row>
    <row r="51" spans="1:5" x14ac:dyDescent="0.25">
      <c r="A51" t="s">
        <v>679</v>
      </c>
      <c r="B51" s="1">
        <v>1498</v>
      </c>
    </row>
    <row r="52" spans="1:5" x14ac:dyDescent="0.25">
      <c r="A52" t="s">
        <v>679</v>
      </c>
      <c r="B52" s="1">
        <v>1498</v>
      </c>
      <c r="D52" s="4" t="s">
        <v>2448</v>
      </c>
      <c r="E52" t="s">
        <v>2450</v>
      </c>
    </row>
    <row r="53" spans="1:5" x14ac:dyDescent="0.25">
      <c r="A53" t="s">
        <v>679</v>
      </c>
      <c r="B53" s="1">
        <v>1498</v>
      </c>
      <c r="D53" s="5" t="s">
        <v>738</v>
      </c>
      <c r="E53" s="1">
        <v>1334.3076923076924</v>
      </c>
    </row>
    <row r="54" spans="1:5" x14ac:dyDescent="0.25">
      <c r="A54" t="s">
        <v>679</v>
      </c>
      <c r="B54" s="1">
        <v>1194</v>
      </c>
      <c r="D54" s="5" t="s">
        <v>1294</v>
      </c>
      <c r="E54" s="1">
        <v>1497.5</v>
      </c>
    </row>
    <row r="55" spans="1:5" x14ac:dyDescent="0.25">
      <c r="A55" t="s">
        <v>679</v>
      </c>
      <c r="B55" s="1">
        <v>1194</v>
      </c>
      <c r="D55" s="5" t="s">
        <v>1768</v>
      </c>
      <c r="E55" s="1">
        <v>2531.3333333333335</v>
      </c>
    </row>
    <row r="56" spans="1:5" x14ac:dyDescent="0.25">
      <c r="A56" t="s">
        <v>679</v>
      </c>
      <c r="B56" s="1">
        <v>1194</v>
      </c>
      <c r="D56" s="5" t="s">
        <v>1910</v>
      </c>
      <c r="E56" s="1">
        <v>1346.3333333333333</v>
      </c>
    </row>
    <row r="57" spans="1:5" x14ac:dyDescent="0.25">
      <c r="A57" t="s">
        <v>679</v>
      </c>
      <c r="B57" s="1">
        <v>1194</v>
      </c>
      <c r="D57" s="5" t="s">
        <v>679</v>
      </c>
      <c r="E57" s="1">
        <v>1346</v>
      </c>
    </row>
    <row r="58" spans="1:5" x14ac:dyDescent="0.25">
      <c r="A58" t="s">
        <v>679</v>
      </c>
      <c r="B58" s="1">
        <v>1498</v>
      </c>
      <c r="D58" s="5" t="s">
        <v>937</v>
      </c>
      <c r="E58" s="1">
        <v>4951</v>
      </c>
    </row>
    <row r="59" spans="1:5" x14ac:dyDescent="0.25">
      <c r="A59" t="s">
        <v>738</v>
      </c>
      <c r="B59" s="1">
        <v>1194</v>
      </c>
      <c r="D59" s="5" t="s">
        <v>2449</v>
      </c>
      <c r="E59" s="1">
        <v>1551.3255813953488</v>
      </c>
    </row>
    <row r="60" spans="1:5" x14ac:dyDescent="0.25">
      <c r="A60" t="s">
        <v>738</v>
      </c>
      <c r="B60" s="1">
        <v>1194</v>
      </c>
    </row>
    <row r="61" spans="1:5" x14ac:dyDescent="0.25">
      <c r="A61" t="s">
        <v>738</v>
      </c>
      <c r="B61" s="1">
        <v>1194</v>
      </c>
    </row>
    <row r="62" spans="1:5" x14ac:dyDescent="0.25">
      <c r="A62" t="s">
        <v>738</v>
      </c>
      <c r="B62" s="1">
        <v>1498</v>
      </c>
    </row>
    <row r="63" spans="1:5" x14ac:dyDescent="0.25">
      <c r="A63" t="s">
        <v>738</v>
      </c>
      <c r="B63" s="1">
        <v>1498</v>
      </c>
    </row>
    <row r="64" spans="1:5" x14ac:dyDescent="0.25">
      <c r="A64" t="s">
        <v>738</v>
      </c>
      <c r="B64" s="1">
        <v>1498</v>
      </c>
    </row>
    <row r="65" spans="1:2" x14ac:dyDescent="0.25">
      <c r="A65" t="s">
        <v>738</v>
      </c>
      <c r="B65" s="1">
        <v>1498</v>
      </c>
    </row>
    <row r="66" spans="1:2" x14ac:dyDescent="0.25">
      <c r="A66" t="s">
        <v>738</v>
      </c>
      <c r="B66" s="1">
        <v>1498</v>
      </c>
    </row>
    <row r="67" spans="1:2" x14ac:dyDescent="0.25">
      <c r="A67" t="s">
        <v>738</v>
      </c>
      <c r="B67" s="1">
        <v>1194</v>
      </c>
    </row>
    <row r="68" spans="1:2" x14ac:dyDescent="0.25">
      <c r="A68" t="s">
        <v>738</v>
      </c>
      <c r="B68" s="1">
        <v>1194</v>
      </c>
    </row>
    <row r="69" spans="1:2" x14ac:dyDescent="0.25">
      <c r="A69" t="s">
        <v>738</v>
      </c>
      <c r="B69" s="1">
        <v>1194</v>
      </c>
    </row>
    <row r="70" spans="1:2" x14ac:dyDescent="0.25">
      <c r="A70" t="s">
        <v>738</v>
      </c>
      <c r="B70" s="1">
        <v>1194</v>
      </c>
    </row>
    <row r="71" spans="1:2" x14ac:dyDescent="0.25">
      <c r="A71" t="s">
        <v>738</v>
      </c>
      <c r="B71" s="1">
        <v>1498</v>
      </c>
    </row>
    <row r="72" spans="1:2" x14ac:dyDescent="0.25">
      <c r="A72" t="s">
        <v>937</v>
      </c>
      <c r="B72" s="1">
        <v>4951</v>
      </c>
    </row>
    <row r="73" spans="1:2" x14ac:dyDescent="0.25">
      <c r="A73" t="s">
        <v>1294</v>
      </c>
      <c r="B73" s="1">
        <v>1497</v>
      </c>
    </row>
    <row r="74" spans="1:2" x14ac:dyDescent="0.25">
      <c r="A74" t="s">
        <v>1294</v>
      </c>
      <c r="B74" s="1">
        <v>1497</v>
      </c>
    </row>
    <row r="75" spans="1:2" x14ac:dyDescent="0.25">
      <c r="A75" t="s">
        <v>1294</v>
      </c>
      <c r="B75" s="1">
        <v>1497</v>
      </c>
    </row>
    <row r="76" spans="1:2" x14ac:dyDescent="0.25">
      <c r="A76" t="s">
        <v>1294</v>
      </c>
      <c r="B76" s="1">
        <v>1497</v>
      </c>
    </row>
    <row r="77" spans="1:2" x14ac:dyDescent="0.25">
      <c r="A77" t="s">
        <v>1294</v>
      </c>
      <c r="B77" s="1">
        <v>1498</v>
      </c>
    </row>
    <row r="78" spans="1:2" x14ac:dyDescent="0.25">
      <c r="A78" t="s">
        <v>1294</v>
      </c>
      <c r="B78" s="1">
        <v>1498</v>
      </c>
    </row>
    <row r="79" spans="1:2" x14ac:dyDescent="0.25">
      <c r="A79" t="s">
        <v>1294</v>
      </c>
      <c r="B79" s="1">
        <v>1498</v>
      </c>
    </row>
    <row r="80" spans="1:2" x14ac:dyDescent="0.25">
      <c r="A80" t="s">
        <v>1294</v>
      </c>
      <c r="B80" s="1">
        <v>1498</v>
      </c>
    </row>
    <row r="81" spans="1:2" x14ac:dyDescent="0.25">
      <c r="A81" t="s">
        <v>1294</v>
      </c>
      <c r="B81" s="1">
        <v>1497</v>
      </c>
    </row>
    <row r="82" spans="1:2" x14ac:dyDescent="0.25">
      <c r="A82" t="s">
        <v>1294</v>
      </c>
      <c r="B82" s="1">
        <v>1498</v>
      </c>
    </row>
    <row r="83" spans="1:2" x14ac:dyDescent="0.25">
      <c r="A83" t="s">
        <v>1294</v>
      </c>
      <c r="B83" s="1">
        <v>1497</v>
      </c>
    </row>
    <row r="84" spans="1:2" x14ac:dyDescent="0.25">
      <c r="A84" t="s">
        <v>1294</v>
      </c>
      <c r="B84" s="1">
        <v>1498</v>
      </c>
    </row>
    <row r="85" spans="1:2" x14ac:dyDescent="0.25">
      <c r="A85" t="s">
        <v>1768</v>
      </c>
      <c r="B85" s="1">
        <v>3198</v>
      </c>
    </row>
    <row r="86" spans="1:2" x14ac:dyDescent="0.25">
      <c r="A86" t="s">
        <v>1768</v>
      </c>
      <c r="B86" s="1">
        <v>2198</v>
      </c>
    </row>
    <row r="87" spans="1:2" x14ac:dyDescent="0.25">
      <c r="A87" t="s">
        <v>1768</v>
      </c>
      <c r="B87" s="1">
        <v>2198</v>
      </c>
    </row>
    <row r="88" spans="1:2" x14ac:dyDescent="0.25">
      <c r="A88" t="s">
        <v>1910</v>
      </c>
      <c r="B88" s="1">
        <v>1194</v>
      </c>
    </row>
    <row r="89" spans="1:2" x14ac:dyDescent="0.25">
      <c r="A89" t="s">
        <v>1910</v>
      </c>
      <c r="B89" s="1">
        <v>1498</v>
      </c>
    </row>
    <row r="90" spans="1:2" x14ac:dyDescent="0.25">
      <c r="A90" t="s">
        <v>1910</v>
      </c>
      <c r="B90" s="1">
        <v>1196</v>
      </c>
    </row>
    <row r="91" spans="1:2" x14ac:dyDescent="0.25">
      <c r="A91" t="s">
        <v>1910</v>
      </c>
      <c r="B91" s="1">
        <v>1498</v>
      </c>
    </row>
    <row r="92" spans="1:2" x14ac:dyDescent="0.25">
      <c r="A92" t="s">
        <v>1910</v>
      </c>
      <c r="B92" s="1">
        <v>1194</v>
      </c>
    </row>
    <row r="93" spans="1:2" x14ac:dyDescent="0.25">
      <c r="A93" t="s">
        <v>1910</v>
      </c>
      <c r="B93" s="1">
        <v>1498</v>
      </c>
    </row>
    <row r="103" spans="1:8" x14ac:dyDescent="0.25">
      <c r="A103" s="12" t="s">
        <v>1</v>
      </c>
      <c r="B103" s="12" t="s">
        <v>4</v>
      </c>
      <c r="C103" s="12" t="s">
        <v>5</v>
      </c>
      <c r="D103" s="12"/>
    </row>
    <row r="104" spans="1:8" x14ac:dyDescent="0.25">
      <c r="A104" t="s">
        <v>679</v>
      </c>
      <c r="B104">
        <v>4</v>
      </c>
      <c r="C104">
        <v>4</v>
      </c>
    </row>
    <row r="105" spans="1:8" x14ac:dyDescent="0.25">
      <c r="A105" t="s">
        <v>679</v>
      </c>
      <c r="B105">
        <v>4</v>
      </c>
      <c r="C105">
        <v>4</v>
      </c>
      <c r="F105" s="4" t="s">
        <v>2448</v>
      </c>
      <c r="G105" t="s">
        <v>2451</v>
      </c>
      <c r="H105" t="s">
        <v>2452</v>
      </c>
    </row>
    <row r="106" spans="1:8" x14ac:dyDescent="0.25">
      <c r="A106" t="s">
        <v>679</v>
      </c>
      <c r="B106">
        <v>4</v>
      </c>
      <c r="C106">
        <v>4</v>
      </c>
      <c r="F106" s="5" t="s">
        <v>738</v>
      </c>
      <c r="G106" s="1">
        <v>13</v>
      </c>
      <c r="H106" s="1">
        <v>11</v>
      </c>
    </row>
    <row r="107" spans="1:8" x14ac:dyDescent="0.25">
      <c r="A107" t="s">
        <v>679</v>
      </c>
      <c r="B107">
        <v>3</v>
      </c>
      <c r="C107">
        <v>4</v>
      </c>
      <c r="F107" s="5" t="s">
        <v>1294</v>
      </c>
      <c r="G107" s="1">
        <v>12</v>
      </c>
      <c r="H107" s="1">
        <v>12</v>
      </c>
    </row>
    <row r="108" spans="1:8" x14ac:dyDescent="0.25">
      <c r="A108" t="s">
        <v>679</v>
      </c>
      <c r="B108">
        <v>3</v>
      </c>
      <c r="C108">
        <v>4</v>
      </c>
      <c r="F108" s="5" t="s">
        <v>1768</v>
      </c>
      <c r="G108" s="1">
        <v>3</v>
      </c>
      <c r="H108" s="1">
        <v>3</v>
      </c>
    </row>
    <row r="109" spans="1:8" x14ac:dyDescent="0.25">
      <c r="A109" t="s">
        <v>679</v>
      </c>
      <c r="B109">
        <v>3</v>
      </c>
      <c r="C109">
        <v>4</v>
      </c>
      <c r="F109" s="5" t="s">
        <v>1910</v>
      </c>
      <c r="G109" s="1">
        <v>6</v>
      </c>
      <c r="H109" s="1">
        <v>6</v>
      </c>
    </row>
    <row r="110" spans="1:8" x14ac:dyDescent="0.25">
      <c r="A110" t="s">
        <v>679</v>
      </c>
      <c r="B110">
        <v>3</v>
      </c>
      <c r="C110">
        <v>4</v>
      </c>
      <c r="F110" s="5" t="s">
        <v>679</v>
      </c>
      <c r="G110" s="1">
        <v>8</v>
      </c>
      <c r="H110" s="1">
        <v>8</v>
      </c>
    </row>
    <row r="111" spans="1:8" x14ac:dyDescent="0.25">
      <c r="A111" t="s">
        <v>679</v>
      </c>
      <c r="B111">
        <v>3</v>
      </c>
      <c r="C111">
        <v>4</v>
      </c>
      <c r="F111" s="5" t="s">
        <v>937</v>
      </c>
      <c r="G111" s="1">
        <v>1</v>
      </c>
      <c r="H111" s="1">
        <v>1</v>
      </c>
    </row>
    <row r="112" spans="1:8" x14ac:dyDescent="0.25">
      <c r="A112" t="s">
        <v>738</v>
      </c>
      <c r="B112">
        <v>4</v>
      </c>
      <c r="C112">
        <v>4</v>
      </c>
      <c r="F112" s="5" t="s">
        <v>2449</v>
      </c>
      <c r="G112" s="1">
        <v>43</v>
      </c>
      <c r="H112" s="1">
        <v>41</v>
      </c>
    </row>
    <row r="113" spans="1:3" x14ac:dyDescent="0.25">
      <c r="A113" t="s">
        <v>738</v>
      </c>
      <c r="B113">
        <v>4</v>
      </c>
    </row>
    <row r="114" spans="1:3" x14ac:dyDescent="0.25">
      <c r="A114" t="s">
        <v>738</v>
      </c>
      <c r="B114">
        <v>4</v>
      </c>
      <c r="C114">
        <v>4</v>
      </c>
    </row>
    <row r="115" spans="1:3" x14ac:dyDescent="0.25">
      <c r="A115" t="s">
        <v>738</v>
      </c>
      <c r="B115">
        <v>4</v>
      </c>
      <c r="C115">
        <v>4</v>
      </c>
    </row>
    <row r="116" spans="1:3" x14ac:dyDescent="0.25">
      <c r="A116" t="s">
        <v>738</v>
      </c>
      <c r="B116">
        <v>4</v>
      </c>
      <c r="C116">
        <v>4</v>
      </c>
    </row>
    <row r="117" spans="1:3" x14ac:dyDescent="0.25">
      <c r="A117" t="s">
        <v>738</v>
      </c>
      <c r="B117">
        <v>4</v>
      </c>
      <c r="C117">
        <v>4</v>
      </c>
    </row>
    <row r="118" spans="1:3" x14ac:dyDescent="0.25">
      <c r="A118" t="s">
        <v>738</v>
      </c>
      <c r="B118">
        <v>4</v>
      </c>
      <c r="C118">
        <v>4</v>
      </c>
    </row>
    <row r="119" spans="1:3" x14ac:dyDescent="0.25">
      <c r="A119" t="s">
        <v>738</v>
      </c>
      <c r="B119">
        <v>4</v>
      </c>
      <c r="C119">
        <v>4</v>
      </c>
    </row>
    <row r="120" spans="1:3" x14ac:dyDescent="0.25">
      <c r="A120" t="s">
        <v>738</v>
      </c>
      <c r="B120">
        <v>4</v>
      </c>
      <c r="C120">
        <v>4</v>
      </c>
    </row>
    <row r="121" spans="1:3" x14ac:dyDescent="0.25">
      <c r="A121" t="s">
        <v>738</v>
      </c>
      <c r="B121">
        <v>4</v>
      </c>
      <c r="C121">
        <v>4</v>
      </c>
    </row>
    <row r="122" spans="1:3" x14ac:dyDescent="0.25">
      <c r="A122" t="s">
        <v>738</v>
      </c>
      <c r="B122">
        <v>4</v>
      </c>
    </row>
    <row r="123" spans="1:3" x14ac:dyDescent="0.25">
      <c r="A123" t="s">
        <v>738</v>
      </c>
      <c r="B123">
        <v>4</v>
      </c>
      <c r="C123">
        <v>4</v>
      </c>
    </row>
    <row r="124" spans="1:3" x14ac:dyDescent="0.25">
      <c r="A124" t="s">
        <v>738</v>
      </c>
      <c r="B124">
        <v>4</v>
      </c>
      <c r="C124">
        <v>4</v>
      </c>
    </row>
    <row r="125" spans="1:3" x14ac:dyDescent="0.25">
      <c r="A125" t="s">
        <v>937</v>
      </c>
      <c r="B125">
        <v>8</v>
      </c>
      <c r="C125">
        <v>4</v>
      </c>
    </row>
    <row r="126" spans="1:3" x14ac:dyDescent="0.25">
      <c r="A126" t="s">
        <v>1294</v>
      </c>
      <c r="B126">
        <v>3</v>
      </c>
      <c r="C126">
        <v>4</v>
      </c>
    </row>
    <row r="127" spans="1:3" x14ac:dyDescent="0.25">
      <c r="A127" t="s">
        <v>1294</v>
      </c>
      <c r="B127">
        <v>3</v>
      </c>
      <c r="C127">
        <v>4</v>
      </c>
    </row>
    <row r="128" spans="1:3" x14ac:dyDescent="0.25">
      <c r="A128" t="s">
        <v>1294</v>
      </c>
      <c r="B128">
        <v>3</v>
      </c>
      <c r="C128">
        <v>4</v>
      </c>
    </row>
    <row r="129" spans="1:3" x14ac:dyDescent="0.25">
      <c r="A129" t="s">
        <v>1294</v>
      </c>
      <c r="B129">
        <v>3</v>
      </c>
      <c r="C129">
        <v>4</v>
      </c>
    </row>
    <row r="130" spans="1:3" x14ac:dyDescent="0.25">
      <c r="A130" t="s">
        <v>1294</v>
      </c>
      <c r="B130">
        <v>4</v>
      </c>
      <c r="C130">
        <v>4</v>
      </c>
    </row>
    <row r="131" spans="1:3" x14ac:dyDescent="0.25">
      <c r="A131" t="s">
        <v>1294</v>
      </c>
      <c r="B131">
        <v>4</v>
      </c>
      <c r="C131">
        <v>4</v>
      </c>
    </row>
    <row r="132" spans="1:3" x14ac:dyDescent="0.25">
      <c r="A132" t="s">
        <v>1294</v>
      </c>
      <c r="B132">
        <v>4</v>
      </c>
      <c r="C132">
        <v>4</v>
      </c>
    </row>
    <row r="133" spans="1:3" x14ac:dyDescent="0.25">
      <c r="A133" t="s">
        <v>1294</v>
      </c>
      <c r="B133">
        <v>4</v>
      </c>
      <c r="C133">
        <v>4</v>
      </c>
    </row>
    <row r="134" spans="1:3" x14ac:dyDescent="0.25">
      <c r="A134" t="s">
        <v>1294</v>
      </c>
      <c r="B134">
        <v>4</v>
      </c>
      <c r="C134">
        <v>4</v>
      </c>
    </row>
    <row r="135" spans="1:3" x14ac:dyDescent="0.25">
      <c r="A135" t="s">
        <v>1294</v>
      </c>
      <c r="B135">
        <v>3</v>
      </c>
      <c r="C135">
        <v>4</v>
      </c>
    </row>
    <row r="136" spans="1:3" x14ac:dyDescent="0.25">
      <c r="A136" t="s">
        <v>1294</v>
      </c>
      <c r="B136">
        <v>4</v>
      </c>
      <c r="C136">
        <v>4</v>
      </c>
    </row>
    <row r="137" spans="1:3" x14ac:dyDescent="0.25">
      <c r="A137" t="s">
        <v>1294</v>
      </c>
      <c r="B137">
        <v>4</v>
      </c>
      <c r="C137">
        <v>4</v>
      </c>
    </row>
    <row r="138" spans="1:3" x14ac:dyDescent="0.25">
      <c r="A138" t="s">
        <v>1768</v>
      </c>
      <c r="B138">
        <v>5</v>
      </c>
      <c r="C138">
        <v>4</v>
      </c>
    </row>
    <row r="139" spans="1:3" x14ac:dyDescent="0.25">
      <c r="A139" t="s">
        <v>1768</v>
      </c>
      <c r="B139">
        <v>4</v>
      </c>
      <c r="C139">
        <v>4</v>
      </c>
    </row>
    <row r="140" spans="1:3" x14ac:dyDescent="0.25">
      <c r="A140" t="s">
        <v>1768</v>
      </c>
      <c r="B140">
        <v>4</v>
      </c>
      <c r="C140">
        <v>4</v>
      </c>
    </row>
    <row r="141" spans="1:3" x14ac:dyDescent="0.25">
      <c r="A141" t="s">
        <v>1910</v>
      </c>
      <c r="B141">
        <v>4</v>
      </c>
      <c r="C141">
        <v>4</v>
      </c>
    </row>
    <row r="142" spans="1:3" x14ac:dyDescent="0.25">
      <c r="A142" t="s">
        <v>1910</v>
      </c>
      <c r="B142">
        <v>4</v>
      </c>
      <c r="C142">
        <v>4</v>
      </c>
    </row>
    <row r="143" spans="1:3" x14ac:dyDescent="0.25">
      <c r="A143" t="s">
        <v>1910</v>
      </c>
      <c r="B143">
        <v>4</v>
      </c>
      <c r="C143">
        <v>4</v>
      </c>
    </row>
    <row r="144" spans="1:3" x14ac:dyDescent="0.25">
      <c r="A144" t="s">
        <v>1910</v>
      </c>
      <c r="B144">
        <v>4</v>
      </c>
      <c r="C144">
        <v>4</v>
      </c>
    </row>
    <row r="145" spans="1:5" x14ac:dyDescent="0.25">
      <c r="A145" t="s">
        <v>1910</v>
      </c>
      <c r="B145">
        <v>4</v>
      </c>
      <c r="C145">
        <v>4</v>
      </c>
    </row>
    <row r="146" spans="1:5" x14ac:dyDescent="0.25">
      <c r="A146" t="s">
        <v>1910</v>
      </c>
      <c r="B146">
        <v>4</v>
      </c>
      <c r="C146">
        <v>4</v>
      </c>
    </row>
    <row r="153" spans="1:5" x14ac:dyDescent="0.25">
      <c r="A153" s="13" t="s">
        <v>1</v>
      </c>
      <c r="B153" s="12" t="s">
        <v>10</v>
      </c>
      <c r="C153" s="12" t="s">
        <v>11</v>
      </c>
    </row>
    <row r="154" spans="1:5" x14ac:dyDescent="0.25">
      <c r="A154" t="s">
        <v>679</v>
      </c>
      <c r="B154">
        <v>40</v>
      </c>
      <c r="C154" t="s">
        <v>459</v>
      </c>
    </row>
    <row r="155" spans="1:5" x14ac:dyDescent="0.25">
      <c r="A155" t="s">
        <v>679</v>
      </c>
      <c r="B155">
        <v>40</v>
      </c>
      <c r="C155" t="s">
        <v>459</v>
      </c>
      <c r="D155" s="4" t="s">
        <v>2448</v>
      </c>
      <c r="E155" t="s">
        <v>2460</v>
      </c>
    </row>
    <row r="156" spans="1:5" x14ac:dyDescent="0.25">
      <c r="A156" t="s">
        <v>679</v>
      </c>
      <c r="B156">
        <v>40</v>
      </c>
      <c r="C156" t="s">
        <v>459</v>
      </c>
      <c r="D156" s="5" t="s">
        <v>738</v>
      </c>
      <c r="E156" s="1">
        <v>41.07692307692308</v>
      </c>
    </row>
    <row r="157" spans="1:5" x14ac:dyDescent="0.25">
      <c r="A157" t="s">
        <v>679</v>
      </c>
      <c r="B157">
        <v>42</v>
      </c>
      <c r="C157" t="s">
        <v>145</v>
      </c>
      <c r="D157" s="6" t="s">
        <v>183</v>
      </c>
      <c r="E157" s="1">
        <v>42</v>
      </c>
    </row>
    <row r="158" spans="1:5" x14ac:dyDescent="0.25">
      <c r="A158" t="s">
        <v>679</v>
      </c>
      <c r="B158">
        <v>42</v>
      </c>
      <c r="C158" t="s">
        <v>145</v>
      </c>
      <c r="D158" s="6" t="s">
        <v>459</v>
      </c>
      <c r="E158" s="1">
        <v>40</v>
      </c>
    </row>
    <row r="159" spans="1:5" x14ac:dyDescent="0.25">
      <c r="A159" t="s">
        <v>679</v>
      </c>
      <c r="B159">
        <v>42</v>
      </c>
      <c r="C159" t="s">
        <v>145</v>
      </c>
      <c r="D159" s="6" t="s">
        <v>145</v>
      </c>
      <c r="E159" s="1">
        <v>42</v>
      </c>
    </row>
    <row r="160" spans="1:5" x14ac:dyDescent="0.25">
      <c r="A160" t="s">
        <v>679</v>
      </c>
      <c r="B160">
        <v>42</v>
      </c>
      <c r="C160" t="s">
        <v>145</v>
      </c>
      <c r="D160" s="5" t="s">
        <v>1294</v>
      </c>
      <c r="E160" s="1">
        <v>52</v>
      </c>
    </row>
    <row r="161" spans="1:5" x14ac:dyDescent="0.25">
      <c r="A161" t="s">
        <v>679</v>
      </c>
      <c r="B161">
        <v>42</v>
      </c>
      <c r="C161" t="s">
        <v>459</v>
      </c>
      <c r="D161" s="6" t="s">
        <v>459</v>
      </c>
      <c r="E161" s="1">
        <v>52</v>
      </c>
    </row>
    <row r="162" spans="1:5" x14ac:dyDescent="0.25">
      <c r="A162" t="s">
        <v>738</v>
      </c>
      <c r="B162">
        <v>42</v>
      </c>
      <c r="C162" t="s">
        <v>145</v>
      </c>
      <c r="D162" s="6" t="s">
        <v>145</v>
      </c>
      <c r="E162" s="1">
        <v>52</v>
      </c>
    </row>
    <row r="163" spans="1:5" x14ac:dyDescent="0.25">
      <c r="A163" t="s">
        <v>738</v>
      </c>
      <c r="B163">
        <v>42</v>
      </c>
      <c r="C163" t="s">
        <v>145</v>
      </c>
      <c r="D163" s="5" t="s">
        <v>1768</v>
      </c>
      <c r="E163" s="1">
        <v>80</v>
      </c>
    </row>
    <row r="164" spans="1:5" x14ac:dyDescent="0.25">
      <c r="A164" t="s">
        <v>738</v>
      </c>
      <c r="B164">
        <v>42</v>
      </c>
      <c r="C164" t="s">
        <v>145</v>
      </c>
      <c r="D164" s="6" t="s">
        <v>459</v>
      </c>
      <c r="E164" s="1">
        <v>80</v>
      </c>
    </row>
    <row r="165" spans="1:5" x14ac:dyDescent="0.25">
      <c r="A165" t="s">
        <v>738</v>
      </c>
      <c r="B165">
        <v>40</v>
      </c>
      <c r="C165" t="s">
        <v>459</v>
      </c>
      <c r="D165" s="5" t="s">
        <v>1910</v>
      </c>
      <c r="E165" s="1">
        <v>41</v>
      </c>
    </row>
    <row r="166" spans="1:5" x14ac:dyDescent="0.25">
      <c r="A166" t="s">
        <v>738</v>
      </c>
      <c r="B166">
        <v>40</v>
      </c>
      <c r="C166" t="s">
        <v>459</v>
      </c>
      <c r="D166" s="6" t="s">
        <v>459</v>
      </c>
      <c r="E166" s="1">
        <v>40</v>
      </c>
    </row>
    <row r="167" spans="1:5" x14ac:dyDescent="0.25">
      <c r="A167" t="s">
        <v>738</v>
      </c>
      <c r="B167">
        <v>40</v>
      </c>
      <c r="C167" t="s">
        <v>459</v>
      </c>
      <c r="D167" s="6" t="s">
        <v>145</v>
      </c>
      <c r="E167" s="1">
        <v>42</v>
      </c>
    </row>
    <row r="168" spans="1:5" x14ac:dyDescent="0.25">
      <c r="A168" t="s">
        <v>738</v>
      </c>
      <c r="B168">
        <v>40</v>
      </c>
      <c r="C168" t="s">
        <v>459</v>
      </c>
      <c r="D168" s="5" t="s">
        <v>679</v>
      </c>
      <c r="E168" s="1">
        <v>41.25</v>
      </c>
    </row>
    <row r="169" spans="1:5" x14ac:dyDescent="0.25">
      <c r="A169" t="s">
        <v>738</v>
      </c>
      <c r="B169">
        <v>40</v>
      </c>
      <c r="C169" t="s">
        <v>459</v>
      </c>
      <c r="D169" s="6" t="s">
        <v>459</v>
      </c>
      <c r="E169" s="1">
        <v>40.5</v>
      </c>
    </row>
    <row r="170" spans="1:5" x14ac:dyDescent="0.25">
      <c r="A170" t="s">
        <v>738</v>
      </c>
      <c r="B170">
        <v>42</v>
      </c>
      <c r="C170" t="s">
        <v>145</v>
      </c>
      <c r="D170" s="6" t="s">
        <v>145</v>
      </c>
      <c r="E170" s="1">
        <v>42</v>
      </c>
    </row>
    <row r="171" spans="1:5" x14ac:dyDescent="0.25">
      <c r="A171" t="s">
        <v>738</v>
      </c>
      <c r="B171">
        <v>42</v>
      </c>
      <c r="C171" t="s">
        <v>145</v>
      </c>
      <c r="D171" s="5" t="s">
        <v>937</v>
      </c>
      <c r="E171" s="1">
        <v>60.9</v>
      </c>
    </row>
    <row r="172" spans="1:5" x14ac:dyDescent="0.25">
      <c r="A172" t="s">
        <v>738</v>
      </c>
      <c r="B172">
        <v>42</v>
      </c>
      <c r="C172" t="s">
        <v>183</v>
      </c>
      <c r="D172" s="6" t="s">
        <v>145</v>
      </c>
      <c r="E172" s="1">
        <v>60.9</v>
      </c>
    </row>
    <row r="173" spans="1:5" x14ac:dyDescent="0.25">
      <c r="A173" t="s">
        <v>738</v>
      </c>
      <c r="B173">
        <v>42</v>
      </c>
      <c r="C173" t="s">
        <v>145</v>
      </c>
      <c r="D173" s="5" t="s">
        <v>2449</v>
      </c>
      <c r="E173" s="1">
        <v>47.323255813953487</v>
      </c>
    </row>
    <row r="174" spans="1:5" x14ac:dyDescent="0.25">
      <c r="A174" t="s">
        <v>738</v>
      </c>
      <c r="B174">
        <v>40</v>
      </c>
      <c r="C174" t="s">
        <v>459</v>
      </c>
    </row>
    <row r="175" spans="1:5" x14ac:dyDescent="0.25">
      <c r="A175" t="s">
        <v>937</v>
      </c>
      <c r="B175">
        <v>60.9</v>
      </c>
      <c r="C175" t="s">
        <v>145</v>
      </c>
    </row>
    <row r="176" spans="1:5" x14ac:dyDescent="0.25">
      <c r="A176" t="s">
        <v>1294</v>
      </c>
      <c r="B176">
        <v>52</v>
      </c>
      <c r="C176" t="s">
        <v>145</v>
      </c>
    </row>
    <row r="177" spans="1:3" x14ac:dyDescent="0.25">
      <c r="A177" t="s">
        <v>1294</v>
      </c>
      <c r="B177">
        <v>52</v>
      </c>
      <c r="C177" t="s">
        <v>145</v>
      </c>
    </row>
    <row r="178" spans="1:3" x14ac:dyDescent="0.25">
      <c r="A178" t="s">
        <v>1294</v>
      </c>
      <c r="B178">
        <v>52</v>
      </c>
      <c r="C178" t="s">
        <v>145</v>
      </c>
    </row>
    <row r="179" spans="1:3" x14ac:dyDescent="0.25">
      <c r="A179" t="s">
        <v>1294</v>
      </c>
      <c r="B179">
        <v>52</v>
      </c>
      <c r="C179" t="s">
        <v>145</v>
      </c>
    </row>
    <row r="180" spans="1:3" x14ac:dyDescent="0.25">
      <c r="A180" t="s">
        <v>1294</v>
      </c>
      <c r="B180">
        <v>52</v>
      </c>
      <c r="C180" t="s">
        <v>459</v>
      </c>
    </row>
    <row r="181" spans="1:3" x14ac:dyDescent="0.25">
      <c r="A181" t="s">
        <v>1294</v>
      </c>
      <c r="B181">
        <v>52</v>
      </c>
      <c r="C181" t="s">
        <v>459</v>
      </c>
    </row>
    <row r="182" spans="1:3" x14ac:dyDescent="0.25">
      <c r="A182" t="s">
        <v>1294</v>
      </c>
      <c r="B182">
        <v>52</v>
      </c>
      <c r="C182" t="s">
        <v>459</v>
      </c>
    </row>
    <row r="183" spans="1:3" x14ac:dyDescent="0.25">
      <c r="A183" t="s">
        <v>1294</v>
      </c>
      <c r="B183">
        <v>52</v>
      </c>
      <c r="C183" t="s">
        <v>459</v>
      </c>
    </row>
    <row r="184" spans="1:3" x14ac:dyDescent="0.25">
      <c r="A184" t="s">
        <v>1294</v>
      </c>
      <c r="B184">
        <v>52</v>
      </c>
      <c r="C184" t="s">
        <v>145</v>
      </c>
    </row>
    <row r="185" spans="1:3" x14ac:dyDescent="0.25">
      <c r="A185" t="s">
        <v>1294</v>
      </c>
      <c r="B185">
        <v>52</v>
      </c>
      <c r="C185" t="s">
        <v>459</v>
      </c>
    </row>
    <row r="186" spans="1:3" x14ac:dyDescent="0.25">
      <c r="A186" t="s">
        <v>1294</v>
      </c>
      <c r="B186">
        <v>52</v>
      </c>
      <c r="C186" t="s">
        <v>145</v>
      </c>
    </row>
    <row r="187" spans="1:3" x14ac:dyDescent="0.25">
      <c r="A187" t="s">
        <v>1294</v>
      </c>
      <c r="B187">
        <v>52</v>
      </c>
      <c r="C187" t="s">
        <v>459</v>
      </c>
    </row>
    <row r="188" spans="1:3" x14ac:dyDescent="0.25">
      <c r="A188" t="s">
        <v>1768</v>
      </c>
      <c r="B188">
        <v>80</v>
      </c>
      <c r="C188" t="s">
        <v>459</v>
      </c>
    </row>
    <row r="189" spans="1:3" x14ac:dyDescent="0.25">
      <c r="A189" t="s">
        <v>1768</v>
      </c>
      <c r="B189">
        <v>80</v>
      </c>
      <c r="C189" t="s">
        <v>459</v>
      </c>
    </row>
    <row r="190" spans="1:3" x14ac:dyDescent="0.25">
      <c r="A190" t="s">
        <v>1768</v>
      </c>
      <c r="B190">
        <v>80</v>
      </c>
      <c r="C190" t="s">
        <v>459</v>
      </c>
    </row>
    <row r="191" spans="1:3" x14ac:dyDescent="0.25">
      <c r="A191" t="s">
        <v>1910</v>
      </c>
      <c r="B191">
        <v>42</v>
      </c>
      <c r="C191" t="s">
        <v>145</v>
      </c>
    </row>
    <row r="192" spans="1:3" x14ac:dyDescent="0.25">
      <c r="A192" t="s">
        <v>1910</v>
      </c>
      <c r="B192">
        <v>40</v>
      </c>
      <c r="C192" t="s">
        <v>459</v>
      </c>
    </row>
    <row r="193" spans="1:9" x14ac:dyDescent="0.25">
      <c r="A193" t="s">
        <v>1910</v>
      </c>
      <c r="B193">
        <v>42</v>
      </c>
      <c r="C193" t="s">
        <v>145</v>
      </c>
    </row>
    <row r="194" spans="1:9" x14ac:dyDescent="0.25">
      <c r="A194" t="s">
        <v>1910</v>
      </c>
      <c r="B194">
        <v>40</v>
      </c>
      <c r="C194" t="s">
        <v>459</v>
      </c>
    </row>
    <row r="195" spans="1:9" x14ac:dyDescent="0.25">
      <c r="A195" t="s">
        <v>1910</v>
      </c>
      <c r="B195">
        <v>42</v>
      </c>
      <c r="C195" t="s">
        <v>145</v>
      </c>
    </row>
    <row r="196" spans="1:9" x14ac:dyDescent="0.25">
      <c r="A196" t="s">
        <v>1910</v>
      </c>
      <c r="B196">
        <v>40</v>
      </c>
      <c r="C196" t="s">
        <v>459</v>
      </c>
    </row>
    <row r="203" spans="1:9" x14ac:dyDescent="0.25">
      <c r="A203" s="13" t="s">
        <v>1</v>
      </c>
      <c r="B203" s="12" t="s">
        <v>12</v>
      </c>
      <c r="C203" s="12" t="s">
        <v>13</v>
      </c>
      <c r="D203" s="12" t="s">
        <v>14</v>
      </c>
    </row>
    <row r="204" spans="1:9" x14ac:dyDescent="0.25">
      <c r="A204" t="s">
        <v>679</v>
      </c>
      <c r="B204">
        <v>1570</v>
      </c>
      <c r="C204">
        <v>3954</v>
      </c>
      <c r="D204">
        <v>1737</v>
      </c>
    </row>
    <row r="205" spans="1:9" x14ac:dyDescent="0.25">
      <c r="A205" t="s">
        <v>679</v>
      </c>
      <c r="B205">
        <v>1570</v>
      </c>
      <c r="C205">
        <v>3954</v>
      </c>
      <c r="D205">
        <v>1737</v>
      </c>
      <c r="F205" s="4" t="s">
        <v>2448</v>
      </c>
      <c r="G205" t="s">
        <v>2454</v>
      </c>
      <c r="H205" t="s">
        <v>2455</v>
      </c>
      <c r="I205" t="s">
        <v>2456</v>
      </c>
    </row>
    <row r="206" spans="1:9" x14ac:dyDescent="0.25">
      <c r="A206" t="s">
        <v>679</v>
      </c>
      <c r="B206">
        <v>1570</v>
      </c>
      <c r="C206">
        <v>3954</v>
      </c>
      <c r="D206">
        <v>1737</v>
      </c>
      <c r="F206" s="5" t="s">
        <v>738</v>
      </c>
      <c r="G206" s="1">
        <v>1525</v>
      </c>
      <c r="H206" s="1">
        <v>3995</v>
      </c>
      <c r="I206" s="1">
        <v>1704.0769230769231</v>
      </c>
    </row>
    <row r="207" spans="1:9" x14ac:dyDescent="0.25">
      <c r="A207" t="s">
        <v>679</v>
      </c>
      <c r="B207">
        <v>1570</v>
      </c>
      <c r="C207">
        <v>3954</v>
      </c>
      <c r="D207">
        <v>1737</v>
      </c>
      <c r="F207" s="5" t="s">
        <v>1294</v>
      </c>
      <c r="G207" s="1">
        <v>1647</v>
      </c>
      <c r="H207" s="1">
        <v>3998</v>
      </c>
      <c r="I207" s="1">
        <v>1765</v>
      </c>
    </row>
    <row r="208" spans="1:9" x14ac:dyDescent="0.25">
      <c r="A208" t="s">
        <v>679</v>
      </c>
      <c r="B208">
        <v>1570</v>
      </c>
      <c r="C208">
        <v>3954</v>
      </c>
      <c r="D208">
        <v>1737</v>
      </c>
      <c r="F208" s="5" t="s">
        <v>1768</v>
      </c>
      <c r="G208" s="1">
        <v>1837</v>
      </c>
      <c r="H208" s="1">
        <v>4903</v>
      </c>
      <c r="I208" s="1">
        <v>1869</v>
      </c>
    </row>
    <row r="209" spans="1:9" x14ac:dyDescent="0.25">
      <c r="A209" t="s">
        <v>679</v>
      </c>
      <c r="B209">
        <v>1570</v>
      </c>
      <c r="C209">
        <v>3954</v>
      </c>
      <c r="D209">
        <v>1737</v>
      </c>
      <c r="F209" s="5" t="s">
        <v>1910</v>
      </c>
      <c r="G209" s="1">
        <v>1525</v>
      </c>
      <c r="H209" s="1">
        <v>3941</v>
      </c>
      <c r="I209" s="1">
        <v>1704</v>
      </c>
    </row>
    <row r="210" spans="1:9" x14ac:dyDescent="0.25">
      <c r="A210" t="s">
        <v>679</v>
      </c>
      <c r="B210">
        <v>1570</v>
      </c>
      <c r="C210">
        <v>3954</v>
      </c>
      <c r="D210">
        <v>1737</v>
      </c>
      <c r="F210" s="5" t="s">
        <v>679</v>
      </c>
      <c r="G210" s="1">
        <v>1570</v>
      </c>
      <c r="H210" s="1">
        <v>3954</v>
      </c>
      <c r="I210" s="1">
        <v>1737</v>
      </c>
    </row>
    <row r="211" spans="1:9" x14ac:dyDescent="0.25">
      <c r="A211" t="s">
        <v>679</v>
      </c>
      <c r="B211">
        <v>1570</v>
      </c>
      <c r="C211">
        <v>3954</v>
      </c>
      <c r="D211">
        <v>1737</v>
      </c>
      <c r="F211" s="5" t="s">
        <v>937</v>
      </c>
      <c r="G211" s="1">
        <v>1391</v>
      </c>
      <c r="H211" s="1">
        <v>4784</v>
      </c>
      <c r="I211" s="1">
        <v>2080</v>
      </c>
    </row>
    <row r="212" spans="1:9" x14ac:dyDescent="0.25">
      <c r="A212" t="s">
        <v>738</v>
      </c>
      <c r="B212">
        <v>1525</v>
      </c>
      <c r="C212">
        <v>3995</v>
      </c>
      <c r="D212">
        <v>1704</v>
      </c>
      <c r="F212" s="5" t="s">
        <v>2449</v>
      </c>
      <c r="G212" s="1">
        <v>1586.0697674418604</v>
      </c>
      <c r="H212" s="1">
        <v>4062.3720930232557</v>
      </c>
      <c r="I212" s="1">
        <v>1747.4418604651162</v>
      </c>
    </row>
    <row r="213" spans="1:9" x14ac:dyDescent="0.25">
      <c r="A213" t="s">
        <v>738</v>
      </c>
      <c r="B213">
        <v>1525</v>
      </c>
      <c r="C213">
        <v>3995</v>
      </c>
      <c r="D213">
        <v>1704</v>
      </c>
    </row>
    <row r="214" spans="1:9" x14ac:dyDescent="0.25">
      <c r="A214" t="s">
        <v>738</v>
      </c>
      <c r="B214">
        <v>1525</v>
      </c>
      <c r="C214">
        <v>3995</v>
      </c>
      <c r="D214">
        <v>1704</v>
      </c>
    </row>
    <row r="215" spans="1:9" x14ac:dyDescent="0.25">
      <c r="A215" t="s">
        <v>738</v>
      </c>
      <c r="B215">
        <v>1525</v>
      </c>
      <c r="C215">
        <v>3995</v>
      </c>
      <c r="D215">
        <v>1704</v>
      </c>
    </row>
    <row r="216" spans="1:9" x14ac:dyDescent="0.25">
      <c r="A216" t="s">
        <v>738</v>
      </c>
      <c r="B216">
        <v>1525</v>
      </c>
      <c r="C216">
        <v>3995</v>
      </c>
      <c r="D216">
        <v>1704</v>
      </c>
    </row>
    <row r="217" spans="1:9" x14ac:dyDescent="0.25">
      <c r="A217" t="s">
        <v>738</v>
      </c>
      <c r="B217">
        <v>1525</v>
      </c>
      <c r="C217">
        <v>3995</v>
      </c>
      <c r="D217">
        <v>1705</v>
      </c>
    </row>
    <row r="218" spans="1:9" x14ac:dyDescent="0.25">
      <c r="A218" t="s">
        <v>738</v>
      </c>
      <c r="B218">
        <v>1525</v>
      </c>
      <c r="C218">
        <v>3995</v>
      </c>
      <c r="D218">
        <v>1704</v>
      </c>
    </row>
    <row r="219" spans="1:9" x14ac:dyDescent="0.25">
      <c r="A219" t="s">
        <v>738</v>
      </c>
      <c r="B219">
        <v>1525</v>
      </c>
      <c r="C219">
        <v>3995</v>
      </c>
      <c r="D219">
        <v>1704</v>
      </c>
    </row>
    <row r="220" spans="1:9" x14ac:dyDescent="0.25">
      <c r="A220" t="s">
        <v>738</v>
      </c>
      <c r="B220">
        <v>1525</v>
      </c>
      <c r="C220">
        <v>3995</v>
      </c>
      <c r="D220">
        <v>1704</v>
      </c>
    </row>
    <row r="221" spans="1:9" x14ac:dyDescent="0.25">
      <c r="A221" t="s">
        <v>738</v>
      </c>
      <c r="B221">
        <v>1525</v>
      </c>
      <c r="C221">
        <v>3995</v>
      </c>
      <c r="D221">
        <v>1704</v>
      </c>
    </row>
    <row r="222" spans="1:9" x14ac:dyDescent="0.25">
      <c r="A222" t="s">
        <v>738</v>
      </c>
      <c r="B222">
        <v>1525</v>
      </c>
      <c r="C222">
        <v>3995</v>
      </c>
      <c r="D222">
        <v>1704</v>
      </c>
    </row>
    <row r="223" spans="1:9" x14ac:dyDescent="0.25">
      <c r="A223" t="s">
        <v>738</v>
      </c>
      <c r="B223">
        <v>1525</v>
      </c>
      <c r="C223">
        <v>3995</v>
      </c>
      <c r="D223">
        <v>1704</v>
      </c>
    </row>
    <row r="224" spans="1:9" x14ac:dyDescent="0.25">
      <c r="A224" t="s">
        <v>738</v>
      </c>
      <c r="B224">
        <v>1525</v>
      </c>
      <c r="C224">
        <v>3995</v>
      </c>
      <c r="D224">
        <v>1704</v>
      </c>
    </row>
    <row r="225" spans="1:4" x14ac:dyDescent="0.25">
      <c r="A225" t="s">
        <v>937</v>
      </c>
      <c r="B225">
        <v>1391</v>
      </c>
      <c r="C225">
        <v>4784</v>
      </c>
      <c r="D225">
        <v>2080</v>
      </c>
    </row>
    <row r="226" spans="1:4" x14ac:dyDescent="0.25">
      <c r="A226" t="s">
        <v>1294</v>
      </c>
      <c r="B226">
        <v>1647</v>
      </c>
      <c r="C226">
        <v>3998</v>
      </c>
      <c r="D226">
        <v>1765</v>
      </c>
    </row>
    <row r="227" spans="1:4" x14ac:dyDescent="0.25">
      <c r="A227" t="s">
        <v>1294</v>
      </c>
      <c r="B227">
        <v>1647</v>
      </c>
      <c r="C227">
        <v>3998</v>
      </c>
      <c r="D227">
        <v>1765</v>
      </c>
    </row>
    <row r="228" spans="1:4" x14ac:dyDescent="0.25">
      <c r="A228" t="s">
        <v>1294</v>
      </c>
      <c r="B228">
        <v>1647</v>
      </c>
      <c r="C228">
        <v>3998</v>
      </c>
      <c r="D228">
        <v>1765</v>
      </c>
    </row>
    <row r="229" spans="1:4" x14ac:dyDescent="0.25">
      <c r="A229" t="s">
        <v>1294</v>
      </c>
      <c r="B229">
        <v>1647</v>
      </c>
      <c r="C229">
        <v>3998</v>
      </c>
      <c r="D229">
        <v>1765</v>
      </c>
    </row>
    <row r="230" spans="1:4" x14ac:dyDescent="0.25">
      <c r="A230" t="s">
        <v>1294</v>
      </c>
      <c r="B230">
        <v>1647</v>
      </c>
      <c r="C230">
        <v>3998</v>
      </c>
      <c r="D230">
        <v>1765</v>
      </c>
    </row>
    <row r="231" spans="1:4" x14ac:dyDescent="0.25">
      <c r="A231" t="s">
        <v>1294</v>
      </c>
      <c r="B231">
        <v>1647</v>
      </c>
      <c r="C231">
        <v>3998</v>
      </c>
      <c r="D231">
        <v>1765</v>
      </c>
    </row>
    <row r="232" spans="1:4" x14ac:dyDescent="0.25">
      <c r="A232" t="s">
        <v>1294</v>
      </c>
      <c r="B232">
        <v>1647</v>
      </c>
      <c r="C232">
        <v>3998</v>
      </c>
      <c r="D232">
        <v>1765</v>
      </c>
    </row>
    <row r="233" spans="1:4" x14ac:dyDescent="0.25">
      <c r="A233" t="s">
        <v>1294</v>
      </c>
      <c r="B233">
        <v>1647</v>
      </c>
      <c r="C233">
        <v>3998</v>
      </c>
      <c r="D233">
        <v>1765</v>
      </c>
    </row>
    <row r="234" spans="1:4" x14ac:dyDescent="0.25">
      <c r="A234" t="s">
        <v>1294</v>
      </c>
      <c r="B234">
        <v>1647</v>
      </c>
      <c r="C234">
        <v>3998</v>
      </c>
      <c r="D234">
        <v>1765</v>
      </c>
    </row>
    <row r="235" spans="1:4" x14ac:dyDescent="0.25">
      <c r="A235" t="s">
        <v>1294</v>
      </c>
      <c r="B235">
        <v>1647</v>
      </c>
      <c r="C235">
        <v>3998</v>
      </c>
      <c r="D235">
        <v>1765</v>
      </c>
    </row>
    <row r="236" spans="1:4" x14ac:dyDescent="0.25">
      <c r="A236" t="s">
        <v>1294</v>
      </c>
      <c r="B236">
        <v>1647</v>
      </c>
      <c r="C236">
        <v>3998</v>
      </c>
      <c r="D236">
        <v>1765</v>
      </c>
    </row>
    <row r="237" spans="1:4" x14ac:dyDescent="0.25">
      <c r="A237" t="s">
        <v>1294</v>
      </c>
      <c r="B237">
        <v>1647</v>
      </c>
      <c r="C237">
        <v>3998</v>
      </c>
      <c r="D237">
        <v>1765</v>
      </c>
    </row>
    <row r="238" spans="1:4" x14ac:dyDescent="0.25">
      <c r="A238" t="s">
        <v>1768</v>
      </c>
      <c r="B238">
        <v>1837</v>
      </c>
      <c r="C238">
        <v>4903</v>
      </c>
      <c r="D238">
        <v>1869</v>
      </c>
    </row>
    <row r="239" spans="1:4" x14ac:dyDescent="0.25">
      <c r="A239" t="s">
        <v>1768</v>
      </c>
      <c r="B239">
        <v>1837</v>
      </c>
      <c r="C239">
        <v>4903</v>
      </c>
      <c r="D239">
        <v>1869</v>
      </c>
    </row>
    <row r="240" spans="1:4" x14ac:dyDescent="0.25">
      <c r="A240" t="s">
        <v>1768</v>
      </c>
      <c r="B240">
        <v>1837</v>
      </c>
      <c r="C240">
        <v>4903</v>
      </c>
      <c r="D240">
        <v>1869</v>
      </c>
    </row>
    <row r="241" spans="1:4" x14ac:dyDescent="0.25">
      <c r="A241" t="s">
        <v>1910</v>
      </c>
      <c r="B241">
        <v>1525</v>
      </c>
      <c r="C241">
        <v>3941</v>
      </c>
      <c r="D241">
        <v>1704</v>
      </c>
    </row>
    <row r="242" spans="1:4" x14ac:dyDescent="0.25">
      <c r="A242" t="s">
        <v>1910</v>
      </c>
      <c r="B242">
        <v>1525</v>
      </c>
      <c r="C242">
        <v>3941</v>
      </c>
      <c r="D242">
        <v>1704</v>
      </c>
    </row>
    <row r="243" spans="1:4" x14ac:dyDescent="0.25">
      <c r="A243" t="s">
        <v>1910</v>
      </c>
      <c r="B243">
        <v>1525</v>
      </c>
      <c r="C243">
        <v>3941</v>
      </c>
      <c r="D243">
        <v>1704</v>
      </c>
    </row>
    <row r="244" spans="1:4" x14ac:dyDescent="0.25">
      <c r="A244" t="s">
        <v>1910</v>
      </c>
      <c r="B244">
        <v>1525</v>
      </c>
      <c r="C244">
        <v>3941</v>
      </c>
      <c r="D244">
        <v>1704</v>
      </c>
    </row>
    <row r="245" spans="1:4" x14ac:dyDescent="0.25">
      <c r="A245" t="s">
        <v>1910</v>
      </c>
      <c r="B245">
        <v>1525</v>
      </c>
      <c r="C245">
        <v>3941</v>
      </c>
      <c r="D245">
        <v>1704</v>
      </c>
    </row>
    <row r="246" spans="1:4" x14ac:dyDescent="0.25">
      <c r="A246" t="s">
        <v>1910</v>
      </c>
      <c r="B246">
        <v>1525</v>
      </c>
      <c r="C246">
        <v>3941</v>
      </c>
      <c r="D246">
        <v>1704</v>
      </c>
    </row>
    <row r="255" spans="1:4" x14ac:dyDescent="0.25">
      <c r="A255" s="12" t="s">
        <v>1</v>
      </c>
      <c r="B255" s="12" t="s">
        <v>15</v>
      </c>
      <c r="C255" s="12" t="s">
        <v>16</v>
      </c>
    </row>
    <row r="256" spans="1:4" x14ac:dyDescent="0.25">
      <c r="A256" t="s">
        <v>679</v>
      </c>
      <c r="B256" t="s">
        <v>681</v>
      </c>
      <c r="C256">
        <v>5</v>
      </c>
    </row>
    <row r="257" spans="1:6" x14ac:dyDescent="0.25">
      <c r="A257" t="s">
        <v>679</v>
      </c>
      <c r="B257" t="s">
        <v>146</v>
      </c>
      <c r="C257">
        <v>5</v>
      </c>
    </row>
    <row r="258" spans="1:6" x14ac:dyDescent="0.25">
      <c r="A258" t="s">
        <v>679</v>
      </c>
      <c r="B258" t="s">
        <v>146</v>
      </c>
      <c r="C258">
        <v>5</v>
      </c>
      <c r="E258" s="4" t="s">
        <v>2448</v>
      </c>
      <c r="F258" t="s">
        <v>2453</v>
      </c>
    </row>
    <row r="259" spans="1:6" x14ac:dyDescent="0.25">
      <c r="A259" t="s">
        <v>679</v>
      </c>
      <c r="B259" t="s">
        <v>146</v>
      </c>
      <c r="C259">
        <v>5</v>
      </c>
      <c r="E259" s="5" t="s">
        <v>738</v>
      </c>
      <c r="F259" s="1">
        <v>13</v>
      </c>
    </row>
    <row r="260" spans="1:6" x14ac:dyDescent="0.25">
      <c r="A260" t="s">
        <v>679</v>
      </c>
      <c r="B260" t="s">
        <v>146</v>
      </c>
      <c r="C260">
        <v>5</v>
      </c>
      <c r="E260" s="6" t="s">
        <v>508</v>
      </c>
      <c r="F260" s="1">
        <v>13</v>
      </c>
    </row>
    <row r="261" spans="1:6" x14ac:dyDescent="0.25">
      <c r="A261" t="s">
        <v>679</v>
      </c>
      <c r="B261" t="s">
        <v>146</v>
      </c>
      <c r="C261">
        <v>5</v>
      </c>
      <c r="E261" s="5" t="s">
        <v>1294</v>
      </c>
      <c r="F261" s="1">
        <v>12</v>
      </c>
    </row>
    <row r="262" spans="1:6" x14ac:dyDescent="0.25">
      <c r="A262" t="s">
        <v>679</v>
      </c>
      <c r="B262" t="s">
        <v>681</v>
      </c>
      <c r="C262">
        <v>5</v>
      </c>
      <c r="E262" s="6" t="s">
        <v>832</v>
      </c>
      <c r="F262" s="1">
        <v>12</v>
      </c>
    </row>
    <row r="263" spans="1:6" x14ac:dyDescent="0.25">
      <c r="A263" t="s">
        <v>679</v>
      </c>
      <c r="B263" t="s">
        <v>681</v>
      </c>
      <c r="C263">
        <v>5</v>
      </c>
      <c r="E263" s="5" t="s">
        <v>1768</v>
      </c>
      <c r="F263" s="1">
        <v>3</v>
      </c>
    </row>
    <row r="264" spans="1:6" x14ac:dyDescent="0.25">
      <c r="A264" t="s">
        <v>738</v>
      </c>
      <c r="B264" t="s">
        <v>508</v>
      </c>
      <c r="C264">
        <v>4</v>
      </c>
      <c r="E264" s="6" t="s">
        <v>832</v>
      </c>
      <c r="F264" s="1">
        <v>3</v>
      </c>
    </row>
    <row r="265" spans="1:6" x14ac:dyDescent="0.25">
      <c r="A265" t="s">
        <v>738</v>
      </c>
      <c r="B265" t="s">
        <v>508</v>
      </c>
      <c r="C265">
        <v>4</v>
      </c>
      <c r="E265" s="5" t="s">
        <v>1910</v>
      </c>
      <c r="F265" s="1">
        <v>6</v>
      </c>
    </row>
    <row r="266" spans="1:6" x14ac:dyDescent="0.25">
      <c r="A266" t="s">
        <v>738</v>
      </c>
      <c r="B266" t="s">
        <v>508</v>
      </c>
      <c r="C266">
        <v>4</v>
      </c>
      <c r="E266" s="6" t="s">
        <v>146</v>
      </c>
      <c r="F266" s="1">
        <v>6</v>
      </c>
    </row>
    <row r="267" spans="1:6" x14ac:dyDescent="0.25">
      <c r="A267" t="s">
        <v>738</v>
      </c>
      <c r="B267" t="s">
        <v>508</v>
      </c>
      <c r="C267">
        <v>4</v>
      </c>
      <c r="E267" s="5" t="s">
        <v>679</v>
      </c>
      <c r="F267" s="1">
        <v>8</v>
      </c>
    </row>
    <row r="268" spans="1:6" x14ac:dyDescent="0.25">
      <c r="A268" t="s">
        <v>738</v>
      </c>
      <c r="B268" t="s">
        <v>508</v>
      </c>
      <c r="C268">
        <v>4</v>
      </c>
      <c r="E268" s="6" t="s">
        <v>681</v>
      </c>
      <c r="F268" s="1">
        <v>3</v>
      </c>
    </row>
    <row r="269" spans="1:6" x14ac:dyDescent="0.25">
      <c r="A269" t="s">
        <v>738</v>
      </c>
      <c r="B269" t="s">
        <v>508</v>
      </c>
      <c r="C269">
        <v>4</v>
      </c>
      <c r="E269" s="6" t="s">
        <v>146</v>
      </c>
      <c r="F269" s="1">
        <v>5</v>
      </c>
    </row>
    <row r="270" spans="1:6" x14ac:dyDescent="0.25">
      <c r="A270" t="s">
        <v>738</v>
      </c>
      <c r="B270" t="s">
        <v>508</v>
      </c>
      <c r="C270">
        <v>4</v>
      </c>
      <c r="E270" s="5" t="s">
        <v>937</v>
      </c>
      <c r="F270" s="1">
        <v>1</v>
      </c>
    </row>
    <row r="271" spans="1:6" x14ac:dyDescent="0.25">
      <c r="A271" t="s">
        <v>738</v>
      </c>
      <c r="B271" t="s">
        <v>508</v>
      </c>
      <c r="C271">
        <v>4</v>
      </c>
      <c r="E271" s="6" t="s">
        <v>939</v>
      </c>
      <c r="F271" s="1">
        <v>1</v>
      </c>
    </row>
    <row r="272" spans="1:6" x14ac:dyDescent="0.25">
      <c r="A272" t="s">
        <v>738</v>
      </c>
      <c r="B272" t="s">
        <v>508</v>
      </c>
      <c r="C272">
        <v>4</v>
      </c>
      <c r="E272" s="5" t="s">
        <v>2449</v>
      </c>
      <c r="F272" s="1">
        <v>43</v>
      </c>
    </row>
    <row r="273" spans="1:3" x14ac:dyDescent="0.25">
      <c r="A273" t="s">
        <v>738</v>
      </c>
      <c r="B273" t="s">
        <v>508</v>
      </c>
      <c r="C273">
        <v>4</v>
      </c>
    </row>
    <row r="274" spans="1:3" x14ac:dyDescent="0.25">
      <c r="A274" t="s">
        <v>738</v>
      </c>
      <c r="B274" t="s">
        <v>508</v>
      </c>
      <c r="C274">
        <v>4</v>
      </c>
    </row>
    <row r="275" spans="1:3" x14ac:dyDescent="0.25">
      <c r="A275" t="s">
        <v>738</v>
      </c>
      <c r="B275" t="s">
        <v>508</v>
      </c>
      <c r="C275">
        <v>4</v>
      </c>
    </row>
    <row r="276" spans="1:3" x14ac:dyDescent="0.25">
      <c r="A276" t="s">
        <v>738</v>
      </c>
      <c r="B276" t="s">
        <v>508</v>
      </c>
      <c r="C276">
        <v>4</v>
      </c>
    </row>
    <row r="277" spans="1:3" x14ac:dyDescent="0.25">
      <c r="A277" t="s">
        <v>937</v>
      </c>
      <c r="B277" t="s">
        <v>939</v>
      </c>
      <c r="C277">
        <v>3</v>
      </c>
    </row>
    <row r="278" spans="1:3" x14ac:dyDescent="0.25">
      <c r="A278" t="s">
        <v>1294</v>
      </c>
      <c r="B278" t="s">
        <v>832</v>
      </c>
      <c r="C278">
        <v>5</v>
      </c>
    </row>
    <row r="279" spans="1:3" x14ac:dyDescent="0.25">
      <c r="A279" t="s">
        <v>1294</v>
      </c>
      <c r="B279" t="s">
        <v>832</v>
      </c>
      <c r="C279">
        <v>5</v>
      </c>
    </row>
    <row r="280" spans="1:3" x14ac:dyDescent="0.25">
      <c r="A280" t="s">
        <v>1294</v>
      </c>
      <c r="B280" t="s">
        <v>832</v>
      </c>
      <c r="C280">
        <v>5</v>
      </c>
    </row>
    <row r="281" spans="1:3" x14ac:dyDescent="0.25">
      <c r="A281" t="s">
        <v>1294</v>
      </c>
      <c r="B281" t="s">
        <v>832</v>
      </c>
      <c r="C281">
        <v>5</v>
      </c>
    </row>
    <row r="282" spans="1:3" x14ac:dyDescent="0.25">
      <c r="A282" t="s">
        <v>1294</v>
      </c>
      <c r="B282" t="s">
        <v>832</v>
      </c>
      <c r="C282">
        <v>5</v>
      </c>
    </row>
    <row r="283" spans="1:3" x14ac:dyDescent="0.25">
      <c r="A283" t="s">
        <v>1294</v>
      </c>
      <c r="B283" t="s">
        <v>832</v>
      </c>
      <c r="C283">
        <v>5</v>
      </c>
    </row>
    <row r="284" spans="1:3" x14ac:dyDescent="0.25">
      <c r="A284" t="s">
        <v>1294</v>
      </c>
      <c r="B284" t="s">
        <v>832</v>
      </c>
      <c r="C284">
        <v>5</v>
      </c>
    </row>
    <row r="285" spans="1:3" x14ac:dyDescent="0.25">
      <c r="A285" t="s">
        <v>1294</v>
      </c>
      <c r="B285" t="s">
        <v>832</v>
      </c>
      <c r="C285">
        <v>5</v>
      </c>
    </row>
    <row r="286" spans="1:3" x14ac:dyDescent="0.25">
      <c r="A286" t="s">
        <v>1294</v>
      </c>
      <c r="B286" t="s">
        <v>832</v>
      </c>
      <c r="C286">
        <v>5</v>
      </c>
    </row>
    <row r="287" spans="1:3" x14ac:dyDescent="0.25">
      <c r="A287" t="s">
        <v>1294</v>
      </c>
      <c r="B287" t="s">
        <v>832</v>
      </c>
      <c r="C287">
        <v>5</v>
      </c>
    </row>
    <row r="288" spans="1:3" x14ac:dyDescent="0.25">
      <c r="A288" t="s">
        <v>1294</v>
      </c>
      <c r="B288" t="s">
        <v>832</v>
      </c>
      <c r="C288">
        <v>5</v>
      </c>
    </row>
    <row r="289" spans="1:3" x14ac:dyDescent="0.25">
      <c r="A289" t="s">
        <v>1294</v>
      </c>
      <c r="B289" t="s">
        <v>832</v>
      </c>
      <c r="C289">
        <v>5</v>
      </c>
    </row>
    <row r="290" spans="1:3" x14ac:dyDescent="0.25">
      <c r="A290" t="s">
        <v>1768</v>
      </c>
      <c r="B290" t="s">
        <v>832</v>
      </c>
      <c r="C290">
        <v>5</v>
      </c>
    </row>
    <row r="291" spans="1:3" x14ac:dyDescent="0.25">
      <c r="A291" t="s">
        <v>1768</v>
      </c>
      <c r="B291" t="s">
        <v>832</v>
      </c>
      <c r="C291">
        <v>5</v>
      </c>
    </row>
    <row r="292" spans="1:3" x14ac:dyDescent="0.25">
      <c r="A292" t="s">
        <v>1768</v>
      </c>
      <c r="B292" t="s">
        <v>832</v>
      </c>
      <c r="C292">
        <v>5</v>
      </c>
    </row>
    <row r="293" spans="1:3" x14ac:dyDescent="0.25">
      <c r="A293" t="s">
        <v>1910</v>
      </c>
      <c r="B293" t="s">
        <v>146</v>
      </c>
      <c r="C293">
        <v>5</v>
      </c>
    </row>
    <row r="294" spans="1:3" x14ac:dyDescent="0.25">
      <c r="A294" t="s">
        <v>1910</v>
      </c>
      <c r="B294" t="s">
        <v>146</v>
      </c>
      <c r="C294">
        <v>5</v>
      </c>
    </row>
    <row r="295" spans="1:3" x14ac:dyDescent="0.25">
      <c r="A295" t="s">
        <v>1910</v>
      </c>
      <c r="B295" t="s">
        <v>146</v>
      </c>
      <c r="C295">
        <v>5</v>
      </c>
    </row>
    <row r="296" spans="1:3" x14ac:dyDescent="0.25">
      <c r="A296" t="s">
        <v>1910</v>
      </c>
      <c r="B296" t="s">
        <v>146</v>
      </c>
      <c r="C296">
        <v>5</v>
      </c>
    </row>
    <row r="297" spans="1:3" x14ac:dyDescent="0.25">
      <c r="A297" t="s">
        <v>1910</v>
      </c>
      <c r="B297" t="s">
        <v>146</v>
      </c>
      <c r="C297">
        <v>5</v>
      </c>
    </row>
    <row r="298" spans="1:3" x14ac:dyDescent="0.25">
      <c r="A298" t="s">
        <v>1910</v>
      </c>
      <c r="B298" t="s">
        <v>146</v>
      </c>
      <c r="C298">
        <v>5</v>
      </c>
    </row>
    <row r="305" spans="1:8" x14ac:dyDescent="0.25">
      <c r="A305" s="12" t="s">
        <v>1</v>
      </c>
      <c r="B305" s="12" t="s">
        <v>17</v>
      </c>
      <c r="C305" s="12" t="s">
        <v>18</v>
      </c>
      <c r="D305" s="12" t="s">
        <v>11</v>
      </c>
    </row>
    <row r="306" spans="1:8" x14ac:dyDescent="0.25">
      <c r="A306" t="s">
        <v>679</v>
      </c>
      <c r="C306" s="2" t="s">
        <v>147</v>
      </c>
      <c r="D306" t="s">
        <v>459</v>
      </c>
    </row>
    <row r="307" spans="1:8" x14ac:dyDescent="0.25">
      <c r="A307" t="s">
        <v>679</v>
      </c>
      <c r="C307" s="2" t="s">
        <v>147</v>
      </c>
      <c r="D307" t="s">
        <v>459</v>
      </c>
    </row>
    <row r="308" spans="1:8" x14ac:dyDescent="0.25">
      <c r="A308" t="s">
        <v>679</v>
      </c>
      <c r="C308" s="2" t="s">
        <v>147</v>
      </c>
      <c r="D308" t="s">
        <v>459</v>
      </c>
      <c r="F308" s="4" t="s">
        <v>2448</v>
      </c>
      <c r="G308" t="s">
        <v>2457</v>
      </c>
      <c r="H308" t="s">
        <v>2458</v>
      </c>
    </row>
    <row r="309" spans="1:8" x14ac:dyDescent="0.25">
      <c r="A309" t="s">
        <v>679</v>
      </c>
      <c r="C309" s="2" t="s">
        <v>147</v>
      </c>
      <c r="D309" t="s">
        <v>145</v>
      </c>
      <c r="F309" s="5" t="s">
        <v>738</v>
      </c>
      <c r="G309" s="1"/>
      <c r="H309" s="1" t="e">
        <v>#DIV/0!</v>
      </c>
    </row>
    <row r="310" spans="1:8" x14ac:dyDescent="0.25">
      <c r="A310" t="s">
        <v>679</v>
      </c>
      <c r="C310" s="2" t="s">
        <v>147</v>
      </c>
      <c r="D310" t="s">
        <v>145</v>
      </c>
      <c r="F310" s="6" t="s">
        <v>183</v>
      </c>
      <c r="G310" s="1"/>
      <c r="H310" s="1" t="e">
        <v>#DIV/0!</v>
      </c>
    </row>
    <row r="311" spans="1:8" x14ac:dyDescent="0.25">
      <c r="A311" t="s">
        <v>679</v>
      </c>
      <c r="C311" s="2" t="s">
        <v>147</v>
      </c>
      <c r="D311" t="s">
        <v>145</v>
      </c>
      <c r="F311" s="6" t="s">
        <v>459</v>
      </c>
      <c r="G311" s="1"/>
      <c r="H311" s="1" t="e">
        <v>#DIV/0!</v>
      </c>
    </row>
    <row r="312" spans="1:8" x14ac:dyDescent="0.25">
      <c r="A312" t="s">
        <v>679</v>
      </c>
      <c r="C312" s="2" t="s">
        <v>147</v>
      </c>
      <c r="D312" t="s">
        <v>145</v>
      </c>
      <c r="F312" s="6" t="s">
        <v>145</v>
      </c>
      <c r="G312" s="1"/>
      <c r="H312" s="1" t="e">
        <v>#DIV/0!</v>
      </c>
    </row>
    <row r="313" spans="1:8" x14ac:dyDescent="0.25">
      <c r="A313" t="s">
        <v>679</v>
      </c>
      <c r="C313" s="2" t="s">
        <v>147</v>
      </c>
      <c r="D313" t="s">
        <v>459</v>
      </c>
      <c r="F313" s="5" t="s">
        <v>1294</v>
      </c>
      <c r="G313" s="1"/>
      <c r="H313" s="1" t="e">
        <v>#DIV/0!</v>
      </c>
    </row>
    <row r="314" spans="1:8" x14ac:dyDescent="0.25">
      <c r="A314" t="s">
        <v>738</v>
      </c>
      <c r="C314" s="2" t="s">
        <v>147</v>
      </c>
      <c r="D314" t="s">
        <v>145</v>
      </c>
      <c r="F314" s="6" t="s">
        <v>459</v>
      </c>
      <c r="G314" s="1"/>
      <c r="H314" s="1" t="e">
        <v>#DIV/0!</v>
      </c>
    </row>
    <row r="315" spans="1:8" x14ac:dyDescent="0.25">
      <c r="A315" t="s">
        <v>738</v>
      </c>
      <c r="C315" s="2" t="s">
        <v>147</v>
      </c>
      <c r="D315" t="s">
        <v>145</v>
      </c>
      <c r="F315" s="6" t="s">
        <v>145</v>
      </c>
      <c r="G315" s="1"/>
      <c r="H315" s="1" t="e">
        <v>#DIV/0!</v>
      </c>
    </row>
    <row r="316" spans="1:8" x14ac:dyDescent="0.25">
      <c r="A316" t="s">
        <v>738</v>
      </c>
      <c r="C316" s="2" t="s">
        <v>147</v>
      </c>
      <c r="D316" t="s">
        <v>145</v>
      </c>
      <c r="F316" s="5" t="s">
        <v>1768</v>
      </c>
      <c r="G316" s="1">
        <v>8.7666666666666675</v>
      </c>
      <c r="H316" s="1">
        <v>12.049999999999999</v>
      </c>
    </row>
    <row r="317" spans="1:8" x14ac:dyDescent="0.25">
      <c r="A317" t="s">
        <v>738</v>
      </c>
      <c r="C317" s="2" t="s">
        <v>147</v>
      </c>
      <c r="D317" t="s">
        <v>459</v>
      </c>
      <c r="F317" s="6" t="s">
        <v>459</v>
      </c>
      <c r="G317" s="1">
        <v>8.7666666666666675</v>
      </c>
      <c r="H317" s="1">
        <v>12.049999999999999</v>
      </c>
    </row>
    <row r="318" spans="1:8" x14ac:dyDescent="0.25">
      <c r="A318" t="s">
        <v>738</v>
      </c>
      <c r="C318" s="2" t="s">
        <v>147</v>
      </c>
      <c r="D318" t="s">
        <v>459</v>
      </c>
      <c r="F318" s="5" t="s">
        <v>1910</v>
      </c>
      <c r="G318" s="1">
        <v>17</v>
      </c>
      <c r="H318" s="1" t="e">
        <v>#DIV/0!</v>
      </c>
    </row>
    <row r="319" spans="1:8" x14ac:dyDescent="0.25">
      <c r="A319" t="s">
        <v>738</v>
      </c>
      <c r="C319" s="2" t="s">
        <v>147</v>
      </c>
      <c r="D319" t="s">
        <v>459</v>
      </c>
      <c r="F319" s="6" t="s">
        <v>459</v>
      </c>
      <c r="G319" s="1">
        <v>17</v>
      </c>
      <c r="H319" s="1" t="e">
        <v>#DIV/0!</v>
      </c>
    </row>
    <row r="320" spans="1:8" x14ac:dyDescent="0.25">
      <c r="A320" t="s">
        <v>738</v>
      </c>
      <c r="C320" s="2" t="s">
        <v>147</v>
      </c>
      <c r="D320" t="s">
        <v>459</v>
      </c>
      <c r="F320" s="6" t="s">
        <v>145</v>
      </c>
      <c r="G320" s="1"/>
      <c r="H320" s="1" t="e">
        <v>#DIV/0!</v>
      </c>
    </row>
    <row r="321" spans="1:8" x14ac:dyDescent="0.25">
      <c r="A321" t="s">
        <v>738</v>
      </c>
      <c r="C321" s="2" t="s">
        <v>147</v>
      </c>
      <c r="D321" t="s">
        <v>459</v>
      </c>
      <c r="F321" s="5" t="s">
        <v>679</v>
      </c>
      <c r="G321" s="1"/>
      <c r="H321" s="1" t="e">
        <v>#DIV/0!</v>
      </c>
    </row>
    <row r="322" spans="1:8" x14ac:dyDescent="0.25">
      <c r="A322" t="s">
        <v>738</v>
      </c>
      <c r="C322" s="2" t="s">
        <v>147</v>
      </c>
      <c r="D322" t="s">
        <v>145</v>
      </c>
      <c r="F322" s="6" t="s">
        <v>459</v>
      </c>
      <c r="G322" s="1"/>
      <c r="H322" s="1" t="e">
        <v>#DIV/0!</v>
      </c>
    </row>
    <row r="323" spans="1:8" x14ac:dyDescent="0.25">
      <c r="A323" t="s">
        <v>738</v>
      </c>
      <c r="C323" s="2" t="s">
        <v>147</v>
      </c>
      <c r="D323" t="s">
        <v>145</v>
      </c>
      <c r="F323" s="6" t="s">
        <v>145</v>
      </c>
      <c r="G323" s="1"/>
      <c r="H323" s="1" t="e">
        <v>#DIV/0!</v>
      </c>
    </row>
    <row r="324" spans="1:8" x14ac:dyDescent="0.25">
      <c r="A324" t="s">
        <v>738</v>
      </c>
      <c r="C324" s="2" t="s">
        <v>147</v>
      </c>
      <c r="D324" t="s">
        <v>183</v>
      </c>
      <c r="F324" s="5" t="s">
        <v>937</v>
      </c>
      <c r="G324" s="1">
        <v>10</v>
      </c>
      <c r="H324" s="1">
        <v>13</v>
      </c>
    </row>
    <row r="325" spans="1:8" x14ac:dyDescent="0.25">
      <c r="A325" t="s">
        <v>738</v>
      </c>
      <c r="C325" s="2" t="s">
        <v>147</v>
      </c>
      <c r="D325" t="s">
        <v>145</v>
      </c>
      <c r="F325" s="6" t="s">
        <v>145</v>
      </c>
      <c r="G325" s="1">
        <v>10</v>
      </c>
      <c r="H325" s="1">
        <v>13</v>
      </c>
    </row>
    <row r="326" spans="1:8" x14ac:dyDescent="0.25">
      <c r="A326" t="s">
        <v>738</v>
      </c>
      <c r="C326" s="2" t="s">
        <v>147</v>
      </c>
      <c r="D326" t="s">
        <v>459</v>
      </c>
      <c r="F326" s="5" t="s">
        <v>2449</v>
      </c>
      <c r="G326" s="1">
        <v>10.66</v>
      </c>
      <c r="H326" s="1">
        <v>12.2875</v>
      </c>
    </row>
    <row r="327" spans="1:8" x14ac:dyDescent="0.25">
      <c r="A327" t="s">
        <v>937</v>
      </c>
      <c r="B327">
        <v>10</v>
      </c>
      <c r="C327" s="1">
        <v>13</v>
      </c>
      <c r="D327" t="s">
        <v>145</v>
      </c>
    </row>
    <row r="328" spans="1:8" x14ac:dyDescent="0.25">
      <c r="A328" t="s">
        <v>1294</v>
      </c>
      <c r="C328" s="2" t="s">
        <v>147</v>
      </c>
      <c r="D328" t="s">
        <v>145</v>
      </c>
    </row>
    <row r="329" spans="1:8" x14ac:dyDescent="0.25">
      <c r="A329" t="s">
        <v>1294</v>
      </c>
      <c r="C329" s="2" t="s">
        <v>147</v>
      </c>
      <c r="D329" t="s">
        <v>145</v>
      </c>
    </row>
    <row r="330" spans="1:8" x14ac:dyDescent="0.25">
      <c r="A330" t="s">
        <v>1294</v>
      </c>
      <c r="C330" s="2" t="s">
        <v>147</v>
      </c>
      <c r="D330" t="s">
        <v>145</v>
      </c>
    </row>
    <row r="331" spans="1:8" x14ac:dyDescent="0.25">
      <c r="A331" t="s">
        <v>1294</v>
      </c>
      <c r="C331" s="2" t="s">
        <v>147</v>
      </c>
      <c r="D331" t="s">
        <v>145</v>
      </c>
    </row>
    <row r="332" spans="1:8" x14ac:dyDescent="0.25">
      <c r="A332" t="s">
        <v>1294</v>
      </c>
      <c r="C332" s="2" t="s">
        <v>147</v>
      </c>
      <c r="D332" t="s">
        <v>459</v>
      </c>
    </row>
    <row r="333" spans="1:8" x14ac:dyDescent="0.25">
      <c r="A333" t="s">
        <v>1294</v>
      </c>
      <c r="C333" s="2" t="s">
        <v>147</v>
      </c>
      <c r="D333" t="s">
        <v>459</v>
      </c>
    </row>
    <row r="334" spans="1:8" x14ac:dyDescent="0.25">
      <c r="A334" t="s">
        <v>1294</v>
      </c>
      <c r="C334" s="2" t="s">
        <v>147</v>
      </c>
      <c r="D334" t="s">
        <v>459</v>
      </c>
    </row>
    <row r="335" spans="1:8" x14ac:dyDescent="0.25">
      <c r="A335" t="s">
        <v>1294</v>
      </c>
      <c r="C335" s="2" t="s">
        <v>147</v>
      </c>
      <c r="D335" t="s">
        <v>459</v>
      </c>
    </row>
    <row r="336" spans="1:8" x14ac:dyDescent="0.25">
      <c r="A336" t="s">
        <v>1294</v>
      </c>
      <c r="C336" s="2" t="s">
        <v>147</v>
      </c>
      <c r="D336" t="s">
        <v>145</v>
      </c>
    </row>
    <row r="337" spans="1:4" x14ac:dyDescent="0.25">
      <c r="A337" t="s">
        <v>1294</v>
      </c>
      <c r="C337" s="2" t="s">
        <v>147</v>
      </c>
      <c r="D337" t="s">
        <v>459</v>
      </c>
    </row>
    <row r="338" spans="1:4" x14ac:dyDescent="0.25">
      <c r="A338" t="s">
        <v>1294</v>
      </c>
      <c r="C338" s="2" t="s">
        <v>147</v>
      </c>
      <c r="D338" t="s">
        <v>145</v>
      </c>
    </row>
    <row r="339" spans="1:4" x14ac:dyDescent="0.25">
      <c r="A339" t="s">
        <v>1294</v>
      </c>
      <c r="C339" s="2" t="s">
        <v>147</v>
      </c>
      <c r="D339" t="s">
        <v>459</v>
      </c>
    </row>
    <row r="340" spans="1:4" x14ac:dyDescent="0.25">
      <c r="A340" t="s">
        <v>1768</v>
      </c>
      <c r="B340">
        <v>7.7</v>
      </c>
      <c r="C340" s="1">
        <v>10.91</v>
      </c>
      <c r="D340" t="s">
        <v>459</v>
      </c>
    </row>
    <row r="341" spans="1:4" x14ac:dyDescent="0.25">
      <c r="A341" t="s">
        <v>1768</v>
      </c>
      <c r="B341">
        <v>9.3000000000000007</v>
      </c>
      <c r="C341" s="1">
        <v>12.62</v>
      </c>
      <c r="D341" t="s">
        <v>459</v>
      </c>
    </row>
    <row r="342" spans="1:4" x14ac:dyDescent="0.25">
      <c r="A342" t="s">
        <v>1768</v>
      </c>
      <c r="B342">
        <v>9.3000000000000007</v>
      </c>
      <c r="C342" s="1">
        <v>12.62</v>
      </c>
      <c r="D342" t="s">
        <v>459</v>
      </c>
    </row>
    <row r="343" spans="1:4" x14ac:dyDescent="0.25">
      <c r="A343" t="s">
        <v>1910</v>
      </c>
      <c r="C343" s="2" t="s">
        <v>147</v>
      </c>
      <c r="D343" t="s">
        <v>145</v>
      </c>
    </row>
    <row r="344" spans="1:4" x14ac:dyDescent="0.25">
      <c r="A344" t="s">
        <v>1910</v>
      </c>
      <c r="B344">
        <v>17</v>
      </c>
      <c r="C344" s="2" t="s">
        <v>147</v>
      </c>
      <c r="D344" t="s">
        <v>459</v>
      </c>
    </row>
    <row r="345" spans="1:4" x14ac:dyDescent="0.25">
      <c r="A345" t="s">
        <v>1910</v>
      </c>
      <c r="C345" s="2" t="s">
        <v>147</v>
      </c>
      <c r="D345" t="s">
        <v>145</v>
      </c>
    </row>
    <row r="346" spans="1:4" x14ac:dyDescent="0.25">
      <c r="A346" t="s">
        <v>1910</v>
      </c>
      <c r="C346" s="2" t="s">
        <v>147</v>
      </c>
      <c r="D346" t="s">
        <v>459</v>
      </c>
    </row>
    <row r="347" spans="1:4" x14ac:dyDescent="0.25">
      <c r="A347" t="s">
        <v>1910</v>
      </c>
      <c r="C347" s="2" t="s">
        <v>147</v>
      </c>
      <c r="D347" t="s">
        <v>145</v>
      </c>
    </row>
    <row r="348" spans="1:4" x14ac:dyDescent="0.25">
      <c r="A348" t="s">
        <v>1910</v>
      </c>
      <c r="C348" s="2" t="s">
        <v>147</v>
      </c>
      <c r="D348" t="s">
        <v>459</v>
      </c>
    </row>
    <row r="357" spans="1:10" x14ac:dyDescent="0.25">
      <c r="A357" s="12" t="s">
        <v>1</v>
      </c>
      <c r="B357" s="12" t="s">
        <v>71</v>
      </c>
      <c r="C357" s="12" t="s">
        <v>12</v>
      </c>
      <c r="D357" s="12" t="s">
        <v>13</v>
      </c>
      <c r="E357" s="12" t="s">
        <v>14</v>
      </c>
    </row>
    <row r="358" spans="1:10" x14ac:dyDescent="0.25">
      <c r="A358" t="s">
        <v>679</v>
      </c>
      <c r="B358">
        <v>5</v>
      </c>
      <c r="C358">
        <v>1570</v>
      </c>
      <c r="D358">
        <v>3954</v>
      </c>
      <c r="E358">
        <v>1737</v>
      </c>
    </row>
    <row r="359" spans="1:10" x14ac:dyDescent="0.25">
      <c r="A359" t="s">
        <v>679</v>
      </c>
      <c r="B359">
        <v>5</v>
      </c>
      <c r="C359">
        <v>1570</v>
      </c>
      <c r="D359">
        <v>3954</v>
      </c>
      <c r="E359">
        <v>1737</v>
      </c>
    </row>
    <row r="360" spans="1:10" x14ac:dyDescent="0.25">
      <c r="A360" t="s">
        <v>679</v>
      </c>
      <c r="B360">
        <v>5</v>
      </c>
      <c r="C360">
        <v>1570</v>
      </c>
      <c r="D360">
        <v>3954</v>
      </c>
      <c r="E360">
        <v>1737</v>
      </c>
    </row>
    <row r="361" spans="1:10" x14ac:dyDescent="0.25">
      <c r="A361" t="s">
        <v>679</v>
      </c>
      <c r="B361">
        <v>5</v>
      </c>
      <c r="C361">
        <v>1570</v>
      </c>
      <c r="D361">
        <v>3954</v>
      </c>
      <c r="E361">
        <v>1737</v>
      </c>
      <c r="G361" s="4" t="s">
        <v>2448</v>
      </c>
      <c r="H361" t="s">
        <v>2454</v>
      </c>
      <c r="I361" t="s">
        <v>2455</v>
      </c>
      <c r="J361" t="s">
        <v>2456</v>
      </c>
    </row>
    <row r="362" spans="1:10" x14ac:dyDescent="0.25">
      <c r="A362" t="s">
        <v>679</v>
      </c>
      <c r="B362">
        <v>5</v>
      </c>
      <c r="C362">
        <v>1570</v>
      </c>
      <c r="D362">
        <v>3954</v>
      </c>
      <c r="E362">
        <v>1737</v>
      </c>
      <c r="G362" s="5" t="s">
        <v>738</v>
      </c>
      <c r="H362" s="1">
        <v>1525</v>
      </c>
      <c r="I362" s="1">
        <v>3995</v>
      </c>
      <c r="J362" s="1">
        <v>1704.0769230769231</v>
      </c>
    </row>
    <row r="363" spans="1:10" x14ac:dyDescent="0.25">
      <c r="A363" t="s">
        <v>679</v>
      </c>
      <c r="B363">
        <v>5</v>
      </c>
      <c r="C363">
        <v>1570</v>
      </c>
      <c r="D363">
        <v>3954</v>
      </c>
      <c r="E363">
        <v>1737</v>
      </c>
      <c r="G363" s="6"/>
      <c r="H363" s="1">
        <v>1525</v>
      </c>
      <c r="I363" s="1">
        <v>3995</v>
      </c>
      <c r="J363" s="1">
        <v>1704.0769230769231</v>
      </c>
    </row>
    <row r="364" spans="1:10" x14ac:dyDescent="0.25">
      <c r="A364" t="s">
        <v>679</v>
      </c>
      <c r="B364">
        <v>5</v>
      </c>
      <c r="C364">
        <v>1570</v>
      </c>
      <c r="D364">
        <v>3954</v>
      </c>
      <c r="E364">
        <v>1737</v>
      </c>
      <c r="G364" s="5" t="s">
        <v>1294</v>
      </c>
      <c r="H364" s="1">
        <v>1647</v>
      </c>
      <c r="I364" s="1">
        <v>3998</v>
      </c>
      <c r="J364" s="1">
        <v>1765</v>
      </c>
    </row>
    <row r="365" spans="1:10" x14ac:dyDescent="0.25">
      <c r="A365" t="s">
        <v>679</v>
      </c>
      <c r="B365">
        <v>5</v>
      </c>
      <c r="C365">
        <v>1570</v>
      </c>
      <c r="D365">
        <v>3954</v>
      </c>
      <c r="E365">
        <v>1737</v>
      </c>
      <c r="G365" s="6">
        <v>5.3</v>
      </c>
      <c r="H365" s="1">
        <v>1647</v>
      </c>
      <c r="I365" s="1">
        <v>3998</v>
      </c>
      <c r="J365" s="1">
        <v>1765</v>
      </c>
    </row>
    <row r="366" spans="1:10" x14ac:dyDescent="0.25">
      <c r="A366" t="s">
        <v>738</v>
      </c>
      <c r="B366" t="s">
        <v>147</v>
      </c>
      <c r="C366">
        <v>1525</v>
      </c>
      <c r="D366">
        <v>3995</v>
      </c>
      <c r="E366">
        <v>1704</v>
      </c>
      <c r="G366" s="5" t="s">
        <v>1768</v>
      </c>
      <c r="H366" s="1">
        <v>1837</v>
      </c>
      <c r="I366" s="1">
        <v>4903</v>
      </c>
      <c r="J366" s="1">
        <v>1869</v>
      </c>
    </row>
    <row r="367" spans="1:10" x14ac:dyDescent="0.25">
      <c r="A367" t="s">
        <v>738</v>
      </c>
      <c r="B367" t="s">
        <v>147</v>
      </c>
      <c r="C367">
        <v>1525</v>
      </c>
      <c r="D367">
        <v>3995</v>
      </c>
      <c r="E367">
        <v>1704</v>
      </c>
      <c r="G367" s="6">
        <v>6.2</v>
      </c>
      <c r="H367" s="1">
        <v>1837</v>
      </c>
      <c r="I367" s="1">
        <v>4903</v>
      </c>
      <c r="J367" s="1">
        <v>1869</v>
      </c>
    </row>
    <row r="368" spans="1:10" x14ac:dyDescent="0.25">
      <c r="A368" t="s">
        <v>738</v>
      </c>
      <c r="B368" t="s">
        <v>147</v>
      </c>
      <c r="C368">
        <v>1525</v>
      </c>
      <c r="D368">
        <v>3995</v>
      </c>
      <c r="E368">
        <v>1704</v>
      </c>
      <c r="G368" s="5" t="s">
        <v>1910</v>
      </c>
      <c r="H368" s="1">
        <v>1525</v>
      </c>
      <c r="I368" s="1">
        <v>3941</v>
      </c>
      <c r="J368" s="1">
        <v>1704</v>
      </c>
    </row>
    <row r="369" spans="1:10" x14ac:dyDescent="0.25">
      <c r="A369" t="s">
        <v>738</v>
      </c>
      <c r="B369" t="s">
        <v>147</v>
      </c>
      <c r="C369">
        <v>1525</v>
      </c>
      <c r="D369">
        <v>3995</v>
      </c>
      <c r="E369">
        <v>1704</v>
      </c>
      <c r="G369" s="6"/>
      <c r="H369" s="1">
        <v>1525</v>
      </c>
      <c r="I369" s="1">
        <v>3941</v>
      </c>
      <c r="J369" s="1">
        <v>1704</v>
      </c>
    </row>
    <row r="370" spans="1:10" x14ac:dyDescent="0.25">
      <c r="A370" t="s">
        <v>738</v>
      </c>
      <c r="B370" t="s">
        <v>147</v>
      </c>
      <c r="C370">
        <v>1525</v>
      </c>
      <c r="D370">
        <v>3995</v>
      </c>
      <c r="E370">
        <v>1704</v>
      </c>
      <c r="G370" s="5" t="s">
        <v>679</v>
      </c>
      <c r="H370" s="1">
        <v>1570</v>
      </c>
      <c r="I370" s="1">
        <v>3954</v>
      </c>
      <c r="J370" s="1">
        <v>1737</v>
      </c>
    </row>
    <row r="371" spans="1:10" x14ac:dyDescent="0.25">
      <c r="A371" t="s">
        <v>738</v>
      </c>
      <c r="B371" t="s">
        <v>147</v>
      </c>
      <c r="C371">
        <v>1525</v>
      </c>
      <c r="D371">
        <v>3995</v>
      </c>
      <c r="E371">
        <v>1705</v>
      </c>
      <c r="G371" s="6">
        <v>5</v>
      </c>
      <c r="H371" s="1">
        <v>1570</v>
      </c>
      <c r="I371" s="1">
        <v>3954</v>
      </c>
      <c r="J371" s="1">
        <v>1737</v>
      </c>
    </row>
    <row r="372" spans="1:10" x14ac:dyDescent="0.25">
      <c r="A372" t="s">
        <v>738</v>
      </c>
      <c r="B372" t="s">
        <v>147</v>
      </c>
      <c r="C372">
        <v>1525</v>
      </c>
      <c r="D372">
        <v>3995</v>
      </c>
      <c r="E372">
        <v>1704</v>
      </c>
      <c r="G372" s="5" t="s">
        <v>937</v>
      </c>
      <c r="H372" s="1">
        <v>1391</v>
      </c>
      <c r="I372" s="1">
        <v>4784</v>
      </c>
      <c r="J372" s="1">
        <v>2080</v>
      </c>
    </row>
    <row r="373" spans="1:10" x14ac:dyDescent="0.25">
      <c r="A373" t="s">
        <v>738</v>
      </c>
      <c r="B373" t="s">
        <v>147</v>
      </c>
      <c r="C373">
        <v>1525</v>
      </c>
      <c r="D373">
        <v>3995</v>
      </c>
      <c r="E373">
        <v>1704</v>
      </c>
      <c r="G373" s="6"/>
      <c r="H373" s="1">
        <v>1391</v>
      </c>
      <c r="I373" s="1">
        <v>4784</v>
      </c>
      <c r="J373" s="1">
        <v>2080</v>
      </c>
    </row>
    <row r="374" spans="1:10" x14ac:dyDescent="0.25">
      <c r="A374" t="s">
        <v>738</v>
      </c>
      <c r="B374" t="s">
        <v>147</v>
      </c>
      <c r="C374">
        <v>1525</v>
      </c>
      <c r="D374">
        <v>3995</v>
      </c>
      <c r="E374">
        <v>1704</v>
      </c>
      <c r="G374" s="5" t="s">
        <v>2449</v>
      </c>
      <c r="H374" s="1">
        <v>1586.0697674418604</v>
      </c>
      <c r="I374" s="1">
        <v>4062.3720930232557</v>
      </c>
      <c r="J374" s="1">
        <v>1747.4418604651162</v>
      </c>
    </row>
    <row r="375" spans="1:10" x14ac:dyDescent="0.25">
      <c r="A375" t="s">
        <v>738</v>
      </c>
      <c r="B375" t="s">
        <v>147</v>
      </c>
      <c r="C375">
        <v>1525</v>
      </c>
      <c r="D375">
        <v>3995</v>
      </c>
      <c r="E375">
        <v>1704</v>
      </c>
    </row>
    <row r="376" spans="1:10" x14ac:dyDescent="0.25">
      <c r="A376" t="s">
        <v>738</v>
      </c>
      <c r="B376" t="s">
        <v>147</v>
      </c>
      <c r="C376">
        <v>1525</v>
      </c>
      <c r="D376">
        <v>3995</v>
      </c>
      <c r="E376">
        <v>1704</v>
      </c>
    </row>
    <row r="377" spans="1:10" x14ac:dyDescent="0.25">
      <c r="A377" t="s">
        <v>738</v>
      </c>
      <c r="B377" t="s">
        <v>147</v>
      </c>
      <c r="C377">
        <v>1525</v>
      </c>
      <c r="D377">
        <v>3995</v>
      </c>
      <c r="E377">
        <v>1704</v>
      </c>
    </row>
    <row r="378" spans="1:10" x14ac:dyDescent="0.25">
      <c r="A378" t="s">
        <v>738</v>
      </c>
      <c r="B378" t="s">
        <v>147</v>
      </c>
      <c r="C378">
        <v>1525</v>
      </c>
      <c r="D378">
        <v>3995</v>
      </c>
      <c r="E378">
        <v>1704</v>
      </c>
    </row>
    <row r="379" spans="1:10" x14ac:dyDescent="0.25">
      <c r="A379" t="s">
        <v>937</v>
      </c>
      <c r="B379" t="s">
        <v>147</v>
      </c>
      <c r="C379">
        <v>1391</v>
      </c>
      <c r="D379">
        <v>4784</v>
      </c>
      <c r="E379">
        <v>2080</v>
      </c>
    </row>
    <row r="380" spans="1:10" x14ac:dyDescent="0.25">
      <c r="A380" t="s">
        <v>1294</v>
      </c>
      <c r="B380" s="1">
        <v>5.3</v>
      </c>
      <c r="C380">
        <v>1647</v>
      </c>
      <c r="D380">
        <v>3998</v>
      </c>
      <c r="E380">
        <v>1765</v>
      </c>
    </row>
    <row r="381" spans="1:10" x14ac:dyDescent="0.25">
      <c r="A381" t="s">
        <v>1294</v>
      </c>
      <c r="B381" s="1">
        <v>5.3</v>
      </c>
      <c r="C381">
        <v>1647</v>
      </c>
      <c r="D381">
        <v>3998</v>
      </c>
      <c r="E381">
        <v>1765</v>
      </c>
    </row>
    <row r="382" spans="1:10" x14ac:dyDescent="0.25">
      <c r="A382" t="s">
        <v>1294</v>
      </c>
      <c r="B382" s="1">
        <v>5.3</v>
      </c>
      <c r="C382">
        <v>1647</v>
      </c>
      <c r="D382">
        <v>3998</v>
      </c>
      <c r="E382">
        <v>1765</v>
      </c>
    </row>
    <row r="383" spans="1:10" x14ac:dyDescent="0.25">
      <c r="A383" t="s">
        <v>1294</v>
      </c>
      <c r="B383" s="1">
        <v>5.3</v>
      </c>
      <c r="C383">
        <v>1647</v>
      </c>
      <c r="D383">
        <v>3998</v>
      </c>
      <c r="E383">
        <v>1765</v>
      </c>
    </row>
    <row r="384" spans="1:10" x14ac:dyDescent="0.25">
      <c r="A384" t="s">
        <v>1294</v>
      </c>
      <c r="B384" s="1">
        <v>5.3</v>
      </c>
      <c r="C384">
        <v>1647</v>
      </c>
      <c r="D384">
        <v>3998</v>
      </c>
      <c r="E384">
        <v>1765</v>
      </c>
    </row>
    <row r="385" spans="1:5" x14ac:dyDescent="0.25">
      <c r="A385" t="s">
        <v>1294</v>
      </c>
      <c r="B385" s="1">
        <v>5.3</v>
      </c>
      <c r="C385">
        <v>1647</v>
      </c>
      <c r="D385">
        <v>3998</v>
      </c>
      <c r="E385">
        <v>1765</v>
      </c>
    </row>
    <row r="386" spans="1:5" x14ac:dyDescent="0.25">
      <c r="A386" t="s">
        <v>1294</v>
      </c>
      <c r="B386" s="1">
        <v>5.3</v>
      </c>
      <c r="C386">
        <v>1647</v>
      </c>
      <c r="D386">
        <v>3998</v>
      </c>
      <c r="E386">
        <v>1765</v>
      </c>
    </row>
    <row r="387" spans="1:5" x14ac:dyDescent="0.25">
      <c r="A387" t="s">
        <v>1294</v>
      </c>
      <c r="B387" s="1">
        <v>5.3</v>
      </c>
      <c r="C387">
        <v>1647</v>
      </c>
      <c r="D387">
        <v>3998</v>
      </c>
      <c r="E387">
        <v>1765</v>
      </c>
    </row>
    <row r="388" spans="1:5" x14ac:dyDescent="0.25">
      <c r="A388" t="s">
        <v>1294</v>
      </c>
      <c r="B388" s="1">
        <v>5.3</v>
      </c>
      <c r="C388">
        <v>1647</v>
      </c>
      <c r="D388">
        <v>3998</v>
      </c>
      <c r="E388">
        <v>1765</v>
      </c>
    </row>
    <row r="389" spans="1:5" x14ac:dyDescent="0.25">
      <c r="A389" t="s">
        <v>1294</v>
      </c>
      <c r="B389" s="1">
        <v>5.3</v>
      </c>
      <c r="C389">
        <v>1647</v>
      </c>
      <c r="D389">
        <v>3998</v>
      </c>
      <c r="E389">
        <v>1765</v>
      </c>
    </row>
    <row r="390" spans="1:5" x14ac:dyDescent="0.25">
      <c r="A390" t="s">
        <v>1294</v>
      </c>
      <c r="B390" s="1">
        <v>5.3</v>
      </c>
      <c r="C390">
        <v>1647</v>
      </c>
      <c r="D390">
        <v>3998</v>
      </c>
      <c r="E390">
        <v>1765</v>
      </c>
    </row>
    <row r="391" spans="1:5" x14ac:dyDescent="0.25">
      <c r="A391" t="s">
        <v>1294</v>
      </c>
      <c r="B391" s="1">
        <v>5.3</v>
      </c>
      <c r="C391">
        <v>1647</v>
      </c>
      <c r="D391">
        <v>3998</v>
      </c>
      <c r="E391">
        <v>1765</v>
      </c>
    </row>
    <row r="392" spans="1:5" x14ac:dyDescent="0.25">
      <c r="A392" t="s">
        <v>1768</v>
      </c>
      <c r="B392" s="1">
        <v>6.2</v>
      </c>
      <c r="C392">
        <v>1837</v>
      </c>
      <c r="D392">
        <v>4903</v>
      </c>
      <c r="E392">
        <v>1869</v>
      </c>
    </row>
    <row r="393" spans="1:5" x14ac:dyDescent="0.25">
      <c r="A393" t="s">
        <v>1768</v>
      </c>
      <c r="B393" s="1">
        <v>6.2</v>
      </c>
      <c r="C393">
        <v>1837</v>
      </c>
      <c r="D393">
        <v>4903</v>
      </c>
      <c r="E393">
        <v>1869</v>
      </c>
    </row>
    <row r="394" spans="1:5" x14ac:dyDescent="0.25">
      <c r="A394" t="s">
        <v>1768</v>
      </c>
      <c r="B394" s="1">
        <v>6.2</v>
      </c>
      <c r="C394">
        <v>1837</v>
      </c>
      <c r="D394">
        <v>4903</v>
      </c>
      <c r="E394">
        <v>1869</v>
      </c>
    </row>
    <row r="395" spans="1:5" x14ac:dyDescent="0.25">
      <c r="A395" t="s">
        <v>1910</v>
      </c>
      <c r="B395" t="s">
        <v>147</v>
      </c>
      <c r="C395">
        <v>1525</v>
      </c>
      <c r="D395">
        <v>3941</v>
      </c>
      <c r="E395">
        <v>1704</v>
      </c>
    </row>
    <row r="396" spans="1:5" x14ac:dyDescent="0.25">
      <c r="A396" t="s">
        <v>1910</v>
      </c>
      <c r="B396" t="s">
        <v>147</v>
      </c>
      <c r="C396">
        <v>1525</v>
      </c>
      <c r="D396">
        <v>3941</v>
      </c>
      <c r="E396">
        <v>1704</v>
      </c>
    </row>
    <row r="397" spans="1:5" x14ac:dyDescent="0.25">
      <c r="A397" t="s">
        <v>1910</v>
      </c>
      <c r="B397" t="s">
        <v>147</v>
      </c>
      <c r="C397">
        <v>1525</v>
      </c>
      <c r="D397">
        <v>3941</v>
      </c>
      <c r="E397">
        <v>1704</v>
      </c>
    </row>
    <row r="398" spans="1:5" x14ac:dyDescent="0.25">
      <c r="A398" t="s">
        <v>1910</v>
      </c>
      <c r="B398" t="s">
        <v>147</v>
      </c>
      <c r="C398">
        <v>1525</v>
      </c>
      <c r="D398">
        <v>3941</v>
      </c>
      <c r="E398">
        <v>1704</v>
      </c>
    </row>
    <row r="399" spans="1:5" x14ac:dyDescent="0.25">
      <c r="A399" t="s">
        <v>1910</v>
      </c>
      <c r="B399" t="s">
        <v>147</v>
      </c>
      <c r="C399">
        <v>1525</v>
      </c>
      <c r="D399">
        <v>3941</v>
      </c>
      <c r="E399">
        <v>1704</v>
      </c>
    </row>
    <row r="400" spans="1:5" x14ac:dyDescent="0.25">
      <c r="A400" t="s">
        <v>1910</v>
      </c>
      <c r="B400" t="s">
        <v>147</v>
      </c>
      <c r="C400">
        <v>1525</v>
      </c>
      <c r="D400">
        <v>3941</v>
      </c>
      <c r="E400">
        <v>1704</v>
      </c>
    </row>
    <row r="405" spans="1:24"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row>
    <row r="406" spans="1:24" ht="47.25" customHeight="1" x14ac:dyDescent="0.35">
      <c r="B406" s="17" t="s">
        <v>2463</v>
      </c>
      <c r="F406" s="26" t="s">
        <v>2471</v>
      </c>
    </row>
    <row r="411" spans="1:24" x14ac:dyDescent="0.25">
      <c r="A411" s="46" t="s">
        <v>3</v>
      </c>
      <c r="B411" s="46" t="s">
        <v>4</v>
      </c>
      <c r="C411" s="46" t="s">
        <v>5</v>
      </c>
      <c r="D411" s="46" t="s">
        <v>10</v>
      </c>
      <c r="E411" s="46" t="s">
        <v>12</v>
      </c>
      <c r="F411" s="46" t="s">
        <v>13</v>
      </c>
      <c r="G411" s="46" t="s">
        <v>14</v>
      </c>
      <c r="H411" s="46" t="s">
        <v>17</v>
      </c>
      <c r="I411" s="46" t="s">
        <v>18</v>
      </c>
      <c r="J411" s="46" t="s">
        <v>71</v>
      </c>
    </row>
    <row r="412" spans="1:24" x14ac:dyDescent="0.25">
      <c r="A412" s="45">
        <v>1498</v>
      </c>
      <c r="B412" s="29">
        <v>4</v>
      </c>
      <c r="C412" s="29">
        <v>4</v>
      </c>
      <c r="D412" s="29">
        <v>40</v>
      </c>
      <c r="E412" s="29">
        <v>1570</v>
      </c>
      <c r="F412" s="29">
        <v>3954</v>
      </c>
      <c r="G412" s="29">
        <v>1737</v>
      </c>
      <c r="H412" s="29"/>
      <c r="I412" s="30" t="s">
        <v>147</v>
      </c>
      <c r="J412" s="29">
        <v>5</v>
      </c>
    </row>
    <row r="413" spans="1:24" x14ac:dyDescent="0.25">
      <c r="A413" s="45">
        <v>1498</v>
      </c>
      <c r="B413" s="29">
        <v>4</v>
      </c>
      <c r="C413" s="29">
        <v>4</v>
      </c>
      <c r="D413" s="29">
        <v>40</v>
      </c>
      <c r="E413" s="29">
        <v>1570</v>
      </c>
      <c r="F413" s="29">
        <v>3954</v>
      </c>
      <c r="G413" s="29">
        <v>1737</v>
      </c>
      <c r="H413" s="29"/>
      <c r="I413" s="30" t="s">
        <v>147</v>
      </c>
      <c r="J413" s="29">
        <v>5</v>
      </c>
    </row>
    <row r="414" spans="1:24" x14ac:dyDescent="0.25">
      <c r="A414" s="45">
        <v>1498</v>
      </c>
      <c r="B414" s="29">
        <v>4</v>
      </c>
      <c r="C414" s="29">
        <v>4</v>
      </c>
      <c r="D414" s="29">
        <v>40</v>
      </c>
      <c r="E414" s="29">
        <v>1570</v>
      </c>
      <c r="F414" s="29">
        <v>3954</v>
      </c>
      <c r="G414" s="29">
        <v>1737</v>
      </c>
      <c r="H414" s="29"/>
      <c r="I414" s="30" t="s">
        <v>147</v>
      </c>
      <c r="J414" s="29">
        <v>5</v>
      </c>
    </row>
    <row r="415" spans="1:24" x14ac:dyDescent="0.25">
      <c r="A415" s="45">
        <v>1194</v>
      </c>
      <c r="B415" s="29">
        <v>3</v>
      </c>
      <c r="C415" s="29">
        <v>4</v>
      </c>
      <c r="D415" s="29">
        <v>42</v>
      </c>
      <c r="E415" s="29">
        <v>1570</v>
      </c>
      <c r="F415" s="29">
        <v>3954</v>
      </c>
      <c r="G415" s="29">
        <v>1737</v>
      </c>
      <c r="H415" s="29"/>
      <c r="I415" s="30" t="s">
        <v>147</v>
      </c>
      <c r="J415" s="29">
        <v>5</v>
      </c>
    </row>
    <row r="416" spans="1:24" x14ac:dyDescent="0.25">
      <c r="A416" s="45">
        <v>1194</v>
      </c>
      <c r="B416" s="29">
        <v>3</v>
      </c>
      <c r="C416" s="29">
        <v>4</v>
      </c>
      <c r="D416" s="29">
        <v>42</v>
      </c>
      <c r="E416" s="29">
        <v>1570</v>
      </c>
      <c r="F416" s="29">
        <v>3954</v>
      </c>
      <c r="G416" s="29">
        <v>1737</v>
      </c>
      <c r="H416" s="29"/>
      <c r="I416" s="30" t="s">
        <v>147</v>
      </c>
      <c r="J416" s="29">
        <v>5</v>
      </c>
    </row>
    <row r="417" spans="1:10" x14ac:dyDescent="0.25">
      <c r="A417" s="45">
        <v>1194</v>
      </c>
      <c r="B417" s="29">
        <v>3</v>
      </c>
      <c r="C417" s="29">
        <v>4</v>
      </c>
      <c r="D417" s="29">
        <v>42</v>
      </c>
      <c r="E417" s="29">
        <v>1570</v>
      </c>
      <c r="F417" s="29">
        <v>3954</v>
      </c>
      <c r="G417" s="29">
        <v>1737</v>
      </c>
      <c r="H417" s="29"/>
      <c r="I417" s="30" t="s">
        <v>147</v>
      </c>
      <c r="J417" s="29">
        <v>5</v>
      </c>
    </row>
    <row r="418" spans="1:10" x14ac:dyDescent="0.25">
      <c r="A418" s="45">
        <v>1194</v>
      </c>
      <c r="B418" s="29">
        <v>3</v>
      </c>
      <c r="C418" s="29">
        <v>4</v>
      </c>
      <c r="D418" s="29">
        <v>42</v>
      </c>
      <c r="E418" s="29">
        <v>1570</v>
      </c>
      <c r="F418" s="29">
        <v>3954</v>
      </c>
      <c r="G418" s="29">
        <v>1737</v>
      </c>
      <c r="H418" s="29"/>
      <c r="I418" s="30" t="s">
        <v>147</v>
      </c>
      <c r="J418" s="29">
        <v>5</v>
      </c>
    </row>
    <row r="419" spans="1:10" x14ac:dyDescent="0.25">
      <c r="A419" s="45">
        <v>1498</v>
      </c>
      <c r="B419" s="29">
        <v>3</v>
      </c>
      <c r="C419" s="29">
        <v>4</v>
      </c>
      <c r="D419" s="29">
        <v>42</v>
      </c>
      <c r="E419" s="29">
        <v>1570</v>
      </c>
      <c r="F419" s="29">
        <v>3954</v>
      </c>
      <c r="G419" s="29">
        <v>1737</v>
      </c>
      <c r="H419" s="29"/>
      <c r="I419" s="30" t="s">
        <v>147</v>
      </c>
      <c r="J419" s="29">
        <v>5</v>
      </c>
    </row>
    <row r="420" spans="1:10" x14ac:dyDescent="0.25">
      <c r="A420" s="45">
        <v>1194</v>
      </c>
      <c r="B420" s="29">
        <v>4</v>
      </c>
      <c r="C420" s="29">
        <v>4</v>
      </c>
      <c r="D420" s="29">
        <v>42</v>
      </c>
      <c r="E420" s="29">
        <v>1525</v>
      </c>
      <c r="F420" s="29">
        <v>3995</v>
      </c>
      <c r="G420" s="29">
        <v>1704</v>
      </c>
      <c r="H420" s="29"/>
      <c r="I420" s="30" t="s">
        <v>147</v>
      </c>
      <c r="J420" s="29" t="s">
        <v>147</v>
      </c>
    </row>
    <row r="421" spans="1:10" x14ac:dyDescent="0.25">
      <c r="A421" s="45">
        <v>1194</v>
      </c>
      <c r="B421" s="29">
        <v>4</v>
      </c>
      <c r="C421" s="29"/>
      <c r="D421" s="29">
        <v>42</v>
      </c>
      <c r="E421" s="29">
        <v>1525</v>
      </c>
      <c r="F421" s="29">
        <v>3995</v>
      </c>
      <c r="G421" s="29">
        <v>1704</v>
      </c>
      <c r="H421" s="29"/>
      <c r="I421" s="30" t="s">
        <v>147</v>
      </c>
      <c r="J421" s="29" t="s">
        <v>147</v>
      </c>
    </row>
    <row r="422" spans="1:10" x14ac:dyDescent="0.25">
      <c r="A422" s="45">
        <v>1194</v>
      </c>
      <c r="B422" s="29">
        <v>4</v>
      </c>
      <c r="C422" s="29">
        <v>4</v>
      </c>
      <c r="D422" s="29">
        <v>42</v>
      </c>
      <c r="E422" s="29">
        <v>1525</v>
      </c>
      <c r="F422" s="29">
        <v>3995</v>
      </c>
      <c r="G422" s="29">
        <v>1704</v>
      </c>
      <c r="H422" s="29"/>
      <c r="I422" s="30" t="s">
        <v>147</v>
      </c>
      <c r="J422" s="29" t="s">
        <v>147</v>
      </c>
    </row>
    <row r="423" spans="1:10" x14ac:dyDescent="0.25">
      <c r="A423" s="45">
        <v>1498</v>
      </c>
      <c r="B423" s="29">
        <v>4</v>
      </c>
      <c r="C423" s="29">
        <v>4</v>
      </c>
      <c r="D423" s="29">
        <v>40</v>
      </c>
      <c r="E423" s="29">
        <v>1525</v>
      </c>
      <c r="F423" s="29">
        <v>3995</v>
      </c>
      <c r="G423" s="29">
        <v>1704</v>
      </c>
      <c r="H423" s="29"/>
      <c r="I423" s="30" t="s">
        <v>147</v>
      </c>
      <c r="J423" s="29" t="s">
        <v>147</v>
      </c>
    </row>
    <row r="424" spans="1:10" x14ac:dyDescent="0.25">
      <c r="A424" s="45">
        <v>1498</v>
      </c>
      <c r="B424" s="29">
        <v>4</v>
      </c>
      <c r="C424" s="29">
        <v>4</v>
      </c>
      <c r="D424" s="29">
        <v>40</v>
      </c>
      <c r="E424" s="29">
        <v>1525</v>
      </c>
      <c r="F424" s="29">
        <v>3995</v>
      </c>
      <c r="G424" s="29">
        <v>1704</v>
      </c>
      <c r="H424" s="29"/>
      <c r="I424" s="30" t="s">
        <v>147</v>
      </c>
      <c r="J424" s="29" t="s">
        <v>147</v>
      </c>
    </row>
    <row r="425" spans="1:10" x14ac:dyDescent="0.25">
      <c r="A425" s="45">
        <v>1498</v>
      </c>
      <c r="B425" s="29">
        <v>4</v>
      </c>
      <c r="C425" s="29">
        <v>4</v>
      </c>
      <c r="D425" s="29">
        <v>40</v>
      </c>
      <c r="E425" s="29">
        <v>1525</v>
      </c>
      <c r="F425" s="29">
        <v>3995</v>
      </c>
      <c r="G425" s="29">
        <v>1705</v>
      </c>
      <c r="H425" s="29"/>
      <c r="I425" s="30" t="s">
        <v>147</v>
      </c>
      <c r="J425" s="29" t="s">
        <v>147</v>
      </c>
    </row>
    <row r="426" spans="1:10" x14ac:dyDescent="0.25">
      <c r="A426" s="45">
        <v>1498</v>
      </c>
      <c r="B426" s="29">
        <v>4</v>
      </c>
      <c r="C426" s="29">
        <v>4</v>
      </c>
      <c r="D426" s="29">
        <v>40</v>
      </c>
      <c r="E426" s="29">
        <v>1525</v>
      </c>
      <c r="F426" s="29">
        <v>3995</v>
      </c>
      <c r="G426" s="29">
        <v>1704</v>
      </c>
      <c r="H426" s="29"/>
      <c r="I426" s="30" t="s">
        <v>147</v>
      </c>
      <c r="J426" s="29" t="s">
        <v>147</v>
      </c>
    </row>
    <row r="427" spans="1:10" x14ac:dyDescent="0.25">
      <c r="A427" s="45">
        <v>1498</v>
      </c>
      <c r="B427" s="29">
        <v>4</v>
      </c>
      <c r="C427" s="29">
        <v>4</v>
      </c>
      <c r="D427" s="29">
        <v>40</v>
      </c>
      <c r="E427" s="29">
        <v>1525</v>
      </c>
      <c r="F427" s="29">
        <v>3995</v>
      </c>
      <c r="G427" s="29">
        <v>1704</v>
      </c>
      <c r="H427" s="29"/>
      <c r="I427" s="30" t="s">
        <v>147</v>
      </c>
      <c r="J427" s="29" t="s">
        <v>147</v>
      </c>
    </row>
    <row r="428" spans="1:10" x14ac:dyDescent="0.25">
      <c r="A428" s="45">
        <v>1194</v>
      </c>
      <c r="B428" s="29">
        <v>4</v>
      </c>
      <c r="C428" s="29">
        <v>4</v>
      </c>
      <c r="D428" s="29">
        <v>42</v>
      </c>
      <c r="E428" s="29">
        <v>1525</v>
      </c>
      <c r="F428" s="29">
        <v>3995</v>
      </c>
      <c r="G428" s="29">
        <v>1704</v>
      </c>
      <c r="H428" s="29"/>
      <c r="I428" s="30" t="s">
        <v>147</v>
      </c>
      <c r="J428" s="29" t="s">
        <v>147</v>
      </c>
    </row>
    <row r="429" spans="1:10" x14ac:dyDescent="0.25">
      <c r="A429" s="45">
        <v>1194</v>
      </c>
      <c r="B429" s="29">
        <v>4</v>
      </c>
      <c r="C429" s="29">
        <v>4</v>
      </c>
      <c r="D429" s="29">
        <v>42</v>
      </c>
      <c r="E429" s="29">
        <v>1525</v>
      </c>
      <c r="F429" s="29">
        <v>3995</v>
      </c>
      <c r="G429" s="29">
        <v>1704</v>
      </c>
      <c r="H429" s="29"/>
      <c r="I429" s="30" t="s">
        <v>147</v>
      </c>
      <c r="J429" s="29" t="s">
        <v>147</v>
      </c>
    </row>
    <row r="430" spans="1:10" x14ac:dyDescent="0.25">
      <c r="A430" s="45">
        <v>1194</v>
      </c>
      <c r="B430" s="29">
        <v>4</v>
      </c>
      <c r="C430" s="29"/>
      <c r="D430" s="29">
        <v>42</v>
      </c>
      <c r="E430" s="29">
        <v>1525</v>
      </c>
      <c r="F430" s="29">
        <v>3995</v>
      </c>
      <c r="G430" s="29">
        <v>1704</v>
      </c>
      <c r="H430" s="29"/>
      <c r="I430" s="30" t="s">
        <v>147</v>
      </c>
      <c r="J430" s="29" t="s">
        <v>147</v>
      </c>
    </row>
    <row r="431" spans="1:10" x14ac:dyDescent="0.25">
      <c r="A431" s="45">
        <v>1194</v>
      </c>
      <c r="B431" s="29">
        <v>4</v>
      </c>
      <c r="C431" s="29">
        <v>4</v>
      </c>
      <c r="D431" s="29">
        <v>42</v>
      </c>
      <c r="E431" s="29">
        <v>1525</v>
      </c>
      <c r="F431" s="29">
        <v>3995</v>
      </c>
      <c r="G431" s="29">
        <v>1704</v>
      </c>
      <c r="H431" s="29"/>
      <c r="I431" s="30" t="s">
        <v>147</v>
      </c>
      <c r="J431" s="29" t="s">
        <v>147</v>
      </c>
    </row>
    <row r="432" spans="1:10" x14ac:dyDescent="0.25">
      <c r="A432" s="45">
        <v>1498</v>
      </c>
      <c r="B432" s="29">
        <v>4</v>
      </c>
      <c r="C432" s="29">
        <v>4</v>
      </c>
      <c r="D432" s="29">
        <v>40</v>
      </c>
      <c r="E432" s="29">
        <v>1525</v>
      </c>
      <c r="F432" s="29">
        <v>3995</v>
      </c>
      <c r="G432" s="29">
        <v>1704</v>
      </c>
      <c r="H432" s="29"/>
      <c r="I432" s="30" t="s">
        <v>147</v>
      </c>
      <c r="J432" s="29" t="s">
        <v>147</v>
      </c>
    </row>
    <row r="433" spans="1:10" x14ac:dyDescent="0.25">
      <c r="A433" s="45">
        <v>4951</v>
      </c>
      <c r="B433" s="29">
        <v>8</v>
      </c>
      <c r="C433" s="29">
        <v>4</v>
      </c>
      <c r="D433" s="29">
        <v>60.9</v>
      </c>
      <c r="E433" s="29">
        <v>1391</v>
      </c>
      <c r="F433" s="29">
        <v>4784</v>
      </c>
      <c r="G433" s="29">
        <v>2080</v>
      </c>
      <c r="H433" s="29">
        <v>10</v>
      </c>
      <c r="I433" s="45">
        <v>13</v>
      </c>
      <c r="J433" s="29" t="s">
        <v>147</v>
      </c>
    </row>
    <row r="434" spans="1:10" x14ac:dyDescent="0.25">
      <c r="A434" s="45">
        <v>1497</v>
      </c>
      <c r="B434" s="29">
        <v>3</v>
      </c>
      <c r="C434" s="29">
        <v>4</v>
      </c>
      <c r="D434" s="29">
        <v>52</v>
      </c>
      <c r="E434" s="29">
        <v>1647</v>
      </c>
      <c r="F434" s="29">
        <v>3998</v>
      </c>
      <c r="G434" s="29">
        <v>1765</v>
      </c>
      <c r="H434" s="29"/>
      <c r="I434" s="30" t="s">
        <v>147</v>
      </c>
      <c r="J434" s="45">
        <v>5.3</v>
      </c>
    </row>
    <row r="435" spans="1:10" x14ac:dyDescent="0.25">
      <c r="A435" s="45">
        <v>1497</v>
      </c>
      <c r="B435" s="29">
        <v>3</v>
      </c>
      <c r="C435" s="29">
        <v>4</v>
      </c>
      <c r="D435" s="29">
        <v>52</v>
      </c>
      <c r="E435" s="29">
        <v>1647</v>
      </c>
      <c r="F435" s="29">
        <v>3998</v>
      </c>
      <c r="G435" s="29">
        <v>1765</v>
      </c>
      <c r="H435" s="29"/>
      <c r="I435" s="30" t="s">
        <v>147</v>
      </c>
      <c r="J435" s="45">
        <v>5.3</v>
      </c>
    </row>
    <row r="436" spans="1:10" x14ac:dyDescent="0.25">
      <c r="A436" s="45">
        <v>1497</v>
      </c>
      <c r="B436" s="29">
        <v>3</v>
      </c>
      <c r="C436" s="29">
        <v>4</v>
      </c>
      <c r="D436" s="29">
        <v>52</v>
      </c>
      <c r="E436" s="29">
        <v>1647</v>
      </c>
      <c r="F436" s="29">
        <v>3998</v>
      </c>
      <c r="G436" s="29">
        <v>1765</v>
      </c>
      <c r="H436" s="29"/>
      <c r="I436" s="30" t="s">
        <v>147</v>
      </c>
      <c r="J436" s="45">
        <v>5.3</v>
      </c>
    </row>
    <row r="437" spans="1:10" x14ac:dyDescent="0.25">
      <c r="A437" s="45">
        <v>1497</v>
      </c>
      <c r="B437" s="29">
        <v>3</v>
      </c>
      <c r="C437" s="29">
        <v>4</v>
      </c>
      <c r="D437" s="29">
        <v>52</v>
      </c>
      <c r="E437" s="29">
        <v>1647</v>
      </c>
      <c r="F437" s="29">
        <v>3998</v>
      </c>
      <c r="G437" s="29">
        <v>1765</v>
      </c>
      <c r="H437" s="29"/>
      <c r="I437" s="30" t="s">
        <v>147</v>
      </c>
      <c r="J437" s="45">
        <v>5.3</v>
      </c>
    </row>
    <row r="438" spans="1:10" x14ac:dyDescent="0.25">
      <c r="A438" s="45">
        <v>1498</v>
      </c>
      <c r="B438" s="29">
        <v>4</v>
      </c>
      <c r="C438" s="29">
        <v>4</v>
      </c>
      <c r="D438" s="29">
        <v>52</v>
      </c>
      <c r="E438" s="29">
        <v>1647</v>
      </c>
      <c r="F438" s="29">
        <v>3998</v>
      </c>
      <c r="G438" s="29">
        <v>1765</v>
      </c>
      <c r="H438" s="29"/>
      <c r="I438" s="30" t="s">
        <v>147</v>
      </c>
      <c r="J438" s="45">
        <v>5.3</v>
      </c>
    </row>
    <row r="439" spans="1:10" x14ac:dyDescent="0.25">
      <c r="A439" s="45">
        <v>1498</v>
      </c>
      <c r="B439" s="29">
        <v>4</v>
      </c>
      <c r="C439" s="29">
        <v>4</v>
      </c>
      <c r="D439" s="29">
        <v>52</v>
      </c>
      <c r="E439" s="29">
        <v>1647</v>
      </c>
      <c r="F439" s="29">
        <v>3998</v>
      </c>
      <c r="G439" s="29">
        <v>1765</v>
      </c>
      <c r="H439" s="29"/>
      <c r="I439" s="30" t="s">
        <v>147</v>
      </c>
      <c r="J439" s="45">
        <v>5.3</v>
      </c>
    </row>
    <row r="440" spans="1:10" x14ac:dyDescent="0.25">
      <c r="A440" s="45">
        <v>1498</v>
      </c>
      <c r="B440" s="29">
        <v>4</v>
      </c>
      <c r="C440" s="29">
        <v>4</v>
      </c>
      <c r="D440" s="29">
        <v>52</v>
      </c>
      <c r="E440" s="29">
        <v>1647</v>
      </c>
      <c r="F440" s="29">
        <v>3998</v>
      </c>
      <c r="G440" s="29">
        <v>1765</v>
      </c>
      <c r="H440" s="29"/>
      <c r="I440" s="30" t="s">
        <v>147</v>
      </c>
      <c r="J440" s="45">
        <v>5.3</v>
      </c>
    </row>
    <row r="441" spans="1:10" x14ac:dyDescent="0.25">
      <c r="A441" s="45">
        <v>1498</v>
      </c>
      <c r="B441" s="29">
        <v>4</v>
      </c>
      <c r="C441" s="29">
        <v>4</v>
      </c>
      <c r="D441" s="29">
        <v>52</v>
      </c>
      <c r="E441" s="29">
        <v>1647</v>
      </c>
      <c r="F441" s="29">
        <v>3998</v>
      </c>
      <c r="G441" s="29">
        <v>1765</v>
      </c>
      <c r="H441" s="29"/>
      <c r="I441" s="30" t="s">
        <v>147</v>
      </c>
      <c r="J441" s="45">
        <v>5.3</v>
      </c>
    </row>
    <row r="442" spans="1:10" x14ac:dyDescent="0.25">
      <c r="A442" s="45">
        <v>1497</v>
      </c>
      <c r="B442" s="29">
        <v>4</v>
      </c>
      <c r="C442" s="29">
        <v>4</v>
      </c>
      <c r="D442" s="29">
        <v>52</v>
      </c>
      <c r="E442" s="29">
        <v>1647</v>
      </c>
      <c r="F442" s="29">
        <v>3998</v>
      </c>
      <c r="G442" s="29">
        <v>1765</v>
      </c>
      <c r="H442" s="29"/>
      <c r="I442" s="30" t="s">
        <v>147</v>
      </c>
      <c r="J442" s="45">
        <v>5.3</v>
      </c>
    </row>
    <row r="443" spans="1:10" x14ac:dyDescent="0.25">
      <c r="A443" s="45">
        <v>1498</v>
      </c>
      <c r="B443" s="29">
        <v>3</v>
      </c>
      <c r="C443" s="29">
        <v>4</v>
      </c>
      <c r="D443" s="29">
        <v>52</v>
      </c>
      <c r="E443" s="29">
        <v>1647</v>
      </c>
      <c r="F443" s="29">
        <v>3998</v>
      </c>
      <c r="G443" s="29">
        <v>1765</v>
      </c>
      <c r="H443" s="29"/>
      <c r="I443" s="30" t="s">
        <v>147</v>
      </c>
      <c r="J443" s="45">
        <v>5.3</v>
      </c>
    </row>
    <row r="444" spans="1:10" x14ac:dyDescent="0.25">
      <c r="A444" s="45">
        <v>1497</v>
      </c>
      <c r="B444" s="29">
        <v>4</v>
      </c>
      <c r="C444" s="29">
        <v>4</v>
      </c>
      <c r="D444" s="29">
        <v>52</v>
      </c>
      <c r="E444" s="29">
        <v>1647</v>
      </c>
      <c r="F444" s="29">
        <v>3998</v>
      </c>
      <c r="G444" s="29">
        <v>1765</v>
      </c>
      <c r="H444" s="29"/>
      <c r="I444" s="30" t="s">
        <v>147</v>
      </c>
      <c r="J444" s="45">
        <v>5.3</v>
      </c>
    </row>
    <row r="445" spans="1:10" x14ac:dyDescent="0.25">
      <c r="A445" s="45">
        <v>1498</v>
      </c>
      <c r="B445" s="29">
        <v>4</v>
      </c>
      <c r="C445" s="29">
        <v>4</v>
      </c>
      <c r="D445" s="29">
        <v>52</v>
      </c>
      <c r="E445" s="29">
        <v>1647</v>
      </c>
      <c r="F445" s="29">
        <v>3998</v>
      </c>
      <c r="G445" s="29">
        <v>1765</v>
      </c>
      <c r="H445" s="29"/>
      <c r="I445" s="30" t="s">
        <v>147</v>
      </c>
      <c r="J445" s="45">
        <v>5.3</v>
      </c>
    </row>
    <row r="446" spans="1:10" x14ac:dyDescent="0.25">
      <c r="A446" s="45">
        <v>3198</v>
      </c>
      <c r="B446" s="29">
        <v>5</v>
      </c>
      <c r="C446" s="29">
        <v>4</v>
      </c>
      <c r="D446" s="29">
        <v>80</v>
      </c>
      <c r="E446" s="29">
        <v>1837</v>
      </c>
      <c r="F446" s="29">
        <v>4903</v>
      </c>
      <c r="G446" s="29">
        <v>1869</v>
      </c>
      <c r="H446" s="29">
        <v>7.7</v>
      </c>
      <c r="I446" s="45">
        <v>10.91</v>
      </c>
      <c r="J446" s="45">
        <v>6.2</v>
      </c>
    </row>
    <row r="447" spans="1:10" x14ac:dyDescent="0.25">
      <c r="A447" s="45">
        <v>2198</v>
      </c>
      <c r="B447" s="29">
        <v>4</v>
      </c>
      <c r="C447" s="29">
        <v>4</v>
      </c>
      <c r="D447" s="29">
        <v>80</v>
      </c>
      <c r="E447" s="29">
        <v>1837</v>
      </c>
      <c r="F447" s="29">
        <v>4903</v>
      </c>
      <c r="G447" s="29">
        <v>1869</v>
      </c>
      <c r="H447" s="29">
        <v>9.3000000000000007</v>
      </c>
      <c r="I447" s="45">
        <v>12.62</v>
      </c>
      <c r="J447" s="45">
        <v>6.2</v>
      </c>
    </row>
    <row r="448" spans="1:10" x14ac:dyDescent="0.25">
      <c r="A448" s="45">
        <v>2198</v>
      </c>
      <c r="B448" s="29">
        <v>4</v>
      </c>
      <c r="C448" s="29">
        <v>4</v>
      </c>
      <c r="D448" s="29">
        <v>80</v>
      </c>
      <c r="E448" s="29">
        <v>1837</v>
      </c>
      <c r="F448" s="29">
        <v>4903</v>
      </c>
      <c r="G448" s="29">
        <v>1869</v>
      </c>
      <c r="H448" s="29">
        <v>9.3000000000000007</v>
      </c>
      <c r="I448" s="45">
        <v>12.62</v>
      </c>
      <c r="J448" s="45">
        <v>6.2</v>
      </c>
    </row>
    <row r="449" spans="1:12" x14ac:dyDescent="0.25">
      <c r="A449" s="45">
        <v>1194</v>
      </c>
      <c r="B449" s="29">
        <v>4</v>
      </c>
      <c r="C449" s="29">
        <v>4</v>
      </c>
      <c r="D449" s="29">
        <v>42</v>
      </c>
      <c r="E449" s="29">
        <v>1525</v>
      </c>
      <c r="F449" s="29">
        <v>3941</v>
      </c>
      <c r="G449" s="29">
        <v>1704</v>
      </c>
      <c r="H449" s="29"/>
      <c r="I449" s="30" t="s">
        <v>147</v>
      </c>
      <c r="J449" s="29" t="s">
        <v>147</v>
      </c>
    </row>
    <row r="450" spans="1:12" x14ac:dyDescent="0.25">
      <c r="A450" s="45">
        <v>1498</v>
      </c>
      <c r="B450" s="29">
        <v>4</v>
      </c>
      <c r="C450" s="29">
        <v>4</v>
      </c>
      <c r="D450" s="29">
        <v>40</v>
      </c>
      <c r="E450" s="29">
        <v>1525</v>
      </c>
      <c r="F450" s="29">
        <v>3941</v>
      </c>
      <c r="G450" s="29">
        <v>1704</v>
      </c>
      <c r="H450" s="29">
        <v>17</v>
      </c>
      <c r="I450" s="30" t="s">
        <v>147</v>
      </c>
      <c r="J450" s="29" t="s">
        <v>147</v>
      </c>
    </row>
    <row r="451" spans="1:12" x14ac:dyDescent="0.25">
      <c r="A451" s="45">
        <v>1196</v>
      </c>
      <c r="B451" s="29">
        <v>4</v>
      </c>
      <c r="C451" s="29">
        <v>4</v>
      </c>
      <c r="D451" s="29">
        <v>42</v>
      </c>
      <c r="E451" s="29">
        <v>1525</v>
      </c>
      <c r="F451" s="29">
        <v>3941</v>
      </c>
      <c r="G451" s="29">
        <v>1704</v>
      </c>
      <c r="H451" s="29"/>
      <c r="I451" s="30" t="s">
        <v>147</v>
      </c>
      <c r="J451" s="29" t="s">
        <v>147</v>
      </c>
    </row>
    <row r="452" spans="1:12" x14ac:dyDescent="0.25">
      <c r="A452" s="45">
        <v>1498</v>
      </c>
      <c r="B452" s="29">
        <v>4</v>
      </c>
      <c r="C452" s="29">
        <v>4</v>
      </c>
      <c r="D452" s="29">
        <v>40</v>
      </c>
      <c r="E452" s="29">
        <v>1525</v>
      </c>
      <c r="F452" s="29">
        <v>3941</v>
      </c>
      <c r="G452" s="29">
        <v>1704</v>
      </c>
      <c r="H452" s="29"/>
      <c r="I452" s="30" t="s">
        <v>147</v>
      </c>
      <c r="J452" s="29" t="s">
        <v>147</v>
      </c>
    </row>
    <row r="453" spans="1:12" x14ac:dyDescent="0.25">
      <c r="A453" s="45">
        <v>1194</v>
      </c>
      <c r="B453" s="29">
        <v>4</v>
      </c>
      <c r="C453" s="29">
        <v>4</v>
      </c>
      <c r="D453" s="29">
        <v>42</v>
      </c>
      <c r="E453" s="29">
        <v>1525</v>
      </c>
      <c r="F453" s="29">
        <v>3941</v>
      </c>
      <c r="G453" s="29">
        <v>1704</v>
      </c>
      <c r="H453" s="29"/>
      <c r="I453" s="30" t="s">
        <v>147</v>
      </c>
      <c r="J453" s="29" t="s">
        <v>147</v>
      </c>
    </row>
    <row r="454" spans="1:12" x14ac:dyDescent="0.25">
      <c r="A454" s="45">
        <v>1498</v>
      </c>
      <c r="B454" s="29">
        <v>4</v>
      </c>
      <c r="C454" s="29">
        <v>4</v>
      </c>
      <c r="D454" s="29">
        <v>40</v>
      </c>
      <c r="E454" s="29">
        <v>1525</v>
      </c>
      <c r="F454" s="29">
        <v>3941</v>
      </c>
      <c r="G454" s="29">
        <v>1704</v>
      </c>
      <c r="H454" s="29"/>
      <c r="I454" s="30" t="s">
        <v>147</v>
      </c>
      <c r="J454" s="29" t="s">
        <v>147</v>
      </c>
    </row>
    <row r="455" spans="1:12" x14ac:dyDescent="0.25">
      <c r="H455" s="67"/>
      <c r="I455" s="67"/>
      <c r="J455" s="67"/>
    </row>
    <row r="456" spans="1:12" x14ac:dyDescent="0.25">
      <c r="A456" s="31" t="s">
        <v>2466</v>
      </c>
      <c r="B456" s="31" t="s">
        <v>2466</v>
      </c>
      <c r="C456" s="31" t="s">
        <v>2466</v>
      </c>
      <c r="D456" s="31" t="s">
        <v>2466</v>
      </c>
      <c r="E456" s="31" t="s">
        <v>2466</v>
      </c>
      <c r="F456" s="31" t="s">
        <v>2466</v>
      </c>
      <c r="G456" s="47" t="s">
        <v>2466</v>
      </c>
      <c r="H456" s="31" t="s">
        <v>2466</v>
      </c>
      <c r="I456" s="31" t="s">
        <v>2466</v>
      </c>
      <c r="J456" s="31" t="s">
        <v>2466</v>
      </c>
    </row>
    <row r="457" spans="1:12" x14ac:dyDescent="0.25">
      <c r="A457" s="29">
        <f t="shared" ref="A457:G457" si="0">AVERAGE(A412:A454)</f>
        <v>1551.3255813953488</v>
      </c>
      <c r="B457" s="29">
        <f t="shared" si="0"/>
        <v>3.8837209302325579</v>
      </c>
      <c r="C457" s="29">
        <f t="shared" si="0"/>
        <v>4</v>
      </c>
      <c r="D457" s="29">
        <f t="shared" si="0"/>
        <v>47.323255813953487</v>
      </c>
      <c r="E457" s="29">
        <f t="shared" si="0"/>
        <v>1586.0697674418604</v>
      </c>
      <c r="F457" s="29">
        <f t="shared" si="0"/>
        <v>4062.3720930232557</v>
      </c>
      <c r="G457" s="48">
        <f t="shared" si="0"/>
        <v>1747.4418604651162</v>
      </c>
      <c r="H457" s="29">
        <f>AVERAGE(H432:H450)</f>
        <v>10.66</v>
      </c>
      <c r="I457" s="29">
        <f>AVERAGE(I433:I449)</f>
        <v>12.2875</v>
      </c>
      <c r="J457" s="29">
        <f>AVERAGE(J412:J452)</f>
        <v>5.3130434782608686</v>
      </c>
    </row>
    <row r="458" spans="1:12" x14ac:dyDescent="0.25">
      <c r="A458" s="29"/>
      <c r="B458" s="29"/>
      <c r="C458" s="29"/>
      <c r="D458" s="29"/>
      <c r="E458" s="29"/>
      <c r="F458" s="29"/>
      <c r="G458" s="48"/>
      <c r="H458" s="29"/>
      <c r="I458" s="29"/>
      <c r="J458" s="29"/>
    </row>
    <row r="459" spans="1:12" x14ac:dyDescent="0.25">
      <c r="A459" s="31" t="s">
        <v>2465</v>
      </c>
      <c r="B459" s="31" t="s">
        <v>2465</v>
      </c>
      <c r="C459" s="31" t="s">
        <v>2465</v>
      </c>
      <c r="D459" s="31" t="s">
        <v>2465</v>
      </c>
      <c r="E459" s="31" t="s">
        <v>2465</v>
      </c>
      <c r="F459" s="31" t="s">
        <v>2465</v>
      </c>
      <c r="G459" s="47" t="s">
        <v>2465</v>
      </c>
      <c r="H459" s="31" t="s">
        <v>2465</v>
      </c>
      <c r="I459" s="31" t="s">
        <v>2465</v>
      </c>
      <c r="J459" s="31" t="s">
        <v>2465</v>
      </c>
    </row>
    <row r="460" spans="1:12" x14ac:dyDescent="0.25">
      <c r="A460" s="29">
        <f t="shared" ref="A460:G460" si="1">MEDIAN(A412:A454)</f>
        <v>1498</v>
      </c>
      <c r="B460" s="29">
        <f t="shared" si="1"/>
        <v>4</v>
      </c>
      <c r="C460" s="29">
        <f t="shared" si="1"/>
        <v>4</v>
      </c>
      <c r="D460" s="29">
        <f t="shared" si="1"/>
        <v>42</v>
      </c>
      <c r="E460" s="29">
        <f t="shared" si="1"/>
        <v>1570</v>
      </c>
      <c r="F460" s="29">
        <f t="shared" si="1"/>
        <v>3995</v>
      </c>
      <c r="G460" s="48">
        <f t="shared" si="1"/>
        <v>1737</v>
      </c>
      <c r="H460" s="29">
        <f>MEDIAN(H432:H452)</f>
        <v>9.3000000000000007</v>
      </c>
      <c r="I460" s="30">
        <f>MEDIAN(I432:I453)</f>
        <v>12.62</v>
      </c>
      <c r="J460" s="29">
        <f>MEDIAN(J412:J449)</f>
        <v>5.3</v>
      </c>
    </row>
    <row r="461" spans="1:12" x14ac:dyDescent="0.25">
      <c r="A461" s="29"/>
      <c r="B461" s="29"/>
      <c r="C461" s="29"/>
      <c r="D461" s="29"/>
      <c r="E461" s="29"/>
      <c r="F461" s="29"/>
      <c r="G461" s="48"/>
      <c r="H461" s="29"/>
      <c r="I461" s="29"/>
      <c r="J461" s="29"/>
    </row>
    <row r="462" spans="1:12" x14ac:dyDescent="0.25">
      <c r="A462" s="31" t="s">
        <v>2464</v>
      </c>
      <c r="B462" s="31" t="s">
        <v>2464</v>
      </c>
      <c r="C462" s="31" t="s">
        <v>2464</v>
      </c>
      <c r="D462" s="31" t="s">
        <v>2464</v>
      </c>
      <c r="E462" s="31" t="s">
        <v>2464</v>
      </c>
      <c r="F462" s="31" t="s">
        <v>2464</v>
      </c>
      <c r="G462" s="47" t="s">
        <v>2464</v>
      </c>
      <c r="H462" s="31" t="s">
        <v>2464</v>
      </c>
      <c r="I462" s="31" t="s">
        <v>2464</v>
      </c>
      <c r="J462" s="31" t="s">
        <v>2464</v>
      </c>
    </row>
    <row r="463" spans="1:12" x14ac:dyDescent="0.25">
      <c r="A463" s="29">
        <f t="shared" ref="A463:G463" si="2">_xlfn.MODE.MULT(A412:A454)</f>
        <v>1498</v>
      </c>
      <c r="B463" s="29">
        <f t="shared" si="2"/>
        <v>4</v>
      </c>
      <c r="C463" s="29">
        <f t="shared" si="2"/>
        <v>4</v>
      </c>
      <c r="D463" s="29">
        <f t="shared" si="2"/>
        <v>42</v>
      </c>
      <c r="E463" s="29">
        <f t="shared" si="2"/>
        <v>1525</v>
      </c>
      <c r="F463" s="29">
        <f t="shared" si="2"/>
        <v>3995</v>
      </c>
      <c r="G463" s="48">
        <f t="shared" si="2"/>
        <v>1704</v>
      </c>
      <c r="H463" s="29">
        <f>_xlfn.MODE.MULT(H432:H451)</f>
        <v>9.3000000000000007</v>
      </c>
      <c r="I463" s="29">
        <f>MODE(I431:I450)</f>
        <v>12.62</v>
      </c>
      <c r="J463" s="29">
        <f>_xlfn.MODE.MULT(J412:J449)</f>
        <v>5.3</v>
      </c>
      <c r="L463" s="20"/>
    </row>
    <row r="467" spans="1:7" x14ac:dyDescent="0.25">
      <c r="A467" s="68" t="s">
        <v>3</v>
      </c>
      <c r="B467" s="68" t="s">
        <v>2472</v>
      </c>
      <c r="C467" s="69" t="s">
        <v>2473</v>
      </c>
      <c r="D467" s="61"/>
      <c r="E467" s="61"/>
    </row>
    <row r="468" spans="1:7" x14ac:dyDescent="0.25">
      <c r="A468" s="44">
        <v>3198</v>
      </c>
      <c r="B468" s="43">
        <f>A468-$A$471</f>
        <v>666.66666666666652</v>
      </c>
      <c r="C468" s="43">
        <f>POWER(B468,2)</f>
        <v>444444.44444444426</v>
      </c>
      <c r="D468" s="68" t="s">
        <v>2479</v>
      </c>
      <c r="E468" s="43">
        <f>C471/3</f>
        <v>222222.22222222225</v>
      </c>
      <c r="F468" s="46" t="s">
        <v>2482</v>
      </c>
      <c r="G468" s="29">
        <f>QUARTILE(A468:A470,1)</f>
        <v>2198</v>
      </c>
    </row>
    <row r="469" spans="1:7" x14ac:dyDescent="0.25">
      <c r="A469" s="44">
        <v>2198</v>
      </c>
      <c r="B469" s="43">
        <f t="shared" ref="B469:B470" si="3">A469-$A$471</f>
        <v>-333.33333333333348</v>
      </c>
      <c r="C469" s="43">
        <f t="shared" ref="C469:C470" si="4">POWER(B469,2)</f>
        <v>111111.11111111121</v>
      </c>
      <c r="D469" s="68" t="s">
        <v>2477</v>
      </c>
      <c r="E469" s="43">
        <f>SQRT(E468)</f>
        <v>471.4045207910317</v>
      </c>
      <c r="F469" s="46" t="s">
        <v>2483</v>
      </c>
      <c r="G469" s="29">
        <f>QUARTILE(A468:A470,3)</f>
        <v>2698</v>
      </c>
    </row>
    <row r="470" spans="1:7" x14ac:dyDescent="0.25">
      <c r="A470" s="44">
        <v>2198</v>
      </c>
      <c r="B470" s="43">
        <f t="shared" si="3"/>
        <v>-333.33333333333348</v>
      </c>
      <c r="C470" s="43">
        <f t="shared" si="4"/>
        <v>111111.11111111121</v>
      </c>
      <c r="D470" s="68" t="s">
        <v>2480</v>
      </c>
      <c r="E470" s="43">
        <f>E469/A471*100</f>
        <v>18.622775380209312</v>
      </c>
      <c r="F470" s="46" t="s">
        <v>2484</v>
      </c>
      <c r="G470" s="29">
        <f>G469-G468</f>
        <v>500</v>
      </c>
    </row>
    <row r="471" spans="1:7" x14ac:dyDescent="0.25">
      <c r="A471" s="52">
        <f>AVERAGE(A468:A470)</f>
        <v>2531.3333333333335</v>
      </c>
      <c r="B471" s="63"/>
      <c r="C471" s="70">
        <f>SUBTOTAL(9,C468:C470)</f>
        <v>666666.66666666674</v>
      </c>
      <c r="D471" s="61"/>
      <c r="E471" s="61"/>
      <c r="F471" s="46" t="s">
        <v>2485</v>
      </c>
      <c r="G471" s="29">
        <f>G469+1.5*G470</f>
        <v>3448</v>
      </c>
    </row>
    <row r="472" spans="1:7" x14ac:dyDescent="0.25">
      <c r="A472" s="54"/>
      <c r="B472" s="61"/>
      <c r="C472" s="61"/>
      <c r="D472" s="61"/>
      <c r="E472" s="61"/>
      <c r="F472" s="46" t="s">
        <v>2486</v>
      </c>
      <c r="G472" s="29">
        <f>G468-1.5*G470</f>
        <v>1448</v>
      </c>
    </row>
    <row r="473" spans="1:7" x14ac:dyDescent="0.25">
      <c r="A473" s="54"/>
      <c r="B473" s="61"/>
      <c r="C473" s="61"/>
      <c r="D473" s="61"/>
      <c r="E473" s="61"/>
      <c r="F473" s="36"/>
    </row>
    <row r="474" spans="1:7" x14ac:dyDescent="0.25">
      <c r="A474" s="46" t="s">
        <v>4</v>
      </c>
      <c r="B474" s="68" t="s">
        <v>2472</v>
      </c>
      <c r="C474" s="68" t="s">
        <v>2473</v>
      </c>
      <c r="D474" s="61"/>
      <c r="E474" s="61"/>
    </row>
    <row r="475" spans="1:7" x14ac:dyDescent="0.25">
      <c r="A475" s="29">
        <v>5</v>
      </c>
      <c r="B475" s="43">
        <f>A475-$A$478</f>
        <v>0.66666666666666696</v>
      </c>
      <c r="C475" s="43">
        <f>POWER(B475,2)</f>
        <v>0.44444444444444486</v>
      </c>
      <c r="D475" s="68" t="s">
        <v>2479</v>
      </c>
      <c r="E475" s="43">
        <f>C478/3</f>
        <v>0.22222222222222224</v>
      </c>
      <c r="F475" s="46" t="s">
        <v>2482</v>
      </c>
      <c r="G475" s="29">
        <f>QUARTILE(A475:A477,1)</f>
        <v>4</v>
      </c>
    </row>
    <row r="476" spans="1:7" x14ac:dyDescent="0.25">
      <c r="A476" s="29">
        <v>4</v>
      </c>
      <c r="B476" s="43">
        <f>A476-$A$478</f>
        <v>-0.33333333333333304</v>
      </c>
      <c r="C476" s="43">
        <f t="shared" ref="C476:C477" si="5">POWER(B476,2)</f>
        <v>0.11111111111111091</v>
      </c>
      <c r="D476" s="68" t="s">
        <v>2477</v>
      </c>
      <c r="E476" s="43">
        <f>SQRT(E475)</f>
        <v>0.47140452079103168</v>
      </c>
      <c r="F476" s="46" t="s">
        <v>2483</v>
      </c>
      <c r="G476" s="29">
        <f>QUARTILE(A475:A477,3)</f>
        <v>4.5</v>
      </c>
    </row>
    <row r="477" spans="1:7" x14ac:dyDescent="0.25">
      <c r="A477" s="29">
        <v>4</v>
      </c>
      <c r="B477" s="43">
        <f>A477-$A$478</f>
        <v>-0.33333333333333304</v>
      </c>
      <c r="C477" s="43">
        <f t="shared" si="5"/>
        <v>0.11111111111111091</v>
      </c>
      <c r="D477" s="68" t="s">
        <v>2480</v>
      </c>
      <c r="E477" s="43">
        <f>E476/A478*100</f>
        <v>10.878565864408424</v>
      </c>
      <c r="F477" s="46" t="s">
        <v>2484</v>
      </c>
      <c r="G477" s="29">
        <f>G476-G475</f>
        <v>0.5</v>
      </c>
    </row>
    <row r="478" spans="1:7" x14ac:dyDescent="0.25">
      <c r="A478" s="56">
        <f>AVERAGE(A475:A477)</f>
        <v>4.333333333333333</v>
      </c>
      <c r="B478" s="61"/>
      <c r="C478" s="66">
        <f>SUBTOTAL(9,C475:C477)</f>
        <v>0.66666666666666674</v>
      </c>
      <c r="D478" s="61"/>
      <c r="E478" s="61"/>
      <c r="F478" s="46" t="s">
        <v>2485</v>
      </c>
      <c r="G478" s="29">
        <f>G476+1.5*G477</f>
        <v>5.25</v>
      </c>
    </row>
    <row r="479" spans="1:7" x14ac:dyDescent="0.25">
      <c r="A479" s="54"/>
      <c r="B479" s="61"/>
      <c r="C479" s="61"/>
      <c r="D479" s="61"/>
      <c r="E479" s="61"/>
      <c r="F479" s="46" t="s">
        <v>2486</v>
      </c>
      <c r="G479" s="29">
        <f>G475-1.5*G477</f>
        <v>3.25</v>
      </c>
    </row>
    <row r="480" spans="1:7" x14ac:dyDescent="0.25">
      <c r="A480" s="54"/>
      <c r="B480" s="61"/>
      <c r="C480" s="61"/>
      <c r="D480" s="61"/>
      <c r="E480" s="61"/>
    </row>
    <row r="481" spans="1:7" x14ac:dyDescent="0.25">
      <c r="A481" s="46" t="s">
        <v>18</v>
      </c>
      <c r="B481" s="68" t="s">
        <v>2472</v>
      </c>
      <c r="C481" s="69" t="s">
        <v>2473</v>
      </c>
      <c r="D481" s="61"/>
      <c r="E481" s="61"/>
    </row>
    <row r="482" spans="1:7" x14ac:dyDescent="0.25">
      <c r="A482" s="45">
        <v>10.91</v>
      </c>
      <c r="B482" s="43">
        <f>A482-$A$485</f>
        <v>-1.1399999999999988</v>
      </c>
      <c r="C482" s="43">
        <f>POWER(B482,2)</f>
        <v>1.2995999999999972</v>
      </c>
      <c r="D482" s="68" t="s">
        <v>2479</v>
      </c>
      <c r="E482" s="43">
        <f>C485/3</f>
        <v>0.64979999999999938</v>
      </c>
      <c r="F482" s="46" t="s">
        <v>2482</v>
      </c>
      <c r="G482" s="29">
        <f>QUARTILE(A482:A484,1)</f>
        <v>11.765000000000001</v>
      </c>
    </row>
    <row r="483" spans="1:7" x14ac:dyDescent="0.25">
      <c r="A483" s="45">
        <v>12.62</v>
      </c>
      <c r="B483" s="43">
        <f>A483-$A$485</f>
        <v>0.57000000000000028</v>
      </c>
      <c r="C483" s="43">
        <f t="shared" ref="C483:C484" si="6">POWER(B483,2)</f>
        <v>0.3249000000000003</v>
      </c>
      <c r="D483" s="68" t="s">
        <v>2477</v>
      </c>
      <c r="E483" s="43">
        <f>SQRT(E482)</f>
        <v>0.80610173055266376</v>
      </c>
      <c r="F483" s="46" t="s">
        <v>2483</v>
      </c>
      <c r="G483" s="29">
        <f>QUARTILE(A482:A484,3)</f>
        <v>12.62</v>
      </c>
    </row>
    <row r="484" spans="1:7" x14ac:dyDescent="0.25">
      <c r="A484" s="45">
        <v>12.62</v>
      </c>
      <c r="B484" s="43">
        <f>A484-$A$485</f>
        <v>0.57000000000000028</v>
      </c>
      <c r="C484" s="43">
        <f t="shared" si="6"/>
        <v>0.3249000000000003</v>
      </c>
      <c r="D484" s="68" t="s">
        <v>2480</v>
      </c>
      <c r="E484" s="43">
        <f>E483/A491*100</f>
        <v>9.1950767743649848</v>
      </c>
      <c r="F484" s="46" t="s">
        <v>2484</v>
      </c>
      <c r="G484" s="29">
        <f>G483-G482</f>
        <v>0.85499999999999865</v>
      </c>
    </row>
    <row r="485" spans="1:7" x14ac:dyDescent="0.25">
      <c r="A485" s="57">
        <f>AVERAGE(A482:A484)</f>
        <v>12.049999999999999</v>
      </c>
      <c r="B485" s="40"/>
      <c r="C485" s="57">
        <f>SUBTOTAL(9,C482:C484)</f>
        <v>1.949399999999998</v>
      </c>
      <c r="D485" s="40"/>
      <c r="E485" s="40"/>
      <c r="F485" s="46" t="s">
        <v>2485</v>
      </c>
      <c r="G485" s="29">
        <f>G483+1.5*G484</f>
        <v>13.902499999999996</v>
      </c>
    </row>
    <row r="486" spans="1:7" x14ac:dyDescent="0.25">
      <c r="A486" s="36"/>
      <c r="B486" s="36"/>
      <c r="C486" s="36"/>
      <c r="D486" s="36"/>
      <c r="E486" s="36"/>
      <c r="F486" s="46" t="s">
        <v>2486</v>
      </c>
      <c r="G486" s="29">
        <f>G482-1.5*G484</f>
        <v>10.482500000000002</v>
      </c>
    </row>
    <row r="487" spans="1:7" x14ac:dyDescent="0.25">
      <c r="A487" s="46" t="s">
        <v>17</v>
      </c>
      <c r="B487" s="68" t="s">
        <v>2472</v>
      </c>
      <c r="C487" s="69" t="s">
        <v>2473</v>
      </c>
      <c r="D487" s="61"/>
      <c r="E487" s="61"/>
      <c r="F487" s="36"/>
    </row>
    <row r="488" spans="1:7" x14ac:dyDescent="0.25">
      <c r="A488" s="29">
        <v>7.7</v>
      </c>
      <c r="B488" s="43">
        <f>A488-$A$491</f>
        <v>-1.0666666666666673</v>
      </c>
      <c r="C488" s="43">
        <f>POWER(B488,2)</f>
        <v>1.1377777777777791</v>
      </c>
      <c r="D488" s="68" t="s">
        <v>2479</v>
      </c>
      <c r="E488" s="43">
        <f>C491/3</f>
        <v>0.56888888888888922</v>
      </c>
      <c r="F488" s="46" t="s">
        <v>2482</v>
      </c>
      <c r="G488" s="29">
        <f>QUARTILE(A488:A490,1)</f>
        <v>8.5</v>
      </c>
    </row>
    <row r="489" spans="1:7" x14ac:dyDescent="0.25">
      <c r="A489" s="29">
        <v>9.3000000000000007</v>
      </c>
      <c r="B489" s="43">
        <f>A489-$A$491</f>
        <v>0.53333333333333321</v>
      </c>
      <c r="C489" s="43">
        <f t="shared" ref="C489:C490" si="7">POWER(B489,2)</f>
        <v>0.28444444444444433</v>
      </c>
      <c r="D489" s="68" t="s">
        <v>2477</v>
      </c>
      <c r="E489" s="43">
        <f>SQRT(E488)</f>
        <v>0.75424723326565091</v>
      </c>
      <c r="F489" s="46" t="s">
        <v>2483</v>
      </c>
      <c r="G489" s="29">
        <f>QUARTILE(A488:A490,3)</f>
        <v>9.3000000000000007</v>
      </c>
    </row>
    <row r="490" spans="1:7" x14ac:dyDescent="0.25">
      <c r="A490" s="29">
        <v>9.3000000000000007</v>
      </c>
      <c r="B490" s="43">
        <f>A490-$A$491</f>
        <v>0.53333333333333321</v>
      </c>
      <c r="C490" s="43">
        <f t="shared" si="7"/>
        <v>0.28444444444444433</v>
      </c>
      <c r="D490" s="68" t="s">
        <v>2480</v>
      </c>
      <c r="E490" s="43">
        <f>E489/A491*100</f>
        <v>8.6035806075929759</v>
      </c>
      <c r="F490" s="46" t="s">
        <v>2484</v>
      </c>
      <c r="G490" s="29">
        <f>G489-G488</f>
        <v>0.80000000000000071</v>
      </c>
    </row>
    <row r="491" spans="1:7" x14ac:dyDescent="0.25">
      <c r="A491" s="57">
        <f>AVERAGE(A488:A490)</f>
        <v>8.7666666666666675</v>
      </c>
      <c r="B491" s="40"/>
      <c r="C491" s="57">
        <f>SUBTOTAL(9,C488:C490)</f>
        <v>1.7066666666666677</v>
      </c>
      <c r="D491" s="40"/>
      <c r="E491" s="40"/>
      <c r="F491" s="46" t="s">
        <v>2485</v>
      </c>
      <c r="G491" s="29">
        <f>G489+1.5*G490</f>
        <v>10.500000000000002</v>
      </c>
    </row>
    <row r="492" spans="1:7" x14ac:dyDescent="0.25">
      <c r="A492" s="50"/>
      <c r="B492" s="36"/>
      <c r="C492" s="36"/>
      <c r="D492" s="36"/>
      <c r="E492" s="36"/>
      <c r="F492" s="46" t="s">
        <v>2486</v>
      </c>
      <c r="G492" s="29">
        <f>G488-1.5*G490</f>
        <v>7.2999999999999989</v>
      </c>
    </row>
    <row r="493" spans="1:7" x14ac:dyDescent="0.25">
      <c r="A493" s="46" t="s">
        <v>71</v>
      </c>
      <c r="B493" s="68" t="s">
        <v>2472</v>
      </c>
      <c r="C493" s="68" t="s">
        <v>2473</v>
      </c>
      <c r="D493" s="61"/>
      <c r="E493" s="61"/>
      <c r="F493" s="36"/>
    </row>
    <row r="494" spans="1:7" x14ac:dyDescent="0.25">
      <c r="A494" s="45">
        <v>6.2</v>
      </c>
      <c r="B494" s="43">
        <f>A494-$A$497</f>
        <v>0</v>
      </c>
      <c r="C494" s="43">
        <f>POWER(B494,2)</f>
        <v>0</v>
      </c>
      <c r="D494" s="68" t="s">
        <v>2479</v>
      </c>
      <c r="E494" s="58">
        <v>0</v>
      </c>
      <c r="F494" s="46" t="s">
        <v>2482</v>
      </c>
      <c r="G494" s="29">
        <f>QUARTILE(A494:A496,1)</f>
        <v>6.2</v>
      </c>
    </row>
    <row r="495" spans="1:7" x14ac:dyDescent="0.25">
      <c r="A495" s="45">
        <v>6.2</v>
      </c>
      <c r="B495" s="43">
        <f>A495-$A$497</f>
        <v>0</v>
      </c>
      <c r="C495" s="43">
        <f t="shared" ref="C495:C496" si="8">POWER(B495,2)</f>
        <v>0</v>
      </c>
      <c r="D495" s="68" t="s">
        <v>2477</v>
      </c>
      <c r="E495" s="43">
        <v>0</v>
      </c>
      <c r="F495" s="46" t="s">
        <v>2483</v>
      </c>
      <c r="G495" s="29">
        <f>QUARTILE(A494:A496,3)</f>
        <v>6.2</v>
      </c>
    </row>
    <row r="496" spans="1:7" x14ac:dyDescent="0.25">
      <c r="A496" s="45">
        <v>6.2</v>
      </c>
      <c r="B496" s="43">
        <f>A496-$A$497</f>
        <v>0</v>
      </c>
      <c r="C496" s="43">
        <f t="shared" si="8"/>
        <v>0</v>
      </c>
      <c r="D496" s="68" t="s">
        <v>2480</v>
      </c>
      <c r="E496" s="43">
        <v>0</v>
      </c>
      <c r="F496" s="46" t="s">
        <v>2484</v>
      </c>
      <c r="G496" s="29">
        <v>0</v>
      </c>
    </row>
    <row r="497" spans="1:7" x14ac:dyDescent="0.25">
      <c r="A497" s="57">
        <f>AVERAGE(A494:A496)</f>
        <v>6.2</v>
      </c>
      <c r="B497" s="40"/>
      <c r="C497" s="57">
        <v>0</v>
      </c>
      <c r="D497" s="40"/>
      <c r="E497" s="40"/>
      <c r="F497" s="46" t="s">
        <v>2485</v>
      </c>
      <c r="G497" s="29">
        <v>0</v>
      </c>
    </row>
    <row r="498" spans="1:7" x14ac:dyDescent="0.25">
      <c r="A498" s="50"/>
      <c r="B498" s="36"/>
      <c r="C498" s="36"/>
      <c r="D498" s="36"/>
      <c r="E498" s="36"/>
      <c r="F498" s="46" t="s">
        <v>2486</v>
      </c>
      <c r="G498" s="29">
        <v>0</v>
      </c>
    </row>
    <row r="504" spans="1:7" x14ac:dyDescent="0.25">
      <c r="A504" s="82"/>
      <c r="B504" s="85"/>
      <c r="C504" s="85"/>
      <c r="D504" s="84"/>
      <c r="E504" s="85"/>
    </row>
    <row r="506" spans="1:7" x14ac:dyDescent="0.25">
      <c r="F506" s="36"/>
    </row>
    <row r="507" spans="1:7" x14ac:dyDescent="0.25">
      <c r="F507" s="36"/>
    </row>
    <row r="508" spans="1:7" x14ac:dyDescent="0.25">
      <c r="F508" s="36"/>
    </row>
    <row r="509" spans="1:7" x14ac:dyDescent="0.25">
      <c r="F509" s="36"/>
    </row>
    <row r="515" spans="6:7" x14ac:dyDescent="0.25">
      <c r="F515" s="36"/>
    </row>
    <row r="516" spans="6:7" x14ac:dyDescent="0.25">
      <c r="F516" s="36"/>
    </row>
    <row r="517" spans="6:7" x14ac:dyDescent="0.25">
      <c r="F517" s="83"/>
      <c r="G517" s="50"/>
    </row>
    <row r="518" spans="6:7" x14ac:dyDescent="0.25">
      <c r="F518" s="83"/>
      <c r="G518" s="50"/>
    </row>
    <row r="546" spans="1:7" x14ac:dyDescent="0.25">
      <c r="F546" s="36"/>
    </row>
    <row r="552" spans="1:7" x14ac:dyDescent="0.25">
      <c r="F552" s="83"/>
      <c r="G552" s="82"/>
    </row>
    <row r="553" spans="1:7" x14ac:dyDescent="0.25">
      <c r="A553" s="82"/>
      <c r="B553" s="85"/>
      <c r="C553" s="85"/>
      <c r="D553" s="84"/>
      <c r="E553" s="85"/>
      <c r="F553" s="83"/>
      <c r="G553" s="82"/>
    </row>
    <row r="554" spans="1:7" x14ac:dyDescent="0.25">
      <c r="A554" s="82"/>
      <c r="B554" s="85"/>
      <c r="C554" s="85"/>
      <c r="D554" s="84"/>
      <c r="E554" s="85"/>
      <c r="F554" s="83"/>
      <c r="G554" s="82"/>
    </row>
    <row r="576" spans="1:6" x14ac:dyDescent="0.25">
      <c r="A576" s="50"/>
      <c r="B576" s="36"/>
      <c r="C576" s="36"/>
      <c r="D576" s="36"/>
      <c r="E576" s="36"/>
      <c r="F576" s="36"/>
    </row>
    <row r="577" spans="1:6" x14ac:dyDescent="0.25">
      <c r="A577" s="50"/>
      <c r="B577" s="36"/>
      <c r="C577" s="36"/>
      <c r="D577" s="36"/>
      <c r="E577" s="36"/>
      <c r="F577" s="36"/>
    </row>
    <row r="578" spans="1:6" x14ac:dyDescent="0.25">
      <c r="A578" s="50"/>
      <c r="B578" s="36"/>
      <c r="C578" s="36"/>
      <c r="D578" s="36"/>
      <c r="E578" s="36"/>
      <c r="F578" s="36"/>
    </row>
    <row r="579" spans="1:6" x14ac:dyDescent="0.25">
      <c r="A579" s="50"/>
      <c r="B579" s="36"/>
      <c r="C579" s="36"/>
      <c r="D579" s="36"/>
      <c r="E579" s="36"/>
      <c r="F579" s="36"/>
    </row>
    <row r="580" spans="1:6" x14ac:dyDescent="0.25">
      <c r="A580" s="50"/>
      <c r="B580" s="36"/>
      <c r="C580" s="36"/>
      <c r="D580" s="36"/>
      <c r="E580" s="36"/>
      <c r="F580" s="36"/>
    </row>
    <row r="581" spans="1:6" x14ac:dyDescent="0.25">
      <c r="A581" s="50"/>
      <c r="B581" s="36"/>
      <c r="C581" s="36"/>
      <c r="D581" s="36"/>
      <c r="E581" s="36"/>
      <c r="F581" s="36"/>
    </row>
    <row r="582" spans="1:6" x14ac:dyDescent="0.25">
      <c r="A582" s="50"/>
      <c r="B582" s="36"/>
      <c r="C582" s="36"/>
      <c r="D582" s="36"/>
      <c r="E582" s="36"/>
      <c r="F582" s="36"/>
    </row>
    <row r="583" spans="1:6" x14ac:dyDescent="0.25">
      <c r="A583" s="50"/>
      <c r="B583" s="36"/>
      <c r="C583" s="36"/>
      <c r="D583" s="36"/>
      <c r="E583" s="36"/>
      <c r="F583" s="36"/>
    </row>
    <row r="584" spans="1:6" x14ac:dyDescent="0.25">
      <c r="A584" s="50"/>
      <c r="B584" s="36"/>
      <c r="C584" s="36"/>
      <c r="D584" s="36"/>
      <c r="E584" s="36"/>
      <c r="F584" s="36"/>
    </row>
    <row r="585" spans="1:6" x14ac:dyDescent="0.25">
      <c r="A585" s="50"/>
      <c r="B585" s="36"/>
      <c r="C585" s="36"/>
      <c r="D585" s="36"/>
      <c r="E585" s="36"/>
      <c r="F585" s="36"/>
    </row>
    <row r="586" spans="1:6" x14ac:dyDescent="0.25">
      <c r="A586" s="50"/>
      <c r="B586" s="36"/>
      <c r="C586" s="36"/>
      <c r="D586" s="36"/>
      <c r="E586" s="36"/>
      <c r="F586" s="36"/>
    </row>
    <row r="587" spans="1:6" x14ac:dyDescent="0.25">
      <c r="A587" s="50"/>
      <c r="B587" s="36"/>
      <c r="C587" s="36"/>
      <c r="D587" s="36"/>
      <c r="E587" s="36"/>
      <c r="F587" s="36"/>
    </row>
    <row r="588" spans="1:6" x14ac:dyDescent="0.25">
      <c r="A588" s="50"/>
      <c r="B588" s="36"/>
      <c r="C588" s="36"/>
      <c r="D588" s="36"/>
      <c r="E588" s="36"/>
      <c r="F588" s="36"/>
    </row>
    <row r="589" spans="1:6" x14ac:dyDescent="0.25">
      <c r="A589" s="50"/>
      <c r="B589" s="36"/>
      <c r="C589" s="36"/>
      <c r="D589" s="36"/>
      <c r="E589" s="36"/>
      <c r="F589" s="36"/>
    </row>
    <row r="590" spans="1:6" x14ac:dyDescent="0.25">
      <c r="A590" s="50"/>
      <c r="B590" s="36"/>
      <c r="C590" s="36"/>
      <c r="D590" s="36"/>
      <c r="E590" s="36"/>
      <c r="F590" s="36"/>
    </row>
    <row r="591" spans="1:6" x14ac:dyDescent="0.25">
      <c r="A591" s="50"/>
      <c r="B591" s="36"/>
      <c r="C591" s="36"/>
      <c r="D591" s="36"/>
      <c r="E591" s="36"/>
      <c r="F591" s="36"/>
    </row>
    <row r="592" spans="1:6" x14ac:dyDescent="0.25">
      <c r="A592" s="50"/>
      <c r="B592" s="36"/>
      <c r="C592" s="36"/>
      <c r="D592" s="36"/>
      <c r="E592" s="36"/>
      <c r="F592" s="36"/>
    </row>
    <row r="593" spans="1:6" x14ac:dyDescent="0.25">
      <c r="A593" s="50"/>
      <c r="B593" s="36"/>
      <c r="C593" s="36"/>
      <c r="D593" s="36"/>
      <c r="E593" s="36"/>
      <c r="F593" s="36"/>
    </row>
    <row r="594" spans="1:6" x14ac:dyDescent="0.25">
      <c r="A594" s="50"/>
      <c r="B594" s="36"/>
      <c r="C594" s="36"/>
      <c r="D594" s="36"/>
      <c r="E594" s="36"/>
      <c r="F594" s="36"/>
    </row>
    <row r="595" spans="1:6" x14ac:dyDescent="0.25">
      <c r="A595" s="50"/>
      <c r="B595" s="36"/>
      <c r="C595" s="36"/>
      <c r="D595" s="36"/>
      <c r="E595" s="36"/>
      <c r="F595" s="36"/>
    </row>
    <row r="596" spans="1:6" x14ac:dyDescent="0.25">
      <c r="A596" s="50"/>
      <c r="B596" s="36"/>
      <c r="C596" s="36"/>
      <c r="D596" s="36"/>
      <c r="E596" s="36"/>
      <c r="F596" s="36"/>
    </row>
    <row r="597" spans="1:6" x14ac:dyDescent="0.25">
      <c r="A597" s="50"/>
      <c r="B597" s="36"/>
      <c r="C597" s="36"/>
      <c r="D597" s="36"/>
      <c r="E597" s="36"/>
      <c r="F597" s="36"/>
    </row>
    <row r="598" spans="1:6" x14ac:dyDescent="0.25">
      <c r="A598" s="50"/>
      <c r="B598" s="36"/>
      <c r="C598" s="36"/>
      <c r="D598" s="36"/>
      <c r="E598" s="36"/>
      <c r="F598" s="36"/>
    </row>
    <row r="599" spans="1:6" x14ac:dyDescent="0.25">
      <c r="A599" s="50"/>
      <c r="B599" s="36"/>
      <c r="C599" s="36"/>
      <c r="D599" s="36"/>
      <c r="E599" s="36"/>
      <c r="F599" s="36"/>
    </row>
    <row r="600" spans="1:6" x14ac:dyDescent="0.25">
      <c r="A600" s="50"/>
      <c r="B600" s="36"/>
      <c r="C600" s="36"/>
      <c r="D600" s="36"/>
      <c r="E600" s="36"/>
      <c r="F600" s="36"/>
    </row>
    <row r="601" spans="1:6" x14ac:dyDescent="0.25">
      <c r="A601" s="50"/>
      <c r="B601" s="36"/>
      <c r="C601" s="36"/>
      <c r="D601" s="36"/>
      <c r="E601" s="36"/>
      <c r="F601" s="36"/>
    </row>
    <row r="602" spans="1:6" x14ac:dyDescent="0.25">
      <c r="A602" s="50"/>
      <c r="B602" s="36"/>
      <c r="C602" s="36"/>
      <c r="D602" s="36"/>
      <c r="E602" s="36"/>
      <c r="F602" s="36"/>
    </row>
    <row r="603" spans="1:6" x14ac:dyDescent="0.25">
      <c r="A603" s="50"/>
      <c r="B603" s="36"/>
      <c r="C603" s="36"/>
      <c r="D603" s="36"/>
      <c r="E603" s="36"/>
      <c r="F603" s="36"/>
    </row>
    <row r="604" spans="1:6" x14ac:dyDescent="0.25">
      <c r="A604" s="50"/>
      <c r="B604" s="36"/>
      <c r="C604" s="36"/>
      <c r="D604" s="36"/>
      <c r="E604" s="36"/>
      <c r="F604" s="36"/>
    </row>
    <row r="605" spans="1:6" x14ac:dyDescent="0.25">
      <c r="A605" s="50"/>
      <c r="B605" s="36"/>
      <c r="C605" s="36"/>
      <c r="D605" s="36"/>
      <c r="E605" s="36"/>
      <c r="F605" s="36"/>
    </row>
    <row r="606" spans="1:6" x14ac:dyDescent="0.25">
      <c r="A606" s="50"/>
      <c r="B606" s="36"/>
      <c r="C606" s="36"/>
      <c r="D606" s="36"/>
      <c r="E606" s="36"/>
      <c r="F606" s="36"/>
    </row>
    <row r="607" spans="1:6" x14ac:dyDescent="0.25">
      <c r="A607" s="50"/>
      <c r="B607" s="36"/>
      <c r="C607" s="36"/>
      <c r="D607" s="36"/>
      <c r="E607" s="36"/>
      <c r="F607" s="36"/>
    </row>
    <row r="608" spans="1:6" x14ac:dyDescent="0.25">
      <c r="A608" s="50"/>
      <c r="B608" s="36"/>
      <c r="C608" s="36"/>
      <c r="D608" s="36"/>
      <c r="E608" s="36"/>
      <c r="F608" s="36"/>
    </row>
    <row r="609" spans="1:6" x14ac:dyDescent="0.25">
      <c r="A609" s="50"/>
      <c r="B609" s="36"/>
      <c r="C609" s="36"/>
      <c r="D609" s="36"/>
      <c r="E609" s="36"/>
      <c r="F609" s="36"/>
    </row>
    <row r="610" spans="1:6" x14ac:dyDescent="0.25">
      <c r="A610" s="36"/>
      <c r="B610" s="36"/>
      <c r="C610" s="36"/>
      <c r="D610" s="36"/>
      <c r="E610" s="36"/>
      <c r="F610" s="36"/>
    </row>
    <row r="611" spans="1:6" x14ac:dyDescent="0.25">
      <c r="A611" s="36"/>
      <c r="B611" s="36"/>
      <c r="C611" s="36"/>
      <c r="D611" s="36"/>
      <c r="E611" s="36"/>
      <c r="F611" s="36"/>
    </row>
    <row r="612" spans="1:6" x14ac:dyDescent="0.25">
      <c r="A612" s="65"/>
      <c r="B612" s="65"/>
      <c r="C612" s="65"/>
      <c r="D612" s="36"/>
      <c r="E612" s="36"/>
      <c r="F612" s="36"/>
    </row>
    <row r="613" spans="1:6" x14ac:dyDescent="0.25">
      <c r="A613" s="52"/>
      <c r="B613" s="65"/>
      <c r="C613" s="65"/>
      <c r="D613" s="36"/>
      <c r="E613" s="36"/>
      <c r="F613" s="36"/>
    </row>
    <row r="614" spans="1:6" x14ac:dyDescent="0.25">
      <c r="A614" s="50"/>
      <c r="B614" s="36"/>
      <c r="C614" s="36"/>
      <c r="D614" s="36"/>
      <c r="E614" s="36"/>
      <c r="F614" s="36"/>
    </row>
    <row r="615" spans="1:6" x14ac:dyDescent="0.25">
      <c r="A615" s="50"/>
      <c r="B615" s="36"/>
      <c r="C615" s="36"/>
      <c r="D615" s="36"/>
      <c r="E615" s="36"/>
      <c r="F615" s="36"/>
    </row>
    <row r="616" spans="1:6" x14ac:dyDescent="0.25">
      <c r="A616" s="50"/>
      <c r="B616" s="36"/>
      <c r="C616" s="36"/>
      <c r="D616" s="36"/>
      <c r="E616" s="36"/>
      <c r="F616" s="36"/>
    </row>
    <row r="617" spans="1:6" x14ac:dyDescent="0.25">
      <c r="A617" s="50"/>
      <c r="B617" s="36"/>
      <c r="C617" s="36"/>
      <c r="D617" s="36"/>
      <c r="E617" s="36"/>
      <c r="F617" s="36"/>
    </row>
    <row r="618" spans="1:6" x14ac:dyDescent="0.25">
      <c r="A618" s="50"/>
      <c r="B618" s="36"/>
      <c r="C618" s="36"/>
      <c r="D618" s="36"/>
      <c r="E618" s="36"/>
      <c r="F618" s="36"/>
    </row>
    <row r="619" spans="1:6" x14ac:dyDescent="0.25">
      <c r="A619" s="50"/>
      <c r="B619" s="36"/>
      <c r="C619" s="36"/>
      <c r="D619" s="36"/>
      <c r="E619" s="36"/>
      <c r="F619" s="36"/>
    </row>
    <row r="620" spans="1:6" x14ac:dyDescent="0.25">
      <c r="A620" s="50"/>
      <c r="B620" s="36"/>
      <c r="C620" s="36"/>
      <c r="D620" s="36"/>
      <c r="E620" s="36"/>
      <c r="F620" s="36"/>
    </row>
    <row r="621" spans="1:6" x14ac:dyDescent="0.25">
      <c r="A621" s="50"/>
      <c r="B621" s="36"/>
      <c r="C621" s="36"/>
      <c r="D621" s="36"/>
      <c r="E621" s="36"/>
      <c r="F621" s="36"/>
    </row>
    <row r="622" spans="1:6" x14ac:dyDescent="0.25">
      <c r="A622" s="50"/>
      <c r="B622" s="36"/>
      <c r="C622" s="36"/>
      <c r="D622" s="36"/>
      <c r="E622" s="36"/>
      <c r="F622" s="36"/>
    </row>
    <row r="623" spans="1:6" x14ac:dyDescent="0.25">
      <c r="A623" s="50"/>
      <c r="B623" s="36"/>
      <c r="C623" s="36"/>
      <c r="D623" s="36"/>
      <c r="E623" s="36"/>
      <c r="F623" s="36"/>
    </row>
    <row r="624" spans="1:6" x14ac:dyDescent="0.25">
      <c r="A624" s="50"/>
      <c r="B624" s="36"/>
      <c r="C624" s="36"/>
      <c r="D624" s="36"/>
      <c r="E624" s="36"/>
      <c r="F624" s="36"/>
    </row>
    <row r="625" spans="1:6" x14ac:dyDescent="0.25">
      <c r="A625" s="50"/>
      <c r="B625" s="36"/>
      <c r="C625" s="36"/>
      <c r="D625" s="36"/>
      <c r="E625" s="36"/>
      <c r="F625" s="36"/>
    </row>
    <row r="626" spans="1:6" x14ac:dyDescent="0.25">
      <c r="A626" s="50"/>
      <c r="B626" s="36"/>
      <c r="C626" s="36"/>
      <c r="D626" s="36"/>
      <c r="E626" s="36"/>
      <c r="F626" s="36"/>
    </row>
    <row r="627" spans="1:6" x14ac:dyDescent="0.25">
      <c r="A627" s="50"/>
      <c r="B627" s="36"/>
      <c r="C627" s="36"/>
      <c r="D627" s="36"/>
      <c r="E627" s="36"/>
      <c r="F627" s="36"/>
    </row>
    <row r="628" spans="1:6" x14ac:dyDescent="0.25">
      <c r="A628" s="50"/>
      <c r="B628" s="36"/>
      <c r="C628" s="36"/>
      <c r="D628" s="36"/>
      <c r="E628" s="36"/>
      <c r="F628" s="36"/>
    </row>
    <row r="629" spans="1:6" x14ac:dyDescent="0.25">
      <c r="A629" s="50"/>
      <c r="B629" s="36"/>
      <c r="C629" s="36"/>
      <c r="D629" s="36"/>
      <c r="E629" s="36"/>
      <c r="F629" s="36"/>
    </row>
    <row r="630" spans="1:6" x14ac:dyDescent="0.25">
      <c r="A630" s="50"/>
      <c r="B630" s="36"/>
      <c r="C630" s="36"/>
      <c r="D630" s="36"/>
      <c r="E630" s="36"/>
      <c r="F630" s="36"/>
    </row>
    <row r="631" spans="1:6" x14ac:dyDescent="0.25">
      <c r="A631" s="50"/>
      <c r="B631" s="36"/>
      <c r="C631" s="36"/>
      <c r="D631" s="36"/>
      <c r="E631" s="36"/>
      <c r="F631" s="36"/>
    </row>
    <row r="632" spans="1:6" x14ac:dyDescent="0.25">
      <c r="A632" s="50"/>
      <c r="B632" s="36"/>
      <c r="C632" s="36"/>
      <c r="D632" s="36"/>
      <c r="E632" s="36"/>
      <c r="F632" s="36"/>
    </row>
    <row r="633" spans="1:6" x14ac:dyDescent="0.25">
      <c r="A633" s="50"/>
      <c r="B633" s="36"/>
      <c r="C633" s="36"/>
      <c r="D633" s="36"/>
      <c r="E633" s="36"/>
      <c r="F633" s="36"/>
    </row>
    <row r="634" spans="1:6" x14ac:dyDescent="0.25">
      <c r="A634" s="50"/>
      <c r="B634" s="36"/>
      <c r="C634" s="36"/>
      <c r="D634" s="36"/>
      <c r="E634" s="36"/>
      <c r="F634" s="36"/>
    </row>
    <row r="635" spans="1:6" x14ac:dyDescent="0.25">
      <c r="A635" s="50"/>
      <c r="B635" s="36"/>
      <c r="C635" s="36"/>
      <c r="D635" s="36"/>
      <c r="E635" s="36"/>
      <c r="F635" s="36"/>
    </row>
    <row r="636" spans="1:6" x14ac:dyDescent="0.25">
      <c r="A636" s="50"/>
      <c r="B636" s="36"/>
      <c r="C636" s="36"/>
      <c r="D636" s="36"/>
      <c r="E636" s="36"/>
      <c r="F636" s="36"/>
    </row>
    <row r="637" spans="1:6" x14ac:dyDescent="0.25">
      <c r="A637" s="50"/>
      <c r="B637" s="36"/>
      <c r="C637" s="36"/>
      <c r="D637" s="36"/>
      <c r="E637" s="36"/>
      <c r="F637" s="36"/>
    </row>
    <row r="638" spans="1:6" x14ac:dyDescent="0.25">
      <c r="A638" s="50"/>
      <c r="B638" s="36"/>
      <c r="C638" s="36"/>
      <c r="D638" s="36"/>
      <c r="E638" s="36"/>
      <c r="F638" s="36"/>
    </row>
    <row r="639" spans="1:6" x14ac:dyDescent="0.25">
      <c r="A639" s="50"/>
      <c r="B639" s="36"/>
      <c r="C639" s="36"/>
      <c r="D639" s="36"/>
      <c r="E639" s="36"/>
      <c r="F639" s="36"/>
    </row>
    <row r="640" spans="1:6" x14ac:dyDescent="0.25">
      <c r="A640" s="50"/>
      <c r="B640" s="36"/>
      <c r="C640" s="36"/>
      <c r="D640" s="36"/>
      <c r="E640" s="36"/>
      <c r="F640" s="36"/>
    </row>
    <row r="641" spans="1:6" x14ac:dyDescent="0.25">
      <c r="A641" s="50"/>
      <c r="B641" s="36"/>
      <c r="C641" s="36"/>
      <c r="D641" s="36"/>
      <c r="E641" s="36"/>
      <c r="F641" s="36"/>
    </row>
    <row r="642" spans="1:6" x14ac:dyDescent="0.25">
      <c r="A642" s="50"/>
      <c r="B642" s="36"/>
      <c r="C642" s="36"/>
      <c r="D642" s="36"/>
      <c r="E642" s="36"/>
      <c r="F642" s="36"/>
    </row>
    <row r="643" spans="1:6" x14ac:dyDescent="0.25">
      <c r="A643" s="50"/>
      <c r="B643" s="36"/>
      <c r="C643" s="36"/>
      <c r="D643" s="36"/>
      <c r="E643" s="36"/>
      <c r="F643" s="36"/>
    </row>
    <row r="644" spans="1:6" x14ac:dyDescent="0.25">
      <c r="A644" s="50"/>
      <c r="B644" s="36"/>
      <c r="C644" s="36"/>
      <c r="D644" s="36"/>
      <c r="E644" s="36"/>
      <c r="F644" s="36"/>
    </row>
    <row r="645" spans="1:6" x14ac:dyDescent="0.25">
      <c r="A645" s="50"/>
      <c r="B645" s="36"/>
      <c r="C645" s="36"/>
      <c r="D645" s="36"/>
      <c r="E645" s="36"/>
      <c r="F645" s="36"/>
    </row>
    <row r="646" spans="1:6" x14ac:dyDescent="0.25">
      <c r="A646" s="50"/>
      <c r="B646" s="36"/>
      <c r="C646" s="36"/>
      <c r="D646" s="36"/>
      <c r="E646" s="36"/>
      <c r="F646" s="36"/>
    </row>
    <row r="647" spans="1:6" x14ac:dyDescent="0.25">
      <c r="A647" s="50"/>
      <c r="B647" s="36"/>
      <c r="C647" s="36"/>
      <c r="D647" s="36"/>
      <c r="E647" s="36"/>
      <c r="F647" s="36"/>
    </row>
    <row r="648" spans="1:6" x14ac:dyDescent="0.25">
      <c r="A648" s="50"/>
      <c r="B648" s="36"/>
      <c r="C648" s="36"/>
      <c r="D648" s="36"/>
      <c r="E648" s="36"/>
      <c r="F648" s="36"/>
    </row>
    <row r="649" spans="1:6" x14ac:dyDescent="0.25">
      <c r="A649" s="50"/>
      <c r="B649" s="36"/>
      <c r="C649" s="36"/>
      <c r="D649" s="36"/>
      <c r="E649" s="36"/>
      <c r="F649" s="36"/>
    </row>
    <row r="650" spans="1:6" x14ac:dyDescent="0.25">
      <c r="A650" s="50"/>
      <c r="B650" s="36"/>
      <c r="C650" s="36"/>
      <c r="D650" s="36"/>
      <c r="E650" s="36"/>
      <c r="F650" s="36"/>
    </row>
    <row r="651" spans="1:6" x14ac:dyDescent="0.25">
      <c r="A651" s="50"/>
      <c r="B651" s="36"/>
      <c r="C651" s="36"/>
      <c r="D651" s="36"/>
      <c r="E651" s="36"/>
      <c r="F651" s="36"/>
    </row>
    <row r="652" spans="1:6" x14ac:dyDescent="0.25">
      <c r="A652" s="50"/>
      <c r="B652" s="36"/>
      <c r="C652" s="36"/>
      <c r="D652" s="36"/>
      <c r="E652" s="36"/>
      <c r="F652" s="36"/>
    </row>
    <row r="653" spans="1:6" x14ac:dyDescent="0.25">
      <c r="A653" s="50"/>
      <c r="B653" s="36"/>
      <c r="C653" s="36"/>
      <c r="D653" s="36"/>
      <c r="E653" s="36"/>
      <c r="F653" s="36"/>
    </row>
    <row r="654" spans="1:6" x14ac:dyDescent="0.25">
      <c r="A654" s="50"/>
      <c r="B654" s="36"/>
      <c r="C654" s="36"/>
      <c r="D654" s="36"/>
      <c r="E654" s="36"/>
      <c r="F654" s="36"/>
    </row>
    <row r="655" spans="1:6" x14ac:dyDescent="0.25">
      <c r="A655" s="50"/>
      <c r="B655" s="36"/>
      <c r="C655" s="36"/>
      <c r="D655" s="36"/>
      <c r="E655" s="36"/>
      <c r="F655" s="36"/>
    </row>
    <row r="656" spans="1:6" x14ac:dyDescent="0.25">
      <c r="A656" s="50"/>
      <c r="B656" s="36"/>
      <c r="C656" s="36"/>
      <c r="D656" s="36"/>
      <c r="E656" s="36"/>
      <c r="F656" s="36"/>
    </row>
    <row r="657" spans="1:6" x14ac:dyDescent="0.25">
      <c r="A657" s="36"/>
      <c r="B657" s="36"/>
      <c r="C657" s="36"/>
      <c r="D657" s="36"/>
      <c r="E657" s="36"/>
      <c r="F657" s="36"/>
    </row>
    <row r="658" spans="1:6" x14ac:dyDescent="0.25">
      <c r="A658" s="36"/>
      <c r="B658" s="36"/>
      <c r="C658" s="36"/>
      <c r="D658" s="36"/>
      <c r="E658" s="36"/>
      <c r="F658" s="36"/>
    </row>
    <row r="659" spans="1:6" x14ac:dyDescent="0.25">
      <c r="A659" s="36"/>
      <c r="B659" s="36"/>
      <c r="C659" s="36"/>
      <c r="D659" s="36"/>
      <c r="E659" s="36"/>
      <c r="F659" s="36"/>
    </row>
    <row r="660" spans="1:6" x14ac:dyDescent="0.25">
      <c r="A660" s="36"/>
      <c r="B660" s="36"/>
      <c r="C660" s="36"/>
      <c r="D660" s="36"/>
      <c r="E660" s="36"/>
      <c r="F660" s="36"/>
    </row>
    <row r="661" spans="1:6" x14ac:dyDescent="0.25">
      <c r="A661" s="52"/>
      <c r="B661" s="65"/>
      <c r="C661" s="65"/>
      <c r="D661" s="36"/>
      <c r="E661" s="36"/>
      <c r="F661" s="36"/>
    </row>
    <row r="662" spans="1:6" x14ac:dyDescent="0.25">
      <c r="A662" s="50"/>
      <c r="B662" s="36"/>
      <c r="C662" s="36"/>
      <c r="D662" s="36"/>
      <c r="E662" s="36"/>
      <c r="F662" s="36"/>
    </row>
    <row r="663" spans="1:6" x14ac:dyDescent="0.25">
      <c r="A663" s="50"/>
      <c r="B663" s="36"/>
      <c r="C663" s="36"/>
      <c r="D663" s="36"/>
      <c r="E663" s="36"/>
      <c r="F663" s="36"/>
    </row>
    <row r="664" spans="1:6" x14ac:dyDescent="0.25">
      <c r="A664" s="50"/>
      <c r="B664" s="36"/>
      <c r="C664" s="36"/>
      <c r="D664" s="36"/>
      <c r="E664" s="36"/>
      <c r="F664" s="36"/>
    </row>
    <row r="665" spans="1:6" x14ac:dyDescent="0.25">
      <c r="A665" s="50"/>
      <c r="B665" s="36"/>
      <c r="C665" s="36"/>
      <c r="D665" s="36"/>
      <c r="E665" s="36"/>
      <c r="F665" s="36"/>
    </row>
    <row r="666" spans="1:6" x14ac:dyDescent="0.25">
      <c r="A666" s="50"/>
      <c r="B666" s="36"/>
      <c r="C666" s="36"/>
      <c r="D666" s="36"/>
      <c r="E666" s="36"/>
      <c r="F666" s="36"/>
    </row>
    <row r="667" spans="1:6" x14ac:dyDescent="0.25">
      <c r="A667" s="50"/>
      <c r="B667" s="36"/>
      <c r="C667" s="36"/>
      <c r="D667" s="36"/>
      <c r="E667" s="36"/>
      <c r="F667" s="36"/>
    </row>
    <row r="668" spans="1:6" x14ac:dyDescent="0.25">
      <c r="A668" s="50"/>
      <c r="B668" s="36"/>
      <c r="C668" s="36"/>
      <c r="D668" s="36"/>
      <c r="E668" s="36"/>
      <c r="F668" s="36"/>
    </row>
    <row r="669" spans="1:6" x14ac:dyDescent="0.25">
      <c r="A669" s="50"/>
      <c r="B669" s="36"/>
      <c r="C669" s="36"/>
      <c r="D669" s="36"/>
      <c r="E669" s="36"/>
      <c r="F669" s="36"/>
    </row>
    <row r="670" spans="1:6" x14ac:dyDescent="0.25">
      <c r="A670" s="50"/>
      <c r="B670" s="36"/>
      <c r="C670" s="36"/>
      <c r="D670" s="36"/>
      <c r="E670" s="36"/>
      <c r="F670" s="36"/>
    </row>
    <row r="671" spans="1:6" x14ac:dyDescent="0.25">
      <c r="A671" s="50"/>
      <c r="B671" s="36"/>
      <c r="C671" s="36"/>
      <c r="D671" s="36"/>
      <c r="E671" s="36"/>
      <c r="F671" s="36"/>
    </row>
    <row r="672" spans="1:6" x14ac:dyDescent="0.25">
      <c r="A672" s="50"/>
      <c r="B672" s="36"/>
      <c r="C672" s="36"/>
      <c r="D672" s="36"/>
      <c r="E672" s="36"/>
      <c r="F672" s="36"/>
    </row>
    <row r="673" spans="1:6" x14ac:dyDescent="0.25">
      <c r="A673" s="50"/>
      <c r="B673" s="36"/>
      <c r="C673" s="36"/>
      <c r="D673" s="36"/>
      <c r="E673" s="36"/>
      <c r="F673" s="36"/>
    </row>
    <row r="674" spans="1:6" x14ac:dyDescent="0.25">
      <c r="A674" s="50"/>
      <c r="B674" s="36"/>
      <c r="C674" s="36"/>
      <c r="D674" s="36"/>
      <c r="E674" s="36"/>
      <c r="F674" s="36"/>
    </row>
    <row r="675" spans="1:6" x14ac:dyDescent="0.25">
      <c r="A675" s="50"/>
      <c r="B675" s="36"/>
      <c r="C675" s="36"/>
      <c r="D675" s="36"/>
      <c r="E675" s="36"/>
      <c r="F675" s="36"/>
    </row>
    <row r="676" spans="1:6" x14ac:dyDescent="0.25">
      <c r="A676" s="50"/>
      <c r="B676" s="36"/>
      <c r="C676" s="36"/>
      <c r="D676" s="36"/>
      <c r="E676" s="36"/>
      <c r="F676" s="36"/>
    </row>
    <row r="677" spans="1:6" x14ac:dyDescent="0.25">
      <c r="A677" s="50"/>
      <c r="B677" s="36"/>
      <c r="C677" s="36"/>
      <c r="D677" s="36"/>
      <c r="E677" s="36"/>
      <c r="F677" s="36"/>
    </row>
    <row r="678" spans="1:6" x14ac:dyDescent="0.25">
      <c r="A678" s="50"/>
      <c r="B678" s="36"/>
      <c r="C678" s="36"/>
      <c r="D678" s="36"/>
      <c r="E678" s="36"/>
      <c r="F678" s="36"/>
    </row>
    <row r="679" spans="1:6" x14ac:dyDescent="0.25">
      <c r="A679" s="50"/>
      <c r="B679" s="36"/>
      <c r="C679" s="36"/>
      <c r="D679" s="36"/>
      <c r="E679" s="36"/>
      <c r="F679" s="36"/>
    </row>
    <row r="680" spans="1:6" x14ac:dyDescent="0.25">
      <c r="A680" s="50"/>
      <c r="B680" s="36"/>
      <c r="C680" s="36"/>
      <c r="D680" s="36"/>
      <c r="E680" s="36"/>
      <c r="F680" s="36"/>
    </row>
    <row r="681" spans="1:6" x14ac:dyDescent="0.25">
      <c r="A681" s="50"/>
      <c r="B681" s="36"/>
      <c r="C681" s="36"/>
      <c r="D681" s="36"/>
      <c r="E681" s="36"/>
      <c r="F681" s="36"/>
    </row>
    <row r="682" spans="1:6" x14ac:dyDescent="0.25">
      <c r="A682" s="50"/>
      <c r="B682" s="36"/>
      <c r="C682" s="36"/>
      <c r="D682" s="36"/>
      <c r="E682" s="36"/>
      <c r="F682" s="36"/>
    </row>
    <row r="683" spans="1:6" x14ac:dyDescent="0.25">
      <c r="A683" s="50"/>
      <c r="B683" s="36"/>
      <c r="C683" s="36"/>
      <c r="D683" s="36"/>
      <c r="E683" s="36"/>
      <c r="F683" s="36"/>
    </row>
    <row r="684" spans="1:6" x14ac:dyDescent="0.25">
      <c r="A684" s="50"/>
      <c r="B684" s="36"/>
      <c r="C684" s="36"/>
      <c r="D684" s="36"/>
      <c r="E684" s="36"/>
      <c r="F684" s="36"/>
    </row>
    <row r="685" spans="1:6" x14ac:dyDescent="0.25">
      <c r="A685" s="50"/>
      <c r="B685" s="36"/>
      <c r="C685" s="36"/>
      <c r="D685" s="36"/>
      <c r="E685" s="36"/>
      <c r="F685" s="36"/>
    </row>
    <row r="686" spans="1:6" x14ac:dyDescent="0.25">
      <c r="A686" s="50"/>
      <c r="B686" s="36"/>
      <c r="C686" s="36"/>
      <c r="D686" s="36"/>
      <c r="E686" s="36"/>
      <c r="F686" s="36"/>
    </row>
    <row r="687" spans="1:6" x14ac:dyDescent="0.25">
      <c r="A687" s="50"/>
      <c r="B687" s="36"/>
      <c r="C687" s="36"/>
      <c r="D687" s="36"/>
      <c r="E687" s="36"/>
      <c r="F687" s="36"/>
    </row>
    <row r="688" spans="1:6" x14ac:dyDescent="0.25">
      <c r="A688" s="50"/>
      <c r="B688" s="36"/>
      <c r="C688" s="36"/>
      <c r="D688" s="36"/>
      <c r="E688" s="36"/>
      <c r="F688" s="36"/>
    </row>
    <row r="689" spans="1:6" x14ac:dyDescent="0.25">
      <c r="A689" s="50"/>
      <c r="B689" s="36"/>
      <c r="C689" s="36"/>
      <c r="D689" s="36"/>
      <c r="E689" s="36"/>
      <c r="F689" s="36"/>
    </row>
    <row r="690" spans="1:6" x14ac:dyDescent="0.25">
      <c r="A690" s="50"/>
      <c r="B690" s="36"/>
      <c r="C690" s="36"/>
      <c r="D690" s="36"/>
      <c r="E690" s="36"/>
      <c r="F690" s="36"/>
    </row>
    <row r="691" spans="1:6" x14ac:dyDescent="0.25">
      <c r="A691" s="50"/>
      <c r="B691" s="36"/>
      <c r="C691" s="36"/>
      <c r="D691" s="36"/>
      <c r="E691" s="36"/>
      <c r="F691" s="36"/>
    </row>
    <row r="692" spans="1:6" x14ac:dyDescent="0.25">
      <c r="A692" s="50"/>
      <c r="B692" s="36"/>
      <c r="C692" s="36"/>
      <c r="D692" s="36"/>
      <c r="E692" s="36"/>
      <c r="F692" s="36"/>
    </row>
    <row r="693" spans="1:6" x14ac:dyDescent="0.25">
      <c r="A693" s="50"/>
      <c r="B693" s="36"/>
      <c r="C693" s="36"/>
      <c r="D693" s="36"/>
      <c r="E693" s="36"/>
      <c r="F693" s="36"/>
    </row>
    <row r="694" spans="1:6" x14ac:dyDescent="0.25">
      <c r="A694" s="50"/>
      <c r="B694" s="36"/>
      <c r="C694" s="36"/>
      <c r="D694" s="36"/>
      <c r="E694" s="36"/>
      <c r="F694" s="36"/>
    </row>
    <row r="695" spans="1:6" x14ac:dyDescent="0.25">
      <c r="A695" s="50"/>
      <c r="B695" s="36"/>
      <c r="C695" s="36"/>
      <c r="D695" s="36"/>
      <c r="E695" s="36"/>
      <c r="F695" s="36"/>
    </row>
    <row r="696" spans="1:6" x14ac:dyDescent="0.25">
      <c r="A696" s="50"/>
      <c r="B696" s="36"/>
      <c r="C696" s="36"/>
      <c r="D696" s="36"/>
      <c r="E696" s="36"/>
      <c r="F696" s="36"/>
    </row>
    <row r="697" spans="1:6" x14ac:dyDescent="0.25">
      <c r="A697" s="50"/>
      <c r="B697" s="36"/>
      <c r="C697" s="36"/>
      <c r="D697" s="36"/>
      <c r="E697" s="36"/>
      <c r="F697" s="36"/>
    </row>
    <row r="698" spans="1:6" x14ac:dyDescent="0.25">
      <c r="A698" s="50"/>
      <c r="B698" s="36"/>
      <c r="C698" s="36"/>
      <c r="D698" s="36"/>
      <c r="E698" s="36"/>
      <c r="F698" s="36"/>
    </row>
    <row r="699" spans="1:6" x14ac:dyDescent="0.25">
      <c r="A699" s="50"/>
      <c r="B699" s="36"/>
      <c r="C699" s="36"/>
      <c r="D699" s="36"/>
      <c r="E699" s="36"/>
      <c r="F699" s="36"/>
    </row>
    <row r="700" spans="1:6" x14ac:dyDescent="0.25">
      <c r="A700" s="50"/>
      <c r="B700" s="36"/>
      <c r="C700" s="36"/>
      <c r="D700" s="36"/>
      <c r="E700" s="36"/>
      <c r="F700" s="36"/>
    </row>
    <row r="701" spans="1:6" x14ac:dyDescent="0.25">
      <c r="A701" s="50"/>
      <c r="B701" s="36"/>
      <c r="C701" s="36"/>
      <c r="D701" s="36"/>
      <c r="E701" s="36"/>
      <c r="F701" s="36"/>
    </row>
    <row r="702" spans="1:6" x14ac:dyDescent="0.25">
      <c r="A702" s="50"/>
      <c r="B702" s="36"/>
      <c r="C702" s="36"/>
      <c r="D702" s="36"/>
      <c r="E702" s="36"/>
      <c r="F702" s="36"/>
    </row>
    <row r="703" spans="1:6" x14ac:dyDescent="0.25">
      <c r="A703" s="50"/>
      <c r="B703" s="36"/>
      <c r="C703" s="36"/>
      <c r="D703" s="36"/>
      <c r="E703" s="36"/>
      <c r="F703" s="36"/>
    </row>
    <row r="704" spans="1:6" x14ac:dyDescent="0.25">
      <c r="A704" s="50"/>
      <c r="B704" s="36"/>
      <c r="C704" s="36"/>
      <c r="D704" s="36"/>
      <c r="E704" s="36"/>
      <c r="F704" s="36"/>
    </row>
    <row r="705" spans="1:6" x14ac:dyDescent="0.25">
      <c r="A705" s="36"/>
      <c r="B705" s="36"/>
      <c r="C705" s="36"/>
      <c r="D705" s="36"/>
      <c r="E705" s="36"/>
      <c r="F705" s="36"/>
    </row>
    <row r="706" spans="1:6" x14ac:dyDescent="0.25">
      <c r="A706" s="36"/>
      <c r="B706" s="36"/>
      <c r="C706" s="36"/>
      <c r="D706" s="36"/>
      <c r="E706" s="36"/>
      <c r="F706" s="36"/>
    </row>
    <row r="707" spans="1:6" x14ac:dyDescent="0.25">
      <c r="A707" s="36"/>
      <c r="B707" s="36"/>
      <c r="C707" s="36"/>
      <c r="D707" s="36"/>
      <c r="E707" s="36"/>
      <c r="F707" s="36"/>
    </row>
    <row r="708" spans="1:6" x14ac:dyDescent="0.25">
      <c r="A708" s="36"/>
      <c r="B708" s="36"/>
      <c r="C708" s="36"/>
      <c r="D708" s="36"/>
      <c r="E708" s="36"/>
      <c r="F708" s="36"/>
    </row>
    <row r="709" spans="1:6" x14ac:dyDescent="0.25">
      <c r="A709" s="36"/>
      <c r="B709" s="36"/>
      <c r="C709" s="36"/>
      <c r="D709" s="36"/>
      <c r="E709" s="36"/>
      <c r="F709" s="36"/>
    </row>
    <row r="710" spans="1:6" x14ac:dyDescent="0.25">
      <c r="A710" s="52"/>
      <c r="B710" s="65"/>
      <c r="C710" s="65"/>
      <c r="D710" s="36"/>
      <c r="E710" s="36"/>
      <c r="F710" s="36"/>
    </row>
    <row r="711" spans="1:6" x14ac:dyDescent="0.25">
      <c r="A711" s="51"/>
      <c r="B711" s="65"/>
      <c r="C711" s="65"/>
      <c r="D711" s="36"/>
      <c r="E711" s="36"/>
      <c r="F711" s="36"/>
    </row>
    <row r="712" spans="1:6" x14ac:dyDescent="0.25">
      <c r="A712" s="50"/>
      <c r="B712" s="36"/>
      <c r="C712" s="36"/>
      <c r="D712" s="36"/>
      <c r="E712" s="36"/>
      <c r="F712" s="36"/>
    </row>
    <row r="713" spans="1:6" x14ac:dyDescent="0.25">
      <c r="A713" s="50"/>
      <c r="B713" s="36"/>
      <c r="C713" s="36"/>
      <c r="D713" s="36"/>
      <c r="E713" s="36"/>
      <c r="F713" s="36"/>
    </row>
    <row r="714" spans="1:6" x14ac:dyDescent="0.25">
      <c r="A714" s="50"/>
      <c r="B714" s="36"/>
      <c r="C714" s="36"/>
      <c r="D714" s="36"/>
      <c r="E714" s="36"/>
      <c r="F714" s="36"/>
    </row>
    <row r="715" spans="1:6" x14ac:dyDescent="0.25">
      <c r="A715" s="50"/>
      <c r="B715" s="36"/>
      <c r="C715" s="36"/>
      <c r="D715" s="36"/>
      <c r="E715" s="36"/>
      <c r="F715" s="36"/>
    </row>
    <row r="716" spans="1:6" x14ac:dyDescent="0.25">
      <c r="A716" s="50"/>
      <c r="B716" s="36"/>
      <c r="C716" s="36"/>
      <c r="D716" s="36"/>
      <c r="E716" s="36"/>
      <c r="F716" s="36"/>
    </row>
    <row r="717" spans="1:6" x14ac:dyDescent="0.25">
      <c r="A717" s="50"/>
      <c r="B717" s="36"/>
      <c r="C717" s="36"/>
      <c r="D717" s="36"/>
      <c r="E717" s="36"/>
      <c r="F717" s="36"/>
    </row>
    <row r="718" spans="1:6" x14ac:dyDescent="0.25">
      <c r="A718" s="50"/>
      <c r="B718" s="36"/>
      <c r="C718" s="36"/>
      <c r="D718" s="36"/>
      <c r="E718" s="36"/>
      <c r="F718" s="36"/>
    </row>
    <row r="719" spans="1:6" x14ac:dyDescent="0.25">
      <c r="A719" s="50"/>
      <c r="B719" s="36"/>
      <c r="C719" s="36"/>
      <c r="D719" s="36"/>
      <c r="E719" s="36"/>
      <c r="F719" s="36"/>
    </row>
    <row r="720" spans="1:6" x14ac:dyDescent="0.25">
      <c r="A720" s="50"/>
      <c r="B720" s="36"/>
      <c r="C720" s="36"/>
      <c r="D720" s="36"/>
      <c r="E720" s="36"/>
      <c r="F720" s="36"/>
    </row>
    <row r="721" spans="1:6" x14ac:dyDescent="0.25">
      <c r="A721" s="50"/>
      <c r="B721" s="36"/>
      <c r="C721" s="36"/>
      <c r="D721" s="36"/>
      <c r="E721" s="36"/>
      <c r="F721" s="36"/>
    </row>
    <row r="722" spans="1:6" x14ac:dyDescent="0.25">
      <c r="A722" s="50"/>
      <c r="B722" s="36"/>
      <c r="C722" s="36"/>
      <c r="D722" s="36"/>
      <c r="E722" s="36"/>
      <c r="F722" s="36"/>
    </row>
    <row r="723" spans="1:6" x14ac:dyDescent="0.25">
      <c r="A723" s="50"/>
      <c r="B723" s="36"/>
      <c r="C723" s="36"/>
      <c r="D723" s="36"/>
      <c r="E723" s="36"/>
      <c r="F723" s="36"/>
    </row>
    <row r="724" spans="1:6" x14ac:dyDescent="0.25">
      <c r="A724" s="50"/>
      <c r="B724" s="36"/>
      <c r="C724" s="36"/>
      <c r="D724" s="36"/>
      <c r="E724" s="36"/>
      <c r="F724" s="36"/>
    </row>
    <row r="725" spans="1:6" x14ac:dyDescent="0.25">
      <c r="A725" s="50"/>
      <c r="B725" s="36"/>
      <c r="C725" s="36"/>
      <c r="D725" s="36"/>
      <c r="E725" s="36"/>
      <c r="F725" s="36"/>
    </row>
    <row r="726" spans="1:6" x14ac:dyDescent="0.25">
      <c r="A726" s="50"/>
      <c r="B726" s="36"/>
      <c r="C726" s="36"/>
      <c r="D726" s="36"/>
      <c r="E726" s="36"/>
      <c r="F726" s="36"/>
    </row>
    <row r="727" spans="1:6" x14ac:dyDescent="0.25">
      <c r="A727" s="50"/>
      <c r="B727" s="36"/>
      <c r="C727" s="36"/>
      <c r="D727" s="36"/>
      <c r="E727" s="36"/>
      <c r="F727" s="36"/>
    </row>
    <row r="728" spans="1:6" x14ac:dyDescent="0.25">
      <c r="A728" s="50"/>
      <c r="B728" s="36"/>
      <c r="C728" s="36"/>
      <c r="D728" s="36"/>
      <c r="E728" s="36"/>
      <c r="F728" s="36"/>
    </row>
    <row r="729" spans="1:6" x14ac:dyDescent="0.25">
      <c r="A729" s="50"/>
      <c r="B729" s="36"/>
      <c r="C729" s="36"/>
      <c r="D729" s="36"/>
      <c r="E729" s="36"/>
      <c r="F729" s="36"/>
    </row>
    <row r="730" spans="1:6" x14ac:dyDescent="0.25">
      <c r="A730" s="50"/>
      <c r="B730" s="36"/>
      <c r="C730" s="36"/>
      <c r="D730" s="36"/>
      <c r="E730" s="36"/>
      <c r="F730" s="36"/>
    </row>
    <row r="731" spans="1:6" x14ac:dyDescent="0.25">
      <c r="A731" s="50"/>
      <c r="B731" s="36"/>
      <c r="C731" s="36"/>
      <c r="D731" s="36"/>
      <c r="E731" s="36"/>
      <c r="F731" s="36"/>
    </row>
    <row r="732" spans="1:6" x14ac:dyDescent="0.25">
      <c r="A732" s="50"/>
      <c r="B732" s="36"/>
      <c r="C732" s="36"/>
      <c r="D732" s="36"/>
      <c r="E732" s="36"/>
      <c r="F732" s="36"/>
    </row>
    <row r="733" spans="1:6" x14ac:dyDescent="0.25">
      <c r="A733" s="50"/>
      <c r="B733" s="36"/>
      <c r="C733" s="36"/>
      <c r="D733" s="36"/>
      <c r="E733" s="36"/>
      <c r="F733" s="36"/>
    </row>
    <row r="734" spans="1:6" x14ac:dyDescent="0.25">
      <c r="A734" s="50"/>
      <c r="B734" s="36"/>
      <c r="C734" s="36"/>
      <c r="D734" s="36"/>
      <c r="E734" s="36"/>
      <c r="F734" s="36"/>
    </row>
    <row r="735" spans="1:6" x14ac:dyDescent="0.25">
      <c r="A735" s="50"/>
      <c r="B735" s="36"/>
      <c r="C735" s="36"/>
      <c r="D735" s="36"/>
      <c r="E735" s="36"/>
      <c r="F735" s="36"/>
    </row>
    <row r="736" spans="1:6" x14ac:dyDescent="0.25">
      <c r="A736" s="50"/>
      <c r="B736" s="36"/>
      <c r="C736" s="36"/>
      <c r="D736" s="36"/>
      <c r="E736" s="36"/>
      <c r="F736" s="36"/>
    </row>
    <row r="737" spans="1:6" x14ac:dyDescent="0.25">
      <c r="A737" s="50"/>
      <c r="B737" s="36"/>
      <c r="C737" s="36"/>
      <c r="D737" s="36"/>
      <c r="E737" s="36"/>
      <c r="F737" s="36"/>
    </row>
    <row r="738" spans="1:6" x14ac:dyDescent="0.25">
      <c r="A738" s="50"/>
      <c r="B738" s="36"/>
      <c r="C738" s="36"/>
      <c r="D738" s="36"/>
      <c r="E738" s="36"/>
      <c r="F738" s="36"/>
    </row>
    <row r="739" spans="1:6" x14ac:dyDescent="0.25">
      <c r="A739" s="50"/>
      <c r="B739" s="36"/>
      <c r="C739" s="36"/>
      <c r="D739" s="36"/>
      <c r="E739" s="36"/>
      <c r="F739" s="36"/>
    </row>
    <row r="740" spans="1:6" x14ac:dyDescent="0.25">
      <c r="A740" s="50"/>
      <c r="B740" s="36"/>
      <c r="C740" s="36"/>
      <c r="D740" s="36"/>
      <c r="E740" s="36"/>
      <c r="F740" s="36"/>
    </row>
    <row r="741" spans="1:6" x14ac:dyDescent="0.25">
      <c r="A741" s="50"/>
      <c r="B741" s="36"/>
      <c r="C741" s="36"/>
      <c r="D741" s="36"/>
      <c r="E741" s="36"/>
      <c r="F741" s="36"/>
    </row>
    <row r="742" spans="1:6" x14ac:dyDescent="0.25">
      <c r="A742" s="50"/>
      <c r="B742" s="36"/>
      <c r="C742" s="36"/>
      <c r="D742" s="36"/>
      <c r="E742" s="36"/>
      <c r="F742" s="36"/>
    </row>
    <row r="743" spans="1:6" x14ac:dyDescent="0.25">
      <c r="A743" s="50"/>
      <c r="B743" s="36"/>
      <c r="C743" s="36"/>
      <c r="D743" s="36"/>
      <c r="E743" s="36"/>
      <c r="F743" s="36"/>
    </row>
    <row r="744" spans="1:6" x14ac:dyDescent="0.25">
      <c r="A744" s="50"/>
      <c r="B744" s="36"/>
      <c r="C744" s="36"/>
      <c r="D744" s="36"/>
      <c r="E744" s="36"/>
      <c r="F744" s="36"/>
    </row>
    <row r="745" spans="1:6" x14ac:dyDescent="0.25">
      <c r="A745" s="50"/>
      <c r="B745" s="36"/>
      <c r="C745" s="36"/>
      <c r="D745" s="36"/>
      <c r="E745" s="36"/>
      <c r="F745" s="36"/>
    </row>
    <row r="746" spans="1:6" x14ac:dyDescent="0.25">
      <c r="A746" s="50"/>
      <c r="B746" s="36"/>
      <c r="C746" s="36"/>
      <c r="D746" s="36"/>
      <c r="E746" s="36"/>
      <c r="F746" s="36"/>
    </row>
    <row r="747" spans="1:6" x14ac:dyDescent="0.25">
      <c r="A747" s="50"/>
      <c r="B747" s="36"/>
      <c r="C747" s="36"/>
      <c r="D747" s="36"/>
      <c r="E747" s="36"/>
      <c r="F747" s="36"/>
    </row>
    <row r="748" spans="1:6" x14ac:dyDescent="0.25">
      <c r="A748" s="50"/>
      <c r="B748" s="36"/>
      <c r="C748" s="36"/>
      <c r="D748" s="36"/>
      <c r="E748" s="36"/>
      <c r="F748" s="36"/>
    </row>
    <row r="749" spans="1:6" x14ac:dyDescent="0.25">
      <c r="A749" s="50"/>
      <c r="B749" s="36"/>
      <c r="C749" s="36"/>
      <c r="D749" s="36"/>
      <c r="E749" s="36"/>
      <c r="F749" s="36"/>
    </row>
    <row r="750" spans="1:6" x14ac:dyDescent="0.25">
      <c r="A750" s="50"/>
      <c r="B750" s="36"/>
      <c r="C750" s="36"/>
      <c r="D750" s="36"/>
      <c r="E750" s="36"/>
      <c r="F750" s="36"/>
    </row>
    <row r="751" spans="1:6" x14ac:dyDescent="0.25">
      <c r="A751" s="50"/>
      <c r="B751" s="36"/>
      <c r="C751" s="36"/>
      <c r="D751" s="36"/>
      <c r="E751" s="36"/>
      <c r="F751" s="36"/>
    </row>
    <row r="752" spans="1:6" x14ac:dyDescent="0.25">
      <c r="A752" s="50"/>
      <c r="B752" s="36"/>
      <c r="C752" s="36"/>
      <c r="D752" s="36"/>
      <c r="E752" s="36"/>
      <c r="F752" s="36"/>
    </row>
    <row r="753" spans="1:6" x14ac:dyDescent="0.25">
      <c r="A753" s="50"/>
      <c r="B753" s="36"/>
      <c r="C753" s="36"/>
      <c r="D753" s="36"/>
      <c r="E753" s="36"/>
      <c r="F753" s="36"/>
    </row>
    <row r="754" spans="1:6" x14ac:dyDescent="0.25">
      <c r="A754" s="36"/>
      <c r="B754" s="36"/>
      <c r="C754" s="36"/>
      <c r="D754" s="36"/>
      <c r="E754" s="36"/>
      <c r="F754" s="36"/>
    </row>
    <row r="755" spans="1:6" x14ac:dyDescent="0.25">
      <c r="A755" s="36"/>
      <c r="B755" s="36"/>
      <c r="C755" s="36"/>
      <c r="D755" s="36"/>
      <c r="E755" s="36"/>
      <c r="F755" s="36"/>
    </row>
    <row r="756" spans="1:6" x14ac:dyDescent="0.25">
      <c r="A756" s="36"/>
      <c r="B756" s="36"/>
      <c r="C756" s="36"/>
      <c r="D756" s="36"/>
      <c r="E756" s="36"/>
      <c r="F756" s="36"/>
    </row>
    <row r="757" spans="1:6" x14ac:dyDescent="0.25">
      <c r="A757" s="36"/>
      <c r="B757" s="36"/>
      <c r="C757" s="36"/>
      <c r="D757" s="36"/>
      <c r="E757" s="36"/>
      <c r="F757" s="36"/>
    </row>
    <row r="758" spans="1:6" x14ac:dyDescent="0.25">
      <c r="A758" s="52"/>
      <c r="B758" s="65"/>
      <c r="C758" s="65"/>
      <c r="D758" s="36"/>
      <c r="E758" s="36"/>
      <c r="F758" s="36"/>
    </row>
    <row r="759" spans="1:6" x14ac:dyDescent="0.25">
      <c r="A759" s="50"/>
      <c r="B759" s="36"/>
      <c r="C759" s="36"/>
      <c r="D759" s="36"/>
      <c r="E759" s="36"/>
      <c r="F759" s="36"/>
    </row>
    <row r="760" spans="1:6" x14ac:dyDescent="0.25">
      <c r="A760" s="50"/>
      <c r="B760" s="36"/>
      <c r="C760" s="36"/>
      <c r="D760" s="36"/>
      <c r="E760" s="36"/>
      <c r="F760" s="36"/>
    </row>
    <row r="761" spans="1:6" x14ac:dyDescent="0.25">
      <c r="A761" s="50"/>
      <c r="B761" s="36"/>
      <c r="C761" s="36"/>
      <c r="D761" s="36"/>
      <c r="E761" s="36"/>
      <c r="F761" s="36"/>
    </row>
    <row r="762" spans="1:6" x14ac:dyDescent="0.25">
      <c r="A762" s="50"/>
      <c r="B762" s="36"/>
      <c r="C762" s="36"/>
      <c r="D762" s="36"/>
      <c r="E762" s="36"/>
      <c r="F762" s="36"/>
    </row>
    <row r="763" spans="1:6" x14ac:dyDescent="0.25">
      <c r="A763" s="50"/>
      <c r="B763" s="36"/>
      <c r="C763" s="36"/>
      <c r="D763" s="36"/>
      <c r="E763" s="36"/>
      <c r="F763" s="36"/>
    </row>
    <row r="764" spans="1:6" x14ac:dyDescent="0.25">
      <c r="A764" s="50"/>
      <c r="B764" s="36"/>
      <c r="C764" s="36"/>
      <c r="D764" s="36"/>
      <c r="E764" s="36"/>
      <c r="F764" s="36"/>
    </row>
    <row r="765" spans="1:6" x14ac:dyDescent="0.25">
      <c r="A765" s="50"/>
      <c r="B765" s="36"/>
      <c r="C765" s="36"/>
      <c r="D765" s="36"/>
      <c r="E765" s="36"/>
      <c r="F765" s="36"/>
    </row>
    <row r="766" spans="1:6" x14ac:dyDescent="0.25">
      <c r="A766" s="50"/>
      <c r="B766" s="36"/>
      <c r="C766" s="36"/>
      <c r="D766" s="36"/>
      <c r="E766" s="36"/>
      <c r="F766" s="36"/>
    </row>
    <row r="767" spans="1:6" x14ac:dyDescent="0.25">
      <c r="A767" s="50"/>
      <c r="B767" s="36"/>
      <c r="C767" s="36"/>
      <c r="D767" s="36"/>
      <c r="E767" s="36"/>
      <c r="F767" s="36"/>
    </row>
    <row r="768" spans="1:6" x14ac:dyDescent="0.25">
      <c r="A768" s="50"/>
      <c r="B768" s="36"/>
      <c r="C768" s="36"/>
      <c r="D768" s="36"/>
      <c r="E768" s="36"/>
      <c r="F768" s="36"/>
    </row>
    <row r="769" spans="1:6" x14ac:dyDescent="0.25">
      <c r="A769" s="50"/>
      <c r="B769" s="36"/>
      <c r="C769" s="36"/>
      <c r="D769" s="36"/>
      <c r="E769" s="36"/>
      <c r="F769" s="36"/>
    </row>
    <row r="770" spans="1:6" x14ac:dyDescent="0.25">
      <c r="A770" s="50"/>
      <c r="B770" s="36"/>
      <c r="C770" s="36"/>
      <c r="D770" s="36"/>
      <c r="E770" s="36"/>
      <c r="F770" s="36"/>
    </row>
    <row r="771" spans="1:6" x14ac:dyDescent="0.25">
      <c r="A771" s="50"/>
      <c r="B771" s="36"/>
      <c r="C771" s="36"/>
      <c r="D771" s="36"/>
      <c r="E771" s="36"/>
      <c r="F771" s="36"/>
    </row>
    <row r="772" spans="1:6" x14ac:dyDescent="0.25">
      <c r="A772" s="50"/>
      <c r="B772" s="36"/>
      <c r="C772" s="36"/>
      <c r="D772" s="36"/>
      <c r="E772" s="36"/>
      <c r="F772" s="36"/>
    </row>
    <row r="773" spans="1:6" x14ac:dyDescent="0.25">
      <c r="A773" s="50"/>
      <c r="B773" s="36"/>
      <c r="C773" s="36"/>
      <c r="D773" s="36"/>
      <c r="E773" s="36"/>
      <c r="F773" s="36"/>
    </row>
    <row r="774" spans="1:6" x14ac:dyDescent="0.25">
      <c r="A774" s="50"/>
      <c r="B774" s="36"/>
      <c r="C774" s="36"/>
      <c r="D774" s="36"/>
      <c r="E774" s="36"/>
      <c r="F774" s="36"/>
    </row>
    <row r="775" spans="1:6" x14ac:dyDescent="0.25">
      <c r="A775" s="50"/>
      <c r="B775" s="36"/>
      <c r="C775" s="36"/>
      <c r="D775" s="36"/>
      <c r="E775" s="36"/>
      <c r="F775" s="36"/>
    </row>
    <row r="776" spans="1:6" x14ac:dyDescent="0.25">
      <c r="A776" s="50"/>
      <c r="B776" s="36"/>
      <c r="C776" s="36"/>
      <c r="D776" s="36"/>
      <c r="E776" s="36"/>
      <c r="F776" s="36"/>
    </row>
    <row r="777" spans="1:6" x14ac:dyDescent="0.25">
      <c r="A777" s="50"/>
      <c r="B777" s="36"/>
      <c r="C777" s="36"/>
      <c r="D777" s="36"/>
      <c r="E777" s="36"/>
      <c r="F777" s="36"/>
    </row>
    <row r="778" spans="1:6" x14ac:dyDescent="0.25">
      <c r="A778" s="50"/>
      <c r="B778" s="36"/>
      <c r="C778" s="36"/>
      <c r="D778" s="36"/>
      <c r="E778" s="36"/>
      <c r="F778" s="36"/>
    </row>
    <row r="779" spans="1:6" x14ac:dyDescent="0.25">
      <c r="A779" s="50"/>
      <c r="B779" s="36"/>
      <c r="C779" s="36"/>
      <c r="D779" s="36"/>
      <c r="E779" s="36"/>
      <c r="F779" s="36"/>
    </row>
    <row r="780" spans="1:6" x14ac:dyDescent="0.25">
      <c r="A780" s="50"/>
      <c r="B780" s="36"/>
      <c r="C780" s="36"/>
      <c r="D780" s="36"/>
      <c r="E780" s="36"/>
      <c r="F780" s="36"/>
    </row>
    <row r="781" spans="1:6" x14ac:dyDescent="0.25">
      <c r="A781" s="50"/>
      <c r="B781" s="36"/>
      <c r="C781" s="36"/>
      <c r="D781" s="36"/>
      <c r="E781" s="36"/>
      <c r="F781" s="36"/>
    </row>
    <row r="782" spans="1:6" x14ac:dyDescent="0.25">
      <c r="A782" s="50"/>
      <c r="B782" s="36"/>
      <c r="C782" s="36"/>
      <c r="D782" s="36"/>
      <c r="E782" s="36"/>
      <c r="F782" s="36"/>
    </row>
    <row r="783" spans="1:6" x14ac:dyDescent="0.25">
      <c r="A783" s="50"/>
      <c r="B783" s="36"/>
      <c r="C783" s="36"/>
      <c r="D783" s="36"/>
      <c r="E783" s="36"/>
      <c r="F783" s="36"/>
    </row>
    <row r="784" spans="1:6" x14ac:dyDescent="0.25">
      <c r="A784" s="50"/>
      <c r="B784" s="36"/>
      <c r="C784" s="36"/>
      <c r="D784" s="36"/>
      <c r="E784" s="36"/>
      <c r="F784" s="36"/>
    </row>
    <row r="785" spans="1:6" x14ac:dyDescent="0.25">
      <c r="A785" s="50"/>
      <c r="B785" s="36"/>
      <c r="C785" s="36"/>
      <c r="D785" s="36"/>
      <c r="E785" s="36"/>
      <c r="F785" s="36"/>
    </row>
    <row r="786" spans="1:6" x14ac:dyDescent="0.25">
      <c r="A786" s="50"/>
      <c r="B786" s="36"/>
      <c r="C786" s="36"/>
      <c r="D786" s="36"/>
      <c r="E786" s="36"/>
      <c r="F786" s="36"/>
    </row>
    <row r="787" spans="1:6" x14ac:dyDescent="0.25">
      <c r="A787" s="50"/>
      <c r="B787" s="36"/>
      <c r="C787" s="36"/>
      <c r="D787" s="36"/>
      <c r="E787" s="36"/>
      <c r="F787" s="36"/>
    </row>
    <row r="788" spans="1:6" x14ac:dyDescent="0.25">
      <c r="A788" s="50"/>
      <c r="B788" s="36"/>
      <c r="C788" s="36"/>
      <c r="D788" s="36"/>
      <c r="E788" s="36"/>
      <c r="F788" s="36"/>
    </row>
    <row r="789" spans="1:6" x14ac:dyDescent="0.25">
      <c r="A789" s="50"/>
      <c r="B789" s="36"/>
      <c r="C789" s="36"/>
      <c r="D789" s="36"/>
      <c r="E789" s="36"/>
      <c r="F789" s="36"/>
    </row>
    <row r="790" spans="1:6" x14ac:dyDescent="0.25">
      <c r="A790" s="50"/>
      <c r="B790" s="36"/>
      <c r="C790" s="36"/>
      <c r="D790" s="36"/>
      <c r="E790" s="36"/>
      <c r="F790" s="36"/>
    </row>
    <row r="791" spans="1:6" x14ac:dyDescent="0.25">
      <c r="A791" s="50"/>
      <c r="B791" s="36"/>
      <c r="C791" s="36"/>
      <c r="D791" s="36"/>
      <c r="E791" s="36"/>
      <c r="F791" s="36"/>
    </row>
    <row r="792" spans="1:6" x14ac:dyDescent="0.25">
      <c r="A792" s="50"/>
      <c r="B792" s="36"/>
      <c r="C792" s="36"/>
      <c r="D792" s="36"/>
      <c r="E792" s="36"/>
      <c r="F792" s="36"/>
    </row>
    <row r="793" spans="1:6" x14ac:dyDescent="0.25">
      <c r="A793" s="50"/>
      <c r="B793" s="36"/>
      <c r="C793" s="36"/>
      <c r="D793" s="36"/>
      <c r="E793" s="36"/>
      <c r="F793" s="36"/>
    </row>
    <row r="794" spans="1:6" x14ac:dyDescent="0.25">
      <c r="A794" s="50"/>
      <c r="B794" s="36"/>
      <c r="C794" s="36"/>
      <c r="D794" s="36"/>
      <c r="E794" s="36"/>
      <c r="F794" s="36"/>
    </row>
    <row r="795" spans="1:6" x14ac:dyDescent="0.25">
      <c r="A795" s="50"/>
      <c r="B795" s="36"/>
      <c r="C795" s="36"/>
      <c r="D795" s="36"/>
      <c r="E795" s="36"/>
      <c r="F795" s="36"/>
    </row>
    <row r="796" spans="1:6" x14ac:dyDescent="0.25">
      <c r="A796" s="50"/>
      <c r="B796" s="36"/>
      <c r="C796" s="36"/>
      <c r="D796" s="36"/>
      <c r="E796" s="36"/>
      <c r="F796" s="36"/>
    </row>
    <row r="797" spans="1:6" x14ac:dyDescent="0.25">
      <c r="A797" s="50"/>
      <c r="B797" s="36"/>
      <c r="C797" s="36"/>
      <c r="D797" s="36"/>
      <c r="E797" s="36"/>
      <c r="F797" s="36"/>
    </row>
    <row r="798" spans="1:6" x14ac:dyDescent="0.25">
      <c r="A798" s="50"/>
      <c r="B798" s="36"/>
      <c r="C798" s="36"/>
      <c r="D798" s="36"/>
      <c r="E798" s="36"/>
      <c r="F798" s="36"/>
    </row>
    <row r="799" spans="1:6" x14ac:dyDescent="0.25">
      <c r="A799" s="50"/>
      <c r="B799" s="36"/>
      <c r="C799" s="36"/>
      <c r="D799" s="36"/>
      <c r="E799" s="36"/>
      <c r="F799" s="36"/>
    </row>
    <row r="800" spans="1:6" x14ac:dyDescent="0.25">
      <c r="A800" s="50"/>
      <c r="B800" s="36"/>
      <c r="C800" s="36"/>
      <c r="D800" s="36"/>
      <c r="E800" s="36"/>
      <c r="F800" s="36"/>
    </row>
    <row r="801" spans="1:6" x14ac:dyDescent="0.25">
      <c r="A801" s="50"/>
      <c r="B801" s="36"/>
      <c r="C801" s="36"/>
      <c r="D801" s="36"/>
      <c r="E801" s="36"/>
      <c r="F801" s="36"/>
    </row>
    <row r="802" spans="1:6" x14ac:dyDescent="0.25">
      <c r="A802" s="36"/>
      <c r="B802" s="36"/>
      <c r="C802" s="36"/>
      <c r="D802" s="36"/>
      <c r="E802" s="36"/>
      <c r="F802" s="36"/>
    </row>
    <row r="803" spans="1:6" x14ac:dyDescent="0.25">
      <c r="A803" s="36"/>
      <c r="B803" s="36"/>
      <c r="C803" s="36"/>
      <c r="D803" s="36"/>
      <c r="E803" s="36"/>
      <c r="F803" s="36"/>
    </row>
    <row r="804" spans="1:6" x14ac:dyDescent="0.25">
      <c r="A804" s="36"/>
      <c r="B804" s="36"/>
      <c r="C804" s="36"/>
      <c r="D804" s="36"/>
      <c r="E804" s="36"/>
      <c r="F804" s="36"/>
    </row>
    <row r="805" spans="1:6" x14ac:dyDescent="0.25">
      <c r="A805" s="36"/>
      <c r="B805" s="65"/>
      <c r="C805" s="65"/>
      <c r="D805" s="36"/>
      <c r="E805" s="36"/>
      <c r="F805" s="36"/>
    </row>
    <row r="806" spans="1:6" x14ac:dyDescent="0.25">
      <c r="A806" s="36"/>
      <c r="B806" s="65"/>
      <c r="C806" s="65"/>
      <c r="D806" s="65"/>
      <c r="E806" s="65"/>
      <c r="F806" s="65"/>
    </row>
    <row r="807" spans="1:6" x14ac:dyDescent="0.25">
      <c r="A807" s="36"/>
      <c r="B807" s="52"/>
      <c r="C807" s="65"/>
      <c r="D807" s="65"/>
      <c r="E807" s="65"/>
      <c r="F807" s="65"/>
    </row>
    <row r="808" spans="1:6" x14ac:dyDescent="0.25">
      <c r="A808" s="50"/>
      <c r="B808" s="50"/>
      <c r="C808" s="36"/>
      <c r="D808" s="65"/>
      <c r="E808" s="65"/>
      <c r="F808" s="65"/>
    </row>
    <row r="809" spans="1:6" x14ac:dyDescent="0.25">
      <c r="A809" s="50"/>
      <c r="B809" s="36"/>
      <c r="C809" s="36"/>
      <c r="D809" s="65"/>
      <c r="E809" s="65"/>
      <c r="F809" s="65"/>
    </row>
    <row r="810" spans="1:6" x14ac:dyDescent="0.25">
      <c r="A810" s="50"/>
      <c r="B810" s="36"/>
      <c r="C810" s="36"/>
      <c r="D810" s="65"/>
      <c r="E810" s="65"/>
      <c r="F810" s="65"/>
    </row>
    <row r="811" spans="1:6" x14ac:dyDescent="0.25">
      <c r="A811" s="50"/>
      <c r="B811" s="36"/>
      <c r="C811" s="36"/>
      <c r="D811" s="65"/>
      <c r="E811" s="65"/>
      <c r="F811" s="65"/>
    </row>
    <row r="812" spans="1:6" x14ac:dyDescent="0.25">
      <c r="A812" s="50"/>
      <c r="B812" s="36"/>
      <c r="C812" s="36"/>
      <c r="D812" s="65"/>
      <c r="E812" s="65"/>
      <c r="F812" s="65"/>
    </row>
    <row r="813" spans="1:6" x14ac:dyDescent="0.25">
      <c r="A813" s="50"/>
      <c r="B813" s="36"/>
      <c r="C813" s="36"/>
      <c r="D813" s="36"/>
      <c r="E813" s="36"/>
      <c r="F813" s="36"/>
    </row>
    <row r="814" spans="1:6" x14ac:dyDescent="0.25">
      <c r="A814" s="50"/>
      <c r="B814" s="36"/>
      <c r="C814" s="36"/>
      <c r="D814" s="36"/>
      <c r="E814" s="36"/>
      <c r="F814" s="36"/>
    </row>
    <row r="815" spans="1:6" x14ac:dyDescent="0.25">
      <c r="A815" s="50"/>
      <c r="B815" s="36"/>
      <c r="C815" s="36"/>
      <c r="D815" s="36"/>
      <c r="E815" s="36"/>
      <c r="F815" s="36"/>
    </row>
    <row r="816" spans="1:6" x14ac:dyDescent="0.25">
      <c r="A816" s="52"/>
      <c r="B816" s="65"/>
      <c r="C816" s="65"/>
      <c r="D816" s="36"/>
      <c r="E816" s="36"/>
      <c r="F816" s="36"/>
    </row>
    <row r="817" spans="1:6" x14ac:dyDescent="0.25">
      <c r="A817" s="54"/>
      <c r="B817" s="36"/>
      <c r="C817" s="36"/>
      <c r="D817" s="36"/>
      <c r="E817" s="36"/>
      <c r="F817" s="36"/>
    </row>
    <row r="818" spans="1:6" x14ac:dyDescent="0.25">
      <c r="A818" s="54"/>
      <c r="B818" s="36"/>
      <c r="C818" s="36"/>
      <c r="D818" s="36"/>
      <c r="E818" s="36"/>
      <c r="F818" s="36"/>
    </row>
    <row r="819" spans="1:6" x14ac:dyDescent="0.25">
      <c r="A819" s="54"/>
      <c r="B819" s="36"/>
      <c r="C819" s="36"/>
      <c r="D819" s="36"/>
      <c r="E819" s="36"/>
      <c r="F819" s="36"/>
    </row>
    <row r="820" spans="1:6" x14ac:dyDescent="0.25">
      <c r="A820" s="54"/>
      <c r="B820" s="36"/>
      <c r="C820" s="36"/>
      <c r="D820" s="36"/>
      <c r="E820" s="36"/>
      <c r="F820" s="36"/>
    </row>
    <row r="821" spans="1:6" x14ac:dyDescent="0.25">
      <c r="A821" s="50"/>
      <c r="B821" s="36"/>
      <c r="C821" s="36"/>
      <c r="D821" s="36"/>
      <c r="E821" s="36"/>
      <c r="F821" s="36"/>
    </row>
    <row r="822" spans="1:6" x14ac:dyDescent="0.25">
      <c r="A822" s="50"/>
      <c r="B822" s="36"/>
      <c r="C822" s="36"/>
      <c r="D822" s="36"/>
      <c r="E822" s="36"/>
      <c r="F822" s="36"/>
    </row>
    <row r="823" spans="1:6" x14ac:dyDescent="0.25">
      <c r="A823" s="50"/>
      <c r="B823" s="36"/>
      <c r="C823" s="36"/>
      <c r="D823" s="36"/>
      <c r="E823" s="36"/>
      <c r="F823" s="36"/>
    </row>
    <row r="824" spans="1:6" x14ac:dyDescent="0.25">
      <c r="A824" s="50"/>
      <c r="B824" s="36"/>
      <c r="C824" s="36"/>
      <c r="D824" s="36"/>
      <c r="E824" s="36"/>
      <c r="F824" s="36"/>
    </row>
    <row r="825" spans="1:6" x14ac:dyDescent="0.25">
      <c r="A825" s="52"/>
      <c r="B825" s="65"/>
      <c r="C825" s="65"/>
      <c r="D825" s="36"/>
      <c r="E825" s="36"/>
      <c r="F825" s="36"/>
    </row>
    <row r="826" spans="1:6" x14ac:dyDescent="0.25">
      <c r="A826" s="50"/>
      <c r="B826" s="36"/>
      <c r="C826" s="36"/>
      <c r="D826" s="36"/>
      <c r="E826" s="36"/>
      <c r="F826" s="36"/>
    </row>
    <row r="827" spans="1:6" x14ac:dyDescent="0.25">
      <c r="A827" s="50"/>
      <c r="B827" s="36"/>
      <c r="C827" s="36"/>
      <c r="D827" s="36"/>
      <c r="E827" s="36"/>
      <c r="F827" s="36"/>
    </row>
    <row r="828" spans="1:6" x14ac:dyDescent="0.25">
      <c r="A828" s="50"/>
      <c r="B828" s="36"/>
      <c r="C828" s="36"/>
      <c r="D828" s="36"/>
      <c r="E828" s="36"/>
      <c r="F828" s="36"/>
    </row>
    <row r="829" spans="1:6" x14ac:dyDescent="0.25">
      <c r="A829" s="50"/>
      <c r="B829" s="36"/>
      <c r="C829" s="36"/>
      <c r="D829" s="36"/>
      <c r="E829" s="36"/>
      <c r="F829" s="36"/>
    </row>
    <row r="830" spans="1:6" x14ac:dyDescent="0.25">
      <c r="A830" s="50"/>
      <c r="B830" s="36"/>
      <c r="C830" s="36"/>
      <c r="D830" s="36"/>
      <c r="E830" s="36"/>
      <c r="F830" s="36"/>
    </row>
    <row r="831" spans="1:6" x14ac:dyDescent="0.25">
      <c r="A831" s="50"/>
      <c r="B831" s="36"/>
      <c r="C831" s="36"/>
      <c r="D831" s="36"/>
      <c r="E831" s="36"/>
      <c r="F831" s="36"/>
    </row>
    <row r="832" spans="1:6" x14ac:dyDescent="0.25">
      <c r="A832" s="50"/>
      <c r="B832" s="36"/>
      <c r="C832" s="36"/>
      <c r="D832" s="36"/>
      <c r="E832" s="36"/>
      <c r="F832" s="36"/>
    </row>
    <row r="833" spans="1:6" x14ac:dyDescent="0.25">
      <c r="A833" s="50"/>
      <c r="B833" s="36"/>
      <c r="C833" s="36"/>
      <c r="D833" s="36"/>
      <c r="E833" s="36"/>
      <c r="F833" s="36"/>
    </row>
    <row r="834" spans="1:6" x14ac:dyDescent="0.25">
      <c r="A834" s="54"/>
      <c r="B834" s="36"/>
      <c r="C834" s="36"/>
      <c r="D834" s="36"/>
      <c r="E834" s="36"/>
      <c r="F834" s="36"/>
    </row>
    <row r="835" spans="1:6" x14ac:dyDescent="0.25">
      <c r="A835" s="54"/>
      <c r="B835" s="36"/>
      <c r="C835" s="36"/>
      <c r="D835" s="36"/>
      <c r="E835" s="36"/>
      <c r="F835" s="36"/>
    </row>
    <row r="836" spans="1:6" x14ac:dyDescent="0.25">
      <c r="A836" s="54"/>
      <c r="B836" s="36"/>
      <c r="C836" s="36"/>
      <c r="D836" s="36"/>
      <c r="E836" s="36"/>
      <c r="F836" s="36"/>
    </row>
    <row r="837" spans="1:6" x14ac:dyDescent="0.25">
      <c r="A837" s="54"/>
      <c r="B837" s="36"/>
      <c r="C837" s="36"/>
      <c r="D837" s="36"/>
      <c r="E837" s="36"/>
      <c r="F837" s="36"/>
    </row>
    <row r="838" spans="1:6" x14ac:dyDescent="0.25">
      <c r="A838" s="54"/>
      <c r="B838" s="36"/>
      <c r="C838" s="36"/>
      <c r="D838" s="36"/>
      <c r="E838" s="36"/>
      <c r="F838" s="36"/>
    </row>
    <row r="839" spans="1:6" x14ac:dyDescent="0.25">
      <c r="A839" s="54"/>
      <c r="B839" s="36"/>
      <c r="C839" s="36"/>
      <c r="D839" s="36"/>
      <c r="E839" s="36"/>
      <c r="F839" s="36"/>
    </row>
    <row r="840" spans="1:6" x14ac:dyDescent="0.25">
      <c r="A840" s="54"/>
      <c r="B840" s="36"/>
      <c r="C840" s="36"/>
      <c r="D840" s="36"/>
      <c r="E840" s="36"/>
      <c r="F840" s="36"/>
    </row>
    <row r="841" spans="1:6" x14ac:dyDescent="0.25">
      <c r="A841" s="54"/>
      <c r="B841" s="36"/>
      <c r="C841" s="36"/>
      <c r="D841" s="36"/>
      <c r="E841" s="36"/>
      <c r="F841" s="36"/>
    </row>
    <row r="842" spans="1:6" x14ac:dyDescent="0.25">
      <c r="A842" s="54"/>
      <c r="B842" s="36"/>
      <c r="C842" s="36"/>
      <c r="D842" s="36"/>
      <c r="E842" s="36"/>
      <c r="F842" s="36"/>
    </row>
    <row r="843" spans="1:6" x14ac:dyDescent="0.25">
      <c r="A843" s="54"/>
      <c r="B843" s="36"/>
      <c r="C843" s="36"/>
      <c r="D843" s="36"/>
      <c r="E843" s="36"/>
      <c r="F843" s="36"/>
    </row>
    <row r="844" spans="1:6" x14ac:dyDescent="0.25">
      <c r="A844" s="54"/>
      <c r="B844" s="36"/>
      <c r="C844" s="36"/>
      <c r="D844" s="36"/>
      <c r="E844" s="36"/>
      <c r="F844" s="36"/>
    </row>
    <row r="845" spans="1:6" x14ac:dyDescent="0.25">
      <c r="A845" s="54"/>
      <c r="B845" s="36"/>
      <c r="C845" s="36"/>
      <c r="D845" s="36"/>
      <c r="E845" s="36"/>
      <c r="F845" s="36"/>
    </row>
    <row r="846" spans="1:6" x14ac:dyDescent="0.25">
      <c r="A846" s="54"/>
      <c r="B846" s="36"/>
      <c r="C846" s="36"/>
      <c r="D846" s="36"/>
      <c r="E846" s="36"/>
      <c r="F846" s="36"/>
    </row>
    <row r="847" spans="1:6" x14ac:dyDescent="0.25">
      <c r="A847" s="54"/>
      <c r="B847" s="36"/>
      <c r="C847" s="36"/>
      <c r="D847" s="36"/>
      <c r="E847" s="36"/>
      <c r="F847" s="36"/>
    </row>
    <row r="848" spans="1:6" x14ac:dyDescent="0.25">
      <c r="A848" s="54"/>
      <c r="B848" s="36"/>
      <c r="C848" s="36"/>
      <c r="D848" s="36"/>
      <c r="E848" s="36"/>
      <c r="F848" s="36"/>
    </row>
    <row r="849" spans="1:1" x14ac:dyDescent="0.25">
      <c r="A849" s="20"/>
    </row>
    <row r="856" spans="1:1" x14ac:dyDescent="0.25">
      <c r="A856" s="23" t="s">
        <v>147</v>
      </c>
    </row>
    <row r="857" spans="1:1" x14ac:dyDescent="0.25">
      <c r="A857" s="23" t="s">
        <v>147</v>
      </c>
    </row>
    <row r="858" spans="1:1" x14ac:dyDescent="0.25">
      <c r="A858" s="23" t="s">
        <v>147</v>
      </c>
    </row>
    <row r="859" spans="1:1" x14ac:dyDescent="0.25">
      <c r="A859" s="23" t="s">
        <v>147</v>
      </c>
    </row>
    <row r="860" spans="1:1" x14ac:dyDescent="0.25">
      <c r="A860" s="23" t="s">
        <v>147</v>
      </c>
    </row>
    <row r="861" spans="1:1" x14ac:dyDescent="0.25">
      <c r="A861" s="23" t="s">
        <v>147</v>
      </c>
    </row>
    <row r="862" spans="1:1" x14ac:dyDescent="0.25">
      <c r="A862" s="23" t="s">
        <v>147</v>
      </c>
    </row>
    <row r="863" spans="1:1" x14ac:dyDescent="0.25">
      <c r="A863" s="23" t="s">
        <v>147</v>
      </c>
    </row>
    <row r="864" spans="1:1" x14ac:dyDescent="0.25">
      <c r="A864" s="23" t="s">
        <v>147</v>
      </c>
    </row>
    <row r="865" spans="1:1" x14ac:dyDescent="0.25">
      <c r="A865" s="23" t="s">
        <v>147</v>
      </c>
    </row>
    <row r="866" spans="1:1" x14ac:dyDescent="0.25">
      <c r="A866" s="23" t="s">
        <v>147</v>
      </c>
    </row>
    <row r="867" spans="1:1" x14ac:dyDescent="0.25">
      <c r="A867" s="23" t="s">
        <v>147</v>
      </c>
    </row>
    <row r="868" spans="1:1" x14ac:dyDescent="0.25">
      <c r="A868" s="23" t="s">
        <v>147</v>
      </c>
    </row>
    <row r="869" spans="1:1" x14ac:dyDescent="0.25">
      <c r="A869" s="23" t="s">
        <v>147</v>
      </c>
    </row>
    <row r="870" spans="1:1" x14ac:dyDescent="0.25">
      <c r="A870" s="23" t="s">
        <v>147</v>
      </c>
    </row>
    <row r="871" spans="1:1" x14ac:dyDescent="0.25">
      <c r="A871" s="23" t="s">
        <v>147</v>
      </c>
    </row>
    <row r="872" spans="1:1" x14ac:dyDescent="0.25">
      <c r="A872" s="23" t="s">
        <v>147</v>
      </c>
    </row>
    <row r="874" spans="1:1" x14ac:dyDescent="0.25">
      <c r="A874" s="23" t="s">
        <v>147</v>
      </c>
    </row>
    <row r="875" spans="1:1" x14ac:dyDescent="0.25">
      <c r="A875" s="23" t="s">
        <v>147</v>
      </c>
    </row>
    <row r="876" spans="1:1" x14ac:dyDescent="0.25">
      <c r="A876" s="23" t="s">
        <v>147</v>
      </c>
    </row>
    <row r="877" spans="1:1" x14ac:dyDescent="0.25">
      <c r="A877" s="23" t="s">
        <v>147</v>
      </c>
    </row>
    <row r="878" spans="1:1" x14ac:dyDescent="0.25">
      <c r="A878" s="23" t="s">
        <v>147</v>
      </c>
    </row>
    <row r="879" spans="1:1" x14ac:dyDescent="0.25">
      <c r="A879" s="23" t="s">
        <v>147</v>
      </c>
    </row>
    <row r="880" spans="1:1" x14ac:dyDescent="0.25">
      <c r="A880" s="23" t="s">
        <v>147</v>
      </c>
    </row>
    <row r="881" spans="1:1" x14ac:dyDescent="0.25">
      <c r="A881" s="23" t="s">
        <v>147</v>
      </c>
    </row>
    <row r="882" spans="1:1" x14ac:dyDescent="0.25">
      <c r="A882" s="23" t="s">
        <v>147</v>
      </c>
    </row>
    <row r="883" spans="1:1" x14ac:dyDescent="0.25">
      <c r="A883" s="23" t="s">
        <v>147</v>
      </c>
    </row>
    <row r="884" spans="1:1" x14ac:dyDescent="0.25">
      <c r="A884" s="23" t="s">
        <v>147</v>
      </c>
    </row>
    <row r="885" spans="1:1" x14ac:dyDescent="0.25">
      <c r="A885" s="23" t="s">
        <v>147</v>
      </c>
    </row>
    <row r="889" spans="1:1" x14ac:dyDescent="0.25">
      <c r="A889" s="23" t="s">
        <v>147</v>
      </c>
    </row>
    <row r="890" spans="1:1" x14ac:dyDescent="0.25">
      <c r="A890" s="23" t="s">
        <v>147</v>
      </c>
    </row>
    <row r="891" spans="1:1" x14ac:dyDescent="0.25">
      <c r="A891" s="23" t="s">
        <v>147</v>
      </c>
    </row>
    <row r="892" spans="1:1" x14ac:dyDescent="0.25">
      <c r="A892" s="23" t="s">
        <v>147</v>
      </c>
    </row>
    <row r="893" spans="1:1" x14ac:dyDescent="0.25">
      <c r="A893" s="23" t="s">
        <v>147</v>
      </c>
    </row>
    <row r="894" spans="1:1" x14ac:dyDescent="0.25">
      <c r="A894" s="23" t="s">
        <v>147</v>
      </c>
    </row>
    <row r="935" spans="1:1" x14ac:dyDescent="0.25">
      <c r="A935" s="20" t="s">
        <v>147</v>
      </c>
    </row>
    <row r="936" spans="1:1" x14ac:dyDescent="0.25">
      <c r="A936" s="20" t="s">
        <v>147</v>
      </c>
    </row>
    <row r="937" spans="1:1" x14ac:dyDescent="0.25">
      <c r="A937" s="20" t="s">
        <v>147</v>
      </c>
    </row>
    <row r="938" spans="1:1" x14ac:dyDescent="0.25">
      <c r="A938" s="20" t="s">
        <v>147</v>
      </c>
    </row>
    <row r="939" spans="1:1" x14ac:dyDescent="0.25">
      <c r="A939" s="20" t="s">
        <v>147</v>
      </c>
    </row>
    <row r="940" spans="1:1" x14ac:dyDescent="0.25">
      <c r="A940" s="20" t="s">
        <v>147</v>
      </c>
    </row>
  </sheetData>
  <autoFilter ref="A1:O44" xr:uid="{8B842D59-A9E2-4C2F-8DAB-386410C8BE86}">
    <filterColumn colId="13">
      <customFilters>
        <customFilter operator="notEqual" val=" "/>
      </customFilters>
    </filterColumn>
    <filterColumn colId="14">
      <customFilters>
        <customFilter operator="notEqual" val=" "/>
      </customFilters>
    </filterColumn>
  </autoFilter>
  <conditionalFormatting sqref="A468:A470">
    <cfRule type="cellIs" dxfId="36" priority="1" operator="lessThan">
      <formula>1448</formula>
    </cfRule>
    <cfRule type="cellIs" dxfId="35" priority="2" operator="greaterThan">
      <formula>3448</formula>
    </cfRule>
    <cfRule type="cellIs" dxfId="34" priority="7" operator="lessThan">
      <formula>1448</formula>
    </cfRule>
    <cfRule type="cellIs" dxfId="33" priority="8" operator="greaterThan">
      <formula>3448</formula>
    </cfRule>
  </conditionalFormatting>
  <conditionalFormatting sqref="A475:A477">
    <cfRule type="cellIs" dxfId="32" priority="5" operator="lessThan">
      <formula>3.25</formula>
    </cfRule>
    <cfRule type="cellIs" dxfId="31" priority="6" operator="greaterThan">
      <formula>5.25</formula>
    </cfRule>
  </conditionalFormatting>
  <conditionalFormatting sqref="A482:A484">
    <cfRule type="cellIs" dxfId="30" priority="3" operator="lessThan">
      <formula>10.5</formula>
    </cfRule>
    <cfRule type="cellIs" dxfId="29" priority="4" operator="greaterThan">
      <formula>13.9</formula>
    </cfRule>
  </conditionalFormatting>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1A639-84A7-4B75-9132-8F4A3B20A3E4}">
  <sheetPr filterMode="1"/>
  <dimension ref="A1:T957"/>
  <sheetViews>
    <sheetView topLeftCell="A463" zoomScale="80" zoomScaleNormal="80" workbookViewId="0">
      <selection activeCell="A464" sqref="A464:A493"/>
    </sheetView>
  </sheetViews>
  <sheetFormatPr defaultRowHeight="15" x14ac:dyDescent="0.25"/>
  <cols>
    <col min="1" max="1" width="60.5703125" bestFit="1" customWidth="1"/>
    <col min="2" max="2" width="25.5703125" customWidth="1"/>
    <col min="3" max="3" width="25.42578125" customWidth="1"/>
    <col min="4" max="4" width="31.42578125" bestFit="1" customWidth="1"/>
    <col min="5" max="6" width="17.85546875" bestFit="1" customWidth="1"/>
    <col min="7" max="7" width="31.85546875" bestFit="1" customWidth="1"/>
    <col min="8" max="8" width="36.140625" bestFit="1" customWidth="1"/>
    <col min="9" max="10" width="21.42578125" bestFit="1" customWidth="1"/>
    <col min="11" max="12" width="27.28515625" bestFit="1" customWidth="1"/>
    <col min="13" max="13" width="21.42578125" bestFit="1" customWidth="1"/>
    <col min="14" max="14" width="25.7109375" bestFit="1" customWidth="1"/>
    <col min="15" max="15" width="24.5703125" bestFit="1" customWidth="1"/>
  </cols>
  <sheetData>
    <row r="1" spans="1:15" x14ac:dyDescent="0.25">
      <c r="A1" s="25" t="s">
        <v>0</v>
      </c>
      <c r="B1" s="25" t="s">
        <v>1</v>
      </c>
      <c r="C1" s="25" t="s">
        <v>3</v>
      </c>
      <c r="D1" s="25" t="s">
        <v>4</v>
      </c>
      <c r="E1" s="25" t="s">
        <v>5</v>
      </c>
      <c r="F1" s="25" t="s">
        <v>10</v>
      </c>
      <c r="G1" s="25" t="s">
        <v>11</v>
      </c>
      <c r="H1" s="25" t="s">
        <v>12</v>
      </c>
      <c r="I1" s="25" t="s">
        <v>13</v>
      </c>
      <c r="J1" s="25" t="s">
        <v>14</v>
      </c>
      <c r="K1" s="25" t="s">
        <v>15</v>
      </c>
      <c r="L1" s="25" t="s">
        <v>16</v>
      </c>
      <c r="M1" s="25" t="s">
        <v>17</v>
      </c>
      <c r="N1" s="25" t="s">
        <v>18</v>
      </c>
      <c r="O1" s="25" t="s">
        <v>71</v>
      </c>
    </row>
    <row r="2" spans="1:15" x14ac:dyDescent="0.25">
      <c r="A2" s="20" t="s">
        <v>864</v>
      </c>
      <c r="B2" s="20" t="s">
        <v>865</v>
      </c>
      <c r="C2" s="22">
        <v>1798</v>
      </c>
      <c r="D2" s="20">
        <v>4</v>
      </c>
      <c r="E2" s="20">
        <v>4</v>
      </c>
      <c r="F2" s="20">
        <v>66</v>
      </c>
      <c r="G2" s="20" t="s">
        <v>145</v>
      </c>
      <c r="H2" s="20">
        <v>1483</v>
      </c>
      <c r="I2" s="20">
        <v>4861</v>
      </c>
      <c r="J2" s="20">
        <v>1864</v>
      </c>
      <c r="K2" s="20" t="s">
        <v>508</v>
      </c>
      <c r="L2" s="20">
        <v>4</v>
      </c>
      <c r="M2" s="20">
        <v>11.3</v>
      </c>
      <c r="N2" s="22">
        <v>13.7</v>
      </c>
      <c r="O2" s="22">
        <v>5.4</v>
      </c>
    </row>
    <row r="3" spans="1:15" x14ac:dyDescent="0.25">
      <c r="A3" s="20" t="s">
        <v>864</v>
      </c>
      <c r="B3" s="20" t="s">
        <v>865</v>
      </c>
      <c r="C3" s="22">
        <v>1968</v>
      </c>
      <c r="D3" s="20">
        <v>4</v>
      </c>
      <c r="E3" s="20">
        <v>4</v>
      </c>
      <c r="F3" s="20">
        <v>66</v>
      </c>
      <c r="G3" s="20" t="s">
        <v>459</v>
      </c>
      <c r="H3" s="20">
        <v>1483</v>
      </c>
      <c r="I3" s="20">
        <v>4861</v>
      </c>
      <c r="J3" s="20">
        <v>1864</v>
      </c>
      <c r="K3" s="20" t="s">
        <v>508</v>
      </c>
      <c r="L3" s="20">
        <v>4</v>
      </c>
      <c r="M3" s="20">
        <v>15.1</v>
      </c>
      <c r="N3" s="22">
        <v>18.190000000000001</v>
      </c>
      <c r="O3" s="22">
        <v>11.1</v>
      </c>
    </row>
    <row r="4" spans="1:15" x14ac:dyDescent="0.25">
      <c r="A4" s="20" t="s">
        <v>864</v>
      </c>
      <c r="B4" s="20" t="s">
        <v>889</v>
      </c>
      <c r="C4" s="22">
        <v>1968</v>
      </c>
      <c r="D4" s="20">
        <v>4</v>
      </c>
      <c r="E4" s="20">
        <v>4</v>
      </c>
      <c r="F4" s="20">
        <v>66</v>
      </c>
      <c r="G4" s="20" t="s">
        <v>459</v>
      </c>
      <c r="H4" s="20">
        <v>1483</v>
      </c>
      <c r="I4" s="20">
        <v>4861</v>
      </c>
      <c r="J4" s="20">
        <v>1864</v>
      </c>
      <c r="K4" s="20" t="s">
        <v>832</v>
      </c>
      <c r="L4" s="20">
        <v>4</v>
      </c>
      <c r="M4" s="20">
        <v>15.1</v>
      </c>
      <c r="N4" s="22">
        <v>18.190000000000001</v>
      </c>
      <c r="O4" s="22">
        <v>11.1</v>
      </c>
    </row>
    <row r="5" spans="1:15" x14ac:dyDescent="0.25">
      <c r="A5" s="20" t="s">
        <v>864</v>
      </c>
      <c r="B5" s="20" t="s">
        <v>889</v>
      </c>
      <c r="C5" s="22">
        <v>1968</v>
      </c>
      <c r="D5" s="20">
        <v>4</v>
      </c>
      <c r="E5" s="20">
        <v>4</v>
      </c>
      <c r="F5" s="20">
        <v>66</v>
      </c>
      <c r="G5" s="20" t="s">
        <v>459</v>
      </c>
      <c r="H5" s="20">
        <v>1483</v>
      </c>
      <c r="I5" s="20">
        <v>4861</v>
      </c>
      <c r="J5" s="20">
        <v>1864</v>
      </c>
      <c r="K5" s="20" t="s">
        <v>832</v>
      </c>
      <c r="L5" s="20">
        <v>4</v>
      </c>
      <c r="M5" s="20">
        <v>15.1</v>
      </c>
      <c r="N5" s="22">
        <v>18.190000000000001</v>
      </c>
      <c r="O5" s="22">
        <v>11.1</v>
      </c>
    </row>
    <row r="6" spans="1:15" x14ac:dyDescent="0.25">
      <c r="A6" s="20" t="s">
        <v>864</v>
      </c>
      <c r="B6" s="20" t="s">
        <v>889</v>
      </c>
      <c r="C6" s="22">
        <v>1968</v>
      </c>
      <c r="D6" s="20">
        <v>4</v>
      </c>
      <c r="E6" s="20">
        <v>4</v>
      </c>
      <c r="F6" s="20">
        <v>66</v>
      </c>
      <c r="G6" s="20" t="s">
        <v>459</v>
      </c>
      <c r="H6" s="20">
        <v>1483</v>
      </c>
      <c r="I6" s="20">
        <v>4861</v>
      </c>
      <c r="J6" s="20">
        <v>1864</v>
      </c>
      <c r="K6" s="20" t="s">
        <v>832</v>
      </c>
      <c r="L6" s="20">
        <v>4</v>
      </c>
      <c r="M6" s="20">
        <v>15.1</v>
      </c>
      <c r="N6" s="22">
        <v>18.190000000000001</v>
      </c>
      <c r="O6" s="22">
        <v>11.1</v>
      </c>
    </row>
    <row r="7" spans="1:15" x14ac:dyDescent="0.25">
      <c r="A7" s="20" t="s">
        <v>864</v>
      </c>
      <c r="B7" s="20" t="s">
        <v>1568</v>
      </c>
      <c r="C7" s="22">
        <v>1498</v>
      </c>
      <c r="D7" s="20">
        <v>4</v>
      </c>
      <c r="E7" s="20">
        <v>4</v>
      </c>
      <c r="F7" s="20">
        <v>55</v>
      </c>
      <c r="G7" s="20" t="s">
        <v>459</v>
      </c>
      <c r="H7" s="20">
        <v>1466</v>
      </c>
      <c r="I7" s="20">
        <v>4413</v>
      </c>
      <c r="J7" s="20">
        <v>1699</v>
      </c>
      <c r="K7" s="20" t="s">
        <v>508</v>
      </c>
      <c r="L7" s="20">
        <v>4</v>
      </c>
      <c r="M7" s="20">
        <v>18</v>
      </c>
      <c r="N7" s="22">
        <v>21.72</v>
      </c>
      <c r="O7" s="22">
        <v>5.3</v>
      </c>
    </row>
    <row r="8" spans="1:15" x14ac:dyDescent="0.25">
      <c r="A8" s="20" t="s">
        <v>864</v>
      </c>
      <c r="B8" s="20" t="s">
        <v>1568</v>
      </c>
      <c r="C8" s="22">
        <v>1598</v>
      </c>
      <c r="D8" s="20">
        <v>4</v>
      </c>
      <c r="E8" s="20">
        <v>4</v>
      </c>
      <c r="F8" s="20">
        <v>55</v>
      </c>
      <c r="G8" s="20" t="s">
        <v>145</v>
      </c>
      <c r="H8" s="20">
        <v>1466</v>
      </c>
      <c r="I8" s="20">
        <v>4413</v>
      </c>
      <c r="J8" s="20">
        <v>1699</v>
      </c>
      <c r="K8" s="20" t="s">
        <v>508</v>
      </c>
      <c r="L8" s="20">
        <v>4</v>
      </c>
      <c r="M8" s="20">
        <v>12</v>
      </c>
      <c r="N8" s="22">
        <v>14.84</v>
      </c>
      <c r="O8" s="22">
        <v>5.3</v>
      </c>
    </row>
    <row r="9" spans="1:15" x14ac:dyDescent="0.25">
      <c r="A9" s="20" t="s">
        <v>864</v>
      </c>
      <c r="B9" s="20" t="s">
        <v>1568</v>
      </c>
      <c r="C9" s="22">
        <v>1498</v>
      </c>
      <c r="D9" s="20">
        <v>4</v>
      </c>
      <c r="E9" s="20">
        <v>4</v>
      </c>
      <c r="F9" s="20">
        <v>55</v>
      </c>
      <c r="G9" s="20" t="s">
        <v>459</v>
      </c>
      <c r="H9" s="20">
        <v>1466</v>
      </c>
      <c r="I9" s="20">
        <v>4413</v>
      </c>
      <c r="J9" s="20">
        <v>1699</v>
      </c>
      <c r="K9" s="20" t="s">
        <v>508</v>
      </c>
      <c r="L9" s="20">
        <v>4</v>
      </c>
      <c r="M9" s="20">
        <v>18</v>
      </c>
      <c r="N9" s="22">
        <v>21.13</v>
      </c>
      <c r="O9" s="22">
        <v>5.3</v>
      </c>
    </row>
    <row r="10" spans="1:15" x14ac:dyDescent="0.25">
      <c r="A10" s="20" t="s">
        <v>864</v>
      </c>
      <c r="B10" s="20" t="s">
        <v>1568</v>
      </c>
      <c r="C10" s="22">
        <v>1598</v>
      </c>
      <c r="D10" s="20">
        <v>4</v>
      </c>
      <c r="E10" s="20">
        <v>4</v>
      </c>
      <c r="F10" s="20">
        <v>55</v>
      </c>
      <c r="G10" s="20" t="s">
        <v>145</v>
      </c>
      <c r="H10" s="20">
        <v>1466</v>
      </c>
      <c r="I10" s="20">
        <v>4413</v>
      </c>
      <c r="J10" s="20">
        <v>1699</v>
      </c>
      <c r="K10" s="20" t="s">
        <v>508</v>
      </c>
      <c r="L10" s="20">
        <v>4</v>
      </c>
      <c r="M10" s="20">
        <v>12</v>
      </c>
      <c r="N10" s="22">
        <v>15.41</v>
      </c>
      <c r="O10" s="22">
        <v>5.3</v>
      </c>
    </row>
    <row r="11" spans="1:15" x14ac:dyDescent="0.25">
      <c r="A11" s="20" t="s">
        <v>864</v>
      </c>
      <c r="B11" s="20" t="s">
        <v>1721</v>
      </c>
      <c r="C11" s="22">
        <v>1798</v>
      </c>
      <c r="D11" s="20">
        <v>4</v>
      </c>
      <c r="E11" s="20">
        <v>4</v>
      </c>
      <c r="F11" s="20">
        <v>66</v>
      </c>
      <c r="G11" s="20" t="s">
        <v>145</v>
      </c>
      <c r="H11" s="20">
        <v>1483</v>
      </c>
      <c r="I11" s="20">
        <v>4861</v>
      </c>
      <c r="J11" s="20">
        <v>1864</v>
      </c>
      <c r="K11" s="20" t="s">
        <v>508</v>
      </c>
      <c r="L11" s="20">
        <v>4</v>
      </c>
      <c r="M11" s="20">
        <v>10.6</v>
      </c>
      <c r="N11" s="22">
        <v>14.12</v>
      </c>
      <c r="O11" s="22">
        <v>11.1</v>
      </c>
    </row>
    <row r="12" spans="1:15" x14ac:dyDescent="0.25">
      <c r="A12" s="20" t="s">
        <v>864</v>
      </c>
      <c r="B12" s="20" t="s">
        <v>1721</v>
      </c>
      <c r="C12" s="22">
        <v>1798</v>
      </c>
      <c r="D12" s="20">
        <v>4</v>
      </c>
      <c r="E12" s="20">
        <v>4</v>
      </c>
      <c r="F12" s="20">
        <v>66</v>
      </c>
      <c r="G12" s="20" t="s">
        <v>145</v>
      </c>
      <c r="H12" s="20">
        <v>1483</v>
      </c>
      <c r="I12" s="20">
        <v>4861</v>
      </c>
      <c r="J12" s="20">
        <v>1864</v>
      </c>
      <c r="K12" s="20" t="s">
        <v>508</v>
      </c>
      <c r="L12" s="20">
        <v>4</v>
      </c>
      <c r="M12" s="20">
        <v>10.1</v>
      </c>
      <c r="N12" s="22">
        <v>14.67</v>
      </c>
      <c r="O12" s="22">
        <v>11.7</v>
      </c>
    </row>
    <row r="13" spans="1:15" x14ac:dyDescent="0.25">
      <c r="A13" s="20" t="s">
        <v>864</v>
      </c>
      <c r="B13" s="20" t="s">
        <v>1721</v>
      </c>
      <c r="C13" s="22">
        <v>1798</v>
      </c>
      <c r="D13" s="20">
        <v>4</v>
      </c>
      <c r="E13" s="20">
        <v>4</v>
      </c>
      <c r="F13" s="20">
        <v>66</v>
      </c>
      <c r="G13" s="20" t="s">
        <v>145</v>
      </c>
      <c r="H13" s="20">
        <v>1483</v>
      </c>
      <c r="I13" s="20">
        <v>4861</v>
      </c>
      <c r="J13" s="20">
        <v>1864</v>
      </c>
      <c r="K13" s="20" t="s">
        <v>508</v>
      </c>
      <c r="L13" s="20">
        <v>4</v>
      </c>
      <c r="M13" s="20">
        <v>11.3</v>
      </c>
      <c r="N13" s="22">
        <v>13.7</v>
      </c>
      <c r="O13" s="22">
        <v>5.4</v>
      </c>
    </row>
    <row r="14" spans="1:15" x14ac:dyDescent="0.25">
      <c r="A14" s="20" t="s">
        <v>864</v>
      </c>
      <c r="B14" s="20" t="s">
        <v>1721</v>
      </c>
      <c r="C14" s="22">
        <v>1968</v>
      </c>
      <c r="D14" s="20">
        <v>4</v>
      </c>
      <c r="E14" s="20">
        <v>4</v>
      </c>
      <c r="F14" s="20">
        <v>66</v>
      </c>
      <c r="G14" s="20" t="s">
        <v>459</v>
      </c>
      <c r="H14" s="20">
        <v>1483</v>
      </c>
      <c r="I14" s="20">
        <v>4861</v>
      </c>
      <c r="J14" s="20">
        <v>1864</v>
      </c>
      <c r="K14" s="20" t="s">
        <v>508</v>
      </c>
      <c r="L14" s="20">
        <v>4</v>
      </c>
      <c r="M14" s="20">
        <v>15.1</v>
      </c>
      <c r="N14" s="22">
        <v>18.190000000000001</v>
      </c>
      <c r="O14" s="22">
        <v>11.1</v>
      </c>
    </row>
    <row r="15" spans="1:15" x14ac:dyDescent="0.25">
      <c r="A15" s="20" t="s">
        <v>864</v>
      </c>
      <c r="B15" s="20" t="s">
        <v>1721</v>
      </c>
      <c r="C15" s="22">
        <v>1968</v>
      </c>
      <c r="D15" s="20">
        <v>4</v>
      </c>
      <c r="E15" s="20">
        <v>4</v>
      </c>
      <c r="F15" s="20">
        <v>66</v>
      </c>
      <c r="G15" s="20" t="s">
        <v>459</v>
      </c>
      <c r="H15" s="20">
        <v>1483</v>
      </c>
      <c r="I15" s="20">
        <v>4861</v>
      </c>
      <c r="J15" s="20">
        <v>1864</v>
      </c>
      <c r="K15" s="20" t="s">
        <v>508</v>
      </c>
      <c r="L15" s="20">
        <v>4</v>
      </c>
      <c r="M15" s="20">
        <v>15.1</v>
      </c>
      <c r="N15" s="22">
        <v>18.190000000000001</v>
      </c>
      <c r="O15" s="22">
        <v>11.1</v>
      </c>
    </row>
    <row r="16" spans="1:15" x14ac:dyDescent="0.25">
      <c r="A16" s="20" t="s">
        <v>864</v>
      </c>
      <c r="B16" s="20" t="s">
        <v>1721</v>
      </c>
      <c r="C16" s="22">
        <v>1798</v>
      </c>
      <c r="D16" s="20">
        <v>4</v>
      </c>
      <c r="E16" s="20">
        <v>4</v>
      </c>
      <c r="F16" s="20">
        <v>66</v>
      </c>
      <c r="G16" s="20" t="s">
        <v>145</v>
      </c>
      <c r="H16" s="20">
        <v>1483</v>
      </c>
      <c r="I16" s="20">
        <v>4861</v>
      </c>
      <c r="J16" s="20">
        <v>1864</v>
      </c>
      <c r="K16" s="20" t="s">
        <v>508</v>
      </c>
      <c r="L16" s="20">
        <v>4</v>
      </c>
      <c r="M16" s="20">
        <v>10.1</v>
      </c>
      <c r="N16" s="22">
        <v>14.67</v>
      </c>
      <c r="O16" s="22">
        <v>11.7</v>
      </c>
    </row>
    <row r="17" spans="1:15" x14ac:dyDescent="0.25">
      <c r="A17" s="20" t="s">
        <v>864</v>
      </c>
      <c r="B17" s="20" t="s">
        <v>1721</v>
      </c>
      <c r="C17" s="22">
        <v>1968</v>
      </c>
      <c r="D17" s="20">
        <v>4</v>
      </c>
      <c r="E17" s="20">
        <v>4</v>
      </c>
      <c r="F17" s="20">
        <v>66</v>
      </c>
      <c r="G17" s="20" t="s">
        <v>459</v>
      </c>
      <c r="H17" s="20">
        <v>1483</v>
      </c>
      <c r="I17" s="20">
        <v>4861</v>
      </c>
      <c r="J17" s="20">
        <v>1864</v>
      </c>
      <c r="K17" s="20" t="s">
        <v>508</v>
      </c>
      <c r="L17" s="20">
        <v>4</v>
      </c>
      <c r="M17" s="20">
        <v>15.1</v>
      </c>
      <c r="N17" s="22">
        <v>18.190000000000001</v>
      </c>
      <c r="O17" s="22">
        <v>11.1</v>
      </c>
    </row>
    <row r="18" spans="1:15" hidden="1" x14ac:dyDescent="0.25">
      <c r="A18" s="20" t="s">
        <v>864</v>
      </c>
      <c r="B18" s="20" t="s">
        <v>1788</v>
      </c>
      <c r="C18" s="22">
        <v>1968</v>
      </c>
      <c r="D18" s="20">
        <v>4</v>
      </c>
      <c r="E18" s="20">
        <v>4</v>
      </c>
      <c r="F18" s="20">
        <v>63</v>
      </c>
      <c r="G18" s="20" t="s">
        <v>459</v>
      </c>
      <c r="H18" s="20">
        <v>1665</v>
      </c>
      <c r="I18" s="20">
        <v>4697</v>
      </c>
      <c r="J18" s="20">
        <v>1882</v>
      </c>
      <c r="K18" s="20" t="s">
        <v>832</v>
      </c>
      <c r="L18" s="20">
        <v>5</v>
      </c>
      <c r="M18" s="20"/>
      <c r="N18" s="23" t="s">
        <v>147</v>
      </c>
      <c r="O18" s="22">
        <v>6.1</v>
      </c>
    </row>
    <row r="19" spans="1:15" x14ac:dyDescent="0.25">
      <c r="A19" s="20" t="s">
        <v>864</v>
      </c>
      <c r="B19" s="20" t="s">
        <v>2203</v>
      </c>
      <c r="C19" s="22">
        <v>1598</v>
      </c>
      <c r="D19" s="20">
        <v>4</v>
      </c>
      <c r="E19" s="20">
        <v>4</v>
      </c>
      <c r="F19" s="20">
        <v>55</v>
      </c>
      <c r="G19" s="20" t="s">
        <v>145</v>
      </c>
      <c r="H19" s="20">
        <v>1466</v>
      </c>
      <c r="I19" s="20">
        <v>4413</v>
      </c>
      <c r="J19" s="20">
        <v>1699</v>
      </c>
      <c r="K19" s="20" t="s">
        <v>508</v>
      </c>
      <c r="L19" s="20">
        <v>4</v>
      </c>
      <c r="M19" s="20">
        <v>12</v>
      </c>
      <c r="N19" s="22">
        <v>15.41</v>
      </c>
      <c r="O19" s="22">
        <v>5.3</v>
      </c>
    </row>
    <row r="20" spans="1:15" x14ac:dyDescent="0.25">
      <c r="A20" s="20" t="s">
        <v>864</v>
      </c>
      <c r="B20" s="20" t="s">
        <v>2203</v>
      </c>
      <c r="C20" s="22">
        <v>1498</v>
      </c>
      <c r="D20" s="20">
        <v>4</v>
      </c>
      <c r="E20" s="20">
        <v>4</v>
      </c>
      <c r="F20" s="20">
        <v>55</v>
      </c>
      <c r="G20" s="20" t="s">
        <v>459</v>
      </c>
      <c r="H20" s="20">
        <v>1466</v>
      </c>
      <c r="I20" s="20">
        <v>4413</v>
      </c>
      <c r="J20" s="20">
        <v>1699</v>
      </c>
      <c r="K20" s="20" t="s">
        <v>508</v>
      </c>
      <c r="L20" s="20">
        <v>4</v>
      </c>
      <c r="M20" s="20">
        <v>14.5</v>
      </c>
      <c r="N20" s="22">
        <v>21.13</v>
      </c>
      <c r="O20" s="22">
        <v>5.3</v>
      </c>
    </row>
    <row r="21" spans="1:15" x14ac:dyDescent="0.25">
      <c r="A21" s="20" t="s">
        <v>864</v>
      </c>
      <c r="B21" s="20" t="s">
        <v>2203</v>
      </c>
      <c r="C21" s="22">
        <v>1598</v>
      </c>
      <c r="D21" s="20">
        <v>4</v>
      </c>
      <c r="E21" s="20">
        <v>4</v>
      </c>
      <c r="F21" s="20">
        <v>55</v>
      </c>
      <c r="G21" s="20" t="s">
        <v>145</v>
      </c>
      <c r="H21" s="20">
        <v>1466</v>
      </c>
      <c r="I21" s="20">
        <v>4413</v>
      </c>
      <c r="J21" s="20">
        <v>1699</v>
      </c>
      <c r="K21" s="20" t="s">
        <v>508</v>
      </c>
      <c r="L21" s="20">
        <v>4</v>
      </c>
      <c r="M21" s="20">
        <v>12</v>
      </c>
      <c r="N21" s="22">
        <v>15.41</v>
      </c>
      <c r="O21" s="22">
        <v>5.3</v>
      </c>
    </row>
    <row r="22" spans="1:15" x14ac:dyDescent="0.25">
      <c r="A22" s="20" t="s">
        <v>864</v>
      </c>
      <c r="B22" s="20" t="s">
        <v>2203</v>
      </c>
      <c r="C22" s="22">
        <v>1498</v>
      </c>
      <c r="D22" s="20">
        <v>4</v>
      </c>
      <c r="E22" s="20">
        <v>4</v>
      </c>
      <c r="F22" s="20">
        <v>55</v>
      </c>
      <c r="G22" s="20" t="s">
        <v>459</v>
      </c>
      <c r="H22" s="20">
        <v>1466</v>
      </c>
      <c r="I22" s="20">
        <v>4413</v>
      </c>
      <c r="J22" s="20">
        <v>1699</v>
      </c>
      <c r="K22" s="20" t="s">
        <v>508</v>
      </c>
      <c r="L22" s="20">
        <v>4</v>
      </c>
      <c r="M22" s="20">
        <v>14.5</v>
      </c>
      <c r="N22" s="22">
        <v>21.13</v>
      </c>
      <c r="O22" s="22">
        <v>5.3</v>
      </c>
    </row>
    <row r="23" spans="1:15" x14ac:dyDescent="0.25">
      <c r="A23" s="20" t="s">
        <v>864</v>
      </c>
      <c r="B23" s="20" t="s">
        <v>2203</v>
      </c>
      <c r="C23" s="22">
        <v>1498</v>
      </c>
      <c r="D23" s="20">
        <v>4</v>
      </c>
      <c r="E23" s="20">
        <v>4</v>
      </c>
      <c r="F23" s="20">
        <v>55</v>
      </c>
      <c r="G23" s="20" t="s">
        <v>459</v>
      </c>
      <c r="H23" s="20">
        <v>1466</v>
      </c>
      <c r="I23" s="20">
        <v>4413</v>
      </c>
      <c r="J23" s="20">
        <v>1699</v>
      </c>
      <c r="K23" s="20" t="s">
        <v>508</v>
      </c>
      <c r="L23" s="20">
        <v>4</v>
      </c>
      <c r="M23" s="20">
        <v>14.5</v>
      </c>
      <c r="N23" s="22">
        <v>21.72</v>
      </c>
      <c r="O23" s="22">
        <v>5.3</v>
      </c>
    </row>
    <row r="24" spans="1:15" x14ac:dyDescent="0.25">
      <c r="A24" s="20" t="s">
        <v>864</v>
      </c>
      <c r="B24" s="20" t="s">
        <v>2203</v>
      </c>
      <c r="C24" s="22">
        <v>1598</v>
      </c>
      <c r="D24" s="20">
        <v>4</v>
      </c>
      <c r="E24" s="20">
        <v>4</v>
      </c>
      <c r="F24" s="20">
        <v>55</v>
      </c>
      <c r="G24" s="20" t="s">
        <v>145</v>
      </c>
      <c r="H24" s="20">
        <v>1466</v>
      </c>
      <c r="I24" s="20">
        <v>4413</v>
      </c>
      <c r="J24" s="20">
        <v>1699</v>
      </c>
      <c r="K24" s="20" t="s">
        <v>508</v>
      </c>
      <c r="L24" s="20">
        <v>4</v>
      </c>
      <c r="M24" s="20">
        <v>12</v>
      </c>
      <c r="N24" s="22">
        <v>14.84</v>
      </c>
      <c r="O24" s="22">
        <v>5.3</v>
      </c>
    </row>
    <row r="25" spans="1:15" x14ac:dyDescent="0.25">
      <c r="A25" s="20" t="s">
        <v>864</v>
      </c>
      <c r="B25" s="20" t="s">
        <v>2203</v>
      </c>
      <c r="C25" s="22">
        <v>1498</v>
      </c>
      <c r="D25" s="20">
        <v>4</v>
      </c>
      <c r="E25" s="20">
        <v>4</v>
      </c>
      <c r="F25" s="20">
        <v>55</v>
      </c>
      <c r="G25" s="20" t="s">
        <v>459</v>
      </c>
      <c r="H25" s="20">
        <v>1466</v>
      </c>
      <c r="I25" s="20">
        <v>4413</v>
      </c>
      <c r="J25" s="20">
        <v>1699</v>
      </c>
      <c r="K25" s="20" t="s">
        <v>508</v>
      </c>
      <c r="L25" s="20">
        <v>4</v>
      </c>
      <c r="M25" s="20">
        <v>18</v>
      </c>
      <c r="N25" s="22">
        <v>21.72</v>
      </c>
      <c r="O25" s="22">
        <v>5.3</v>
      </c>
    </row>
    <row r="26" spans="1:15" x14ac:dyDescent="0.25">
      <c r="A26" s="20" t="s">
        <v>864</v>
      </c>
      <c r="B26" s="20" t="s">
        <v>2203</v>
      </c>
      <c r="C26" s="22">
        <v>1498</v>
      </c>
      <c r="D26" s="20">
        <v>4</v>
      </c>
      <c r="E26" s="20">
        <v>4</v>
      </c>
      <c r="F26" s="20">
        <v>55</v>
      </c>
      <c r="G26" s="20" t="s">
        <v>459</v>
      </c>
      <c r="H26" s="20">
        <v>1466</v>
      </c>
      <c r="I26" s="20">
        <v>4413</v>
      </c>
      <c r="J26" s="20">
        <v>1699</v>
      </c>
      <c r="K26" s="20" t="s">
        <v>508</v>
      </c>
      <c r="L26" s="20">
        <v>4</v>
      </c>
      <c r="M26" s="20">
        <v>18</v>
      </c>
      <c r="N26" s="22">
        <v>21.13</v>
      </c>
      <c r="O26" s="22">
        <v>5.3</v>
      </c>
    </row>
    <row r="27" spans="1:15" x14ac:dyDescent="0.25">
      <c r="A27" s="20" t="s">
        <v>864</v>
      </c>
      <c r="B27" s="20" t="s">
        <v>2203</v>
      </c>
      <c r="C27" s="22">
        <v>1598</v>
      </c>
      <c r="D27" s="20">
        <v>4</v>
      </c>
      <c r="E27" s="20">
        <v>4</v>
      </c>
      <c r="F27" s="20">
        <v>55</v>
      </c>
      <c r="G27" s="20" t="s">
        <v>145</v>
      </c>
      <c r="H27" s="20">
        <v>1466</v>
      </c>
      <c r="I27" s="20">
        <v>4413</v>
      </c>
      <c r="J27" s="20">
        <v>1699</v>
      </c>
      <c r="K27" s="20" t="s">
        <v>508</v>
      </c>
      <c r="L27" s="20">
        <v>4</v>
      </c>
      <c r="M27" s="20">
        <v>12</v>
      </c>
      <c r="N27" s="22">
        <v>15.41</v>
      </c>
      <c r="O27" s="22">
        <v>5.3</v>
      </c>
    </row>
    <row r="28" spans="1:15" x14ac:dyDescent="0.25">
      <c r="A28" s="20" t="s">
        <v>864</v>
      </c>
      <c r="B28" s="20" t="s">
        <v>2203</v>
      </c>
      <c r="C28" s="22">
        <v>1598</v>
      </c>
      <c r="D28" s="20">
        <v>4</v>
      </c>
      <c r="E28" s="20">
        <v>4</v>
      </c>
      <c r="F28" s="20">
        <v>55</v>
      </c>
      <c r="G28" s="20" t="s">
        <v>145</v>
      </c>
      <c r="H28" s="20">
        <v>1466</v>
      </c>
      <c r="I28" s="20">
        <v>4413</v>
      </c>
      <c r="J28" s="20">
        <v>1699</v>
      </c>
      <c r="K28" s="20" t="s">
        <v>508</v>
      </c>
      <c r="L28" s="20">
        <v>4</v>
      </c>
      <c r="M28" s="20">
        <v>12</v>
      </c>
      <c r="N28" s="22">
        <v>14.84</v>
      </c>
      <c r="O28" s="22">
        <v>5.3</v>
      </c>
    </row>
    <row r="29" spans="1:15" x14ac:dyDescent="0.25">
      <c r="A29" s="20" t="s">
        <v>864</v>
      </c>
      <c r="B29" s="20" t="s">
        <v>2203</v>
      </c>
      <c r="C29" s="22">
        <v>1598</v>
      </c>
      <c r="D29" s="20">
        <v>4</v>
      </c>
      <c r="E29" s="20">
        <v>4</v>
      </c>
      <c r="F29" s="20">
        <v>55</v>
      </c>
      <c r="G29" s="20" t="s">
        <v>145</v>
      </c>
      <c r="H29" s="20">
        <v>1466</v>
      </c>
      <c r="I29" s="20">
        <v>4413</v>
      </c>
      <c r="J29" s="20">
        <v>1699</v>
      </c>
      <c r="K29" s="20" t="s">
        <v>508</v>
      </c>
      <c r="L29" s="20">
        <v>4</v>
      </c>
      <c r="M29" s="20">
        <v>12</v>
      </c>
      <c r="N29" s="22">
        <v>15.41</v>
      </c>
      <c r="O29" s="22">
        <v>5.3</v>
      </c>
    </row>
    <row r="30" spans="1:15" x14ac:dyDescent="0.25">
      <c r="A30" s="20" t="s">
        <v>864</v>
      </c>
      <c r="B30" s="20" t="s">
        <v>2203</v>
      </c>
      <c r="C30" s="22">
        <v>1598</v>
      </c>
      <c r="D30" s="20">
        <v>4</v>
      </c>
      <c r="E30" s="20">
        <v>4</v>
      </c>
      <c r="F30" s="20">
        <v>55</v>
      </c>
      <c r="G30" s="20" t="s">
        <v>145</v>
      </c>
      <c r="H30" s="20">
        <v>1466</v>
      </c>
      <c r="I30" s="20">
        <v>4413</v>
      </c>
      <c r="J30" s="20">
        <v>1699</v>
      </c>
      <c r="K30" s="20" t="s">
        <v>508</v>
      </c>
      <c r="L30" s="20">
        <v>4</v>
      </c>
      <c r="M30" s="20">
        <v>12</v>
      </c>
      <c r="N30" s="22">
        <v>14.84</v>
      </c>
      <c r="O30" s="22">
        <v>5.3</v>
      </c>
    </row>
    <row r="31" spans="1:15" x14ac:dyDescent="0.25">
      <c r="A31" s="20" t="s">
        <v>864</v>
      </c>
      <c r="B31" s="20" t="s">
        <v>2203</v>
      </c>
      <c r="C31" s="22">
        <v>1498</v>
      </c>
      <c r="D31" s="20">
        <v>4</v>
      </c>
      <c r="E31" s="20">
        <v>4</v>
      </c>
      <c r="F31" s="20">
        <v>55</v>
      </c>
      <c r="G31" s="20" t="s">
        <v>459</v>
      </c>
      <c r="H31" s="20">
        <v>1466</v>
      </c>
      <c r="I31" s="20">
        <v>4413</v>
      </c>
      <c r="J31" s="20">
        <v>1699</v>
      </c>
      <c r="K31" s="20" t="s">
        <v>508</v>
      </c>
      <c r="L31" s="20">
        <v>4</v>
      </c>
      <c r="M31" s="20">
        <v>18</v>
      </c>
      <c r="N31" s="22">
        <v>21.13</v>
      </c>
      <c r="O31" s="22">
        <v>5.3</v>
      </c>
    </row>
    <row r="32" spans="1:15" x14ac:dyDescent="0.25">
      <c r="A32" s="20" t="s">
        <v>864</v>
      </c>
      <c r="B32" s="20" t="s">
        <v>2203</v>
      </c>
      <c r="C32" s="22">
        <v>1498</v>
      </c>
      <c r="D32" s="20">
        <v>4</v>
      </c>
      <c r="E32" s="20">
        <v>4</v>
      </c>
      <c r="F32" s="20">
        <v>55</v>
      </c>
      <c r="G32" s="20" t="s">
        <v>459</v>
      </c>
      <c r="H32" s="20">
        <v>1466</v>
      </c>
      <c r="I32" s="20">
        <v>4413</v>
      </c>
      <c r="J32" s="20">
        <v>1699</v>
      </c>
      <c r="K32" s="20" t="s">
        <v>508</v>
      </c>
      <c r="L32" s="20">
        <v>4</v>
      </c>
      <c r="M32" s="20">
        <v>18</v>
      </c>
      <c r="N32" s="22">
        <v>21.72</v>
      </c>
      <c r="O32" s="22">
        <v>5.3</v>
      </c>
    </row>
    <row r="33" spans="1:15" hidden="1" x14ac:dyDescent="0.25">
      <c r="A33" s="20" t="s">
        <v>864</v>
      </c>
      <c r="B33" s="20" t="s">
        <v>2410</v>
      </c>
      <c r="C33" s="22">
        <v>1395</v>
      </c>
      <c r="D33" s="20">
        <v>4</v>
      </c>
      <c r="E33" s="20">
        <v>4</v>
      </c>
      <c r="F33" s="20">
        <v>50</v>
      </c>
      <c r="G33" s="20" t="s">
        <v>145</v>
      </c>
      <c r="H33" s="20">
        <v>1476</v>
      </c>
      <c r="I33" s="20">
        <v>4670</v>
      </c>
      <c r="J33" s="20">
        <v>1814</v>
      </c>
      <c r="K33" s="20" t="s">
        <v>508</v>
      </c>
      <c r="L33" s="20">
        <v>4</v>
      </c>
      <c r="M33" s="20"/>
      <c r="N33" s="23" t="s">
        <v>147</v>
      </c>
      <c r="O33" s="22">
        <v>5.2</v>
      </c>
    </row>
    <row r="34" spans="1:15" hidden="1" x14ac:dyDescent="0.25">
      <c r="A34" s="20" t="s">
        <v>864</v>
      </c>
      <c r="B34" s="20" t="s">
        <v>2410</v>
      </c>
      <c r="C34" s="22">
        <v>1968</v>
      </c>
      <c r="D34" s="20">
        <v>4</v>
      </c>
      <c r="E34" s="20">
        <v>4</v>
      </c>
      <c r="F34" s="20">
        <v>50</v>
      </c>
      <c r="G34" s="20" t="s">
        <v>459</v>
      </c>
      <c r="H34" s="20">
        <v>1476</v>
      </c>
      <c r="I34" s="20">
        <v>4670</v>
      </c>
      <c r="J34" s="20">
        <v>1814</v>
      </c>
      <c r="K34" s="20" t="s">
        <v>508</v>
      </c>
      <c r="L34" s="20">
        <v>4</v>
      </c>
      <c r="M34" s="20"/>
      <c r="N34" s="23" t="s">
        <v>147</v>
      </c>
      <c r="O34" s="22">
        <v>5.2</v>
      </c>
    </row>
    <row r="35" spans="1:15" hidden="1" x14ac:dyDescent="0.25">
      <c r="A35" s="20" t="s">
        <v>864</v>
      </c>
      <c r="B35" s="20" t="s">
        <v>2410</v>
      </c>
      <c r="C35" s="22">
        <v>1395</v>
      </c>
      <c r="D35" s="20">
        <v>4</v>
      </c>
      <c r="E35" s="20">
        <v>4</v>
      </c>
      <c r="F35" s="20">
        <v>50</v>
      </c>
      <c r="G35" s="20" t="s">
        <v>145</v>
      </c>
      <c r="H35" s="20">
        <v>1476</v>
      </c>
      <c r="I35" s="20">
        <v>4670</v>
      </c>
      <c r="J35" s="20">
        <v>1814</v>
      </c>
      <c r="K35" s="20" t="s">
        <v>508</v>
      </c>
      <c r="L35" s="20">
        <v>4</v>
      </c>
      <c r="M35" s="20"/>
      <c r="N35" s="22">
        <v>16</v>
      </c>
      <c r="O35" s="22">
        <v>5.2</v>
      </c>
    </row>
    <row r="36" spans="1:15" hidden="1" x14ac:dyDescent="0.25">
      <c r="A36" s="20" t="s">
        <v>864</v>
      </c>
      <c r="B36" s="20" t="s">
        <v>2410</v>
      </c>
      <c r="C36" s="22">
        <v>1798</v>
      </c>
      <c r="D36" s="20">
        <v>4</v>
      </c>
      <c r="E36" s="20">
        <v>4</v>
      </c>
      <c r="F36" s="20">
        <v>50</v>
      </c>
      <c r="G36" s="20" t="s">
        <v>145</v>
      </c>
      <c r="H36" s="20">
        <v>1476</v>
      </c>
      <c r="I36" s="20">
        <v>4670</v>
      </c>
      <c r="J36" s="20">
        <v>1814</v>
      </c>
      <c r="K36" s="20" t="s">
        <v>508</v>
      </c>
      <c r="L36" s="20">
        <v>4</v>
      </c>
      <c r="M36" s="20"/>
      <c r="N36" s="22">
        <v>14</v>
      </c>
      <c r="O36" s="22">
        <v>5.2</v>
      </c>
    </row>
    <row r="37" spans="1:15" hidden="1" x14ac:dyDescent="0.25">
      <c r="A37" s="20" t="s">
        <v>864</v>
      </c>
      <c r="B37" s="20" t="s">
        <v>2410</v>
      </c>
      <c r="C37" s="22">
        <v>1968</v>
      </c>
      <c r="D37" s="20">
        <v>4</v>
      </c>
      <c r="E37" s="20">
        <v>4</v>
      </c>
      <c r="F37" s="20">
        <v>50</v>
      </c>
      <c r="G37" s="20" t="s">
        <v>459</v>
      </c>
      <c r="H37" s="20">
        <v>1476</v>
      </c>
      <c r="I37" s="20">
        <v>4670</v>
      </c>
      <c r="J37" s="20">
        <v>1814</v>
      </c>
      <c r="K37" s="20" t="s">
        <v>508</v>
      </c>
      <c r="L37" s="20">
        <v>4</v>
      </c>
      <c r="M37" s="20"/>
      <c r="N37" s="23" t="s">
        <v>147</v>
      </c>
      <c r="O37" s="22">
        <v>5.2</v>
      </c>
    </row>
    <row r="38" spans="1:15" hidden="1" x14ac:dyDescent="0.25">
      <c r="A38" s="20" t="s">
        <v>864</v>
      </c>
      <c r="B38" s="20" t="s">
        <v>2410</v>
      </c>
      <c r="C38" s="22">
        <v>1968</v>
      </c>
      <c r="D38" s="20">
        <v>4</v>
      </c>
      <c r="E38" s="20">
        <v>4</v>
      </c>
      <c r="F38" s="20">
        <v>50</v>
      </c>
      <c r="G38" s="20" t="s">
        <v>459</v>
      </c>
      <c r="H38" s="20">
        <v>1476</v>
      </c>
      <c r="I38" s="20">
        <v>4670</v>
      </c>
      <c r="J38" s="20">
        <v>1814</v>
      </c>
      <c r="K38" s="20" t="s">
        <v>508</v>
      </c>
      <c r="L38" s="20">
        <v>4</v>
      </c>
      <c r="M38" s="20"/>
      <c r="N38" s="23" t="s">
        <v>147</v>
      </c>
      <c r="O38" s="22">
        <v>5.2</v>
      </c>
    </row>
    <row r="39" spans="1:15" hidden="1" x14ac:dyDescent="0.25">
      <c r="A39" s="20" t="s">
        <v>864</v>
      </c>
      <c r="B39" s="20" t="s">
        <v>2410</v>
      </c>
      <c r="C39" s="22">
        <v>1798</v>
      </c>
      <c r="D39" s="20">
        <v>4</v>
      </c>
      <c r="E39" s="20">
        <v>4</v>
      </c>
      <c r="F39" s="20">
        <v>50</v>
      </c>
      <c r="G39" s="20" t="s">
        <v>145</v>
      </c>
      <c r="H39" s="20">
        <v>1476</v>
      </c>
      <c r="I39" s="20">
        <v>4670</v>
      </c>
      <c r="J39" s="20">
        <v>1814</v>
      </c>
      <c r="K39" s="20" t="s">
        <v>508</v>
      </c>
      <c r="L39" s="20">
        <v>4</v>
      </c>
      <c r="M39" s="20"/>
      <c r="N39" s="22">
        <v>14</v>
      </c>
      <c r="O39" s="22">
        <v>5.2</v>
      </c>
    </row>
    <row r="40" spans="1:15" hidden="1" x14ac:dyDescent="0.25">
      <c r="A40" s="20" t="s">
        <v>864</v>
      </c>
      <c r="B40" s="20" t="s">
        <v>2410</v>
      </c>
      <c r="C40" s="22">
        <v>1968</v>
      </c>
      <c r="D40" s="20">
        <v>4</v>
      </c>
      <c r="E40" s="20">
        <v>4</v>
      </c>
      <c r="F40" s="20">
        <v>50</v>
      </c>
      <c r="G40" s="20" t="s">
        <v>459</v>
      </c>
      <c r="H40" s="20">
        <v>1476</v>
      </c>
      <c r="I40" s="20">
        <v>4670</v>
      </c>
      <c r="J40" s="20">
        <v>1814</v>
      </c>
      <c r="K40" s="20" t="s">
        <v>508</v>
      </c>
      <c r="L40" s="20">
        <v>4</v>
      </c>
      <c r="M40" s="20"/>
      <c r="N40" s="23" t="s">
        <v>147</v>
      </c>
      <c r="O40" s="22">
        <v>5.2</v>
      </c>
    </row>
    <row r="41" spans="1:15" hidden="1" x14ac:dyDescent="0.25">
      <c r="A41" s="20" t="s">
        <v>864</v>
      </c>
      <c r="B41" s="20" t="s">
        <v>2410</v>
      </c>
      <c r="C41" s="22">
        <v>1395</v>
      </c>
      <c r="D41" s="20">
        <v>4</v>
      </c>
      <c r="E41" s="20">
        <v>4</v>
      </c>
      <c r="F41" s="20">
        <v>50</v>
      </c>
      <c r="G41" s="20" t="s">
        <v>145</v>
      </c>
      <c r="H41" s="20">
        <v>1476</v>
      </c>
      <c r="I41" s="20">
        <v>4670</v>
      </c>
      <c r="J41" s="20">
        <v>1814</v>
      </c>
      <c r="K41" s="20" t="s">
        <v>508</v>
      </c>
      <c r="L41" s="20">
        <v>4</v>
      </c>
      <c r="M41" s="20"/>
      <c r="N41" s="22">
        <v>16</v>
      </c>
      <c r="O41" s="22">
        <v>5.2</v>
      </c>
    </row>
    <row r="42" spans="1:15" hidden="1" x14ac:dyDescent="0.25">
      <c r="A42" s="20" t="s">
        <v>864</v>
      </c>
      <c r="B42" s="20" t="s">
        <v>2410</v>
      </c>
      <c r="C42" s="22">
        <v>1968</v>
      </c>
      <c r="D42" s="20">
        <v>4</v>
      </c>
      <c r="E42" s="20">
        <v>4</v>
      </c>
      <c r="F42" s="20">
        <v>50</v>
      </c>
      <c r="G42" s="20" t="s">
        <v>459</v>
      </c>
      <c r="H42" s="20">
        <v>1476</v>
      </c>
      <c r="I42" s="20">
        <v>4670</v>
      </c>
      <c r="J42" s="20">
        <v>1814</v>
      </c>
      <c r="K42" s="20" t="s">
        <v>508</v>
      </c>
      <c r="L42" s="20">
        <v>4</v>
      </c>
      <c r="M42" s="20"/>
      <c r="N42" s="23" t="s">
        <v>147</v>
      </c>
      <c r="O42" s="22">
        <v>5.2</v>
      </c>
    </row>
    <row r="43" spans="1:15" hidden="1" x14ac:dyDescent="0.25">
      <c r="A43" s="20" t="s">
        <v>864</v>
      </c>
      <c r="B43" s="20" t="s">
        <v>2410</v>
      </c>
      <c r="C43" s="22">
        <v>1798</v>
      </c>
      <c r="D43" s="20">
        <v>4</v>
      </c>
      <c r="E43" s="20">
        <v>4</v>
      </c>
      <c r="F43" s="20">
        <v>50</v>
      </c>
      <c r="G43" s="20" t="s">
        <v>145</v>
      </c>
      <c r="H43" s="20">
        <v>1476</v>
      </c>
      <c r="I43" s="20">
        <v>4670</v>
      </c>
      <c r="J43" s="20">
        <v>1814</v>
      </c>
      <c r="K43" s="20" t="s">
        <v>508</v>
      </c>
      <c r="L43" s="20">
        <v>4</v>
      </c>
      <c r="M43" s="20"/>
      <c r="N43" s="23" t="s">
        <v>147</v>
      </c>
      <c r="O43" s="22">
        <v>5.2</v>
      </c>
    </row>
    <row r="44" spans="1:15" hidden="1" x14ac:dyDescent="0.25">
      <c r="A44" s="20" t="s">
        <v>864</v>
      </c>
      <c r="B44" s="20" t="s">
        <v>2410</v>
      </c>
      <c r="C44" s="22">
        <v>1968</v>
      </c>
      <c r="D44" s="20">
        <v>4</v>
      </c>
      <c r="E44" s="20">
        <v>4</v>
      </c>
      <c r="F44" s="20">
        <v>50</v>
      </c>
      <c r="G44" s="20" t="s">
        <v>459</v>
      </c>
      <c r="H44" s="20">
        <v>1476</v>
      </c>
      <c r="I44" s="20">
        <v>4670</v>
      </c>
      <c r="J44" s="20">
        <v>1814</v>
      </c>
      <c r="K44" s="20" t="s">
        <v>508</v>
      </c>
      <c r="L44" s="20">
        <v>4</v>
      </c>
      <c r="M44" s="20"/>
      <c r="N44" s="23" t="s">
        <v>147</v>
      </c>
      <c r="O44" s="22">
        <v>5.2</v>
      </c>
    </row>
    <row r="45" spans="1:15" ht="13.5" customHeight="1" x14ac:dyDescent="0.25"/>
    <row r="46" spans="1:15" ht="15.75" customHeight="1" x14ac:dyDescent="0.25">
      <c r="B46" s="16"/>
    </row>
    <row r="47" spans="1:15" ht="35.25" customHeight="1" x14ac:dyDescent="0.3">
      <c r="A47" s="17" t="s">
        <v>2462</v>
      </c>
    </row>
    <row r="49" spans="1:5" x14ac:dyDescent="0.25">
      <c r="A49" s="14" t="s">
        <v>1</v>
      </c>
      <c r="B49" s="14" t="s">
        <v>3</v>
      </c>
    </row>
    <row r="50" spans="1:5" x14ac:dyDescent="0.25">
      <c r="A50" t="s">
        <v>865</v>
      </c>
      <c r="B50" s="1">
        <v>1798</v>
      </c>
    </row>
    <row r="51" spans="1:5" x14ac:dyDescent="0.25">
      <c r="A51" t="s">
        <v>865</v>
      </c>
      <c r="B51" s="1">
        <v>1968</v>
      </c>
      <c r="D51" s="4" t="s">
        <v>2448</v>
      </c>
      <c r="E51" t="s">
        <v>2450</v>
      </c>
    </row>
    <row r="52" spans="1:5" x14ac:dyDescent="0.25">
      <c r="A52" t="s">
        <v>889</v>
      </c>
      <c r="B52" s="1">
        <v>1968</v>
      </c>
      <c r="D52" s="5" t="s">
        <v>889</v>
      </c>
      <c r="E52" s="1">
        <v>1968</v>
      </c>
    </row>
    <row r="53" spans="1:5" x14ac:dyDescent="0.25">
      <c r="A53" t="s">
        <v>889</v>
      </c>
      <c r="B53" s="1">
        <v>1968</v>
      </c>
      <c r="D53" s="5" t="s">
        <v>1788</v>
      </c>
      <c r="E53" s="1">
        <v>1968</v>
      </c>
    </row>
    <row r="54" spans="1:5" x14ac:dyDescent="0.25">
      <c r="A54" t="s">
        <v>889</v>
      </c>
      <c r="B54" s="1">
        <v>1968</v>
      </c>
      <c r="D54" s="5" t="s">
        <v>1568</v>
      </c>
      <c r="E54" s="1">
        <v>1548</v>
      </c>
    </row>
    <row r="55" spans="1:5" x14ac:dyDescent="0.25">
      <c r="A55" t="s">
        <v>1568</v>
      </c>
      <c r="B55" s="1">
        <v>1498</v>
      </c>
      <c r="D55" s="5" t="s">
        <v>2410</v>
      </c>
      <c r="E55" s="1">
        <v>1782.25</v>
      </c>
    </row>
    <row r="56" spans="1:5" x14ac:dyDescent="0.25">
      <c r="A56" t="s">
        <v>1568</v>
      </c>
      <c r="B56" s="1">
        <v>1598</v>
      </c>
      <c r="D56" s="5" t="s">
        <v>2203</v>
      </c>
      <c r="E56" s="1">
        <v>1548</v>
      </c>
    </row>
    <row r="57" spans="1:5" x14ac:dyDescent="0.25">
      <c r="A57" t="s">
        <v>1568</v>
      </c>
      <c r="B57" s="1">
        <v>1498</v>
      </c>
      <c r="D57" s="5" t="s">
        <v>1721</v>
      </c>
      <c r="E57" s="1">
        <v>1870.8571428571429</v>
      </c>
    </row>
    <row r="58" spans="1:5" x14ac:dyDescent="0.25">
      <c r="A58" t="s">
        <v>1568</v>
      </c>
      <c r="B58" s="1">
        <v>1598</v>
      </c>
      <c r="D58" s="5" t="s">
        <v>865</v>
      </c>
      <c r="E58" s="1">
        <v>1883</v>
      </c>
    </row>
    <row r="59" spans="1:5" x14ac:dyDescent="0.25">
      <c r="A59" t="s">
        <v>1721</v>
      </c>
      <c r="B59" s="1">
        <v>1798</v>
      </c>
      <c r="D59" s="5" t="s">
        <v>2449</v>
      </c>
      <c r="E59" s="1">
        <v>1720.5813953488373</v>
      </c>
    </row>
    <row r="60" spans="1:5" x14ac:dyDescent="0.25">
      <c r="A60" t="s">
        <v>1721</v>
      </c>
      <c r="B60" s="1">
        <v>1798</v>
      </c>
    </row>
    <row r="61" spans="1:5" x14ac:dyDescent="0.25">
      <c r="A61" t="s">
        <v>1721</v>
      </c>
      <c r="B61" s="1">
        <v>1798</v>
      </c>
    </row>
    <row r="62" spans="1:5" x14ac:dyDescent="0.25">
      <c r="A62" t="s">
        <v>1721</v>
      </c>
      <c r="B62" s="1">
        <v>1968</v>
      </c>
    </row>
    <row r="63" spans="1:5" x14ac:dyDescent="0.25">
      <c r="A63" t="s">
        <v>1721</v>
      </c>
      <c r="B63" s="1">
        <v>1968</v>
      </c>
    </row>
    <row r="64" spans="1:5" x14ac:dyDescent="0.25">
      <c r="A64" t="s">
        <v>1721</v>
      </c>
      <c r="B64" s="1">
        <v>1798</v>
      </c>
    </row>
    <row r="65" spans="1:2" x14ac:dyDescent="0.25">
      <c r="A65" t="s">
        <v>1721</v>
      </c>
      <c r="B65" s="1">
        <v>1968</v>
      </c>
    </row>
    <row r="66" spans="1:2" x14ac:dyDescent="0.25">
      <c r="A66" t="s">
        <v>1788</v>
      </c>
      <c r="B66" s="1">
        <v>1968</v>
      </c>
    </row>
    <row r="67" spans="1:2" x14ac:dyDescent="0.25">
      <c r="A67" t="s">
        <v>2203</v>
      </c>
      <c r="B67" s="1">
        <v>1598</v>
      </c>
    </row>
    <row r="68" spans="1:2" x14ac:dyDescent="0.25">
      <c r="A68" t="s">
        <v>2203</v>
      </c>
      <c r="B68" s="1">
        <v>1498</v>
      </c>
    </row>
    <row r="69" spans="1:2" x14ac:dyDescent="0.25">
      <c r="A69" t="s">
        <v>2203</v>
      </c>
      <c r="B69" s="1">
        <v>1598</v>
      </c>
    </row>
    <row r="70" spans="1:2" x14ac:dyDescent="0.25">
      <c r="A70" t="s">
        <v>2203</v>
      </c>
      <c r="B70" s="1">
        <v>1498</v>
      </c>
    </row>
    <row r="71" spans="1:2" x14ac:dyDescent="0.25">
      <c r="A71" t="s">
        <v>2203</v>
      </c>
      <c r="B71" s="1">
        <v>1498</v>
      </c>
    </row>
    <row r="72" spans="1:2" x14ac:dyDescent="0.25">
      <c r="A72" t="s">
        <v>2203</v>
      </c>
      <c r="B72" s="1">
        <v>1598</v>
      </c>
    </row>
    <row r="73" spans="1:2" x14ac:dyDescent="0.25">
      <c r="A73" t="s">
        <v>2203</v>
      </c>
      <c r="B73" s="1">
        <v>1498</v>
      </c>
    </row>
    <row r="74" spans="1:2" x14ac:dyDescent="0.25">
      <c r="A74" t="s">
        <v>2203</v>
      </c>
      <c r="B74" s="1">
        <v>1498</v>
      </c>
    </row>
    <row r="75" spans="1:2" x14ac:dyDescent="0.25">
      <c r="A75" t="s">
        <v>2203</v>
      </c>
      <c r="B75" s="1">
        <v>1598</v>
      </c>
    </row>
    <row r="76" spans="1:2" x14ac:dyDescent="0.25">
      <c r="A76" t="s">
        <v>2203</v>
      </c>
      <c r="B76" s="1">
        <v>1598</v>
      </c>
    </row>
    <row r="77" spans="1:2" x14ac:dyDescent="0.25">
      <c r="A77" t="s">
        <v>2203</v>
      </c>
      <c r="B77" s="1">
        <v>1598</v>
      </c>
    </row>
    <row r="78" spans="1:2" x14ac:dyDescent="0.25">
      <c r="A78" t="s">
        <v>2203</v>
      </c>
      <c r="B78" s="1">
        <v>1598</v>
      </c>
    </row>
    <row r="79" spans="1:2" x14ac:dyDescent="0.25">
      <c r="A79" t="s">
        <v>2203</v>
      </c>
      <c r="B79" s="1">
        <v>1498</v>
      </c>
    </row>
    <row r="80" spans="1:2" x14ac:dyDescent="0.25">
      <c r="A80" t="s">
        <v>2203</v>
      </c>
      <c r="B80" s="1">
        <v>1498</v>
      </c>
    </row>
    <row r="81" spans="1:2" x14ac:dyDescent="0.25">
      <c r="A81" t="s">
        <v>2410</v>
      </c>
      <c r="B81" s="1">
        <v>1395</v>
      </c>
    </row>
    <row r="82" spans="1:2" x14ac:dyDescent="0.25">
      <c r="A82" t="s">
        <v>2410</v>
      </c>
      <c r="B82" s="1">
        <v>1968</v>
      </c>
    </row>
    <row r="83" spans="1:2" x14ac:dyDescent="0.25">
      <c r="A83" t="s">
        <v>2410</v>
      </c>
      <c r="B83" s="1">
        <v>1395</v>
      </c>
    </row>
    <row r="84" spans="1:2" x14ac:dyDescent="0.25">
      <c r="A84" t="s">
        <v>2410</v>
      </c>
      <c r="B84" s="1">
        <v>1798</v>
      </c>
    </row>
    <row r="85" spans="1:2" x14ac:dyDescent="0.25">
      <c r="A85" t="s">
        <v>2410</v>
      </c>
      <c r="B85" s="1">
        <v>1968</v>
      </c>
    </row>
    <row r="86" spans="1:2" x14ac:dyDescent="0.25">
      <c r="A86" t="s">
        <v>2410</v>
      </c>
      <c r="B86" s="1">
        <v>1968</v>
      </c>
    </row>
    <row r="87" spans="1:2" x14ac:dyDescent="0.25">
      <c r="A87" t="s">
        <v>2410</v>
      </c>
      <c r="B87" s="1">
        <v>1798</v>
      </c>
    </row>
    <row r="88" spans="1:2" x14ac:dyDescent="0.25">
      <c r="A88" t="s">
        <v>2410</v>
      </c>
      <c r="B88" s="1">
        <v>1968</v>
      </c>
    </row>
    <row r="89" spans="1:2" x14ac:dyDescent="0.25">
      <c r="A89" t="s">
        <v>2410</v>
      </c>
      <c r="B89" s="1">
        <v>1395</v>
      </c>
    </row>
    <row r="90" spans="1:2" x14ac:dyDescent="0.25">
      <c r="A90" t="s">
        <v>2410</v>
      </c>
      <c r="B90" s="1">
        <v>1968</v>
      </c>
    </row>
    <row r="91" spans="1:2" x14ac:dyDescent="0.25">
      <c r="A91" t="s">
        <v>2410</v>
      </c>
      <c r="B91" s="1">
        <v>1798</v>
      </c>
    </row>
    <row r="92" spans="1:2" x14ac:dyDescent="0.25">
      <c r="A92" t="s">
        <v>2410</v>
      </c>
      <c r="B92" s="1">
        <v>1968</v>
      </c>
    </row>
    <row r="98" spans="1:7" x14ac:dyDescent="0.25">
      <c r="A98" s="14" t="s">
        <v>1</v>
      </c>
      <c r="B98" s="14" t="s">
        <v>4</v>
      </c>
      <c r="C98" s="14" t="s">
        <v>5</v>
      </c>
    </row>
    <row r="99" spans="1:7" x14ac:dyDescent="0.25">
      <c r="A99" t="s">
        <v>865</v>
      </c>
      <c r="B99">
        <v>4</v>
      </c>
      <c r="C99">
        <v>4</v>
      </c>
    </row>
    <row r="100" spans="1:7" x14ac:dyDescent="0.25">
      <c r="A100" t="s">
        <v>865</v>
      </c>
      <c r="B100">
        <v>4</v>
      </c>
      <c r="C100">
        <v>4</v>
      </c>
      <c r="E100" s="4" t="s">
        <v>2448</v>
      </c>
      <c r="F100" t="s">
        <v>2451</v>
      </c>
      <c r="G100" t="s">
        <v>2452</v>
      </c>
    </row>
    <row r="101" spans="1:7" x14ac:dyDescent="0.25">
      <c r="A101" t="s">
        <v>889</v>
      </c>
      <c r="B101">
        <v>4</v>
      </c>
      <c r="C101">
        <v>4</v>
      </c>
      <c r="E101" s="5" t="s">
        <v>889</v>
      </c>
      <c r="F101" s="1">
        <v>3</v>
      </c>
      <c r="G101" s="1">
        <v>3</v>
      </c>
    </row>
    <row r="102" spans="1:7" x14ac:dyDescent="0.25">
      <c r="A102" t="s">
        <v>889</v>
      </c>
      <c r="B102">
        <v>4</v>
      </c>
      <c r="C102">
        <v>4</v>
      </c>
      <c r="E102" s="5" t="s">
        <v>1788</v>
      </c>
      <c r="F102" s="1">
        <v>1</v>
      </c>
      <c r="G102" s="1">
        <v>1</v>
      </c>
    </row>
    <row r="103" spans="1:7" x14ac:dyDescent="0.25">
      <c r="A103" t="s">
        <v>889</v>
      </c>
      <c r="B103">
        <v>4</v>
      </c>
      <c r="C103">
        <v>4</v>
      </c>
      <c r="E103" s="5" t="s">
        <v>1568</v>
      </c>
      <c r="F103" s="1">
        <v>4</v>
      </c>
      <c r="G103" s="1">
        <v>4</v>
      </c>
    </row>
    <row r="104" spans="1:7" x14ac:dyDescent="0.25">
      <c r="A104" t="s">
        <v>1568</v>
      </c>
      <c r="B104">
        <v>4</v>
      </c>
      <c r="C104">
        <v>4</v>
      </c>
      <c r="E104" s="5" t="s">
        <v>2410</v>
      </c>
      <c r="F104" s="1">
        <v>12</v>
      </c>
      <c r="G104" s="1">
        <v>12</v>
      </c>
    </row>
    <row r="105" spans="1:7" x14ac:dyDescent="0.25">
      <c r="A105" t="s">
        <v>1568</v>
      </c>
      <c r="B105">
        <v>4</v>
      </c>
      <c r="C105">
        <v>4</v>
      </c>
      <c r="E105" s="5" t="s">
        <v>2203</v>
      </c>
      <c r="F105" s="1">
        <v>14</v>
      </c>
      <c r="G105" s="1">
        <v>14</v>
      </c>
    </row>
    <row r="106" spans="1:7" x14ac:dyDescent="0.25">
      <c r="A106" t="s">
        <v>1568</v>
      </c>
      <c r="B106">
        <v>4</v>
      </c>
      <c r="C106">
        <v>4</v>
      </c>
      <c r="E106" s="5" t="s">
        <v>1721</v>
      </c>
      <c r="F106" s="1">
        <v>7</v>
      </c>
      <c r="G106" s="1">
        <v>7</v>
      </c>
    </row>
    <row r="107" spans="1:7" x14ac:dyDescent="0.25">
      <c r="A107" t="s">
        <v>1568</v>
      </c>
      <c r="B107">
        <v>4</v>
      </c>
      <c r="C107">
        <v>4</v>
      </c>
      <c r="E107" s="5" t="s">
        <v>865</v>
      </c>
      <c r="F107" s="1">
        <v>2</v>
      </c>
      <c r="G107" s="1">
        <v>2</v>
      </c>
    </row>
    <row r="108" spans="1:7" x14ac:dyDescent="0.25">
      <c r="A108" t="s">
        <v>1721</v>
      </c>
      <c r="B108">
        <v>4</v>
      </c>
      <c r="C108">
        <v>4</v>
      </c>
      <c r="E108" s="5" t="s">
        <v>2449</v>
      </c>
      <c r="F108" s="1">
        <v>43</v>
      </c>
      <c r="G108" s="1">
        <v>43</v>
      </c>
    </row>
    <row r="109" spans="1:7" x14ac:dyDescent="0.25">
      <c r="A109" t="s">
        <v>1721</v>
      </c>
      <c r="B109">
        <v>4</v>
      </c>
      <c r="C109">
        <v>4</v>
      </c>
    </row>
    <row r="110" spans="1:7" x14ac:dyDescent="0.25">
      <c r="A110" t="s">
        <v>1721</v>
      </c>
      <c r="B110">
        <v>4</v>
      </c>
      <c r="C110">
        <v>4</v>
      </c>
    </row>
    <row r="111" spans="1:7" x14ac:dyDescent="0.25">
      <c r="A111" t="s">
        <v>1721</v>
      </c>
      <c r="B111">
        <v>4</v>
      </c>
      <c r="C111">
        <v>4</v>
      </c>
    </row>
    <row r="112" spans="1:7" x14ac:dyDescent="0.25">
      <c r="A112" t="s">
        <v>1721</v>
      </c>
      <c r="B112">
        <v>4</v>
      </c>
      <c r="C112">
        <v>4</v>
      </c>
    </row>
    <row r="113" spans="1:3" x14ac:dyDescent="0.25">
      <c r="A113" t="s">
        <v>1721</v>
      </c>
      <c r="B113">
        <v>4</v>
      </c>
      <c r="C113">
        <v>4</v>
      </c>
    </row>
    <row r="114" spans="1:3" x14ac:dyDescent="0.25">
      <c r="A114" t="s">
        <v>1721</v>
      </c>
      <c r="B114">
        <v>4</v>
      </c>
      <c r="C114">
        <v>4</v>
      </c>
    </row>
    <row r="115" spans="1:3" x14ac:dyDescent="0.25">
      <c r="A115" t="s">
        <v>1788</v>
      </c>
      <c r="B115">
        <v>4</v>
      </c>
      <c r="C115">
        <v>4</v>
      </c>
    </row>
    <row r="116" spans="1:3" x14ac:dyDescent="0.25">
      <c r="A116" t="s">
        <v>2203</v>
      </c>
      <c r="B116">
        <v>4</v>
      </c>
      <c r="C116">
        <v>4</v>
      </c>
    </row>
    <row r="117" spans="1:3" x14ac:dyDescent="0.25">
      <c r="A117" t="s">
        <v>2203</v>
      </c>
      <c r="B117">
        <v>4</v>
      </c>
      <c r="C117">
        <v>4</v>
      </c>
    </row>
    <row r="118" spans="1:3" x14ac:dyDescent="0.25">
      <c r="A118" t="s">
        <v>2203</v>
      </c>
      <c r="B118">
        <v>4</v>
      </c>
      <c r="C118">
        <v>4</v>
      </c>
    </row>
    <row r="119" spans="1:3" x14ac:dyDescent="0.25">
      <c r="A119" t="s">
        <v>2203</v>
      </c>
      <c r="B119">
        <v>4</v>
      </c>
      <c r="C119">
        <v>4</v>
      </c>
    </row>
    <row r="120" spans="1:3" x14ac:dyDescent="0.25">
      <c r="A120" t="s">
        <v>2203</v>
      </c>
      <c r="B120">
        <v>4</v>
      </c>
      <c r="C120">
        <v>4</v>
      </c>
    </row>
    <row r="121" spans="1:3" x14ac:dyDescent="0.25">
      <c r="A121" t="s">
        <v>2203</v>
      </c>
      <c r="B121">
        <v>4</v>
      </c>
      <c r="C121">
        <v>4</v>
      </c>
    </row>
    <row r="122" spans="1:3" x14ac:dyDescent="0.25">
      <c r="A122" t="s">
        <v>2203</v>
      </c>
      <c r="B122">
        <v>4</v>
      </c>
      <c r="C122">
        <v>4</v>
      </c>
    </row>
    <row r="123" spans="1:3" x14ac:dyDescent="0.25">
      <c r="A123" t="s">
        <v>2203</v>
      </c>
      <c r="B123">
        <v>4</v>
      </c>
      <c r="C123">
        <v>4</v>
      </c>
    </row>
    <row r="124" spans="1:3" x14ac:dyDescent="0.25">
      <c r="A124" t="s">
        <v>2203</v>
      </c>
      <c r="B124">
        <v>4</v>
      </c>
      <c r="C124">
        <v>4</v>
      </c>
    </row>
    <row r="125" spans="1:3" x14ac:dyDescent="0.25">
      <c r="A125" t="s">
        <v>2203</v>
      </c>
      <c r="B125">
        <v>4</v>
      </c>
      <c r="C125">
        <v>4</v>
      </c>
    </row>
    <row r="126" spans="1:3" x14ac:dyDescent="0.25">
      <c r="A126" t="s">
        <v>2203</v>
      </c>
      <c r="B126">
        <v>4</v>
      </c>
      <c r="C126">
        <v>4</v>
      </c>
    </row>
    <row r="127" spans="1:3" x14ac:dyDescent="0.25">
      <c r="A127" t="s">
        <v>2203</v>
      </c>
      <c r="B127">
        <v>4</v>
      </c>
      <c r="C127">
        <v>4</v>
      </c>
    </row>
    <row r="128" spans="1:3" x14ac:dyDescent="0.25">
      <c r="A128" t="s">
        <v>2203</v>
      </c>
      <c r="B128">
        <v>4</v>
      </c>
      <c r="C128">
        <v>4</v>
      </c>
    </row>
    <row r="129" spans="1:3" x14ac:dyDescent="0.25">
      <c r="A129" t="s">
        <v>2203</v>
      </c>
      <c r="B129">
        <v>4</v>
      </c>
      <c r="C129">
        <v>4</v>
      </c>
    </row>
    <row r="130" spans="1:3" x14ac:dyDescent="0.25">
      <c r="A130" t="s">
        <v>2410</v>
      </c>
      <c r="B130">
        <v>4</v>
      </c>
      <c r="C130">
        <v>4</v>
      </c>
    </row>
    <row r="131" spans="1:3" x14ac:dyDescent="0.25">
      <c r="A131" t="s">
        <v>2410</v>
      </c>
      <c r="B131">
        <v>4</v>
      </c>
      <c r="C131">
        <v>4</v>
      </c>
    </row>
    <row r="132" spans="1:3" x14ac:dyDescent="0.25">
      <c r="A132" t="s">
        <v>2410</v>
      </c>
      <c r="B132">
        <v>4</v>
      </c>
      <c r="C132">
        <v>4</v>
      </c>
    </row>
    <row r="133" spans="1:3" x14ac:dyDescent="0.25">
      <c r="A133" t="s">
        <v>2410</v>
      </c>
      <c r="B133">
        <v>4</v>
      </c>
      <c r="C133">
        <v>4</v>
      </c>
    </row>
    <row r="134" spans="1:3" x14ac:dyDescent="0.25">
      <c r="A134" t="s">
        <v>2410</v>
      </c>
      <c r="B134">
        <v>4</v>
      </c>
      <c r="C134">
        <v>4</v>
      </c>
    </row>
    <row r="135" spans="1:3" x14ac:dyDescent="0.25">
      <c r="A135" t="s">
        <v>2410</v>
      </c>
      <c r="B135">
        <v>4</v>
      </c>
      <c r="C135">
        <v>4</v>
      </c>
    </row>
    <row r="136" spans="1:3" x14ac:dyDescent="0.25">
      <c r="A136" t="s">
        <v>2410</v>
      </c>
      <c r="B136">
        <v>4</v>
      </c>
      <c r="C136">
        <v>4</v>
      </c>
    </row>
    <row r="137" spans="1:3" x14ac:dyDescent="0.25">
      <c r="A137" t="s">
        <v>2410</v>
      </c>
      <c r="B137">
        <v>4</v>
      </c>
      <c r="C137">
        <v>4</v>
      </c>
    </row>
    <row r="138" spans="1:3" x14ac:dyDescent="0.25">
      <c r="A138" t="s">
        <v>2410</v>
      </c>
      <c r="B138">
        <v>4</v>
      </c>
      <c r="C138">
        <v>4</v>
      </c>
    </row>
    <row r="139" spans="1:3" x14ac:dyDescent="0.25">
      <c r="A139" t="s">
        <v>2410</v>
      </c>
      <c r="B139">
        <v>4</v>
      </c>
      <c r="C139">
        <v>4</v>
      </c>
    </row>
    <row r="140" spans="1:3" x14ac:dyDescent="0.25">
      <c r="A140" t="s">
        <v>2410</v>
      </c>
      <c r="B140">
        <v>4</v>
      </c>
      <c r="C140">
        <v>4</v>
      </c>
    </row>
    <row r="141" spans="1:3" x14ac:dyDescent="0.25">
      <c r="A141" t="s">
        <v>2410</v>
      </c>
      <c r="B141">
        <v>4</v>
      </c>
      <c r="C141">
        <v>4</v>
      </c>
    </row>
    <row r="147" spans="1:5" x14ac:dyDescent="0.25">
      <c r="A147" s="14" t="s">
        <v>1</v>
      </c>
      <c r="B147" s="14" t="s">
        <v>10</v>
      </c>
      <c r="C147" s="14" t="s">
        <v>11</v>
      </c>
      <c r="D147" s="4" t="s">
        <v>2448</v>
      </c>
      <c r="E147" t="s">
        <v>2460</v>
      </c>
    </row>
    <row r="148" spans="1:5" x14ac:dyDescent="0.25">
      <c r="A148" t="s">
        <v>865</v>
      </c>
      <c r="B148">
        <v>66</v>
      </c>
      <c r="C148" t="s">
        <v>145</v>
      </c>
      <c r="D148" s="5" t="s">
        <v>889</v>
      </c>
      <c r="E148" s="1">
        <v>66</v>
      </c>
    </row>
    <row r="149" spans="1:5" x14ac:dyDescent="0.25">
      <c r="A149" t="s">
        <v>865</v>
      </c>
      <c r="B149">
        <v>66</v>
      </c>
      <c r="C149" t="s">
        <v>459</v>
      </c>
      <c r="D149" s="6" t="s">
        <v>459</v>
      </c>
      <c r="E149" s="1">
        <v>66</v>
      </c>
    </row>
    <row r="150" spans="1:5" x14ac:dyDescent="0.25">
      <c r="A150" t="s">
        <v>889</v>
      </c>
      <c r="B150">
        <v>66</v>
      </c>
      <c r="C150" t="s">
        <v>459</v>
      </c>
      <c r="D150" s="5" t="s">
        <v>1788</v>
      </c>
      <c r="E150" s="1">
        <v>63</v>
      </c>
    </row>
    <row r="151" spans="1:5" x14ac:dyDescent="0.25">
      <c r="A151" t="s">
        <v>889</v>
      </c>
      <c r="B151">
        <v>66</v>
      </c>
      <c r="C151" t="s">
        <v>459</v>
      </c>
      <c r="D151" s="6" t="s">
        <v>459</v>
      </c>
      <c r="E151" s="1">
        <v>63</v>
      </c>
    </row>
    <row r="152" spans="1:5" x14ac:dyDescent="0.25">
      <c r="A152" t="s">
        <v>889</v>
      </c>
      <c r="B152">
        <v>66</v>
      </c>
      <c r="C152" t="s">
        <v>459</v>
      </c>
      <c r="D152" s="5" t="s">
        <v>1568</v>
      </c>
      <c r="E152" s="1">
        <v>55</v>
      </c>
    </row>
    <row r="153" spans="1:5" x14ac:dyDescent="0.25">
      <c r="A153" t="s">
        <v>1568</v>
      </c>
      <c r="B153">
        <v>55</v>
      </c>
      <c r="C153" t="s">
        <v>459</v>
      </c>
      <c r="D153" s="6" t="s">
        <v>459</v>
      </c>
      <c r="E153" s="1">
        <v>55</v>
      </c>
    </row>
    <row r="154" spans="1:5" x14ac:dyDescent="0.25">
      <c r="A154" t="s">
        <v>1568</v>
      </c>
      <c r="B154">
        <v>55</v>
      </c>
      <c r="C154" t="s">
        <v>145</v>
      </c>
      <c r="D154" s="6" t="s">
        <v>145</v>
      </c>
      <c r="E154" s="1">
        <v>55</v>
      </c>
    </row>
    <row r="155" spans="1:5" x14ac:dyDescent="0.25">
      <c r="A155" t="s">
        <v>1568</v>
      </c>
      <c r="B155">
        <v>55</v>
      </c>
      <c r="C155" t="s">
        <v>459</v>
      </c>
      <c r="D155" s="5" t="s">
        <v>2410</v>
      </c>
      <c r="E155" s="1">
        <v>50</v>
      </c>
    </row>
    <row r="156" spans="1:5" x14ac:dyDescent="0.25">
      <c r="A156" t="s">
        <v>1568</v>
      </c>
      <c r="B156">
        <v>55</v>
      </c>
      <c r="C156" t="s">
        <v>145</v>
      </c>
      <c r="D156" s="6" t="s">
        <v>459</v>
      </c>
      <c r="E156" s="1">
        <v>50</v>
      </c>
    </row>
    <row r="157" spans="1:5" x14ac:dyDescent="0.25">
      <c r="A157" t="s">
        <v>1721</v>
      </c>
      <c r="B157">
        <v>66</v>
      </c>
      <c r="C157" t="s">
        <v>145</v>
      </c>
      <c r="D157" s="6" t="s">
        <v>145</v>
      </c>
      <c r="E157" s="1">
        <v>50</v>
      </c>
    </row>
    <row r="158" spans="1:5" x14ac:dyDescent="0.25">
      <c r="A158" t="s">
        <v>1721</v>
      </c>
      <c r="B158">
        <v>66</v>
      </c>
      <c r="C158" t="s">
        <v>145</v>
      </c>
      <c r="D158" s="5" t="s">
        <v>2203</v>
      </c>
      <c r="E158" s="1">
        <v>55</v>
      </c>
    </row>
    <row r="159" spans="1:5" x14ac:dyDescent="0.25">
      <c r="A159" t="s">
        <v>1721</v>
      </c>
      <c r="B159">
        <v>66</v>
      </c>
      <c r="C159" t="s">
        <v>145</v>
      </c>
      <c r="D159" s="6" t="s">
        <v>459</v>
      </c>
      <c r="E159" s="1">
        <v>55</v>
      </c>
    </row>
    <row r="160" spans="1:5" x14ac:dyDescent="0.25">
      <c r="A160" t="s">
        <v>1721</v>
      </c>
      <c r="B160">
        <v>66</v>
      </c>
      <c r="C160" t="s">
        <v>459</v>
      </c>
      <c r="D160" s="6" t="s">
        <v>145</v>
      </c>
      <c r="E160" s="1">
        <v>55</v>
      </c>
    </row>
    <row r="161" spans="1:5" x14ac:dyDescent="0.25">
      <c r="A161" t="s">
        <v>1721</v>
      </c>
      <c r="B161">
        <v>66</v>
      </c>
      <c r="C161" t="s">
        <v>459</v>
      </c>
      <c r="D161" s="5" t="s">
        <v>1721</v>
      </c>
      <c r="E161" s="1">
        <v>66</v>
      </c>
    </row>
    <row r="162" spans="1:5" x14ac:dyDescent="0.25">
      <c r="A162" t="s">
        <v>1721</v>
      </c>
      <c r="B162">
        <v>66</v>
      </c>
      <c r="C162" t="s">
        <v>145</v>
      </c>
      <c r="D162" s="6" t="s">
        <v>459</v>
      </c>
      <c r="E162" s="1">
        <v>66</v>
      </c>
    </row>
    <row r="163" spans="1:5" x14ac:dyDescent="0.25">
      <c r="A163" t="s">
        <v>1721</v>
      </c>
      <c r="B163">
        <v>66</v>
      </c>
      <c r="C163" t="s">
        <v>459</v>
      </c>
      <c r="D163" s="6" t="s">
        <v>145</v>
      </c>
      <c r="E163" s="1">
        <v>66</v>
      </c>
    </row>
    <row r="164" spans="1:5" x14ac:dyDescent="0.25">
      <c r="A164" t="s">
        <v>1788</v>
      </c>
      <c r="B164">
        <v>63</v>
      </c>
      <c r="C164" t="s">
        <v>459</v>
      </c>
      <c r="D164" s="5" t="s">
        <v>865</v>
      </c>
      <c r="E164" s="1">
        <v>66</v>
      </c>
    </row>
    <row r="165" spans="1:5" x14ac:dyDescent="0.25">
      <c r="A165" t="s">
        <v>2203</v>
      </c>
      <c r="B165">
        <v>55</v>
      </c>
      <c r="C165" t="s">
        <v>145</v>
      </c>
      <c r="D165" s="6" t="s">
        <v>459</v>
      </c>
      <c r="E165" s="1">
        <v>66</v>
      </c>
    </row>
    <row r="166" spans="1:5" x14ac:dyDescent="0.25">
      <c r="A166" t="s">
        <v>2203</v>
      </c>
      <c r="B166">
        <v>55</v>
      </c>
      <c r="C166" t="s">
        <v>459</v>
      </c>
      <c r="D166" s="6" t="s">
        <v>145</v>
      </c>
      <c r="E166" s="1">
        <v>66</v>
      </c>
    </row>
    <row r="167" spans="1:5" x14ac:dyDescent="0.25">
      <c r="A167" t="s">
        <v>2203</v>
      </c>
      <c r="B167">
        <v>55</v>
      </c>
      <c r="C167" t="s">
        <v>145</v>
      </c>
      <c r="D167" s="5" t="s">
        <v>2449</v>
      </c>
      <c r="E167" s="1">
        <v>56.860465116279073</v>
      </c>
    </row>
    <row r="168" spans="1:5" x14ac:dyDescent="0.25">
      <c r="A168" t="s">
        <v>2203</v>
      </c>
      <c r="B168">
        <v>55</v>
      </c>
      <c r="C168" t="s">
        <v>459</v>
      </c>
    </row>
    <row r="169" spans="1:5" x14ac:dyDescent="0.25">
      <c r="A169" t="s">
        <v>2203</v>
      </c>
      <c r="B169">
        <v>55</v>
      </c>
      <c r="C169" t="s">
        <v>459</v>
      </c>
    </row>
    <row r="170" spans="1:5" x14ac:dyDescent="0.25">
      <c r="A170" t="s">
        <v>2203</v>
      </c>
      <c r="B170">
        <v>55</v>
      </c>
      <c r="C170" t="s">
        <v>145</v>
      </c>
    </row>
    <row r="171" spans="1:5" x14ac:dyDescent="0.25">
      <c r="A171" t="s">
        <v>2203</v>
      </c>
      <c r="B171">
        <v>55</v>
      </c>
      <c r="C171" t="s">
        <v>459</v>
      </c>
    </row>
    <row r="172" spans="1:5" x14ac:dyDescent="0.25">
      <c r="A172" t="s">
        <v>2203</v>
      </c>
      <c r="B172">
        <v>55</v>
      </c>
      <c r="C172" t="s">
        <v>459</v>
      </c>
    </row>
    <row r="173" spans="1:5" x14ac:dyDescent="0.25">
      <c r="A173" t="s">
        <v>2203</v>
      </c>
      <c r="B173">
        <v>55</v>
      </c>
      <c r="C173" t="s">
        <v>145</v>
      </c>
    </row>
    <row r="174" spans="1:5" x14ac:dyDescent="0.25">
      <c r="A174" t="s">
        <v>2203</v>
      </c>
      <c r="B174">
        <v>55</v>
      </c>
      <c r="C174" t="s">
        <v>145</v>
      </c>
    </row>
    <row r="175" spans="1:5" x14ac:dyDescent="0.25">
      <c r="A175" t="s">
        <v>2203</v>
      </c>
      <c r="B175">
        <v>55</v>
      </c>
      <c r="C175" t="s">
        <v>145</v>
      </c>
    </row>
    <row r="176" spans="1:5" x14ac:dyDescent="0.25">
      <c r="A176" t="s">
        <v>2203</v>
      </c>
      <c r="B176">
        <v>55</v>
      </c>
      <c r="C176" t="s">
        <v>145</v>
      </c>
    </row>
    <row r="177" spans="1:3" x14ac:dyDescent="0.25">
      <c r="A177" t="s">
        <v>2203</v>
      </c>
      <c r="B177">
        <v>55</v>
      </c>
      <c r="C177" t="s">
        <v>459</v>
      </c>
    </row>
    <row r="178" spans="1:3" x14ac:dyDescent="0.25">
      <c r="A178" t="s">
        <v>2203</v>
      </c>
      <c r="B178">
        <v>55</v>
      </c>
      <c r="C178" t="s">
        <v>459</v>
      </c>
    </row>
    <row r="179" spans="1:3" x14ac:dyDescent="0.25">
      <c r="A179" t="s">
        <v>2410</v>
      </c>
      <c r="B179">
        <v>50</v>
      </c>
      <c r="C179" t="s">
        <v>145</v>
      </c>
    </row>
    <row r="180" spans="1:3" x14ac:dyDescent="0.25">
      <c r="A180" t="s">
        <v>2410</v>
      </c>
      <c r="B180">
        <v>50</v>
      </c>
      <c r="C180" t="s">
        <v>459</v>
      </c>
    </row>
    <row r="181" spans="1:3" x14ac:dyDescent="0.25">
      <c r="A181" t="s">
        <v>2410</v>
      </c>
      <c r="B181">
        <v>50</v>
      </c>
      <c r="C181" t="s">
        <v>145</v>
      </c>
    </row>
    <row r="182" spans="1:3" x14ac:dyDescent="0.25">
      <c r="A182" t="s">
        <v>2410</v>
      </c>
      <c r="B182">
        <v>50</v>
      </c>
      <c r="C182" t="s">
        <v>145</v>
      </c>
    </row>
    <row r="183" spans="1:3" x14ac:dyDescent="0.25">
      <c r="A183" t="s">
        <v>2410</v>
      </c>
      <c r="B183">
        <v>50</v>
      </c>
      <c r="C183" t="s">
        <v>459</v>
      </c>
    </row>
    <row r="184" spans="1:3" x14ac:dyDescent="0.25">
      <c r="A184" t="s">
        <v>2410</v>
      </c>
      <c r="B184">
        <v>50</v>
      </c>
      <c r="C184" t="s">
        <v>459</v>
      </c>
    </row>
    <row r="185" spans="1:3" x14ac:dyDescent="0.25">
      <c r="A185" t="s">
        <v>2410</v>
      </c>
      <c r="B185">
        <v>50</v>
      </c>
      <c r="C185" t="s">
        <v>145</v>
      </c>
    </row>
    <row r="186" spans="1:3" x14ac:dyDescent="0.25">
      <c r="A186" t="s">
        <v>2410</v>
      </c>
      <c r="B186">
        <v>50</v>
      </c>
      <c r="C186" t="s">
        <v>459</v>
      </c>
    </row>
    <row r="187" spans="1:3" x14ac:dyDescent="0.25">
      <c r="A187" t="s">
        <v>2410</v>
      </c>
      <c r="B187">
        <v>50</v>
      </c>
      <c r="C187" t="s">
        <v>145</v>
      </c>
    </row>
    <row r="188" spans="1:3" x14ac:dyDescent="0.25">
      <c r="A188" t="s">
        <v>2410</v>
      </c>
      <c r="B188">
        <v>50</v>
      </c>
      <c r="C188" t="s">
        <v>459</v>
      </c>
    </row>
    <row r="189" spans="1:3" x14ac:dyDescent="0.25">
      <c r="A189" t="s">
        <v>2410</v>
      </c>
      <c r="B189">
        <v>50</v>
      </c>
      <c r="C189" t="s">
        <v>145</v>
      </c>
    </row>
    <row r="190" spans="1:3" x14ac:dyDescent="0.25">
      <c r="A190" t="s">
        <v>2410</v>
      </c>
      <c r="B190">
        <v>50</v>
      </c>
      <c r="C190" t="s">
        <v>459</v>
      </c>
    </row>
    <row r="195" spans="1:9" x14ac:dyDescent="0.25">
      <c r="A195" s="14" t="s">
        <v>1</v>
      </c>
      <c r="B195" s="14" t="s">
        <v>12</v>
      </c>
      <c r="C195" s="14" t="s">
        <v>13</v>
      </c>
      <c r="D195" s="14" t="s">
        <v>14</v>
      </c>
    </row>
    <row r="196" spans="1:9" x14ac:dyDescent="0.25">
      <c r="A196" t="s">
        <v>865</v>
      </c>
      <c r="B196">
        <v>1483</v>
      </c>
      <c r="C196">
        <v>4861</v>
      </c>
      <c r="D196">
        <v>1864</v>
      </c>
      <c r="F196" s="4" t="s">
        <v>2448</v>
      </c>
      <c r="G196" t="s">
        <v>2454</v>
      </c>
      <c r="H196" t="s">
        <v>2455</v>
      </c>
      <c r="I196" t="s">
        <v>2456</v>
      </c>
    </row>
    <row r="197" spans="1:9" x14ac:dyDescent="0.25">
      <c r="A197" t="s">
        <v>865</v>
      </c>
      <c r="B197">
        <v>1483</v>
      </c>
      <c r="C197">
        <v>4861</v>
      </c>
      <c r="D197">
        <v>1864</v>
      </c>
      <c r="F197" s="5" t="s">
        <v>889</v>
      </c>
      <c r="G197" s="1">
        <v>1483</v>
      </c>
      <c r="H197" s="1">
        <v>4861</v>
      </c>
      <c r="I197" s="1">
        <v>1864</v>
      </c>
    </row>
    <row r="198" spans="1:9" x14ac:dyDescent="0.25">
      <c r="A198" t="s">
        <v>889</v>
      </c>
      <c r="B198">
        <v>1483</v>
      </c>
      <c r="C198">
        <v>4861</v>
      </c>
      <c r="D198">
        <v>1864</v>
      </c>
      <c r="F198" s="5" t="s">
        <v>1788</v>
      </c>
      <c r="G198" s="1">
        <v>1665</v>
      </c>
      <c r="H198" s="1">
        <v>4697</v>
      </c>
      <c r="I198" s="1">
        <v>1882</v>
      </c>
    </row>
    <row r="199" spans="1:9" x14ac:dyDescent="0.25">
      <c r="A199" t="s">
        <v>889</v>
      </c>
      <c r="B199">
        <v>1483</v>
      </c>
      <c r="C199">
        <v>4861</v>
      </c>
      <c r="D199">
        <v>1864</v>
      </c>
      <c r="F199" s="5" t="s">
        <v>1568</v>
      </c>
      <c r="G199" s="1">
        <v>1466</v>
      </c>
      <c r="H199" s="1">
        <v>4413</v>
      </c>
      <c r="I199" s="1">
        <v>1699</v>
      </c>
    </row>
    <row r="200" spans="1:9" x14ac:dyDescent="0.25">
      <c r="A200" t="s">
        <v>889</v>
      </c>
      <c r="B200">
        <v>1483</v>
      </c>
      <c r="C200">
        <v>4861</v>
      </c>
      <c r="D200">
        <v>1864</v>
      </c>
      <c r="F200" s="5" t="s">
        <v>2410</v>
      </c>
      <c r="G200" s="1">
        <v>1476</v>
      </c>
      <c r="H200" s="1">
        <v>4670</v>
      </c>
      <c r="I200" s="1">
        <v>1814</v>
      </c>
    </row>
    <row r="201" spans="1:9" x14ac:dyDescent="0.25">
      <c r="A201" t="s">
        <v>1568</v>
      </c>
      <c r="B201">
        <v>1466</v>
      </c>
      <c r="C201">
        <v>4413</v>
      </c>
      <c r="D201">
        <v>1699</v>
      </c>
      <c r="F201" s="5" t="s">
        <v>2203</v>
      </c>
      <c r="G201" s="1">
        <v>1466</v>
      </c>
      <c r="H201" s="1">
        <v>4413</v>
      </c>
      <c r="I201" s="1">
        <v>1699</v>
      </c>
    </row>
    <row r="202" spans="1:9" x14ac:dyDescent="0.25">
      <c r="A202" t="s">
        <v>1568</v>
      </c>
      <c r="B202">
        <v>1466</v>
      </c>
      <c r="C202">
        <v>4413</v>
      </c>
      <c r="D202">
        <v>1699</v>
      </c>
      <c r="F202" s="5" t="s">
        <v>1721</v>
      </c>
      <c r="G202" s="1">
        <v>1483</v>
      </c>
      <c r="H202" s="1">
        <v>4861</v>
      </c>
      <c r="I202" s="1">
        <v>1864</v>
      </c>
    </row>
    <row r="203" spans="1:9" x14ac:dyDescent="0.25">
      <c r="A203" t="s">
        <v>1568</v>
      </c>
      <c r="B203">
        <v>1466</v>
      </c>
      <c r="C203">
        <v>4413</v>
      </c>
      <c r="D203">
        <v>1699</v>
      </c>
      <c r="F203" s="5" t="s">
        <v>865</v>
      </c>
      <c r="G203" s="1">
        <v>1483</v>
      </c>
      <c r="H203" s="1">
        <v>4861</v>
      </c>
      <c r="I203" s="1">
        <v>1864</v>
      </c>
    </row>
    <row r="204" spans="1:9" x14ac:dyDescent="0.25">
      <c r="A204" t="s">
        <v>1568</v>
      </c>
      <c r="B204">
        <v>1466</v>
      </c>
      <c r="C204">
        <v>4413</v>
      </c>
      <c r="D204">
        <v>1699</v>
      </c>
      <c r="F204" s="5" t="s">
        <v>2449</v>
      </c>
      <c r="G204" s="1">
        <v>1478.1627906976744</v>
      </c>
      <c r="H204" s="1">
        <v>4616.3488372093025</v>
      </c>
      <c r="I204" s="1">
        <v>1781.3953488372092</v>
      </c>
    </row>
    <row r="205" spans="1:9" x14ac:dyDescent="0.25">
      <c r="A205" t="s">
        <v>1721</v>
      </c>
      <c r="B205">
        <v>1483</v>
      </c>
      <c r="C205">
        <v>4861</v>
      </c>
      <c r="D205">
        <v>1864</v>
      </c>
    </row>
    <row r="206" spans="1:9" x14ac:dyDescent="0.25">
      <c r="A206" t="s">
        <v>1721</v>
      </c>
      <c r="B206">
        <v>1483</v>
      </c>
      <c r="C206">
        <v>4861</v>
      </c>
      <c r="D206">
        <v>1864</v>
      </c>
    </row>
    <row r="207" spans="1:9" x14ac:dyDescent="0.25">
      <c r="A207" t="s">
        <v>1721</v>
      </c>
      <c r="B207">
        <v>1483</v>
      </c>
      <c r="C207">
        <v>4861</v>
      </c>
      <c r="D207">
        <v>1864</v>
      </c>
    </row>
    <row r="208" spans="1:9" x14ac:dyDescent="0.25">
      <c r="A208" t="s">
        <v>1721</v>
      </c>
      <c r="B208">
        <v>1483</v>
      </c>
      <c r="C208">
        <v>4861</v>
      </c>
      <c r="D208">
        <v>1864</v>
      </c>
    </row>
    <row r="209" spans="1:4" x14ac:dyDescent="0.25">
      <c r="A209" t="s">
        <v>1721</v>
      </c>
      <c r="B209">
        <v>1483</v>
      </c>
      <c r="C209">
        <v>4861</v>
      </c>
      <c r="D209">
        <v>1864</v>
      </c>
    </row>
    <row r="210" spans="1:4" x14ac:dyDescent="0.25">
      <c r="A210" t="s">
        <v>1721</v>
      </c>
      <c r="B210">
        <v>1483</v>
      </c>
      <c r="C210">
        <v>4861</v>
      </c>
      <c r="D210">
        <v>1864</v>
      </c>
    </row>
    <row r="211" spans="1:4" x14ac:dyDescent="0.25">
      <c r="A211" t="s">
        <v>1721</v>
      </c>
      <c r="B211">
        <v>1483</v>
      </c>
      <c r="C211">
        <v>4861</v>
      </c>
      <c r="D211">
        <v>1864</v>
      </c>
    </row>
    <row r="212" spans="1:4" x14ac:dyDescent="0.25">
      <c r="A212" t="s">
        <v>1788</v>
      </c>
      <c r="B212">
        <v>1665</v>
      </c>
      <c r="C212">
        <v>4697</v>
      </c>
      <c r="D212">
        <v>1882</v>
      </c>
    </row>
    <row r="213" spans="1:4" x14ac:dyDescent="0.25">
      <c r="A213" t="s">
        <v>2203</v>
      </c>
      <c r="B213">
        <v>1466</v>
      </c>
      <c r="C213">
        <v>4413</v>
      </c>
      <c r="D213">
        <v>1699</v>
      </c>
    </row>
    <row r="214" spans="1:4" x14ac:dyDescent="0.25">
      <c r="A214" t="s">
        <v>2203</v>
      </c>
      <c r="B214">
        <v>1466</v>
      </c>
      <c r="C214">
        <v>4413</v>
      </c>
      <c r="D214">
        <v>1699</v>
      </c>
    </row>
    <row r="215" spans="1:4" x14ac:dyDescent="0.25">
      <c r="A215" t="s">
        <v>2203</v>
      </c>
      <c r="B215">
        <v>1466</v>
      </c>
      <c r="C215">
        <v>4413</v>
      </c>
      <c r="D215">
        <v>1699</v>
      </c>
    </row>
    <row r="216" spans="1:4" x14ac:dyDescent="0.25">
      <c r="A216" t="s">
        <v>2203</v>
      </c>
      <c r="B216">
        <v>1466</v>
      </c>
      <c r="C216">
        <v>4413</v>
      </c>
      <c r="D216">
        <v>1699</v>
      </c>
    </row>
    <row r="217" spans="1:4" x14ac:dyDescent="0.25">
      <c r="A217" t="s">
        <v>2203</v>
      </c>
      <c r="B217">
        <v>1466</v>
      </c>
      <c r="C217">
        <v>4413</v>
      </c>
      <c r="D217">
        <v>1699</v>
      </c>
    </row>
    <row r="218" spans="1:4" x14ac:dyDescent="0.25">
      <c r="A218" t="s">
        <v>2203</v>
      </c>
      <c r="B218">
        <v>1466</v>
      </c>
      <c r="C218">
        <v>4413</v>
      </c>
      <c r="D218">
        <v>1699</v>
      </c>
    </row>
    <row r="219" spans="1:4" x14ac:dyDescent="0.25">
      <c r="A219" t="s">
        <v>2203</v>
      </c>
      <c r="B219">
        <v>1466</v>
      </c>
      <c r="C219">
        <v>4413</v>
      </c>
      <c r="D219">
        <v>1699</v>
      </c>
    </row>
    <row r="220" spans="1:4" x14ac:dyDescent="0.25">
      <c r="A220" t="s">
        <v>2203</v>
      </c>
      <c r="B220">
        <v>1466</v>
      </c>
      <c r="C220">
        <v>4413</v>
      </c>
      <c r="D220">
        <v>1699</v>
      </c>
    </row>
    <row r="221" spans="1:4" x14ac:dyDescent="0.25">
      <c r="A221" t="s">
        <v>2203</v>
      </c>
      <c r="B221">
        <v>1466</v>
      </c>
      <c r="C221">
        <v>4413</v>
      </c>
      <c r="D221">
        <v>1699</v>
      </c>
    </row>
    <row r="222" spans="1:4" x14ac:dyDescent="0.25">
      <c r="A222" t="s">
        <v>2203</v>
      </c>
      <c r="B222">
        <v>1466</v>
      </c>
      <c r="C222">
        <v>4413</v>
      </c>
      <c r="D222">
        <v>1699</v>
      </c>
    </row>
    <row r="223" spans="1:4" x14ac:dyDescent="0.25">
      <c r="A223" t="s">
        <v>2203</v>
      </c>
      <c r="B223">
        <v>1466</v>
      </c>
      <c r="C223">
        <v>4413</v>
      </c>
      <c r="D223">
        <v>1699</v>
      </c>
    </row>
    <row r="224" spans="1:4" x14ac:dyDescent="0.25">
      <c r="A224" t="s">
        <v>2203</v>
      </c>
      <c r="B224">
        <v>1466</v>
      </c>
      <c r="C224">
        <v>4413</v>
      </c>
      <c r="D224">
        <v>1699</v>
      </c>
    </row>
    <row r="225" spans="1:4" x14ac:dyDescent="0.25">
      <c r="A225" t="s">
        <v>2203</v>
      </c>
      <c r="B225">
        <v>1466</v>
      </c>
      <c r="C225">
        <v>4413</v>
      </c>
      <c r="D225">
        <v>1699</v>
      </c>
    </row>
    <row r="226" spans="1:4" x14ac:dyDescent="0.25">
      <c r="A226" t="s">
        <v>2203</v>
      </c>
      <c r="B226">
        <v>1466</v>
      </c>
      <c r="C226">
        <v>4413</v>
      </c>
      <c r="D226">
        <v>1699</v>
      </c>
    </row>
    <row r="227" spans="1:4" x14ac:dyDescent="0.25">
      <c r="A227" t="s">
        <v>2410</v>
      </c>
      <c r="B227">
        <v>1476</v>
      </c>
      <c r="C227">
        <v>4670</v>
      </c>
      <c r="D227">
        <v>1814</v>
      </c>
    </row>
    <row r="228" spans="1:4" x14ac:dyDescent="0.25">
      <c r="A228" t="s">
        <v>2410</v>
      </c>
      <c r="B228">
        <v>1476</v>
      </c>
      <c r="C228">
        <v>4670</v>
      </c>
      <c r="D228">
        <v>1814</v>
      </c>
    </row>
    <row r="229" spans="1:4" x14ac:dyDescent="0.25">
      <c r="A229" t="s">
        <v>2410</v>
      </c>
      <c r="B229">
        <v>1476</v>
      </c>
      <c r="C229">
        <v>4670</v>
      </c>
      <c r="D229">
        <v>1814</v>
      </c>
    </row>
    <row r="230" spans="1:4" x14ac:dyDescent="0.25">
      <c r="A230" t="s">
        <v>2410</v>
      </c>
      <c r="B230">
        <v>1476</v>
      </c>
      <c r="C230">
        <v>4670</v>
      </c>
      <c r="D230">
        <v>1814</v>
      </c>
    </row>
    <row r="231" spans="1:4" x14ac:dyDescent="0.25">
      <c r="A231" t="s">
        <v>2410</v>
      </c>
      <c r="B231">
        <v>1476</v>
      </c>
      <c r="C231">
        <v>4670</v>
      </c>
      <c r="D231">
        <v>1814</v>
      </c>
    </row>
    <row r="232" spans="1:4" x14ac:dyDescent="0.25">
      <c r="A232" t="s">
        <v>2410</v>
      </c>
      <c r="B232">
        <v>1476</v>
      </c>
      <c r="C232">
        <v>4670</v>
      </c>
      <c r="D232">
        <v>1814</v>
      </c>
    </row>
    <row r="233" spans="1:4" x14ac:dyDescent="0.25">
      <c r="A233" t="s">
        <v>2410</v>
      </c>
      <c r="B233">
        <v>1476</v>
      </c>
      <c r="C233">
        <v>4670</v>
      </c>
      <c r="D233">
        <v>1814</v>
      </c>
    </row>
    <row r="234" spans="1:4" x14ac:dyDescent="0.25">
      <c r="A234" t="s">
        <v>2410</v>
      </c>
      <c r="B234">
        <v>1476</v>
      </c>
      <c r="C234">
        <v>4670</v>
      </c>
      <c r="D234">
        <v>1814</v>
      </c>
    </row>
    <row r="235" spans="1:4" x14ac:dyDescent="0.25">
      <c r="A235" t="s">
        <v>2410</v>
      </c>
      <c r="B235">
        <v>1476</v>
      </c>
      <c r="C235">
        <v>4670</v>
      </c>
      <c r="D235">
        <v>1814</v>
      </c>
    </row>
    <row r="236" spans="1:4" x14ac:dyDescent="0.25">
      <c r="A236" t="s">
        <v>2410</v>
      </c>
      <c r="B236">
        <v>1476</v>
      </c>
      <c r="C236">
        <v>4670</v>
      </c>
      <c r="D236">
        <v>1814</v>
      </c>
    </row>
    <row r="237" spans="1:4" x14ac:dyDescent="0.25">
      <c r="A237" t="s">
        <v>2410</v>
      </c>
      <c r="B237">
        <v>1476</v>
      </c>
      <c r="C237">
        <v>4670</v>
      </c>
      <c r="D237">
        <v>1814</v>
      </c>
    </row>
    <row r="238" spans="1:4" x14ac:dyDescent="0.25">
      <c r="A238" t="s">
        <v>2410</v>
      </c>
      <c r="B238">
        <v>1476</v>
      </c>
      <c r="C238">
        <v>4670</v>
      </c>
      <c r="D238">
        <v>1814</v>
      </c>
    </row>
    <row r="243" spans="1:6" x14ac:dyDescent="0.25">
      <c r="A243" s="14" t="s">
        <v>1</v>
      </c>
      <c r="B243" s="14" t="s">
        <v>15</v>
      </c>
      <c r="C243" s="14" t="s">
        <v>16</v>
      </c>
    </row>
    <row r="244" spans="1:6" x14ac:dyDescent="0.25">
      <c r="A244" t="s">
        <v>865</v>
      </c>
      <c r="B244" t="s">
        <v>508</v>
      </c>
      <c r="C244">
        <v>4</v>
      </c>
      <c r="E244" s="4" t="s">
        <v>2448</v>
      </c>
      <c r="F244" t="s">
        <v>2453</v>
      </c>
    </row>
    <row r="245" spans="1:6" x14ac:dyDescent="0.25">
      <c r="A245" t="s">
        <v>865</v>
      </c>
      <c r="B245" t="s">
        <v>508</v>
      </c>
      <c r="C245">
        <v>4</v>
      </c>
      <c r="E245" s="5" t="s">
        <v>889</v>
      </c>
      <c r="F245" s="1">
        <v>3</v>
      </c>
    </row>
    <row r="246" spans="1:6" x14ac:dyDescent="0.25">
      <c r="A246" t="s">
        <v>889</v>
      </c>
      <c r="B246" t="s">
        <v>832</v>
      </c>
      <c r="C246">
        <v>4</v>
      </c>
      <c r="E246" s="6" t="s">
        <v>832</v>
      </c>
      <c r="F246" s="1">
        <v>3</v>
      </c>
    </row>
    <row r="247" spans="1:6" x14ac:dyDescent="0.25">
      <c r="A247" t="s">
        <v>889</v>
      </c>
      <c r="B247" t="s">
        <v>832</v>
      </c>
      <c r="C247">
        <v>4</v>
      </c>
      <c r="E247" s="5" t="s">
        <v>1788</v>
      </c>
      <c r="F247" s="1">
        <v>1</v>
      </c>
    </row>
    <row r="248" spans="1:6" x14ac:dyDescent="0.25">
      <c r="A248" t="s">
        <v>889</v>
      </c>
      <c r="B248" t="s">
        <v>832</v>
      </c>
      <c r="C248">
        <v>4</v>
      </c>
      <c r="E248" s="6" t="s">
        <v>832</v>
      </c>
      <c r="F248" s="1">
        <v>1</v>
      </c>
    </row>
    <row r="249" spans="1:6" x14ac:dyDescent="0.25">
      <c r="A249" t="s">
        <v>1568</v>
      </c>
      <c r="B249" t="s">
        <v>508</v>
      </c>
      <c r="C249">
        <v>4</v>
      </c>
      <c r="E249" s="5" t="s">
        <v>1568</v>
      </c>
      <c r="F249" s="1">
        <v>4</v>
      </c>
    </row>
    <row r="250" spans="1:6" x14ac:dyDescent="0.25">
      <c r="A250" t="s">
        <v>1568</v>
      </c>
      <c r="B250" t="s">
        <v>508</v>
      </c>
      <c r="C250">
        <v>4</v>
      </c>
      <c r="E250" s="6" t="s">
        <v>508</v>
      </c>
      <c r="F250" s="1">
        <v>4</v>
      </c>
    </row>
    <row r="251" spans="1:6" x14ac:dyDescent="0.25">
      <c r="A251" t="s">
        <v>1568</v>
      </c>
      <c r="B251" t="s">
        <v>508</v>
      </c>
      <c r="C251">
        <v>4</v>
      </c>
      <c r="E251" s="5" t="s">
        <v>2410</v>
      </c>
      <c r="F251" s="1">
        <v>12</v>
      </c>
    </row>
    <row r="252" spans="1:6" x14ac:dyDescent="0.25">
      <c r="A252" t="s">
        <v>1568</v>
      </c>
      <c r="B252" t="s">
        <v>508</v>
      </c>
      <c r="C252">
        <v>4</v>
      </c>
      <c r="E252" s="6" t="s">
        <v>508</v>
      </c>
      <c r="F252" s="1">
        <v>12</v>
      </c>
    </row>
    <row r="253" spans="1:6" x14ac:dyDescent="0.25">
      <c r="A253" t="s">
        <v>1721</v>
      </c>
      <c r="B253" t="s">
        <v>508</v>
      </c>
      <c r="C253">
        <v>4</v>
      </c>
      <c r="E253" s="5" t="s">
        <v>2203</v>
      </c>
      <c r="F253" s="1">
        <v>14</v>
      </c>
    </row>
    <row r="254" spans="1:6" x14ac:dyDescent="0.25">
      <c r="A254" t="s">
        <v>1721</v>
      </c>
      <c r="B254" t="s">
        <v>508</v>
      </c>
      <c r="C254">
        <v>4</v>
      </c>
      <c r="E254" s="6" t="s">
        <v>508</v>
      </c>
      <c r="F254" s="1">
        <v>14</v>
      </c>
    </row>
    <row r="255" spans="1:6" x14ac:dyDescent="0.25">
      <c r="A255" t="s">
        <v>1721</v>
      </c>
      <c r="B255" t="s">
        <v>508</v>
      </c>
      <c r="C255">
        <v>4</v>
      </c>
      <c r="E255" s="5" t="s">
        <v>1721</v>
      </c>
      <c r="F255" s="1">
        <v>7</v>
      </c>
    </row>
    <row r="256" spans="1:6" x14ac:dyDescent="0.25">
      <c r="A256" t="s">
        <v>1721</v>
      </c>
      <c r="B256" t="s">
        <v>508</v>
      </c>
      <c r="C256">
        <v>4</v>
      </c>
      <c r="E256" s="6" t="s">
        <v>508</v>
      </c>
      <c r="F256" s="1">
        <v>7</v>
      </c>
    </row>
    <row r="257" spans="1:6" x14ac:dyDescent="0.25">
      <c r="A257" t="s">
        <v>1721</v>
      </c>
      <c r="B257" t="s">
        <v>508</v>
      </c>
      <c r="C257">
        <v>4</v>
      </c>
      <c r="E257" s="5" t="s">
        <v>865</v>
      </c>
      <c r="F257" s="1">
        <v>2</v>
      </c>
    </row>
    <row r="258" spans="1:6" x14ac:dyDescent="0.25">
      <c r="A258" t="s">
        <v>1721</v>
      </c>
      <c r="B258" t="s">
        <v>508</v>
      </c>
      <c r="C258">
        <v>4</v>
      </c>
      <c r="E258" s="6" t="s">
        <v>508</v>
      </c>
      <c r="F258" s="1">
        <v>2</v>
      </c>
    </row>
    <row r="259" spans="1:6" x14ac:dyDescent="0.25">
      <c r="A259" t="s">
        <v>1721</v>
      </c>
      <c r="B259" t="s">
        <v>508</v>
      </c>
      <c r="C259">
        <v>4</v>
      </c>
      <c r="E259" s="5" t="s">
        <v>2449</v>
      </c>
      <c r="F259" s="1">
        <v>43</v>
      </c>
    </row>
    <row r="260" spans="1:6" x14ac:dyDescent="0.25">
      <c r="A260" t="s">
        <v>1788</v>
      </c>
      <c r="B260" t="s">
        <v>832</v>
      </c>
      <c r="C260">
        <v>5</v>
      </c>
    </row>
    <row r="261" spans="1:6" x14ac:dyDescent="0.25">
      <c r="A261" t="s">
        <v>2203</v>
      </c>
      <c r="B261" t="s">
        <v>508</v>
      </c>
      <c r="C261">
        <v>4</v>
      </c>
    </row>
    <row r="262" spans="1:6" x14ac:dyDescent="0.25">
      <c r="A262" t="s">
        <v>2203</v>
      </c>
      <c r="B262" t="s">
        <v>508</v>
      </c>
      <c r="C262">
        <v>4</v>
      </c>
    </row>
    <row r="263" spans="1:6" x14ac:dyDescent="0.25">
      <c r="A263" t="s">
        <v>2203</v>
      </c>
      <c r="B263" t="s">
        <v>508</v>
      </c>
      <c r="C263">
        <v>4</v>
      </c>
    </row>
    <row r="264" spans="1:6" x14ac:dyDescent="0.25">
      <c r="A264" t="s">
        <v>2203</v>
      </c>
      <c r="B264" t="s">
        <v>508</v>
      </c>
      <c r="C264">
        <v>4</v>
      </c>
    </row>
    <row r="265" spans="1:6" x14ac:dyDescent="0.25">
      <c r="A265" t="s">
        <v>2203</v>
      </c>
      <c r="B265" t="s">
        <v>508</v>
      </c>
      <c r="C265">
        <v>4</v>
      </c>
    </row>
    <row r="266" spans="1:6" x14ac:dyDescent="0.25">
      <c r="A266" t="s">
        <v>2203</v>
      </c>
      <c r="B266" t="s">
        <v>508</v>
      </c>
      <c r="C266">
        <v>4</v>
      </c>
    </row>
    <row r="267" spans="1:6" x14ac:dyDescent="0.25">
      <c r="A267" t="s">
        <v>2203</v>
      </c>
      <c r="B267" t="s">
        <v>508</v>
      </c>
      <c r="C267">
        <v>4</v>
      </c>
    </row>
    <row r="268" spans="1:6" x14ac:dyDescent="0.25">
      <c r="A268" t="s">
        <v>2203</v>
      </c>
      <c r="B268" t="s">
        <v>508</v>
      </c>
      <c r="C268">
        <v>4</v>
      </c>
    </row>
    <row r="269" spans="1:6" x14ac:dyDescent="0.25">
      <c r="A269" t="s">
        <v>2203</v>
      </c>
      <c r="B269" t="s">
        <v>508</v>
      </c>
      <c r="C269">
        <v>4</v>
      </c>
    </row>
    <row r="270" spans="1:6" x14ac:dyDescent="0.25">
      <c r="A270" t="s">
        <v>2203</v>
      </c>
      <c r="B270" t="s">
        <v>508</v>
      </c>
      <c r="C270">
        <v>4</v>
      </c>
    </row>
    <row r="271" spans="1:6" x14ac:dyDescent="0.25">
      <c r="A271" t="s">
        <v>2203</v>
      </c>
      <c r="B271" t="s">
        <v>508</v>
      </c>
      <c r="C271">
        <v>4</v>
      </c>
    </row>
    <row r="272" spans="1:6" x14ac:dyDescent="0.25">
      <c r="A272" t="s">
        <v>2203</v>
      </c>
      <c r="B272" t="s">
        <v>508</v>
      </c>
      <c r="C272">
        <v>4</v>
      </c>
    </row>
    <row r="273" spans="1:3" x14ac:dyDescent="0.25">
      <c r="A273" t="s">
        <v>2203</v>
      </c>
      <c r="B273" t="s">
        <v>508</v>
      </c>
      <c r="C273">
        <v>4</v>
      </c>
    </row>
    <row r="274" spans="1:3" x14ac:dyDescent="0.25">
      <c r="A274" t="s">
        <v>2203</v>
      </c>
      <c r="B274" t="s">
        <v>508</v>
      </c>
      <c r="C274">
        <v>4</v>
      </c>
    </row>
    <row r="275" spans="1:3" x14ac:dyDescent="0.25">
      <c r="A275" t="s">
        <v>2410</v>
      </c>
      <c r="B275" t="s">
        <v>508</v>
      </c>
      <c r="C275">
        <v>4</v>
      </c>
    </row>
    <row r="276" spans="1:3" x14ac:dyDescent="0.25">
      <c r="A276" t="s">
        <v>2410</v>
      </c>
      <c r="B276" t="s">
        <v>508</v>
      </c>
      <c r="C276">
        <v>4</v>
      </c>
    </row>
    <row r="277" spans="1:3" x14ac:dyDescent="0.25">
      <c r="A277" t="s">
        <v>2410</v>
      </c>
      <c r="B277" t="s">
        <v>508</v>
      </c>
      <c r="C277">
        <v>4</v>
      </c>
    </row>
    <row r="278" spans="1:3" x14ac:dyDescent="0.25">
      <c r="A278" t="s">
        <v>2410</v>
      </c>
      <c r="B278" t="s">
        <v>508</v>
      </c>
      <c r="C278">
        <v>4</v>
      </c>
    </row>
    <row r="279" spans="1:3" x14ac:dyDescent="0.25">
      <c r="A279" t="s">
        <v>2410</v>
      </c>
      <c r="B279" t="s">
        <v>508</v>
      </c>
      <c r="C279">
        <v>4</v>
      </c>
    </row>
    <row r="280" spans="1:3" x14ac:dyDescent="0.25">
      <c r="A280" t="s">
        <v>2410</v>
      </c>
      <c r="B280" t="s">
        <v>508</v>
      </c>
      <c r="C280">
        <v>4</v>
      </c>
    </row>
    <row r="281" spans="1:3" x14ac:dyDescent="0.25">
      <c r="A281" t="s">
        <v>2410</v>
      </c>
      <c r="B281" t="s">
        <v>508</v>
      </c>
      <c r="C281">
        <v>4</v>
      </c>
    </row>
    <row r="282" spans="1:3" x14ac:dyDescent="0.25">
      <c r="A282" t="s">
        <v>2410</v>
      </c>
      <c r="B282" t="s">
        <v>508</v>
      </c>
      <c r="C282">
        <v>4</v>
      </c>
    </row>
    <row r="283" spans="1:3" x14ac:dyDescent="0.25">
      <c r="A283" t="s">
        <v>2410</v>
      </c>
      <c r="B283" t="s">
        <v>508</v>
      </c>
      <c r="C283">
        <v>4</v>
      </c>
    </row>
    <row r="284" spans="1:3" x14ac:dyDescent="0.25">
      <c r="A284" t="s">
        <v>2410</v>
      </c>
      <c r="B284" t="s">
        <v>508</v>
      </c>
      <c r="C284">
        <v>4</v>
      </c>
    </row>
    <row r="285" spans="1:3" x14ac:dyDescent="0.25">
      <c r="A285" t="s">
        <v>2410</v>
      </c>
      <c r="B285" t="s">
        <v>508</v>
      </c>
      <c r="C285">
        <v>4</v>
      </c>
    </row>
    <row r="286" spans="1:3" x14ac:dyDescent="0.25">
      <c r="A286" t="s">
        <v>2410</v>
      </c>
      <c r="B286" t="s">
        <v>508</v>
      </c>
      <c r="C286">
        <v>4</v>
      </c>
    </row>
    <row r="291" spans="1:8" x14ac:dyDescent="0.25">
      <c r="A291" s="14" t="s">
        <v>1</v>
      </c>
      <c r="B291" s="14" t="s">
        <v>17</v>
      </c>
      <c r="C291" s="14" t="s">
        <v>18</v>
      </c>
      <c r="D291" s="14" t="s">
        <v>11</v>
      </c>
    </row>
    <row r="292" spans="1:8" x14ac:dyDescent="0.25">
      <c r="A292" t="s">
        <v>865</v>
      </c>
      <c r="B292">
        <v>11.3</v>
      </c>
      <c r="C292" s="1">
        <v>13.7</v>
      </c>
      <c r="D292" t="s">
        <v>145</v>
      </c>
      <c r="F292" s="4" t="s">
        <v>2448</v>
      </c>
      <c r="G292" t="s">
        <v>2457</v>
      </c>
      <c r="H292" t="s">
        <v>2458</v>
      </c>
    </row>
    <row r="293" spans="1:8" x14ac:dyDescent="0.25">
      <c r="A293" t="s">
        <v>865</v>
      </c>
      <c r="B293">
        <v>15.1</v>
      </c>
      <c r="C293" s="1">
        <v>18.190000000000001</v>
      </c>
      <c r="D293" t="s">
        <v>459</v>
      </c>
      <c r="F293" s="5" t="s">
        <v>889</v>
      </c>
      <c r="G293" s="1">
        <v>15.1</v>
      </c>
      <c r="H293" s="1">
        <v>18.190000000000001</v>
      </c>
    </row>
    <row r="294" spans="1:8" x14ac:dyDescent="0.25">
      <c r="A294" t="s">
        <v>889</v>
      </c>
      <c r="B294">
        <v>15.1</v>
      </c>
      <c r="C294" s="1">
        <v>18.190000000000001</v>
      </c>
      <c r="D294" t="s">
        <v>459</v>
      </c>
      <c r="F294" s="6" t="s">
        <v>459</v>
      </c>
      <c r="G294" s="1">
        <v>15.1</v>
      </c>
      <c r="H294" s="1">
        <v>18.190000000000001</v>
      </c>
    </row>
    <row r="295" spans="1:8" x14ac:dyDescent="0.25">
      <c r="A295" t="s">
        <v>889</v>
      </c>
      <c r="B295">
        <v>15.1</v>
      </c>
      <c r="C295" s="1">
        <v>18.190000000000001</v>
      </c>
      <c r="D295" t="s">
        <v>459</v>
      </c>
      <c r="F295" s="5" t="s">
        <v>1788</v>
      </c>
      <c r="G295" s="1"/>
      <c r="H295" s="1" t="e">
        <v>#DIV/0!</v>
      </c>
    </row>
    <row r="296" spans="1:8" x14ac:dyDescent="0.25">
      <c r="A296" t="s">
        <v>889</v>
      </c>
      <c r="B296">
        <v>15.1</v>
      </c>
      <c r="C296" s="1">
        <v>18.190000000000001</v>
      </c>
      <c r="D296" t="s">
        <v>459</v>
      </c>
      <c r="F296" s="6" t="s">
        <v>459</v>
      </c>
      <c r="G296" s="1"/>
      <c r="H296" s="1" t="e">
        <v>#DIV/0!</v>
      </c>
    </row>
    <row r="297" spans="1:8" x14ac:dyDescent="0.25">
      <c r="A297" t="s">
        <v>1568</v>
      </c>
      <c r="B297">
        <v>18</v>
      </c>
      <c r="C297" s="1">
        <v>21.72</v>
      </c>
      <c r="D297" t="s">
        <v>459</v>
      </c>
      <c r="F297" s="5" t="s">
        <v>1568</v>
      </c>
      <c r="G297" s="1">
        <v>15</v>
      </c>
      <c r="H297" s="1">
        <v>18.274999999999999</v>
      </c>
    </row>
    <row r="298" spans="1:8" x14ac:dyDescent="0.25">
      <c r="A298" t="s">
        <v>1568</v>
      </c>
      <c r="B298">
        <v>12</v>
      </c>
      <c r="C298" s="1">
        <v>14.84</v>
      </c>
      <c r="D298" t="s">
        <v>145</v>
      </c>
      <c r="F298" s="6" t="s">
        <v>459</v>
      </c>
      <c r="G298" s="1">
        <v>18</v>
      </c>
      <c r="H298" s="1">
        <v>21.424999999999997</v>
      </c>
    </row>
    <row r="299" spans="1:8" x14ac:dyDescent="0.25">
      <c r="A299" t="s">
        <v>1568</v>
      </c>
      <c r="B299">
        <v>18</v>
      </c>
      <c r="C299" s="1">
        <v>21.13</v>
      </c>
      <c r="D299" t="s">
        <v>459</v>
      </c>
      <c r="F299" s="6" t="s">
        <v>145</v>
      </c>
      <c r="G299" s="1">
        <v>12</v>
      </c>
      <c r="H299" s="1">
        <v>15.125</v>
      </c>
    </row>
    <row r="300" spans="1:8" x14ac:dyDescent="0.25">
      <c r="A300" t="s">
        <v>1568</v>
      </c>
      <c r="B300">
        <v>12</v>
      </c>
      <c r="C300" s="1">
        <v>15.41</v>
      </c>
      <c r="D300" t="s">
        <v>145</v>
      </c>
      <c r="F300" s="5" t="s">
        <v>2410</v>
      </c>
      <c r="G300" s="1"/>
      <c r="H300" s="1">
        <v>15</v>
      </c>
    </row>
    <row r="301" spans="1:8" x14ac:dyDescent="0.25">
      <c r="A301" t="s">
        <v>1721</v>
      </c>
      <c r="B301">
        <v>10.6</v>
      </c>
      <c r="C301" s="1">
        <v>14.12</v>
      </c>
      <c r="D301" t="s">
        <v>145</v>
      </c>
      <c r="F301" s="6" t="s">
        <v>459</v>
      </c>
      <c r="G301" s="1"/>
      <c r="H301" s="1" t="e">
        <v>#DIV/0!</v>
      </c>
    </row>
    <row r="302" spans="1:8" x14ac:dyDescent="0.25">
      <c r="A302" t="s">
        <v>1721</v>
      </c>
      <c r="B302">
        <v>10.1</v>
      </c>
      <c r="C302" s="1">
        <v>14.67</v>
      </c>
      <c r="D302" t="s">
        <v>145</v>
      </c>
      <c r="F302" s="6" t="s">
        <v>145</v>
      </c>
      <c r="G302" s="1"/>
      <c r="H302" s="1">
        <v>15</v>
      </c>
    </row>
    <row r="303" spans="1:8" x14ac:dyDescent="0.25">
      <c r="A303" t="s">
        <v>1721</v>
      </c>
      <c r="B303">
        <v>11.3</v>
      </c>
      <c r="C303" s="1">
        <v>13.7</v>
      </c>
      <c r="D303" t="s">
        <v>145</v>
      </c>
      <c r="F303" s="5" t="s">
        <v>2203</v>
      </c>
      <c r="G303" s="1">
        <v>14.25</v>
      </c>
      <c r="H303" s="1">
        <v>18.274285714285714</v>
      </c>
    </row>
    <row r="304" spans="1:8" x14ac:dyDescent="0.25">
      <c r="A304" t="s">
        <v>1721</v>
      </c>
      <c r="B304">
        <v>15.1</v>
      </c>
      <c r="C304" s="1">
        <v>18.190000000000001</v>
      </c>
      <c r="D304" t="s">
        <v>459</v>
      </c>
      <c r="F304" s="6" t="s">
        <v>459</v>
      </c>
      <c r="G304" s="1">
        <v>16.5</v>
      </c>
      <c r="H304" s="1">
        <v>21.382857142857141</v>
      </c>
    </row>
    <row r="305" spans="1:8" x14ac:dyDescent="0.25">
      <c r="A305" t="s">
        <v>1721</v>
      </c>
      <c r="B305">
        <v>15.1</v>
      </c>
      <c r="C305" s="1">
        <v>18.190000000000001</v>
      </c>
      <c r="D305" t="s">
        <v>459</v>
      </c>
      <c r="F305" s="6" t="s">
        <v>145</v>
      </c>
      <c r="G305" s="1">
        <v>12</v>
      </c>
      <c r="H305" s="1">
        <v>15.165714285714285</v>
      </c>
    </row>
    <row r="306" spans="1:8" x14ac:dyDescent="0.25">
      <c r="A306" t="s">
        <v>1721</v>
      </c>
      <c r="B306">
        <v>10.1</v>
      </c>
      <c r="C306" s="1">
        <v>14.67</v>
      </c>
      <c r="D306" t="s">
        <v>145</v>
      </c>
      <c r="F306" s="5" t="s">
        <v>1721</v>
      </c>
      <c r="G306" s="1">
        <v>12.485714285714284</v>
      </c>
      <c r="H306" s="1">
        <v>15.961428571428574</v>
      </c>
    </row>
    <row r="307" spans="1:8" x14ac:dyDescent="0.25">
      <c r="A307" t="s">
        <v>1721</v>
      </c>
      <c r="B307">
        <v>15.1</v>
      </c>
      <c r="C307" s="1">
        <v>18.190000000000001</v>
      </c>
      <c r="D307" t="s">
        <v>459</v>
      </c>
      <c r="F307" s="6" t="s">
        <v>459</v>
      </c>
      <c r="G307" s="1">
        <v>15.1</v>
      </c>
      <c r="H307" s="1">
        <v>18.190000000000001</v>
      </c>
    </row>
    <row r="308" spans="1:8" x14ac:dyDescent="0.25">
      <c r="A308" t="s">
        <v>1788</v>
      </c>
      <c r="C308" s="2" t="s">
        <v>147</v>
      </c>
      <c r="D308" t="s">
        <v>459</v>
      </c>
      <c r="F308" s="6" t="s">
        <v>145</v>
      </c>
      <c r="G308" s="1">
        <v>10.525</v>
      </c>
      <c r="H308" s="1">
        <v>14.29</v>
      </c>
    </row>
    <row r="309" spans="1:8" x14ac:dyDescent="0.25">
      <c r="A309" t="s">
        <v>2203</v>
      </c>
      <c r="B309">
        <v>12</v>
      </c>
      <c r="C309" s="1">
        <v>15.41</v>
      </c>
      <c r="D309" t="s">
        <v>145</v>
      </c>
      <c r="F309" s="5" t="s">
        <v>865</v>
      </c>
      <c r="G309" s="1">
        <v>13.2</v>
      </c>
      <c r="H309" s="1">
        <v>15.945</v>
      </c>
    </row>
    <row r="310" spans="1:8" x14ac:dyDescent="0.25">
      <c r="A310" t="s">
        <v>2203</v>
      </c>
      <c r="B310">
        <v>14.5</v>
      </c>
      <c r="C310" s="1">
        <v>21.13</v>
      </c>
      <c r="D310" t="s">
        <v>459</v>
      </c>
      <c r="F310" s="6" t="s">
        <v>459</v>
      </c>
      <c r="G310" s="1">
        <v>15.1</v>
      </c>
      <c r="H310" s="1">
        <v>18.190000000000001</v>
      </c>
    </row>
    <row r="311" spans="1:8" x14ac:dyDescent="0.25">
      <c r="A311" t="s">
        <v>2203</v>
      </c>
      <c r="B311">
        <v>12</v>
      </c>
      <c r="C311" s="1">
        <v>15.41</v>
      </c>
      <c r="D311" t="s">
        <v>145</v>
      </c>
      <c r="F311" s="6" t="s">
        <v>145</v>
      </c>
      <c r="G311" s="1">
        <v>11.3</v>
      </c>
      <c r="H311" s="1">
        <v>13.7</v>
      </c>
    </row>
    <row r="312" spans="1:8" x14ac:dyDescent="0.25">
      <c r="A312" t="s">
        <v>2203</v>
      </c>
      <c r="B312">
        <v>14.5</v>
      </c>
      <c r="C312" s="1">
        <v>21.13</v>
      </c>
      <c r="D312" t="s">
        <v>459</v>
      </c>
      <c r="F312" s="5" t="s">
        <v>2449</v>
      </c>
      <c r="G312" s="1">
        <v>13.95333333333334</v>
      </c>
      <c r="H312" s="1">
        <v>17.26852941176471</v>
      </c>
    </row>
    <row r="313" spans="1:8" x14ac:dyDescent="0.25">
      <c r="A313" t="s">
        <v>2203</v>
      </c>
      <c r="B313">
        <v>14.5</v>
      </c>
      <c r="C313" s="1">
        <v>21.72</v>
      </c>
      <c r="D313" t="s">
        <v>459</v>
      </c>
    </row>
    <row r="314" spans="1:8" x14ac:dyDescent="0.25">
      <c r="A314" t="s">
        <v>2203</v>
      </c>
      <c r="B314">
        <v>12</v>
      </c>
      <c r="C314" s="1">
        <v>14.84</v>
      </c>
      <c r="D314" t="s">
        <v>145</v>
      </c>
    </row>
    <row r="315" spans="1:8" x14ac:dyDescent="0.25">
      <c r="A315" t="s">
        <v>2203</v>
      </c>
      <c r="B315">
        <v>18</v>
      </c>
      <c r="C315" s="1">
        <v>21.72</v>
      </c>
      <c r="D315" t="s">
        <v>459</v>
      </c>
    </row>
    <row r="316" spans="1:8" x14ac:dyDescent="0.25">
      <c r="A316" t="s">
        <v>2203</v>
      </c>
      <c r="B316">
        <v>18</v>
      </c>
      <c r="C316" s="1">
        <v>21.13</v>
      </c>
      <c r="D316" t="s">
        <v>459</v>
      </c>
    </row>
    <row r="317" spans="1:8" x14ac:dyDescent="0.25">
      <c r="A317" t="s">
        <v>2203</v>
      </c>
      <c r="B317">
        <v>12</v>
      </c>
      <c r="C317" s="1">
        <v>15.41</v>
      </c>
      <c r="D317" t="s">
        <v>145</v>
      </c>
    </row>
    <row r="318" spans="1:8" x14ac:dyDescent="0.25">
      <c r="A318" t="s">
        <v>2203</v>
      </c>
      <c r="B318">
        <v>12</v>
      </c>
      <c r="C318" s="1">
        <v>14.84</v>
      </c>
      <c r="D318" t="s">
        <v>145</v>
      </c>
    </row>
    <row r="319" spans="1:8" x14ac:dyDescent="0.25">
      <c r="A319" t="s">
        <v>2203</v>
      </c>
      <c r="B319">
        <v>12</v>
      </c>
      <c r="C319" s="1">
        <v>15.41</v>
      </c>
      <c r="D319" t="s">
        <v>145</v>
      </c>
    </row>
    <row r="320" spans="1:8" x14ac:dyDescent="0.25">
      <c r="A320" t="s">
        <v>2203</v>
      </c>
      <c r="B320">
        <v>12</v>
      </c>
      <c r="C320" s="1">
        <v>14.84</v>
      </c>
      <c r="D320" t="s">
        <v>145</v>
      </c>
    </row>
    <row r="321" spans="1:4" x14ac:dyDescent="0.25">
      <c r="A321" t="s">
        <v>2203</v>
      </c>
      <c r="B321">
        <v>18</v>
      </c>
      <c r="C321" s="1">
        <v>21.13</v>
      </c>
      <c r="D321" t="s">
        <v>459</v>
      </c>
    </row>
    <row r="322" spans="1:4" x14ac:dyDescent="0.25">
      <c r="A322" t="s">
        <v>2203</v>
      </c>
      <c r="B322">
        <v>18</v>
      </c>
      <c r="C322" s="1">
        <v>21.72</v>
      </c>
      <c r="D322" t="s">
        <v>459</v>
      </c>
    </row>
    <row r="323" spans="1:4" x14ac:dyDescent="0.25">
      <c r="A323" t="s">
        <v>2410</v>
      </c>
      <c r="C323" s="2" t="s">
        <v>147</v>
      </c>
      <c r="D323" t="s">
        <v>145</v>
      </c>
    </row>
    <row r="324" spans="1:4" x14ac:dyDescent="0.25">
      <c r="A324" t="s">
        <v>2410</v>
      </c>
      <c r="C324" s="2" t="s">
        <v>147</v>
      </c>
      <c r="D324" t="s">
        <v>459</v>
      </c>
    </row>
    <row r="325" spans="1:4" x14ac:dyDescent="0.25">
      <c r="A325" t="s">
        <v>2410</v>
      </c>
      <c r="C325" s="1">
        <v>16</v>
      </c>
      <c r="D325" t="s">
        <v>145</v>
      </c>
    </row>
    <row r="326" spans="1:4" x14ac:dyDescent="0.25">
      <c r="A326" t="s">
        <v>2410</v>
      </c>
      <c r="C326" s="1">
        <v>14</v>
      </c>
      <c r="D326" t="s">
        <v>145</v>
      </c>
    </row>
    <row r="327" spans="1:4" x14ac:dyDescent="0.25">
      <c r="A327" t="s">
        <v>2410</v>
      </c>
      <c r="C327" s="2" t="s">
        <v>147</v>
      </c>
      <c r="D327" t="s">
        <v>459</v>
      </c>
    </row>
    <row r="328" spans="1:4" x14ac:dyDescent="0.25">
      <c r="A328" t="s">
        <v>2410</v>
      </c>
      <c r="C328" s="2" t="s">
        <v>147</v>
      </c>
      <c r="D328" t="s">
        <v>459</v>
      </c>
    </row>
    <row r="329" spans="1:4" ht="15.75" customHeight="1" x14ac:dyDescent="0.25">
      <c r="A329" t="s">
        <v>2410</v>
      </c>
      <c r="C329" s="1">
        <v>14</v>
      </c>
      <c r="D329" t="s">
        <v>145</v>
      </c>
    </row>
    <row r="330" spans="1:4" x14ac:dyDescent="0.25">
      <c r="A330" t="s">
        <v>2410</v>
      </c>
      <c r="C330" s="2" t="s">
        <v>147</v>
      </c>
      <c r="D330" t="s">
        <v>459</v>
      </c>
    </row>
    <row r="331" spans="1:4" x14ac:dyDescent="0.25">
      <c r="A331" t="s">
        <v>2410</v>
      </c>
      <c r="C331" s="1">
        <v>16</v>
      </c>
      <c r="D331" t="s">
        <v>145</v>
      </c>
    </row>
    <row r="332" spans="1:4" x14ac:dyDescent="0.25">
      <c r="A332" t="s">
        <v>2410</v>
      </c>
      <c r="C332" s="2" t="s">
        <v>147</v>
      </c>
      <c r="D332" t="s">
        <v>459</v>
      </c>
    </row>
    <row r="333" spans="1:4" x14ac:dyDescent="0.25">
      <c r="A333" t="s">
        <v>2410</v>
      </c>
      <c r="C333" s="2" t="s">
        <v>147</v>
      </c>
      <c r="D333" t="s">
        <v>145</v>
      </c>
    </row>
    <row r="334" spans="1:4" x14ac:dyDescent="0.25">
      <c r="A334" t="s">
        <v>2410</v>
      </c>
      <c r="C334" s="2" t="s">
        <v>147</v>
      </c>
      <c r="D334" t="s">
        <v>459</v>
      </c>
    </row>
    <row r="339" spans="1:10" x14ac:dyDescent="0.25">
      <c r="A339" s="14" t="s">
        <v>1</v>
      </c>
      <c r="B339" s="14" t="s">
        <v>71</v>
      </c>
      <c r="C339" s="14" t="s">
        <v>12</v>
      </c>
      <c r="D339" s="14" t="s">
        <v>13</v>
      </c>
      <c r="E339" s="14" t="s">
        <v>14</v>
      </c>
    </row>
    <row r="340" spans="1:10" x14ac:dyDescent="0.25">
      <c r="A340" t="s">
        <v>865</v>
      </c>
      <c r="B340" s="1">
        <v>5.4</v>
      </c>
      <c r="C340">
        <v>1483</v>
      </c>
      <c r="D340">
        <v>4861</v>
      </c>
      <c r="E340">
        <v>1864</v>
      </c>
    </row>
    <row r="341" spans="1:10" x14ac:dyDescent="0.25">
      <c r="A341" t="s">
        <v>865</v>
      </c>
      <c r="B341" s="1">
        <v>11.1</v>
      </c>
      <c r="C341">
        <v>1483</v>
      </c>
      <c r="D341">
        <v>4861</v>
      </c>
      <c r="E341">
        <v>1864</v>
      </c>
      <c r="G341" s="4" t="s">
        <v>2448</v>
      </c>
      <c r="H341" t="s">
        <v>2454</v>
      </c>
      <c r="I341" t="s">
        <v>2455</v>
      </c>
      <c r="J341" t="s">
        <v>2456</v>
      </c>
    </row>
    <row r="342" spans="1:10" x14ac:dyDescent="0.25">
      <c r="A342" t="s">
        <v>889</v>
      </c>
      <c r="B342" s="1">
        <v>11.1</v>
      </c>
      <c r="C342">
        <v>1483</v>
      </c>
      <c r="D342">
        <v>4861</v>
      </c>
      <c r="E342">
        <v>1864</v>
      </c>
      <c r="G342" s="5" t="s">
        <v>889</v>
      </c>
      <c r="H342" s="1">
        <v>1483</v>
      </c>
      <c r="I342" s="1">
        <v>4861</v>
      </c>
      <c r="J342" s="1">
        <v>1864</v>
      </c>
    </row>
    <row r="343" spans="1:10" x14ac:dyDescent="0.25">
      <c r="A343" t="s">
        <v>889</v>
      </c>
      <c r="B343" s="1">
        <v>11.1</v>
      </c>
      <c r="C343">
        <v>1483</v>
      </c>
      <c r="D343">
        <v>4861</v>
      </c>
      <c r="E343">
        <v>1864</v>
      </c>
      <c r="G343" s="6">
        <v>11.1</v>
      </c>
      <c r="H343" s="1">
        <v>1483</v>
      </c>
      <c r="I343" s="1">
        <v>4861</v>
      </c>
      <c r="J343" s="1">
        <v>1864</v>
      </c>
    </row>
    <row r="344" spans="1:10" x14ac:dyDescent="0.25">
      <c r="A344" t="s">
        <v>889</v>
      </c>
      <c r="B344" s="1">
        <v>11.1</v>
      </c>
      <c r="C344">
        <v>1483</v>
      </c>
      <c r="D344">
        <v>4861</v>
      </c>
      <c r="E344">
        <v>1864</v>
      </c>
      <c r="G344" s="5" t="s">
        <v>1788</v>
      </c>
      <c r="H344" s="1">
        <v>1665</v>
      </c>
      <c r="I344" s="1">
        <v>4697</v>
      </c>
      <c r="J344" s="1">
        <v>1882</v>
      </c>
    </row>
    <row r="345" spans="1:10" x14ac:dyDescent="0.25">
      <c r="A345" t="s">
        <v>1568</v>
      </c>
      <c r="B345" s="1">
        <v>5.3</v>
      </c>
      <c r="C345">
        <v>1466</v>
      </c>
      <c r="D345">
        <v>4413</v>
      </c>
      <c r="E345">
        <v>1699</v>
      </c>
      <c r="G345" s="6">
        <v>6.1</v>
      </c>
      <c r="H345" s="1">
        <v>1665</v>
      </c>
      <c r="I345" s="1">
        <v>4697</v>
      </c>
      <c r="J345" s="1">
        <v>1882</v>
      </c>
    </row>
    <row r="346" spans="1:10" x14ac:dyDescent="0.25">
      <c r="A346" t="s">
        <v>1568</v>
      </c>
      <c r="B346" s="1">
        <v>5.3</v>
      </c>
      <c r="C346">
        <v>1466</v>
      </c>
      <c r="D346">
        <v>4413</v>
      </c>
      <c r="E346">
        <v>1699</v>
      </c>
      <c r="G346" s="5" t="s">
        <v>1568</v>
      </c>
      <c r="H346" s="1">
        <v>1466</v>
      </c>
      <c r="I346" s="1">
        <v>4413</v>
      </c>
      <c r="J346" s="1">
        <v>1699</v>
      </c>
    </row>
    <row r="347" spans="1:10" x14ac:dyDescent="0.25">
      <c r="A347" t="s">
        <v>1568</v>
      </c>
      <c r="B347" s="1">
        <v>5.3</v>
      </c>
      <c r="C347">
        <v>1466</v>
      </c>
      <c r="D347">
        <v>4413</v>
      </c>
      <c r="E347">
        <v>1699</v>
      </c>
      <c r="G347" s="6">
        <v>5.3</v>
      </c>
      <c r="H347" s="1">
        <v>1466</v>
      </c>
      <c r="I347" s="1">
        <v>4413</v>
      </c>
      <c r="J347" s="1">
        <v>1699</v>
      </c>
    </row>
    <row r="348" spans="1:10" x14ac:dyDescent="0.25">
      <c r="A348" t="s">
        <v>1568</v>
      </c>
      <c r="B348" s="1">
        <v>5.3</v>
      </c>
      <c r="C348">
        <v>1466</v>
      </c>
      <c r="D348">
        <v>4413</v>
      </c>
      <c r="E348">
        <v>1699</v>
      </c>
      <c r="G348" s="5" t="s">
        <v>2410</v>
      </c>
      <c r="H348" s="1">
        <v>1476</v>
      </c>
      <c r="I348" s="1">
        <v>4670</v>
      </c>
      <c r="J348" s="1">
        <v>1814</v>
      </c>
    </row>
    <row r="349" spans="1:10" x14ac:dyDescent="0.25">
      <c r="A349" t="s">
        <v>1721</v>
      </c>
      <c r="B349" s="1">
        <v>11.1</v>
      </c>
      <c r="C349">
        <v>1483</v>
      </c>
      <c r="D349">
        <v>4861</v>
      </c>
      <c r="E349">
        <v>1864</v>
      </c>
      <c r="G349" s="6">
        <v>5.2</v>
      </c>
      <c r="H349" s="1">
        <v>1476</v>
      </c>
      <c r="I349" s="1">
        <v>4670</v>
      </c>
      <c r="J349" s="1">
        <v>1814</v>
      </c>
    </row>
    <row r="350" spans="1:10" x14ac:dyDescent="0.25">
      <c r="A350" t="s">
        <v>1721</v>
      </c>
      <c r="B350" s="1">
        <v>11.7</v>
      </c>
      <c r="C350">
        <v>1483</v>
      </c>
      <c r="D350">
        <v>4861</v>
      </c>
      <c r="E350">
        <v>1864</v>
      </c>
      <c r="G350" s="5" t="s">
        <v>2203</v>
      </c>
      <c r="H350" s="1">
        <v>1466</v>
      </c>
      <c r="I350" s="1">
        <v>4413</v>
      </c>
      <c r="J350" s="1">
        <v>1699</v>
      </c>
    </row>
    <row r="351" spans="1:10" x14ac:dyDescent="0.25">
      <c r="A351" t="s">
        <v>1721</v>
      </c>
      <c r="B351" s="1">
        <v>5.4</v>
      </c>
      <c r="C351">
        <v>1483</v>
      </c>
      <c r="D351">
        <v>4861</v>
      </c>
      <c r="E351">
        <v>1864</v>
      </c>
      <c r="G351" s="6">
        <v>5.3</v>
      </c>
      <c r="H351" s="1">
        <v>1466</v>
      </c>
      <c r="I351" s="1">
        <v>4413</v>
      </c>
      <c r="J351" s="1">
        <v>1699</v>
      </c>
    </row>
    <row r="352" spans="1:10" x14ac:dyDescent="0.25">
      <c r="A352" t="s">
        <v>1721</v>
      </c>
      <c r="B352" s="1">
        <v>11.1</v>
      </c>
      <c r="C352">
        <v>1483</v>
      </c>
      <c r="D352">
        <v>4861</v>
      </c>
      <c r="E352">
        <v>1864</v>
      </c>
      <c r="G352" s="5" t="s">
        <v>1721</v>
      </c>
      <c r="H352" s="1">
        <v>1483</v>
      </c>
      <c r="I352" s="1">
        <v>4861</v>
      </c>
      <c r="J352" s="1">
        <v>1864</v>
      </c>
    </row>
    <row r="353" spans="1:10" x14ac:dyDescent="0.25">
      <c r="A353" t="s">
        <v>1721</v>
      </c>
      <c r="B353" s="1">
        <v>11.1</v>
      </c>
      <c r="C353">
        <v>1483</v>
      </c>
      <c r="D353">
        <v>4861</v>
      </c>
      <c r="E353">
        <v>1864</v>
      </c>
      <c r="G353" s="6">
        <v>5.4</v>
      </c>
      <c r="H353" s="1">
        <v>1483</v>
      </c>
      <c r="I353" s="1">
        <v>4861</v>
      </c>
      <c r="J353" s="1">
        <v>1864</v>
      </c>
    </row>
    <row r="354" spans="1:10" x14ac:dyDescent="0.25">
      <c r="A354" t="s">
        <v>1721</v>
      </c>
      <c r="B354" s="1">
        <v>11.7</v>
      </c>
      <c r="C354">
        <v>1483</v>
      </c>
      <c r="D354">
        <v>4861</v>
      </c>
      <c r="E354">
        <v>1864</v>
      </c>
      <c r="G354" s="6">
        <v>11.1</v>
      </c>
      <c r="H354" s="1">
        <v>1483</v>
      </c>
      <c r="I354" s="1">
        <v>4861</v>
      </c>
      <c r="J354" s="1">
        <v>1864</v>
      </c>
    </row>
    <row r="355" spans="1:10" x14ac:dyDescent="0.25">
      <c r="A355" t="s">
        <v>1721</v>
      </c>
      <c r="B355" s="1">
        <v>11.1</v>
      </c>
      <c r="C355">
        <v>1483</v>
      </c>
      <c r="D355">
        <v>4861</v>
      </c>
      <c r="E355">
        <v>1864</v>
      </c>
      <c r="G355" s="6">
        <v>11.7</v>
      </c>
      <c r="H355" s="1">
        <v>1483</v>
      </c>
      <c r="I355" s="1">
        <v>4861</v>
      </c>
      <c r="J355" s="1">
        <v>1864</v>
      </c>
    </row>
    <row r="356" spans="1:10" x14ac:dyDescent="0.25">
      <c r="A356" t="s">
        <v>1788</v>
      </c>
      <c r="B356" s="1">
        <v>6.1</v>
      </c>
      <c r="C356">
        <v>1665</v>
      </c>
      <c r="D356">
        <v>4697</v>
      </c>
      <c r="E356">
        <v>1882</v>
      </c>
      <c r="G356" s="5" t="s">
        <v>865</v>
      </c>
      <c r="H356" s="1">
        <v>1483</v>
      </c>
      <c r="I356" s="1">
        <v>4861</v>
      </c>
      <c r="J356" s="1">
        <v>1864</v>
      </c>
    </row>
    <row r="357" spans="1:10" x14ac:dyDescent="0.25">
      <c r="A357" t="s">
        <v>2203</v>
      </c>
      <c r="B357" s="1">
        <v>5.3</v>
      </c>
      <c r="C357">
        <v>1466</v>
      </c>
      <c r="D357">
        <v>4413</v>
      </c>
      <c r="E357">
        <v>1699</v>
      </c>
      <c r="G357" s="6">
        <v>5.4</v>
      </c>
      <c r="H357" s="1">
        <v>1483</v>
      </c>
      <c r="I357" s="1">
        <v>4861</v>
      </c>
      <c r="J357" s="1">
        <v>1864</v>
      </c>
    </row>
    <row r="358" spans="1:10" x14ac:dyDescent="0.25">
      <c r="A358" t="s">
        <v>2203</v>
      </c>
      <c r="B358" s="1">
        <v>5.3</v>
      </c>
      <c r="C358">
        <v>1466</v>
      </c>
      <c r="D358">
        <v>4413</v>
      </c>
      <c r="E358">
        <v>1699</v>
      </c>
      <c r="G358" s="6">
        <v>11.1</v>
      </c>
      <c r="H358" s="1">
        <v>1483</v>
      </c>
      <c r="I358" s="1">
        <v>4861</v>
      </c>
      <c r="J358" s="1">
        <v>1864</v>
      </c>
    </row>
    <row r="359" spans="1:10" x14ac:dyDescent="0.25">
      <c r="A359" t="s">
        <v>2203</v>
      </c>
      <c r="B359" s="1">
        <v>5.3</v>
      </c>
      <c r="C359">
        <v>1466</v>
      </c>
      <c r="D359">
        <v>4413</v>
      </c>
      <c r="E359">
        <v>1699</v>
      </c>
      <c r="G359" s="5" t="s">
        <v>2449</v>
      </c>
      <c r="H359" s="1">
        <v>1478.1627906976744</v>
      </c>
      <c r="I359" s="1">
        <v>4616.3488372093025</v>
      </c>
      <c r="J359" s="1">
        <v>1781.3953488372092</v>
      </c>
    </row>
    <row r="360" spans="1:10" x14ac:dyDescent="0.25">
      <c r="A360" t="s">
        <v>2203</v>
      </c>
      <c r="B360" s="1">
        <v>5.3</v>
      </c>
      <c r="C360">
        <v>1466</v>
      </c>
      <c r="D360">
        <v>4413</v>
      </c>
      <c r="E360">
        <v>1699</v>
      </c>
    </row>
    <row r="361" spans="1:10" x14ac:dyDescent="0.25">
      <c r="A361" t="s">
        <v>2203</v>
      </c>
      <c r="B361" s="1">
        <v>5.3</v>
      </c>
      <c r="C361">
        <v>1466</v>
      </c>
      <c r="D361">
        <v>4413</v>
      </c>
      <c r="E361">
        <v>1699</v>
      </c>
    </row>
    <row r="362" spans="1:10" x14ac:dyDescent="0.25">
      <c r="A362" t="s">
        <v>2203</v>
      </c>
      <c r="B362" s="1">
        <v>5.3</v>
      </c>
      <c r="C362">
        <v>1466</v>
      </c>
      <c r="D362">
        <v>4413</v>
      </c>
      <c r="E362">
        <v>1699</v>
      </c>
    </row>
    <row r="363" spans="1:10" x14ac:dyDescent="0.25">
      <c r="A363" t="s">
        <v>2203</v>
      </c>
      <c r="B363" s="1">
        <v>5.3</v>
      </c>
      <c r="C363">
        <v>1466</v>
      </c>
      <c r="D363">
        <v>4413</v>
      </c>
      <c r="E363">
        <v>1699</v>
      </c>
    </row>
    <row r="364" spans="1:10" x14ac:dyDescent="0.25">
      <c r="A364" t="s">
        <v>2203</v>
      </c>
      <c r="B364" s="1">
        <v>5.3</v>
      </c>
      <c r="C364">
        <v>1466</v>
      </c>
      <c r="D364">
        <v>4413</v>
      </c>
      <c r="E364">
        <v>1699</v>
      </c>
    </row>
    <row r="365" spans="1:10" x14ac:dyDescent="0.25">
      <c r="A365" t="s">
        <v>2203</v>
      </c>
      <c r="B365" s="1">
        <v>5.3</v>
      </c>
      <c r="C365">
        <v>1466</v>
      </c>
      <c r="D365">
        <v>4413</v>
      </c>
      <c r="E365">
        <v>1699</v>
      </c>
    </row>
    <row r="366" spans="1:10" x14ac:dyDescent="0.25">
      <c r="A366" t="s">
        <v>2203</v>
      </c>
      <c r="B366" s="1">
        <v>5.3</v>
      </c>
      <c r="C366">
        <v>1466</v>
      </c>
      <c r="D366">
        <v>4413</v>
      </c>
      <c r="E366">
        <v>1699</v>
      </c>
    </row>
    <row r="367" spans="1:10" x14ac:dyDescent="0.25">
      <c r="A367" t="s">
        <v>2203</v>
      </c>
      <c r="B367" s="1">
        <v>5.3</v>
      </c>
      <c r="C367">
        <v>1466</v>
      </c>
      <c r="D367">
        <v>4413</v>
      </c>
      <c r="E367">
        <v>1699</v>
      </c>
    </row>
    <row r="368" spans="1:10" x14ac:dyDescent="0.25">
      <c r="A368" t="s">
        <v>2203</v>
      </c>
      <c r="B368" s="1">
        <v>5.3</v>
      </c>
      <c r="C368">
        <v>1466</v>
      </c>
      <c r="D368">
        <v>4413</v>
      </c>
      <c r="E368">
        <v>1699</v>
      </c>
    </row>
    <row r="369" spans="1:5" x14ac:dyDescent="0.25">
      <c r="A369" t="s">
        <v>2203</v>
      </c>
      <c r="B369" s="1">
        <v>5.3</v>
      </c>
      <c r="C369">
        <v>1466</v>
      </c>
      <c r="D369">
        <v>4413</v>
      </c>
      <c r="E369">
        <v>1699</v>
      </c>
    </row>
    <row r="370" spans="1:5" x14ac:dyDescent="0.25">
      <c r="A370" t="s">
        <v>2203</v>
      </c>
      <c r="B370" s="1">
        <v>5.3</v>
      </c>
      <c r="C370">
        <v>1466</v>
      </c>
      <c r="D370">
        <v>4413</v>
      </c>
      <c r="E370">
        <v>1699</v>
      </c>
    </row>
    <row r="371" spans="1:5" x14ac:dyDescent="0.25">
      <c r="A371" t="s">
        <v>2410</v>
      </c>
      <c r="B371" s="1">
        <v>5.2</v>
      </c>
      <c r="C371">
        <v>1476</v>
      </c>
      <c r="D371">
        <v>4670</v>
      </c>
      <c r="E371">
        <v>1814</v>
      </c>
    </row>
    <row r="372" spans="1:5" x14ac:dyDescent="0.25">
      <c r="A372" t="s">
        <v>2410</v>
      </c>
      <c r="B372" s="1">
        <v>5.2</v>
      </c>
      <c r="C372">
        <v>1476</v>
      </c>
      <c r="D372">
        <v>4670</v>
      </c>
      <c r="E372">
        <v>1814</v>
      </c>
    </row>
    <row r="373" spans="1:5" x14ac:dyDescent="0.25">
      <c r="A373" t="s">
        <v>2410</v>
      </c>
      <c r="B373" s="1">
        <v>5.2</v>
      </c>
      <c r="C373">
        <v>1476</v>
      </c>
      <c r="D373">
        <v>4670</v>
      </c>
      <c r="E373">
        <v>1814</v>
      </c>
    </row>
    <row r="374" spans="1:5" x14ac:dyDescent="0.25">
      <c r="A374" t="s">
        <v>2410</v>
      </c>
      <c r="B374" s="1">
        <v>5.2</v>
      </c>
      <c r="C374">
        <v>1476</v>
      </c>
      <c r="D374">
        <v>4670</v>
      </c>
      <c r="E374">
        <v>1814</v>
      </c>
    </row>
    <row r="375" spans="1:5" x14ac:dyDescent="0.25">
      <c r="A375" t="s">
        <v>2410</v>
      </c>
      <c r="B375" s="1">
        <v>5.2</v>
      </c>
      <c r="C375">
        <v>1476</v>
      </c>
      <c r="D375">
        <v>4670</v>
      </c>
      <c r="E375">
        <v>1814</v>
      </c>
    </row>
    <row r="376" spans="1:5" x14ac:dyDescent="0.25">
      <c r="A376" t="s">
        <v>2410</v>
      </c>
      <c r="B376" s="1">
        <v>5.2</v>
      </c>
      <c r="C376">
        <v>1476</v>
      </c>
      <c r="D376">
        <v>4670</v>
      </c>
      <c r="E376">
        <v>1814</v>
      </c>
    </row>
    <row r="377" spans="1:5" x14ac:dyDescent="0.25">
      <c r="A377" t="s">
        <v>2410</v>
      </c>
      <c r="B377" s="1">
        <v>5.2</v>
      </c>
      <c r="C377">
        <v>1476</v>
      </c>
      <c r="D377">
        <v>4670</v>
      </c>
      <c r="E377">
        <v>1814</v>
      </c>
    </row>
    <row r="378" spans="1:5" x14ac:dyDescent="0.25">
      <c r="A378" t="s">
        <v>2410</v>
      </c>
      <c r="B378" s="1">
        <v>5.2</v>
      </c>
      <c r="C378">
        <v>1476</v>
      </c>
      <c r="D378">
        <v>4670</v>
      </c>
      <c r="E378">
        <v>1814</v>
      </c>
    </row>
    <row r="379" spans="1:5" x14ac:dyDescent="0.25">
      <c r="A379" t="s">
        <v>2410</v>
      </c>
      <c r="B379" s="1">
        <v>5.2</v>
      </c>
      <c r="C379">
        <v>1476</v>
      </c>
      <c r="D379">
        <v>4670</v>
      </c>
      <c r="E379">
        <v>1814</v>
      </c>
    </row>
    <row r="380" spans="1:5" x14ac:dyDescent="0.25">
      <c r="A380" t="s">
        <v>2410</v>
      </c>
      <c r="B380" s="1">
        <v>5.2</v>
      </c>
      <c r="C380">
        <v>1476</v>
      </c>
      <c r="D380">
        <v>4670</v>
      </c>
      <c r="E380">
        <v>1814</v>
      </c>
    </row>
    <row r="381" spans="1:5" x14ac:dyDescent="0.25">
      <c r="A381" t="s">
        <v>2410</v>
      </c>
      <c r="B381" s="1">
        <v>5.2</v>
      </c>
      <c r="C381">
        <v>1476</v>
      </c>
      <c r="D381">
        <v>4670</v>
      </c>
      <c r="E381">
        <v>1814</v>
      </c>
    </row>
    <row r="382" spans="1:5" x14ac:dyDescent="0.25">
      <c r="A382" t="s">
        <v>2410</v>
      </c>
      <c r="B382" s="1">
        <v>5.2</v>
      </c>
      <c r="C382">
        <v>1476</v>
      </c>
      <c r="D382">
        <v>4670</v>
      </c>
      <c r="E382">
        <v>1814</v>
      </c>
    </row>
    <row r="402" spans="1:20" x14ac:dyDescent="0.25">
      <c r="A402" s="15"/>
      <c r="B402" s="15"/>
      <c r="C402" s="15"/>
      <c r="D402" s="15"/>
      <c r="E402" s="15"/>
      <c r="F402" s="15"/>
      <c r="G402" s="15"/>
      <c r="H402" s="15"/>
      <c r="I402" s="15"/>
      <c r="J402" s="15"/>
      <c r="K402" s="15"/>
      <c r="L402" s="15"/>
      <c r="M402" s="15"/>
      <c r="N402" s="15"/>
      <c r="O402" s="15"/>
      <c r="P402" s="15"/>
      <c r="Q402" s="15"/>
      <c r="R402" s="15"/>
      <c r="S402" s="15"/>
      <c r="T402" s="15"/>
    </row>
    <row r="403" spans="1:20" ht="36.75" customHeight="1" x14ac:dyDescent="0.3">
      <c r="A403" s="17" t="s">
        <v>2470</v>
      </c>
    </row>
    <row r="406" spans="1:20" x14ac:dyDescent="0.25">
      <c r="A406" s="73" t="s">
        <v>3</v>
      </c>
      <c r="B406" s="73" t="s">
        <v>4</v>
      </c>
      <c r="C406" s="73" t="s">
        <v>5</v>
      </c>
      <c r="D406" s="73" t="s">
        <v>10</v>
      </c>
      <c r="E406" s="73" t="s">
        <v>12</v>
      </c>
      <c r="F406" s="73" t="s">
        <v>13</v>
      </c>
      <c r="G406" s="73" t="s">
        <v>14</v>
      </c>
      <c r="H406" s="73" t="s">
        <v>16</v>
      </c>
      <c r="I406" s="73" t="s">
        <v>17</v>
      </c>
      <c r="J406" s="73" t="s">
        <v>18</v>
      </c>
      <c r="K406" s="73" t="s">
        <v>71</v>
      </c>
    </row>
    <row r="407" spans="1:20" x14ac:dyDescent="0.25">
      <c r="A407" s="45">
        <v>1798</v>
      </c>
      <c r="B407" s="29">
        <v>4</v>
      </c>
      <c r="C407" s="29">
        <v>4</v>
      </c>
      <c r="D407" s="29">
        <v>66</v>
      </c>
      <c r="E407" s="29">
        <v>1483</v>
      </c>
      <c r="F407" s="29">
        <v>4861</v>
      </c>
      <c r="G407" s="29">
        <v>1864</v>
      </c>
      <c r="H407" s="29">
        <v>4</v>
      </c>
      <c r="I407" s="29">
        <v>11.3</v>
      </c>
      <c r="J407" s="45">
        <v>13.7</v>
      </c>
      <c r="K407" s="45">
        <v>5.4</v>
      </c>
    </row>
    <row r="408" spans="1:20" x14ac:dyDescent="0.25">
      <c r="A408" s="45">
        <v>1968</v>
      </c>
      <c r="B408" s="29">
        <v>4</v>
      </c>
      <c r="C408" s="29">
        <v>4</v>
      </c>
      <c r="D408" s="29">
        <v>66</v>
      </c>
      <c r="E408" s="29">
        <v>1483</v>
      </c>
      <c r="F408" s="29">
        <v>4861</v>
      </c>
      <c r="G408" s="29">
        <v>1864</v>
      </c>
      <c r="H408" s="29">
        <v>4</v>
      </c>
      <c r="I408" s="29">
        <v>15.1</v>
      </c>
      <c r="J408" s="45">
        <v>18.190000000000001</v>
      </c>
      <c r="K408" s="45">
        <v>11.1</v>
      </c>
    </row>
    <row r="409" spans="1:20" x14ac:dyDescent="0.25">
      <c r="A409" s="45">
        <v>1968</v>
      </c>
      <c r="B409" s="29">
        <v>4</v>
      </c>
      <c r="C409" s="29">
        <v>4</v>
      </c>
      <c r="D409" s="29">
        <v>66</v>
      </c>
      <c r="E409" s="29">
        <v>1483</v>
      </c>
      <c r="F409" s="29">
        <v>4861</v>
      </c>
      <c r="G409" s="29">
        <v>1864</v>
      </c>
      <c r="H409" s="29">
        <v>4</v>
      </c>
      <c r="I409" s="29">
        <v>15.1</v>
      </c>
      <c r="J409" s="45">
        <v>18.190000000000001</v>
      </c>
      <c r="K409" s="45">
        <v>11.1</v>
      </c>
    </row>
    <row r="410" spans="1:20" x14ac:dyDescent="0.25">
      <c r="A410" s="45">
        <v>1968</v>
      </c>
      <c r="B410" s="29">
        <v>4</v>
      </c>
      <c r="C410" s="29">
        <v>4</v>
      </c>
      <c r="D410" s="29">
        <v>66</v>
      </c>
      <c r="E410" s="29">
        <v>1483</v>
      </c>
      <c r="F410" s="29">
        <v>4861</v>
      </c>
      <c r="G410" s="29">
        <v>1864</v>
      </c>
      <c r="H410" s="29">
        <v>4</v>
      </c>
      <c r="I410" s="29">
        <v>15.1</v>
      </c>
      <c r="J410" s="45">
        <v>18.190000000000001</v>
      </c>
      <c r="K410" s="45">
        <v>11.1</v>
      </c>
    </row>
    <row r="411" spans="1:20" x14ac:dyDescent="0.25">
      <c r="A411" s="45">
        <v>1968</v>
      </c>
      <c r="B411" s="29">
        <v>4</v>
      </c>
      <c r="C411" s="29">
        <v>4</v>
      </c>
      <c r="D411" s="29">
        <v>66</v>
      </c>
      <c r="E411" s="29">
        <v>1483</v>
      </c>
      <c r="F411" s="29">
        <v>4861</v>
      </c>
      <c r="G411" s="29">
        <v>1864</v>
      </c>
      <c r="H411" s="29">
        <v>4</v>
      </c>
      <c r="I411" s="29">
        <v>15.1</v>
      </c>
      <c r="J411" s="45">
        <v>18.190000000000001</v>
      </c>
      <c r="K411" s="45">
        <v>11.1</v>
      </c>
    </row>
    <row r="412" spans="1:20" x14ac:dyDescent="0.25">
      <c r="A412" s="45">
        <v>1498</v>
      </c>
      <c r="B412" s="29">
        <v>4</v>
      </c>
      <c r="C412" s="29">
        <v>4</v>
      </c>
      <c r="D412" s="29">
        <v>55</v>
      </c>
      <c r="E412" s="29">
        <v>1466</v>
      </c>
      <c r="F412" s="29">
        <v>4413</v>
      </c>
      <c r="G412" s="29">
        <v>1699</v>
      </c>
      <c r="H412" s="29">
        <v>4</v>
      </c>
      <c r="I412" s="29">
        <v>18</v>
      </c>
      <c r="J412" s="45">
        <v>21.72</v>
      </c>
      <c r="K412" s="45">
        <v>5.3</v>
      </c>
    </row>
    <row r="413" spans="1:20" x14ac:dyDescent="0.25">
      <c r="A413" s="45">
        <v>1598</v>
      </c>
      <c r="B413" s="29">
        <v>4</v>
      </c>
      <c r="C413" s="29">
        <v>4</v>
      </c>
      <c r="D413" s="29">
        <v>55</v>
      </c>
      <c r="E413" s="29">
        <v>1466</v>
      </c>
      <c r="F413" s="29">
        <v>4413</v>
      </c>
      <c r="G413" s="29">
        <v>1699</v>
      </c>
      <c r="H413" s="29">
        <v>4</v>
      </c>
      <c r="I413" s="29">
        <v>12</v>
      </c>
      <c r="J413" s="45">
        <v>14.84</v>
      </c>
      <c r="K413" s="45">
        <v>5.3</v>
      </c>
    </row>
    <row r="414" spans="1:20" x14ac:dyDescent="0.25">
      <c r="A414" s="45">
        <v>1498</v>
      </c>
      <c r="B414" s="29">
        <v>4</v>
      </c>
      <c r="C414" s="29">
        <v>4</v>
      </c>
      <c r="D414" s="29">
        <v>55</v>
      </c>
      <c r="E414" s="29">
        <v>1466</v>
      </c>
      <c r="F414" s="29">
        <v>4413</v>
      </c>
      <c r="G414" s="29">
        <v>1699</v>
      </c>
      <c r="H414" s="29">
        <v>4</v>
      </c>
      <c r="I414" s="29">
        <v>18</v>
      </c>
      <c r="J414" s="45">
        <v>21.13</v>
      </c>
      <c r="K414" s="45">
        <v>5.3</v>
      </c>
    </row>
    <row r="415" spans="1:20" x14ac:dyDescent="0.25">
      <c r="A415" s="45">
        <v>1598</v>
      </c>
      <c r="B415" s="29">
        <v>4</v>
      </c>
      <c r="C415" s="29">
        <v>4</v>
      </c>
      <c r="D415" s="29">
        <v>55</v>
      </c>
      <c r="E415" s="29">
        <v>1466</v>
      </c>
      <c r="F415" s="29">
        <v>4413</v>
      </c>
      <c r="G415" s="29">
        <v>1699</v>
      </c>
      <c r="H415" s="29">
        <v>4</v>
      </c>
      <c r="I415" s="29">
        <v>12</v>
      </c>
      <c r="J415" s="45">
        <v>15.41</v>
      </c>
      <c r="K415" s="45">
        <v>5.3</v>
      </c>
    </row>
    <row r="416" spans="1:20" x14ac:dyDescent="0.25">
      <c r="A416" s="45">
        <v>1798</v>
      </c>
      <c r="B416" s="29">
        <v>4</v>
      </c>
      <c r="C416" s="29">
        <v>4</v>
      </c>
      <c r="D416" s="29">
        <v>66</v>
      </c>
      <c r="E416" s="29">
        <v>1483</v>
      </c>
      <c r="F416" s="29">
        <v>4861</v>
      </c>
      <c r="G416" s="29">
        <v>1864</v>
      </c>
      <c r="H416" s="29">
        <v>4</v>
      </c>
      <c r="I416" s="29">
        <v>10.6</v>
      </c>
      <c r="J416" s="45">
        <v>14.12</v>
      </c>
      <c r="K416" s="45">
        <v>11.1</v>
      </c>
    </row>
    <row r="417" spans="1:14" x14ac:dyDescent="0.25">
      <c r="A417" s="45">
        <v>1798</v>
      </c>
      <c r="B417" s="29">
        <v>4</v>
      </c>
      <c r="C417" s="29">
        <v>4</v>
      </c>
      <c r="D417" s="29">
        <v>66</v>
      </c>
      <c r="E417" s="29">
        <v>1483</v>
      </c>
      <c r="F417" s="29">
        <v>4861</v>
      </c>
      <c r="G417" s="29">
        <v>1864</v>
      </c>
      <c r="H417" s="29">
        <v>4</v>
      </c>
      <c r="I417" s="29">
        <v>10.1</v>
      </c>
      <c r="J417" s="45">
        <v>14.67</v>
      </c>
      <c r="K417" s="45">
        <v>11.7</v>
      </c>
    </row>
    <row r="418" spans="1:14" x14ac:dyDescent="0.25">
      <c r="A418" s="45">
        <v>1798</v>
      </c>
      <c r="B418" s="29">
        <v>4</v>
      </c>
      <c r="C418" s="29">
        <v>4</v>
      </c>
      <c r="D418" s="29">
        <v>66</v>
      </c>
      <c r="E418" s="29">
        <v>1483</v>
      </c>
      <c r="F418" s="29">
        <v>4861</v>
      </c>
      <c r="G418" s="29">
        <v>1864</v>
      </c>
      <c r="H418" s="29">
        <v>4</v>
      </c>
      <c r="I418" s="29">
        <v>11.3</v>
      </c>
      <c r="J418" s="45">
        <v>13.7</v>
      </c>
      <c r="K418" s="45">
        <v>5.4</v>
      </c>
    </row>
    <row r="419" spans="1:14" x14ac:dyDescent="0.25">
      <c r="A419" s="45">
        <v>1968</v>
      </c>
      <c r="B419" s="29">
        <v>4</v>
      </c>
      <c r="C419" s="29">
        <v>4</v>
      </c>
      <c r="D419" s="29">
        <v>66</v>
      </c>
      <c r="E419" s="29">
        <v>1483</v>
      </c>
      <c r="F419" s="29">
        <v>4861</v>
      </c>
      <c r="G419" s="29">
        <v>1864</v>
      </c>
      <c r="H419" s="29">
        <v>4</v>
      </c>
      <c r="I419" s="29">
        <v>15.1</v>
      </c>
      <c r="J419" s="45">
        <v>18.190000000000001</v>
      </c>
      <c r="K419" s="45">
        <v>11.1</v>
      </c>
    </row>
    <row r="420" spans="1:14" x14ac:dyDescent="0.25">
      <c r="A420" s="45">
        <v>1968</v>
      </c>
      <c r="B420" s="29">
        <v>4</v>
      </c>
      <c r="C420" s="29">
        <v>4</v>
      </c>
      <c r="D420" s="29">
        <v>66</v>
      </c>
      <c r="E420" s="29">
        <v>1483</v>
      </c>
      <c r="F420" s="29">
        <v>4861</v>
      </c>
      <c r="G420" s="29">
        <v>1864</v>
      </c>
      <c r="H420" s="29">
        <v>4</v>
      </c>
      <c r="I420" s="29">
        <v>15.1</v>
      </c>
      <c r="J420" s="45">
        <v>18.190000000000001</v>
      </c>
      <c r="K420" s="45">
        <v>11.1</v>
      </c>
    </row>
    <row r="421" spans="1:14" x14ac:dyDescent="0.25">
      <c r="A421" s="45">
        <v>1798</v>
      </c>
      <c r="B421" s="29">
        <v>4</v>
      </c>
      <c r="C421" s="29">
        <v>4</v>
      </c>
      <c r="D421" s="29">
        <v>66</v>
      </c>
      <c r="E421" s="29">
        <v>1483</v>
      </c>
      <c r="F421" s="29">
        <v>4861</v>
      </c>
      <c r="G421" s="29">
        <v>1864</v>
      </c>
      <c r="H421" s="29">
        <v>4</v>
      </c>
      <c r="I421" s="29">
        <v>10.1</v>
      </c>
      <c r="J421" s="45">
        <v>14.67</v>
      </c>
      <c r="K421" s="45">
        <v>11.7</v>
      </c>
    </row>
    <row r="422" spans="1:14" x14ac:dyDescent="0.25">
      <c r="A422" s="45">
        <v>1968</v>
      </c>
      <c r="B422" s="29">
        <v>4</v>
      </c>
      <c r="C422" s="29">
        <v>4</v>
      </c>
      <c r="D422" s="29">
        <v>66</v>
      </c>
      <c r="E422" s="29">
        <v>1483</v>
      </c>
      <c r="F422" s="29">
        <v>4861</v>
      </c>
      <c r="G422" s="29">
        <v>1864</v>
      </c>
      <c r="H422" s="29">
        <v>4</v>
      </c>
      <c r="I422" s="29">
        <v>15.1</v>
      </c>
      <c r="J422" s="45">
        <v>18.190000000000001</v>
      </c>
      <c r="K422" s="45">
        <v>11.1</v>
      </c>
    </row>
    <row r="423" spans="1:14" x14ac:dyDescent="0.25">
      <c r="A423" s="45">
        <v>1968</v>
      </c>
      <c r="B423" s="29">
        <v>4</v>
      </c>
      <c r="C423" s="29">
        <v>4</v>
      </c>
      <c r="D423" s="29">
        <v>63</v>
      </c>
      <c r="E423" s="29">
        <v>1665</v>
      </c>
      <c r="F423" s="29">
        <v>4697</v>
      </c>
      <c r="G423" s="29">
        <v>1882</v>
      </c>
      <c r="H423" s="29">
        <v>5</v>
      </c>
      <c r="I423" s="29"/>
      <c r="J423" s="30" t="s">
        <v>147</v>
      </c>
      <c r="K423" s="45">
        <v>6.1</v>
      </c>
    </row>
    <row r="424" spans="1:14" x14ac:dyDescent="0.25">
      <c r="A424" s="45">
        <v>1598</v>
      </c>
      <c r="B424" s="29">
        <v>4</v>
      </c>
      <c r="C424" s="29">
        <v>4</v>
      </c>
      <c r="D424" s="29">
        <v>55</v>
      </c>
      <c r="E424" s="29">
        <v>1466</v>
      </c>
      <c r="F424" s="29">
        <v>4413</v>
      </c>
      <c r="G424" s="29">
        <v>1699</v>
      </c>
      <c r="H424" s="29">
        <v>4</v>
      </c>
      <c r="I424" s="29">
        <v>12</v>
      </c>
      <c r="J424" s="45">
        <v>15.41</v>
      </c>
      <c r="K424" s="45">
        <v>5.3</v>
      </c>
    </row>
    <row r="425" spans="1:14" x14ac:dyDescent="0.25">
      <c r="A425" s="45">
        <v>1498</v>
      </c>
      <c r="B425" s="29">
        <v>4</v>
      </c>
      <c r="C425" s="29">
        <v>4</v>
      </c>
      <c r="D425" s="29">
        <v>55</v>
      </c>
      <c r="E425" s="29">
        <v>1466</v>
      </c>
      <c r="F425" s="29">
        <v>4413</v>
      </c>
      <c r="G425" s="29">
        <v>1699</v>
      </c>
      <c r="H425" s="29">
        <v>4</v>
      </c>
      <c r="I425" s="29">
        <v>14.5</v>
      </c>
      <c r="J425" s="45">
        <v>21.13</v>
      </c>
      <c r="K425" s="45">
        <v>5.3</v>
      </c>
    </row>
    <row r="426" spans="1:14" x14ac:dyDescent="0.25">
      <c r="A426" s="45">
        <v>1598</v>
      </c>
      <c r="B426" s="29">
        <v>4</v>
      </c>
      <c r="C426" s="29">
        <v>4</v>
      </c>
      <c r="D426" s="29">
        <v>55</v>
      </c>
      <c r="E426" s="29">
        <v>1466</v>
      </c>
      <c r="F426" s="29">
        <v>4413</v>
      </c>
      <c r="G426" s="29">
        <v>1699</v>
      </c>
      <c r="H426" s="29">
        <v>4</v>
      </c>
      <c r="I426" s="29">
        <v>12</v>
      </c>
      <c r="J426" s="45">
        <v>15.41</v>
      </c>
      <c r="K426" s="45">
        <v>5.3</v>
      </c>
    </row>
    <row r="427" spans="1:14" x14ac:dyDescent="0.25">
      <c r="A427" s="45">
        <v>1498</v>
      </c>
      <c r="B427" s="29">
        <v>4</v>
      </c>
      <c r="C427" s="29">
        <v>4</v>
      </c>
      <c r="D427" s="29">
        <v>55</v>
      </c>
      <c r="E427" s="29">
        <v>1466</v>
      </c>
      <c r="F427" s="29">
        <v>4413</v>
      </c>
      <c r="G427" s="29">
        <v>1699</v>
      </c>
      <c r="H427" s="29">
        <v>4</v>
      </c>
      <c r="I427" s="29">
        <v>14.5</v>
      </c>
      <c r="J427" s="45">
        <v>21.13</v>
      </c>
      <c r="K427" s="45">
        <v>5.3</v>
      </c>
    </row>
    <row r="428" spans="1:14" x14ac:dyDescent="0.25">
      <c r="A428" s="45">
        <v>1498</v>
      </c>
      <c r="B428" s="29">
        <v>4</v>
      </c>
      <c r="C428" s="29">
        <v>4</v>
      </c>
      <c r="D428" s="29">
        <v>55</v>
      </c>
      <c r="E428" s="29">
        <v>1466</v>
      </c>
      <c r="F428" s="29">
        <v>4413</v>
      </c>
      <c r="G428" s="29">
        <v>1699</v>
      </c>
      <c r="H428" s="29">
        <v>4</v>
      </c>
      <c r="I428" s="29">
        <v>14.5</v>
      </c>
      <c r="J428" s="45">
        <v>21.72</v>
      </c>
      <c r="K428" s="45">
        <v>5.3</v>
      </c>
    </row>
    <row r="429" spans="1:14" x14ac:dyDescent="0.25">
      <c r="A429" s="45">
        <v>1598</v>
      </c>
      <c r="B429" s="29">
        <v>4</v>
      </c>
      <c r="C429" s="29">
        <v>4</v>
      </c>
      <c r="D429" s="29">
        <v>55</v>
      </c>
      <c r="E429" s="29">
        <v>1466</v>
      </c>
      <c r="F429" s="29">
        <v>4413</v>
      </c>
      <c r="G429" s="29">
        <v>1699</v>
      </c>
      <c r="H429" s="29">
        <v>4</v>
      </c>
      <c r="I429" s="29">
        <v>12</v>
      </c>
      <c r="J429" s="45">
        <v>14.84</v>
      </c>
      <c r="K429" s="45">
        <v>5.3</v>
      </c>
    </row>
    <row r="430" spans="1:14" x14ac:dyDescent="0.25">
      <c r="A430" s="45">
        <v>1498</v>
      </c>
      <c r="B430" s="29">
        <v>4</v>
      </c>
      <c r="C430" s="29">
        <v>4</v>
      </c>
      <c r="D430" s="29">
        <v>55</v>
      </c>
      <c r="E430" s="29">
        <v>1466</v>
      </c>
      <c r="F430" s="29">
        <v>4413</v>
      </c>
      <c r="G430" s="29">
        <v>1699</v>
      </c>
      <c r="H430" s="29">
        <v>4</v>
      </c>
      <c r="I430" s="29">
        <v>18</v>
      </c>
      <c r="J430" s="45">
        <v>21.72</v>
      </c>
      <c r="K430" s="45">
        <v>5.3</v>
      </c>
    </row>
    <row r="431" spans="1:14" x14ac:dyDescent="0.25">
      <c r="A431" s="45">
        <v>1498</v>
      </c>
      <c r="B431" s="29">
        <v>4</v>
      </c>
      <c r="C431" s="29">
        <v>4</v>
      </c>
      <c r="D431" s="29">
        <v>55</v>
      </c>
      <c r="E431" s="29">
        <v>1466</v>
      </c>
      <c r="F431" s="29">
        <v>4413</v>
      </c>
      <c r="G431" s="29">
        <v>1699</v>
      </c>
      <c r="H431" s="29">
        <v>4</v>
      </c>
      <c r="I431" s="29">
        <v>18</v>
      </c>
      <c r="J431" s="45">
        <v>21.13</v>
      </c>
      <c r="K431" s="45">
        <v>5.3</v>
      </c>
      <c r="M431" s="8"/>
      <c r="N431" s="8"/>
    </row>
    <row r="432" spans="1:14" x14ac:dyDescent="0.25">
      <c r="A432" s="45">
        <v>1598</v>
      </c>
      <c r="B432" s="29">
        <v>4</v>
      </c>
      <c r="C432" s="29">
        <v>4</v>
      </c>
      <c r="D432" s="29">
        <v>55</v>
      </c>
      <c r="E432" s="29">
        <v>1466</v>
      </c>
      <c r="F432" s="29">
        <v>4413</v>
      </c>
      <c r="G432" s="29">
        <v>1699</v>
      </c>
      <c r="H432" s="29">
        <v>4</v>
      </c>
      <c r="I432" s="29">
        <v>12</v>
      </c>
      <c r="J432" s="45">
        <v>15.41</v>
      </c>
      <c r="K432" s="45">
        <v>5.3</v>
      </c>
      <c r="M432" s="1"/>
      <c r="N432" s="1"/>
    </row>
    <row r="433" spans="1:14" x14ac:dyDescent="0.25">
      <c r="A433" s="45">
        <v>1598</v>
      </c>
      <c r="B433" s="29">
        <v>4</v>
      </c>
      <c r="C433" s="29">
        <v>4</v>
      </c>
      <c r="D433" s="29">
        <v>55</v>
      </c>
      <c r="E433" s="29">
        <v>1466</v>
      </c>
      <c r="F433" s="29">
        <v>4413</v>
      </c>
      <c r="G433" s="29">
        <v>1699</v>
      </c>
      <c r="H433" s="29">
        <v>4</v>
      </c>
      <c r="I433" s="29">
        <v>12</v>
      </c>
      <c r="J433" s="45">
        <v>14.84</v>
      </c>
      <c r="K433" s="45">
        <v>5.3</v>
      </c>
      <c r="M433" s="1"/>
      <c r="N433" s="1"/>
    </row>
    <row r="434" spans="1:14" x14ac:dyDescent="0.25">
      <c r="A434" s="45">
        <v>1598</v>
      </c>
      <c r="B434" s="29">
        <v>4</v>
      </c>
      <c r="C434" s="29">
        <v>4</v>
      </c>
      <c r="D434" s="29">
        <v>55</v>
      </c>
      <c r="E434" s="29">
        <v>1466</v>
      </c>
      <c r="F434" s="29">
        <v>4413</v>
      </c>
      <c r="G434" s="29">
        <v>1699</v>
      </c>
      <c r="H434" s="29">
        <v>4</v>
      </c>
      <c r="I434" s="29">
        <v>12</v>
      </c>
      <c r="J434" s="45">
        <v>15.41</v>
      </c>
      <c r="K434" s="45">
        <v>5.3</v>
      </c>
      <c r="M434" s="1"/>
      <c r="N434" s="1"/>
    </row>
    <row r="435" spans="1:14" x14ac:dyDescent="0.25">
      <c r="A435" s="45">
        <v>1598</v>
      </c>
      <c r="B435" s="29">
        <v>4</v>
      </c>
      <c r="C435" s="29">
        <v>4</v>
      </c>
      <c r="D435" s="29">
        <v>55</v>
      </c>
      <c r="E435" s="29">
        <v>1466</v>
      </c>
      <c r="F435" s="29">
        <v>4413</v>
      </c>
      <c r="G435" s="29">
        <v>1699</v>
      </c>
      <c r="H435" s="29">
        <v>4</v>
      </c>
      <c r="I435" s="29">
        <v>12</v>
      </c>
      <c r="J435" s="45">
        <v>14.84</v>
      </c>
      <c r="K435" s="45">
        <v>5.3</v>
      </c>
      <c r="M435" s="1"/>
      <c r="N435" s="1"/>
    </row>
    <row r="436" spans="1:14" x14ac:dyDescent="0.25">
      <c r="A436" s="45">
        <v>1498</v>
      </c>
      <c r="B436" s="29">
        <v>4</v>
      </c>
      <c r="C436" s="29">
        <v>4</v>
      </c>
      <c r="D436" s="29">
        <v>55</v>
      </c>
      <c r="E436" s="29">
        <v>1466</v>
      </c>
      <c r="F436" s="29">
        <v>4413</v>
      </c>
      <c r="G436" s="29">
        <v>1699</v>
      </c>
      <c r="H436" s="29">
        <v>4</v>
      </c>
      <c r="I436" s="29">
        <v>18</v>
      </c>
      <c r="J436" s="45">
        <v>21.13</v>
      </c>
      <c r="K436" s="45">
        <v>5.3</v>
      </c>
      <c r="M436" s="1"/>
      <c r="N436" s="1"/>
    </row>
    <row r="437" spans="1:14" x14ac:dyDescent="0.25">
      <c r="A437" s="45">
        <v>1498</v>
      </c>
      <c r="B437" s="29">
        <v>4</v>
      </c>
      <c r="C437" s="29">
        <v>4</v>
      </c>
      <c r="D437" s="29">
        <v>55</v>
      </c>
      <c r="E437" s="29">
        <v>1466</v>
      </c>
      <c r="F437" s="29">
        <v>4413</v>
      </c>
      <c r="G437" s="29">
        <v>1699</v>
      </c>
      <c r="H437" s="29">
        <v>4</v>
      </c>
      <c r="I437" s="29">
        <v>18</v>
      </c>
      <c r="J437" s="45">
        <v>21.72</v>
      </c>
      <c r="K437" s="45">
        <v>5.3</v>
      </c>
      <c r="M437" s="1"/>
      <c r="N437" s="1"/>
    </row>
    <row r="438" spans="1:14" x14ac:dyDescent="0.25">
      <c r="A438" s="45">
        <v>1395</v>
      </c>
      <c r="B438" s="29">
        <v>4</v>
      </c>
      <c r="C438" s="29">
        <v>4</v>
      </c>
      <c r="D438" s="29">
        <v>50</v>
      </c>
      <c r="E438" s="29">
        <v>1476</v>
      </c>
      <c r="F438" s="29">
        <v>4670</v>
      </c>
      <c r="G438" s="29">
        <v>1814</v>
      </c>
      <c r="H438" s="29">
        <v>4</v>
      </c>
      <c r="I438" s="29"/>
      <c r="J438" s="30" t="s">
        <v>147</v>
      </c>
      <c r="K438" s="45">
        <v>5.2</v>
      </c>
      <c r="M438" s="1"/>
      <c r="N438" s="1"/>
    </row>
    <row r="439" spans="1:14" x14ac:dyDescent="0.25">
      <c r="A439" s="45">
        <v>1968</v>
      </c>
      <c r="B439" s="29">
        <v>4</v>
      </c>
      <c r="C439" s="29">
        <v>4</v>
      </c>
      <c r="D439" s="29">
        <v>50</v>
      </c>
      <c r="E439" s="29">
        <v>1476</v>
      </c>
      <c r="F439" s="29">
        <v>4670</v>
      </c>
      <c r="G439" s="29">
        <v>1814</v>
      </c>
      <c r="H439" s="29">
        <v>4</v>
      </c>
      <c r="I439" s="29"/>
      <c r="J439" s="30" t="s">
        <v>147</v>
      </c>
      <c r="K439" s="45">
        <v>5.2</v>
      </c>
      <c r="M439" s="1"/>
      <c r="N439" s="1"/>
    </row>
    <row r="440" spans="1:14" x14ac:dyDescent="0.25">
      <c r="A440" s="45">
        <v>1395</v>
      </c>
      <c r="B440" s="29">
        <v>4</v>
      </c>
      <c r="C440" s="29">
        <v>4</v>
      </c>
      <c r="D440" s="29">
        <v>50</v>
      </c>
      <c r="E440" s="29">
        <v>1476</v>
      </c>
      <c r="F440" s="29">
        <v>4670</v>
      </c>
      <c r="G440" s="29">
        <v>1814</v>
      </c>
      <c r="H440" s="29">
        <v>4</v>
      </c>
      <c r="I440" s="29"/>
      <c r="J440" s="45">
        <v>16</v>
      </c>
      <c r="K440" s="45">
        <v>5.2</v>
      </c>
      <c r="M440" s="1"/>
      <c r="N440" s="1"/>
    </row>
    <row r="441" spans="1:14" x14ac:dyDescent="0.25">
      <c r="A441" s="45">
        <v>1798</v>
      </c>
      <c r="B441" s="29">
        <v>4</v>
      </c>
      <c r="C441" s="29">
        <v>4</v>
      </c>
      <c r="D441" s="29">
        <v>50</v>
      </c>
      <c r="E441" s="29">
        <v>1476</v>
      </c>
      <c r="F441" s="29">
        <v>4670</v>
      </c>
      <c r="G441" s="29">
        <v>1814</v>
      </c>
      <c r="H441" s="29">
        <v>4</v>
      </c>
      <c r="I441" s="29"/>
      <c r="J441" s="45">
        <v>14</v>
      </c>
      <c r="K441" s="45">
        <v>5.2</v>
      </c>
      <c r="M441" s="1"/>
      <c r="N441" s="1"/>
    </row>
    <row r="442" spans="1:14" x14ac:dyDescent="0.25">
      <c r="A442" s="45">
        <v>1968</v>
      </c>
      <c r="B442" s="29">
        <v>4</v>
      </c>
      <c r="C442" s="29">
        <v>4</v>
      </c>
      <c r="D442" s="29">
        <v>50</v>
      </c>
      <c r="E442" s="29">
        <v>1476</v>
      </c>
      <c r="F442" s="29">
        <v>4670</v>
      </c>
      <c r="G442" s="29">
        <v>1814</v>
      </c>
      <c r="H442" s="29">
        <v>4</v>
      </c>
      <c r="I442" s="29"/>
      <c r="J442" s="30" t="s">
        <v>147</v>
      </c>
      <c r="K442" s="45">
        <v>5.2</v>
      </c>
      <c r="M442" s="1"/>
      <c r="N442" s="1"/>
    </row>
    <row r="443" spans="1:14" x14ac:dyDescent="0.25">
      <c r="A443" s="45">
        <v>1968</v>
      </c>
      <c r="B443" s="29">
        <v>4</v>
      </c>
      <c r="C443" s="29">
        <v>4</v>
      </c>
      <c r="D443" s="29">
        <v>50</v>
      </c>
      <c r="E443" s="29">
        <v>1476</v>
      </c>
      <c r="F443" s="29">
        <v>4670</v>
      </c>
      <c r="G443" s="29">
        <v>1814</v>
      </c>
      <c r="H443" s="29">
        <v>4</v>
      </c>
      <c r="I443" s="29"/>
      <c r="J443" s="30" t="s">
        <v>147</v>
      </c>
      <c r="K443" s="45">
        <v>5.2</v>
      </c>
      <c r="M443" s="1"/>
      <c r="N443" s="1"/>
    </row>
    <row r="444" spans="1:14" x14ac:dyDescent="0.25">
      <c r="A444" s="45">
        <v>1798</v>
      </c>
      <c r="B444" s="29">
        <v>4</v>
      </c>
      <c r="C444" s="29">
        <v>4</v>
      </c>
      <c r="D444" s="29">
        <v>50</v>
      </c>
      <c r="E444" s="29">
        <v>1476</v>
      </c>
      <c r="F444" s="29">
        <v>4670</v>
      </c>
      <c r="G444" s="29">
        <v>1814</v>
      </c>
      <c r="H444" s="29">
        <v>4</v>
      </c>
      <c r="I444" s="29"/>
      <c r="J444" s="45">
        <v>14</v>
      </c>
      <c r="K444" s="45">
        <v>5.2</v>
      </c>
      <c r="M444" s="1"/>
      <c r="N444" s="1"/>
    </row>
    <row r="445" spans="1:14" x14ac:dyDescent="0.25">
      <c r="A445" s="45">
        <v>1968</v>
      </c>
      <c r="B445" s="29">
        <v>4</v>
      </c>
      <c r="C445" s="29">
        <v>4</v>
      </c>
      <c r="D445" s="29">
        <v>50</v>
      </c>
      <c r="E445" s="29">
        <v>1476</v>
      </c>
      <c r="F445" s="29">
        <v>4670</v>
      </c>
      <c r="G445" s="29">
        <v>1814</v>
      </c>
      <c r="H445" s="29">
        <v>4</v>
      </c>
      <c r="I445" s="29"/>
      <c r="J445" s="30" t="s">
        <v>147</v>
      </c>
      <c r="K445" s="45">
        <v>5.2</v>
      </c>
      <c r="M445" s="1"/>
      <c r="N445" s="1"/>
    </row>
    <row r="446" spans="1:14" x14ac:dyDescent="0.25">
      <c r="A446" s="45">
        <v>1395</v>
      </c>
      <c r="B446" s="29">
        <v>4</v>
      </c>
      <c r="C446" s="29">
        <v>4</v>
      </c>
      <c r="D446" s="29">
        <v>50</v>
      </c>
      <c r="E446" s="29">
        <v>1476</v>
      </c>
      <c r="F446" s="29">
        <v>4670</v>
      </c>
      <c r="G446" s="29">
        <v>1814</v>
      </c>
      <c r="H446" s="29">
        <v>4</v>
      </c>
      <c r="I446" s="29"/>
      <c r="J446" s="45">
        <v>16</v>
      </c>
      <c r="K446" s="45">
        <v>5.2</v>
      </c>
      <c r="M446" s="1"/>
      <c r="N446" s="1"/>
    </row>
    <row r="447" spans="1:14" x14ac:dyDescent="0.25">
      <c r="A447" s="45">
        <v>1968</v>
      </c>
      <c r="B447" s="29">
        <v>4</v>
      </c>
      <c r="C447" s="29">
        <v>4</v>
      </c>
      <c r="D447" s="29">
        <v>50</v>
      </c>
      <c r="E447" s="29">
        <v>1476</v>
      </c>
      <c r="F447" s="29">
        <v>4670</v>
      </c>
      <c r="G447" s="29">
        <v>1814</v>
      </c>
      <c r="H447" s="29">
        <v>4</v>
      </c>
      <c r="I447" s="29"/>
      <c r="J447" s="30" t="s">
        <v>147</v>
      </c>
      <c r="K447" s="45">
        <v>5.2</v>
      </c>
      <c r="M447" s="1"/>
      <c r="N447" s="1"/>
    </row>
    <row r="448" spans="1:14" x14ac:dyDescent="0.25">
      <c r="A448" s="45">
        <v>1798</v>
      </c>
      <c r="B448" s="29">
        <v>4</v>
      </c>
      <c r="C448" s="29">
        <v>4</v>
      </c>
      <c r="D448" s="29">
        <v>50</v>
      </c>
      <c r="E448" s="29">
        <v>1476</v>
      </c>
      <c r="F448" s="29">
        <v>4670</v>
      </c>
      <c r="G448" s="29">
        <v>1814</v>
      </c>
      <c r="H448" s="29">
        <v>4</v>
      </c>
      <c r="I448" s="29"/>
      <c r="J448" s="30" t="s">
        <v>147</v>
      </c>
      <c r="K448" s="45">
        <v>5.2</v>
      </c>
      <c r="M448" s="2"/>
      <c r="N448" s="1"/>
    </row>
    <row r="449" spans="1:14" x14ac:dyDescent="0.25">
      <c r="A449" s="45">
        <v>1968</v>
      </c>
      <c r="B449" s="29">
        <v>4</v>
      </c>
      <c r="C449" s="29">
        <v>4</v>
      </c>
      <c r="D449" s="29">
        <v>50</v>
      </c>
      <c r="E449" s="29">
        <v>1476</v>
      </c>
      <c r="F449" s="29">
        <v>4670</v>
      </c>
      <c r="G449" s="29">
        <v>1814</v>
      </c>
      <c r="H449" s="29">
        <v>4</v>
      </c>
      <c r="I449" s="29"/>
      <c r="J449" s="30" t="s">
        <v>147</v>
      </c>
      <c r="K449" s="45">
        <v>5.2</v>
      </c>
      <c r="M449" s="1"/>
      <c r="N449" s="1"/>
    </row>
    <row r="450" spans="1:14" x14ac:dyDescent="0.25">
      <c r="M450" s="1"/>
      <c r="N450" s="1"/>
    </row>
    <row r="451" spans="1:14" x14ac:dyDescent="0.25">
      <c r="A451" s="31" t="s">
        <v>2466</v>
      </c>
      <c r="B451" s="31" t="s">
        <v>2466</v>
      </c>
      <c r="C451" s="31" t="s">
        <v>2466</v>
      </c>
      <c r="D451" s="31" t="s">
        <v>2466</v>
      </c>
      <c r="E451" s="31" t="s">
        <v>2466</v>
      </c>
      <c r="F451" s="31" t="s">
        <v>2466</v>
      </c>
      <c r="G451" s="31" t="s">
        <v>2466</v>
      </c>
      <c r="H451" s="31" t="s">
        <v>2466</v>
      </c>
      <c r="I451" s="31" t="s">
        <v>2466</v>
      </c>
      <c r="J451" s="31" t="s">
        <v>2466</v>
      </c>
      <c r="K451" s="31" t="s">
        <v>2466</v>
      </c>
      <c r="M451" s="1"/>
      <c r="N451" s="1"/>
    </row>
    <row r="452" spans="1:14" x14ac:dyDescent="0.25">
      <c r="A452" s="29">
        <f t="shared" ref="A452:F452" si="0">AVERAGE(A407:A449)</f>
        <v>1720.5813953488373</v>
      </c>
      <c r="B452" s="29">
        <f t="shared" si="0"/>
        <v>4</v>
      </c>
      <c r="C452" s="29">
        <f t="shared" si="0"/>
        <v>4</v>
      </c>
      <c r="D452" s="29">
        <f t="shared" si="0"/>
        <v>56.860465116279073</v>
      </c>
      <c r="E452" s="29">
        <f t="shared" si="0"/>
        <v>1478.1627906976744</v>
      </c>
      <c r="F452" s="29">
        <f t="shared" si="0"/>
        <v>4616.3488372093025</v>
      </c>
      <c r="G452" s="29">
        <f>AVERAGE(G406:G449)</f>
        <v>1781.3953488372092</v>
      </c>
      <c r="H452" s="29">
        <f>AVERAGE(H407:H449)</f>
        <v>4.0232558139534884</v>
      </c>
      <c r="I452" s="29">
        <f>AVERAGE(I407:I450)</f>
        <v>13.953333333333331</v>
      </c>
      <c r="J452" s="29">
        <f>AVERAGE(J407:J447)</f>
        <v>17.268529411764707</v>
      </c>
      <c r="K452" s="29">
        <f>AVERAGE(K407:K449)</f>
        <v>6.6720930232558144</v>
      </c>
      <c r="M452" s="1"/>
      <c r="N452" s="1"/>
    </row>
    <row r="453" spans="1:14" x14ac:dyDescent="0.25">
      <c r="A453" s="29"/>
      <c r="B453" s="29"/>
      <c r="C453" s="29"/>
      <c r="D453" s="29"/>
      <c r="E453" s="29"/>
      <c r="F453" s="29"/>
      <c r="G453" s="29"/>
      <c r="H453" s="29"/>
      <c r="I453" s="29"/>
      <c r="J453" s="29"/>
      <c r="K453" s="29"/>
      <c r="M453" s="1"/>
      <c r="N453" s="1"/>
    </row>
    <row r="454" spans="1:14" x14ac:dyDescent="0.25">
      <c r="A454" s="31" t="s">
        <v>2465</v>
      </c>
      <c r="B454" s="31" t="s">
        <v>2465</v>
      </c>
      <c r="C454" s="31" t="s">
        <v>2465</v>
      </c>
      <c r="D454" s="31" t="s">
        <v>2465</v>
      </c>
      <c r="E454" s="31" t="s">
        <v>2465</v>
      </c>
      <c r="F454" s="31" t="s">
        <v>2465</v>
      </c>
      <c r="G454" s="31" t="s">
        <v>2465</v>
      </c>
      <c r="H454" s="31" t="s">
        <v>2465</v>
      </c>
      <c r="I454" s="31" t="s">
        <v>2465</v>
      </c>
      <c r="J454" s="31" t="s">
        <v>2465</v>
      </c>
      <c r="K454" s="31" t="s">
        <v>2465</v>
      </c>
      <c r="M454" s="1"/>
      <c r="N454" s="1"/>
    </row>
    <row r="455" spans="1:14" x14ac:dyDescent="0.25">
      <c r="A455" s="29">
        <f>MEDIAN(A407:A449)</f>
        <v>1798</v>
      </c>
      <c r="B455" s="29">
        <f>MEDIAN(B407:B449)</f>
        <v>4</v>
      </c>
      <c r="C455" s="29">
        <f>MEDIAN(C407:C449)</f>
        <v>4</v>
      </c>
      <c r="D455" s="29">
        <f>MEDIAN(D407:D449)</f>
        <v>55</v>
      </c>
      <c r="E455" s="29">
        <f>MEDIAN(E407:E449)</f>
        <v>1476</v>
      </c>
      <c r="F455" s="29">
        <f>MEDIAN(F406:F449)</f>
        <v>4670</v>
      </c>
      <c r="G455" s="29">
        <f>MEDIAN(G407:G449)</f>
        <v>1814</v>
      </c>
      <c r="H455" s="29">
        <f>AVERAGE(H407:H449)</f>
        <v>4.0232558139534884</v>
      </c>
      <c r="I455" s="29">
        <f>MEDIAN(I406:I439)</f>
        <v>14.5</v>
      </c>
      <c r="J455" s="29">
        <f>MEDIAN(J407:J446)</f>
        <v>16</v>
      </c>
      <c r="K455" s="29">
        <f>MEDIAN(K407:K449)</f>
        <v>5.3</v>
      </c>
      <c r="M455" s="1"/>
      <c r="N455" s="1"/>
    </row>
    <row r="456" spans="1:14" x14ac:dyDescent="0.25">
      <c r="A456" s="29"/>
      <c r="B456" s="29"/>
      <c r="C456" s="29"/>
      <c r="D456" s="29"/>
      <c r="E456" s="29"/>
      <c r="F456" s="29"/>
      <c r="G456" s="29"/>
      <c r="H456" s="29"/>
      <c r="I456" s="29"/>
      <c r="J456" s="29"/>
      <c r="K456" s="29"/>
      <c r="M456" s="1"/>
      <c r="N456" s="1"/>
    </row>
    <row r="457" spans="1:14" x14ac:dyDescent="0.25">
      <c r="A457" s="31" t="s">
        <v>2464</v>
      </c>
      <c r="B457" s="31" t="s">
        <v>2464</v>
      </c>
      <c r="C457" s="31" t="s">
        <v>2464</v>
      </c>
      <c r="D457" s="31" t="s">
        <v>2464</v>
      </c>
      <c r="E457" s="31" t="s">
        <v>2464</v>
      </c>
      <c r="F457" s="31" t="s">
        <v>2464</v>
      </c>
      <c r="G457" s="31" t="s">
        <v>2464</v>
      </c>
      <c r="H457" s="31" t="s">
        <v>2464</v>
      </c>
      <c r="I457" s="31" t="s">
        <v>2464</v>
      </c>
      <c r="J457" s="31" t="s">
        <v>2464</v>
      </c>
      <c r="K457" s="31" t="s">
        <v>2464</v>
      </c>
      <c r="M457" s="1"/>
      <c r="N457" s="1"/>
    </row>
    <row r="458" spans="1:14" x14ac:dyDescent="0.25">
      <c r="A458" s="29">
        <f t="shared" ref="A458:G458" si="1">_xlfn.MODE.MULT(A407:A449)</f>
        <v>1968</v>
      </c>
      <c r="B458" s="29">
        <f t="shared" si="1"/>
        <v>4</v>
      </c>
      <c r="C458" s="29">
        <f t="shared" si="1"/>
        <v>4</v>
      </c>
      <c r="D458" s="29">
        <f t="shared" si="1"/>
        <v>55</v>
      </c>
      <c r="E458" s="29">
        <f t="shared" si="1"/>
        <v>1466</v>
      </c>
      <c r="F458" s="29">
        <f t="shared" si="1"/>
        <v>4413</v>
      </c>
      <c r="G458" s="29">
        <f t="shared" si="1"/>
        <v>1699</v>
      </c>
      <c r="H458" s="29">
        <f>_xlfn.MODE.MULT(H406:H449)</f>
        <v>4</v>
      </c>
      <c r="I458" s="29">
        <f>_xlfn.MODE.MULT(I407:I440)</f>
        <v>12</v>
      </c>
      <c r="J458" s="29">
        <f>_xlfn.MODE.MULT(J407:J447)</f>
        <v>18.190000000000001</v>
      </c>
      <c r="K458" s="29">
        <f>_xlfn.MODE.MULT(K407:K449)</f>
        <v>5.3</v>
      </c>
      <c r="M458" s="1"/>
      <c r="N458" s="1"/>
    </row>
    <row r="459" spans="1:14" x14ac:dyDescent="0.25">
      <c r="M459" s="1"/>
      <c r="N459" s="1"/>
    </row>
    <row r="460" spans="1:14" x14ac:dyDescent="0.25">
      <c r="M460" s="1"/>
      <c r="N460" s="1"/>
    </row>
    <row r="461" spans="1:14" x14ac:dyDescent="0.25">
      <c r="M461" s="1"/>
      <c r="N461" s="1"/>
    </row>
    <row r="462" spans="1:14" x14ac:dyDescent="0.25">
      <c r="A462" s="20"/>
      <c r="B462" s="20"/>
      <c r="C462" s="20"/>
      <c r="D462" s="20"/>
      <c r="E462" s="20"/>
      <c r="M462" s="1"/>
      <c r="N462" s="1"/>
    </row>
    <row r="463" spans="1:14" x14ac:dyDescent="0.25">
      <c r="A463" s="73" t="s">
        <v>3</v>
      </c>
      <c r="B463" s="73" t="s">
        <v>2472</v>
      </c>
      <c r="C463" s="73" t="s">
        <v>2473</v>
      </c>
      <c r="D463" s="20"/>
      <c r="E463" s="20"/>
    </row>
    <row r="464" spans="1:14" x14ac:dyDescent="0.25">
      <c r="A464" s="45">
        <v>1798</v>
      </c>
      <c r="B464" s="29">
        <f>A464-$A$494</f>
        <v>110.33333333333326</v>
      </c>
      <c r="C464" s="29">
        <f>POWER(B464,2)</f>
        <v>12173.444444444427</v>
      </c>
      <c r="D464" s="20"/>
      <c r="E464" s="20"/>
    </row>
    <row r="465" spans="1:5" x14ac:dyDescent="0.25">
      <c r="A465" s="45">
        <v>1968</v>
      </c>
      <c r="B465" s="29">
        <f t="shared" ref="B465:B493" si="2">A465-$A$494</f>
        <v>280.33333333333326</v>
      </c>
      <c r="C465" s="29">
        <f t="shared" ref="C465:C493" si="3">POWER(B465,2)</f>
        <v>78586.777777777737</v>
      </c>
      <c r="D465" s="78" t="s">
        <v>2479</v>
      </c>
      <c r="E465" s="29">
        <f>C494/30</f>
        <v>33569.888888888898</v>
      </c>
    </row>
    <row r="466" spans="1:5" x14ac:dyDescent="0.25">
      <c r="A466" s="45">
        <v>1968</v>
      </c>
      <c r="B466" s="29">
        <f t="shared" si="2"/>
        <v>280.33333333333326</v>
      </c>
      <c r="C466" s="29">
        <f t="shared" si="3"/>
        <v>78586.777777777737</v>
      </c>
      <c r="D466" s="78"/>
      <c r="E466" s="29"/>
    </row>
    <row r="467" spans="1:5" x14ac:dyDescent="0.25">
      <c r="A467" s="45">
        <v>1968</v>
      </c>
      <c r="B467" s="29">
        <f t="shared" si="2"/>
        <v>280.33333333333326</v>
      </c>
      <c r="C467" s="29">
        <f t="shared" si="3"/>
        <v>78586.777777777737</v>
      </c>
      <c r="D467" s="78" t="s">
        <v>2477</v>
      </c>
      <c r="E467" s="29">
        <f>SQRT(E465)</f>
        <v>183.22087459918123</v>
      </c>
    </row>
    <row r="468" spans="1:5" x14ac:dyDescent="0.25">
      <c r="A468" s="45">
        <v>1968</v>
      </c>
      <c r="B468" s="29">
        <f t="shared" si="2"/>
        <v>280.33333333333326</v>
      </c>
      <c r="C468" s="29">
        <f t="shared" si="3"/>
        <v>78586.777777777737</v>
      </c>
      <c r="D468" s="78"/>
      <c r="E468" s="29"/>
    </row>
    <row r="469" spans="1:5" x14ac:dyDescent="0.25">
      <c r="A469" s="45">
        <v>1498</v>
      </c>
      <c r="B469" s="29">
        <f t="shared" si="2"/>
        <v>-189.66666666666674</v>
      </c>
      <c r="C469" s="29">
        <f t="shared" si="3"/>
        <v>35973.444444444474</v>
      </c>
      <c r="D469" s="78" t="s">
        <v>2475</v>
      </c>
      <c r="E469" s="29">
        <f>E467/A494*100</f>
        <v>10.856461066512813</v>
      </c>
    </row>
    <row r="470" spans="1:5" x14ac:dyDescent="0.25">
      <c r="A470" s="45">
        <v>1598</v>
      </c>
      <c r="B470" s="29">
        <f t="shared" si="2"/>
        <v>-89.666666666666742</v>
      </c>
      <c r="C470" s="29">
        <f t="shared" si="3"/>
        <v>8040.111111111125</v>
      </c>
      <c r="D470" s="20"/>
      <c r="E470" s="20"/>
    </row>
    <row r="471" spans="1:5" x14ac:dyDescent="0.25">
      <c r="A471" s="45">
        <v>1498</v>
      </c>
      <c r="B471" s="29">
        <f t="shared" si="2"/>
        <v>-189.66666666666674</v>
      </c>
      <c r="C471" s="48">
        <f t="shared" si="3"/>
        <v>35973.444444444474</v>
      </c>
      <c r="D471" s="73" t="s">
        <v>2482</v>
      </c>
      <c r="E471" s="29">
        <f>QUARTILE(A464:A493,1)</f>
        <v>1498</v>
      </c>
    </row>
    <row r="472" spans="1:5" x14ac:dyDescent="0.25">
      <c r="A472" s="45">
        <v>1598</v>
      </c>
      <c r="B472" s="29">
        <f t="shared" si="2"/>
        <v>-89.666666666666742</v>
      </c>
      <c r="C472" s="48">
        <f t="shared" si="3"/>
        <v>8040.111111111125</v>
      </c>
      <c r="D472" s="73" t="s">
        <v>2483</v>
      </c>
      <c r="E472" s="29">
        <f>QUARTILE(A464:A493,3)</f>
        <v>1798</v>
      </c>
    </row>
    <row r="473" spans="1:5" x14ac:dyDescent="0.25">
      <c r="A473" s="45">
        <v>1798</v>
      </c>
      <c r="B473" s="29">
        <f t="shared" si="2"/>
        <v>110.33333333333326</v>
      </c>
      <c r="C473" s="48">
        <f t="shared" si="3"/>
        <v>12173.444444444427</v>
      </c>
      <c r="D473" s="73" t="s">
        <v>2484</v>
      </c>
      <c r="E473" s="29">
        <f>E472-E471</f>
        <v>300</v>
      </c>
    </row>
    <row r="474" spans="1:5" x14ac:dyDescent="0.25">
      <c r="A474" s="45">
        <v>1798</v>
      </c>
      <c r="B474" s="29">
        <f t="shared" si="2"/>
        <v>110.33333333333326</v>
      </c>
      <c r="C474" s="48">
        <f t="shared" si="3"/>
        <v>12173.444444444427</v>
      </c>
      <c r="D474" s="73" t="s">
        <v>2485</v>
      </c>
      <c r="E474" s="29">
        <f>E472+1.5*E473</f>
        <v>2248</v>
      </c>
    </row>
    <row r="475" spans="1:5" x14ac:dyDescent="0.25">
      <c r="A475" s="45">
        <v>1798</v>
      </c>
      <c r="B475" s="29">
        <f t="shared" si="2"/>
        <v>110.33333333333326</v>
      </c>
      <c r="C475" s="48">
        <f t="shared" si="3"/>
        <v>12173.444444444427</v>
      </c>
      <c r="D475" s="73" t="s">
        <v>2486</v>
      </c>
      <c r="E475" s="29">
        <f>E471-1.5*E473</f>
        <v>1048</v>
      </c>
    </row>
    <row r="476" spans="1:5" x14ac:dyDescent="0.25">
      <c r="A476" s="45">
        <v>1968</v>
      </c>
      <c r="B476" s="29">
        <f t="shared" si="2"/>
        <v>280.33333333333326</v>
      </c>
      <c r="C476" s="29">
        <f t="shared" si="3"/>
        <v>78586.777777777737</v>
      </c>
      <c r="D476" s="20"/>
      <c r="E476" s="20"/>
    </row>
    <row r="477" spans="1:5" x14ac:dyDescent="0.25">
      <c r="A477" s="45">
        <v>1968</v>
      </c>
      <c r="B477" s="29">
        <f t="shared" si="2"/>
        <v>280.33333333333326</v>
      </c>
      <c r="C477" s="29">
        <f t="shared" si="3"/>
        <v>78586.777777777737</v>
      </c>
      <c r="D477" s="20"/>
      <c r="E477" s="20"/>
    </row>
    <row r="478" spans="1:5" x14ac:dyDescent="0.25">
      <c r="A478" s="45">
        <v>1798</v>
      </c>
      <c r="B478" s="29">
        <f t="shared" si="2"/>
        <v>110.33333333333326</v>
      </c>
      <c r="C478" s="29">
        <f t="shared" si="3"/>
        <v>12173.444444444427</v>
      </c>
      <c r="D478" s="20"/>
      <c r="E478" s="20"/>
    </row>
    <row r="479" spans="1:5" x14ac:dyDescent="0.25">
      <c r="A479" s="45">
        <v>1968</v>
      </c>
      <c r="B479" s="29">
        <f t="shared" si="2"/>
        <v>280.33333333333326</v>
      </c>
      <c r="C479" s="29">
        <f t="shared" si="3"/>
        <v>78586.777777777737</v>
      </c>
      <c r="D479" s="20"/>
      <c r="E479" s="20"/>
    </row>
    <row r="480" spans="1:5" x14ac:dyDescent="0.25">
      <c r="A480" s="45">
        <v>1598</v>
      </c>
      <c r="B480" s="29">
        <f t="shared" si="2"/>
        <v>-89.666666666666742</v>
      </c>
      <c r="C480" s="29">
        <f t="shared" si="3"/>
        <v>8040.111111111125</v>
      </c>
      <c r="D480" s="20"/>
      <c r="E480" s="20"/>
    </row>
    <row r="481" spans="1:5" x14ac:dyDescent="0.25">
      <c r="A481" s="45">
        <v>1498</v>
      </c>
      <c r="B481" s="29">
        <f t="shared" si="2"/>
        <v>-189.66666666666674</v>
      </c>
      <c r="C481" s="29">
        <f t="shared" si="3"/>
        <v>35973.444444444474</v>
      </c>
      <c r="D481" s="20"/>
      <c r="E481" s="20"/>
    </row>
    <row r="482" spans="1:5" x14ac:dyDescent="0.25">
      <c r="A482" s="45">
        <v>1598</v>
      </c>
      <c r="B482" s="29">
        <f t="shared" si="2"/>
        <v>-89.666666666666742</v>
      </c>
      <c r="C482" s="29">
        <f t="shared" si="3"/>
        <v>8040.111111111125</v>
      </c>
      <c r="D482" s="20"/>
      <c r="E482" s="20"/>
    </row>
    <row r="483" spans="1:5" x14ac:dyDescent="0.25">
      <c r="A483" s="45">
        <v>1498</v>
      </c>
      <c r="B483" s="29">
        <f t="shared" si="2"/>
        <v>-189.66666666666674</v>
      </c>
      <c r="C483" s="29">
        <f t="shared" si="3"/>
        <v>35973.444444444474</v>
      </c>
      <c r="D483" s="20"/>
      <c r="E483" s="20"/>
    </row>
    <row r="484" spans="1:5" x14ac:dyDescent="0.25">
      <c r="A484" s="45">
        <v>1498</v>
      </c>
      <c r="B484" s="29">
        <f t="shared" si="2"/>
        <v>-189.66666666666674</v>
      </c>
      <c r="C484" s="29">
        <f t="shared" si="3"/>
        <v>35973.444444444474</v>
      </c>
      <c r="D484" s="20"/>
      <c r="E484" s="20"/>
    </row>
    <row r="485" spans="1:5" x14ac:dyDescent="0.25">
      <c r="A485" s="45">
        <v>1598</v>
      </c>
      <c r="B485" s="29">
        <f t="shared" si="2"/>
        <v>-89.666666666666742</v>
      </c>
      <c r="C485" s="29">
        <f t="shared" si="3"/>
        <v>8040.111111111125</v>
      </c>
      <c r="D485" s="20"/>
      <c r="E485" s="20"/>
    </row>
    <row r="486" spans="1:5" x14ac:dyDescent="0.25">
      <c r="A486" s="45">
        <v>1498</v>
      </c>
      <c r="B486" s="29">
        <f t="shared" si="2"/>
        <v>-189.66666666666674</v>
      </c>
      <c r="C486" s="29">
        <f t="shared" si="3"/>
        <v>35973.444444444474</v>
      </c>
      <c r="D486" s="20"/>
      <c r="E486" s="20"/>
    </row>
    <row r="487" spans="1:5" x14ac:dyDescent="0.25">
      <c r="A487" s="45">
        <v>1498</v>
      </c>
      <c r="B487" s="29">
        <f t="shared" si="2"/>
        <v>-189.66666666666674</v>
      </c>
      <c r="C487" s="29">
        <f t="shared" si="3"/>
        <v>35973.444444444474</v>
      </c>
      <c r="D487" s="20"/>
      <c r="E487" s="20"/>
    </row>
    <row r="488" spans="1:5" x14ac:dyDescent="0.25">
      <c r="A488" s="45">
        <v>1598</v>
      </c>
      <c r="B488" s="29">
        <f t="shared" si="2"/>
        <v>-89.666666666666742</v>
      </c>
      <c r="C488" s="29">
        <f t="shared" si="3"/>
        <v>8040.111111111125</v>
      </c>
      <c r="D488" s="20"/>
      <c r="E488" s="20"/>
    </row>
    <row r="489" spans="1:5" x14ac:dyDescent="0.25">
      <c r="A489" s="45">
        <v>1598</v>
      </c>
      <c r="B489" s="29">
        <f t="shared" si="2"/>
        <v>-89.666666666666742</v>
      </c>
      <c r="C489" s="29">
        <f t="shared" si="3"/>
        <v>8040.111111111125</v>
      </c>
      <c r="D489" s="20"/>
      <c r="E489" s="20"/>
    </row>
    <row r="490" spans="1:5" x14ac:dyDescent="0.25">
      <c r="A490" s="45">
        <v>1598</v>
      </c>
      <c r="B490" s="29">
        <f t="shared" si="2"/>
        <v>-89.666666666666742</v>
      </c>
      <c r="C490" s="29">
        <f t="shared" si="3"/>
        <v>8040.111111111125</v>
      </c>
      <c r="D490" s="20"/>
      <c r="E490" s="20"/>
    </row>
    <row r="491" spans="1:5" x14ac:dyDescent="0.25">
      <c r="A491" s="45">
        <v>1598</v>
      </c>
      <c r="B491" s="29">
        <f t="shared" si="2"/>
        <v>-89.666666666666742</v>
      </c>
      <c r="C491" s="29">
        <f t="shared" si="3"/>
        <v>8040.111111111125</v>
      </c>
      <c r="D491" s="20"/>
      <c r="E491" s="20"/>
    </row>
    <row r="492" spans="1:5" x14ac:dyDescent="0.25">
      <c r="A492" s="45">
        <v>1498</v>
      </c>
      <c r="B492" s="29">
        <f t="shared" si="2"/>
        <v>-189.66666666666674</v>
      </c>
      <c r="C492" s="29">
        <f t="shared" si="3"/>
        <v>35973.444444444474</v>
      </c>
      <c r="D492" s="20"/>
      <c r="E492" s="20"/>
    </row>
    <row r="493" spans="1:5" x14ac:dyDescent="0.25">
      <c r="A493" s="45">
        <v>1498</v>
      </c>
      <c r="B493" s="29">
        <f t="shared" si="2"/>
        <v>-189.66666666666674</v>
      </c>
      <c r="C493" s="29">
        <f t="shared" si="3"/>
        <v>35973.444444444474</v>
      </c>
      <c r="D493" s="20"/>
      <c r="E493" s="20"/>
    </row>
    <row r="494" spans="1:5" x14ac:dyDescent="0.25">
      <c r="A494" s="56">
        <f>AVERAGE(A464:A493)</f>
        <v>1687.6666666666667</v>
      </c>
      <c r="B494" s="20"/>
      <c r="C494" s="74">
        <f>SUBTOTAL(9,C464:C493)</f>
        <v>1007096.6666666669</v>
      </c>
      <c r="D494" s="20"/>
      <c r="E494" s="20"/>
    </row>
    <row r="495" spans="1:5" x14ac:dyDescent="0.25">
      <c r="A495" s="54"/>
      <c r="B495" s="20"/>
      <c r="C495" s="20"/>
      <c r="D495" s="20"/>
      <c r="E495" s="20"/>
    </row>
    <row r="496" spans="1:5" x14ac:dyDescent="0.25">
      <c r="A496" s="54"/>
      <c r="B496" s="20"/>
      <c r="C496" s="20"/>
      <c r="D496" s="20"/>
      <c r="E496" s="20"/>
    </row>
    <row r="497" spans="1:5" x14ac:dyDescent="0.25">
      <c r="A497" s="54"/>
      <c r="B497" s="20"/>
      <c r="C497" s="20"/>
      <c r="D497" s="20"/>
      <c r="E497" s="20"/>
    </row>
    <row r="498" spans="1:5" x14ac:dyDescent="0.25">
      <c r="A498" s="73" t="s">
        <v>4</v>
      </c>
      <c r="B498" s="73" t="s">
        <v>2472</v>
      </c>
      <c r="C498" s="73" t="s">
        <v>2473</v>
      </c>
      <c r="D498" s="20"/>
      <c r="E498" s="20"/>
    </row>
    <row r="499" spans="1:5" x14ac:dyDescent="0.25">
      <c r="A499" s="29">
        <v>4</v>
      </c>
      <c r="B499" s="29">
        <f>A499-$A$529</f>
        <v>0</v>
      </c>
      <c r="C499" s="29">
        <f>POWER(B499,2)</f>
        <v>0</v>
      </c>
      <c r="D499" s="20"/>
      <c r="E499" s="20"/>
    </row>
    <row r="500" spans="1:5" x14ac:dyDescent="0.25">
      <c r="A500" s="29">
        <v>4</v>
      </c>
      <c r="B500" s="29">
        <f t="shared" ref="B500:B528" si="4">A500-$A$529</f>
        <v>0</v>
      </c>
      <c r="C500" s="29">
        <f t="shared" ref="C500:C528" si="5">POWER(B500,2)</f>
        <v>0</v>
      </c>
      <c r="D500" s="78" t="s">
        <v>2479</v>
      </c>
      <c r="E500" s="29">
        <v>0</v>
      </c>
    </row>
    <row r="501" spans="1:5" x14ac:dyDescent="0.25">
      <c r="A501" s="29">
        <v>4</v>
      </c>
      <c r="B501" s="29">
        <f t="shared" si="4"/>
        <v>0</v>
      </c>
      <c r="C501" s="29">
        <f t="shared" si="5"/>
        <v>0</v>
      </c>
      <c r="D501" s="78"/>
      <c r="E501" s="29"/>
    </row>
    <row r="502" spans="1:5" x14ac:dyDescent="0.25">
      <c r="A502" s="29">
        <v>4</v>
      </c>
      <c r="B502" s="29">
        <f t="shared" si="4"/>
        <v>0</v>
      </c>
      <c r="C502" s="29">
        <f t="shared" si="5"/>
        <v>0</v>
      </c>
      <c r="D502" s="78" t="s">
        <v>2477</v>
      </c>
      <c r="E502" s="29">
        <v>0</v>
      </c>
    </row>
    <row r="503" spans="1:5" x14ac:dyDescent="0.25">
      <c r="A503" s="29">
        <v>4</v>
      </c>
      <c r="B503" s="29">
        <f t="shared" si="4"/>
        <v>0</v>
      </c>
      <c r="C503" s="29">
        <f t="shared" si="5"/>
        <v>0</v>
      </c>
      <c r="D503" s="78"/>
      <c r="E503" s="29"/>
    </row>
    <row r="504" spans="1:5" x14ac:dyDescent="0.25">
      <c r="A504" s="29">
        <v>4</v>
      </c>
      <c r="B504" s="29">
        <f t="shared" si="4"/>
        <v>0</v>
      </c>
      <c r="C504" s="29">
        <f t="shared" si="5"/>
        <v>0</v>
      </c>
      <c r="D504" s="78" t="s">
        <v>2475</v>
      </c>
      <c r="E504" s="29">
        <v>0</v>
      </c>
    </row>
    <row r="505" spans="1:5" x14ac:dyDescent="0.25">
      <c r="A505" s="29">
        <v>4</v>
      </c>
      <c r="B505" s="29">
        <f t="shared" si="4"/>
        <v>0</v>
      </c>
      <c r="C505" s="29">
        <f t="shared" si="5"/>
        <v>0</v>
      </c>
      <c r="D505" s="20"/>
      <c r="E505" s="20"/>
    </row>
    <row r="506" spans="1:5" x14ac:dyDescent="0.25">
      <c r="A506" s="29">
        <v>4</v>
      </c>
      <c r="B506" s="29">
        <f t="shared" si="4"/>
        <v>0</v>
      </c>
      <c r="C506" s="29">
        <f t="shared" si="5"/>
        <v>0</v>
      </c>
      <c r="D506" s="20"/>
      <c r="E506" s="20"/>
    </row>
    <row r="507" spans="1:5" x14ac:dyDescent="0.25">
      <c r="A507" s="29">
        <v>4</v>
      </c>
      <c r="B507" s="29">
        <f t="shared" si="4"/>
        <v>0</v>
      </c>
      <c r="C507" s="29">
        <f t="shared" si="5"/>
        <v>0</v>
      </c>
      <c r="D507" s="73" t="s">
        <v>2482</v>
      </c>
      <c r="E507" s="29"/>
    </row>
    <row r="508" spans="1:5" x14ac:dyDescent="0.25">
      <c r="A508" s="29">
        <v>4</v>
      </c>
      <c r="B508" s="29">
        <f t="shared" si="4"/>
        <v>0</v>
      </c>
      <c r="C508" s="29">
        <f t="shared" si="5"/>
        <v>0</v>
      </c>
      <c r="D508" s="73" t="s">
        <v>2483</v>
      </c>
      <c r="E508" s="29"/>
    </row>
    <row r="509" spans="1:5" x14ac:dyDescent="0.25">
      <c r="A509" s="29">
        <v>4</v>
      </c>
      <c r="B509" s="29">
        <f t="shared" si="4"/>
        <v>0</v>
      </c>
      <c r="C509" s="29">
        <f t="shared" si="5"/>
        <v>0</v>
      </c>
      <c r="D509" s="73" t="s">
        <v>2484</v>
      </c>
      <c r="E509" s="29">
        <v>0</v>
      </c>
    </row>
    <row r="510" spans="1:5" x14ac:dyDescent="0.25">
      <c r="A510" s="29">
        <v>4</v>
      </c>
      <c r="B510" s="29">
        <f t="shared" si="4"/>
        <v>0</v>
      </c>
      <c r="C510" s="29">
        <f t="shared" si="5"/>
        <v>0</v>
      </c>
      <c r="D510" s="73" t="s">
        <v>2485</v>
      </c>
      <c r="E510" s="29"/>
    </row>
    <row r="511" spans="1:5" x14ac:dyDescent="0.25">
      <c r="A511" s="29">
        <v>4</v>
      </c>
      <c r="B511" s="29">
        <f t="shared" si="4"/>
        <v>0</v>
      </c>
      <c r="C511" s="29">
        <f t="shared" si="5"/>
        <v>0</v>
      </c>
      <c r="D511" s="73" t="s">
        <v>2486</v>
      </c>
      <c r="E511" s="29"/>
    </row>
    <row r="512" spans="1:5" x14ac:dyDescent="0.25">
      <c r="A512" s="29">
        <v>4</v>
      </c>
      <c r="B512" s="29">
        <f t="shared" si="4"/>
        <v>0</v>
      </c>
      <c r="C512" s="29">
        <f t="shared" si="5"/>
        <v>0</v>
      </c>
      <c r="D512" s="20"/>
      <c r="E512" s="20"/>
    </row>
    <row r="513" spans="1:5" x14ac:dyDescent="0.25">
      <c r="A513" s="29">
        <v>4</v>
      </c>
      <c r="B513" s="29">
        <f t="shared" si="4"/>
        <v>0</v>
      </c>
      <c r="C513" s="29">
        <f t="shared" si="5"/>
        <v>0</v>
      </c>
      <c r="D513" s="20"/>
      <c r="E513" s="20"/>
    </row>
    <row r="514" spans="1:5" x14ac:dyDescent="0.25">
      <c r="A514" s="29">
        <v>4</v>
      </c>
      <c r="B514" s="29">
        <f t="shared" si="4"/>
        <v>0</v>
      </c>
      <c r="C514" s="29">
        <f t="shared" si="5"/>
        <v>0</v>
      </c>
      <c r="D514" s="20"/>
      <c r="E514" s="20"/>
    </row>
    <row r="515" spans="1:5" x14ac:dyDescent="0.25">
      <c r="A515" s="29">
        <v>4</v>
      </c>
      <c r="B515" s="29">
        <f t="shared" si="4"/>
        <v>0</v>
      </c>
      <c r="C515" s="29">
        <f t="shared" si="5"/>
        <v>0</v>
      </c>
      <c r="D515" s="20"/>
      <c r="E515" s="20"/>
    </row>
    <row r="516" spans="1:5" x14ac:dyDescent="0.25">
      <c r="A516" s="29">
        <v>4</v>
      </c>
      <c r="B516" s="29">
        <f t="shared" si="4"/>
        <v>0</v>
      </c>
      <c r="C516" s="29">
        <f t="shared" si="5"/>
        <v>0</v>
      </c>
      <c r="D516" s="20"/>
      <c r="E516" s="20"/>
    </row>
    <row r="517" spans="1:5" x14ac:dyDescent="0.25">
      <c r="A517" s="29">
        <v>4</v>
      </c>
      <c r="B517" s="29">
        <f t="shared" si="4"/>
        <v>0</v>
      </c>
      <c r="C517" s="29">
        <f t="shared" si="5"/>
        <v>0</v>
      </c>
      <c r="D517" s="20"/>
      <c r="E517" s="20"/>
    </row>
    <row r="518" spans="1:5" x14ac:dyDescent="0.25">
      <c r="A518" s="29">
        <v>4</v>
      </c>
      <c r="B518" s="29">
        <f t="shared" si="4"/>
        <v>0</v>
      </c>
      <c r="C518" s="29">
        <f t="shared" si="5"/>
        <v>0</v>
      </c>
      <c r="D518" s="20"/>
      <c r="E518" s="20"/>
    </row>
    <row r="519" spans="1:5" x14ac:dyDescent="0.25">
      <c r="A519" s="29">
        <v>4</v>
      </c>
      <c r="B519" s="29">
        <f t="shared" si="4"/>
        <v>0</v>
      </c>
      <c r="C519" s="29">
        <f t="shared" si="5"/>
        <v>0</v>
      </c>
      <c r="D519" s="20"/>
      <c r="E519" s="20"/>
    </row>
    <row r="520" spans="1:5" x14ac:dyDescent="0.25">
      <c r="A520" s="29">
        <v>4</v>
      </c>
      <c r="B520" s="29">
        <f t="shared" si="4"/>
        <v>0</v>
      </c>
      <c r="C520" s="29">
        <f t="shared" si="5"/>
        <v>0</v>
      </c>
      <c r="D520" s="20"/>
      <c r="E520" s="20"/>
    </row>
    <row r="521" spans="1:5" x14ac:dyDescent="0.25">
      <c r="A521" s="29">
        <v>4</v>
      </c>
      <c r="B521" s="29">
        <f t="shared" si="4"/>
        <v>0</v>
      </c>
      <c r="C521" s="29">
        <f t="shared" si="5"/>
        <v>0</v>
      </c>
      <c r="D521" s="20"/>
      <c r="E521" s="20"/>
    </row>
    <row r="522" spans="1:5" x14ac:dyDescent="0.25">
      <c r="A522" s="29">
        <v>4</v>
      </c>
      <c r="B522" s="29">
        <f t="shared" si="4"/>
        <v>0</v>
      </c>
      <c r="C522" s="29">
        <f t="shared" si="5"/>
        <v>0</v>
      </c>
      <c r="D522" s="20"/>
      <c r="E522" s="20"/>
    </row>
    <row r="523" spans="1:5" x14ac:dyDescent="0.25">
      <c r="A523" s="29">
        <v>4</v>
      </c>
      <c r="B523" s="29">
        <f t="shared" si="4"/>
        <v>0</v>
      </c>
      <c r="C523" s="29">
        <f t="shared" si="5"/>
        <v>0</v>
      </c>
      <c r="D523" s="20"/>
      <c r="E523" s="20"/>
    </row>
    <row r="524" spans="1:5" x14ac:dyDescent="0.25">
      <c r="A524" s="29">
        <v>4</v>
      </c>
      <c r="B524" s="29">
        <f t="shared" si="4"/>
        <v>0</v>
      </c>
      <c r="C524" s="29">
        <f t="shared" si="5"/>
        <v>0</v>
      </c>
      <c r="D524" s="20"/>
      <c r="E524" s="20"/>
    </row>
    <row r="525" spans="1:5" x14ac:dyDescent="0.25">
      <c r="A525" s="29">
        <v>4</v>
      </c>
      <c r="B525" s="29">
        <f t="shared" si="4"/>
        <v>0</v>
      </c>
      <c r="C525" s="29">
        <f t="shared" si="5"/>
        <v>0</v>
      </c>
      <c r="D525" s="20"/>
      <c r="E525" s="20"/>
    </row>
    <row r="526" spans="1:5" x14ac:dyDescent="0.25">
      <c r="A526" s="29">
        <v>4</v>
      </c>
      <c r="B526" s="29">
        <f t="shared" si="4"/>
        <v>0</v>
      </c>
      <c r="C526" s="29">
        <f t="shared" si="5"/>
        <v>0</v>
      </c>
      <c r="D526" s="20"/>
      <c r="E526" s="20"/>
    </row>
    <row r="527" spans="1:5" x14ac:dyDescent="0.25">
      <c r="A527" s="29">
        <v>4</v>
      </c>
      <c r="B527" s="29">
        <f t="shared" si="4"/>
        <v>0</v>
      </c>
      <c r="C527" s="29">
        <f t="shared" si="5"/>
        <v>0</v>
      </c>
      <c r="D527" s="20"/>
      <c r="E527" s="20"/>
    </row>
    <row r="528" spans="1:5" x14ac:dyDescent="0.25">
      <c r="A528" s="29">
        <v>4</v>
      </c>
      <c r="B528" s="29">
        <f t="shared" si="4"/>
        <v>0</v>
      </c>
      <c r="C528" s="29">
        <f t="shared" si="5"/>
        <v>0</v>
      </c>
      <c r="D528" s="20"/>
      <c r="E528" s="20"/>
    </row>
    <row r="529" spans="1:5" x14ac:dyDescent="0.25">
      <c r="A529" s="59">
        <f>AVERAGE(A499:A528)</f>
        <v>4</v>
      </c>
      <c r="B529" s="20"/>
      <c r="C529" s="74">
        <f>SUBTOTAL(9,C499:C528)</f>
        <v>0</v>
      </c>
      <c r="D529" s="20"/>
      <c r="E529" s="20"/>
    </row>
    <row r="530" spans="1:5" x14ac:dyDescent="0.25">
      <c r="A530" s="50"/>
      <c r="B530" s="20"/>
      <c r="C530" s="20"/>
      <c r="D530" s="20"/>
      <c r="E530" s="20"/>
    </row>
    <row r="531" spans="1:5" x14ac:dyDescent="0.25">
      <c r="A531" s="50"/>
      <c r="B531" s="20"/>
      <c r="C531" s="20"/>
      <c r="D531" s="20"/>
      <c r="E531" s="20"/>
    </row>
    <row r="532" spans="1:5" x14ac:dyDescent="0.25">
      <c r="A532" s="50"/>
      <c r="B532" s="20"/>
      <c r="C532" s="20"/>
      <c r="D532" s="20"/>
      <c r="E532" s="20"/>
    </row>
    <row r="533" spans="1:5" x14ac:dyDescent="0.25">
      <c r="A533" s="73" t="s">
        <v>5</v>
      </c>
      <c r="B533" s="73" t="s">
        <v>2472</v>
      </c>
      <c r="C533" s="73" t="s">
        <v>2473</v>
      </c>
      <c r="D533" s="20"/>
      <c r="E533" s="20"/>
    </row>
    <row r="534" spans="1:5" x14ac:dyDescent="0.25">
      <c r="A534" s="29">
        <v>4</v>
      </c>
      <c r="B534" s="29">
        <v>0</v>
      </c>
      <c r="C534" s="29">
        <v>0</v>
      </c>
      <c r="D534" s="20"/>
      <c r="E534" s="20"/>
    </row>
    <row r="535" spans="1:5" x14ac:dyDescent="0.25">
      <c r="A535" s="29">
        <v>4</v>
      </c>
      <c r="B535" s="29">
        <v>0</v>
      </c>
      <c r="C535" s="29">
        <v>0</v>
      </c>
      <c r="D535" s="78" t="s">
        <v>2479</v>
      </c>
      <c r="E535" s="29">
        <v>0</v>
      </c>
    </row>
    <row r="536" spans="1:5" x14ac:dyDescent="0.25">
      <c r="A536" s="29">
        <v>4</v>
      </c>
      <c r="B536" s="29">
        <v>0</v>
      </c>
      <c r="C536" s="29">
        <v>0</v>
      </c>
      <c r="D536" s="78"/>
      <c r="E536" s="29"/>
    </row>
    <row r="537" spans="1:5" x14ac:dyDescent="0.25">
      <c r="A537" s="29">
        <v>4</v>
      </c>
      <c r="B537" s="29">
        <v>0</v>
      </c>
      <c r="C537" s="29">
        <v>0</v>
      </c>
      <c r="D537" s="78" t="s">
        <v>2477</v>
      </c>
      <c r="E537" s="29">
        <v>0</v>
      </c>
    </row>
    <row r="538" spans="1:5" x14ac:dyDescent="0.25">
      <c r="A538" s="29">
        <v>4</v>
      </c>
      <c r="B538" s="29">
        <v>0</v>
      </c>
      <c r="C538" s="29">
        <v>0</v>
      </c>
      <c r="D538" s="78"/>
      <c r="E538" s="29"/>
    </row>
    <row r="539" spans="1:5" x14ac:dyDescent="0.25">
      <c r="A539" s="29">
        <v>4</v>
      </c>
      <c r="B539" s="29">
        <v>0</v>
      </c>
      <c r="C539" s="29">
        <v>0</v>
      </c>
      <c r="D539" s="78" t="s">
        <v>2475</v>
      </c>
      <c r="E539" s="29">
        <v>0</v>
      </c>
    </row>
    <row r="540" spans="1:5" x14ac:dyDescent="0.25">
      <c r="A540" s="29">
        <v>4</v>
      </c>
      <c r="B540" s="29">
        <v>0</v>
      </c>
      <c r="C540" s="29">
        <v>0</v>
      </c>
      <c r="D540" s="20"/>
      <c r="E540" s="20"/>
    </row>
    <row r="541" spans="1:5" x14ac:dyDescent="0.25">
      <c r="A541" s="29">
        <v>4</v>
      </c>
      <c r="B541" s="29">
        <v>0</v>
      </c>
      <c r="C541" s="29">
        <v>0</v>
      </c>
      <c r="D541" s="20"/>
      <c r="E541" s="20"/>
    </row>
    <row r="542" spans="1:5" x14ac:dyDescent="0.25">
      <c r="A542" s="29">
        <v>4</v>
      </c>
      <c r="B542" s="29">
        <v>0</v>
      </c>
      <c r="C542" s="29">
        <v>0</v>
      </c>
      <c r="D542" s="73" t="s">
        <v>2482</v>
      </c>
      <c r="E542" s="29"/>
    </row>
    <row r="543" spans="1:5" x14ac:dyDescent="0.25">
      <c r="A543" s="29">
        <v>4</v>
      </c>
      <c r="B543" s="29">
        <v>0</v>
      </c>
      <c r="C543" s="29">
        <v>0</v>
      </c>
      <c r="D543" s="73" t="s">
        <v>2483</v>
      </c>
      <c r="E543" s="29"/>
    </row>
    <row r="544" spans="1:5" x14ac:dyDescent="0.25">
      <c r="A544" s="29">
        <v>4</v>
      </c>
      <c r="B544" s="29">
        <v>0</v>
      </c>
      <c r="C544" s="29">
        <v>0</v>
      </c>
      <c r="D544" s="73" t="s">
        <v>2484</v>
      </c>
      <c r="E544" s="29">
        <v>0</v>
      </c>
    </row>
    <row r="545" spans="1:5" x14ac:dyDescent="0.25">
      <c r="A545" s="29">
        <v>4</v>
      </c>
      <c r="B545" s="29">
        <v>0</v>
      </c>
      <c r="C545" s="29">
        <v>0</v>
      </c>
      <c r="D545" s="73" t="s">
        <v>2485</v>
      </c>
      <c r="E545" s="29"/>
    </row>
    <row r="546" spans="1:5" x14ac:dyDescent="0.25">
      <c r="A546" s="29">
        <v>4</v>
      </c>
      <c r="B546" s="29">
        <v>0</v>
      </c>
      <c r="C546" s="29">
        <v>0</v>
      </c>
      <c r="D546" s="73" t="s">
        <v>2486</v>
      </c>
      <c r="E546" s="29"/>
    </row>
    <row r="547" spans="1:5" x14ac:dyDescent="0.25">
      <c r="A547" s="29">
        <v>4</v>
      </c>
      <c r="B547" s="29">
        <v>0</v>
      </c>
      <c r="C547" s="29">
        <v>0</v>
      </c>
      <c r="D547" s="20"/>
      <c r="E547" s="20"/>
    </row>
    <row r="548" spans="1:5" x14ac:dyDescent="0.25">
      <c r="A548" s="29">
        <v>4</v>
      </c>
      <c r="B548" s="29">
        <v>0</v>
      </c>
      <c r="C548" s="29">
        <v>0</v>
      </c>
      <c r="D548" s="20"/>
      <c r="E548" s="20"/>
    </row>
    <row r="549" spans="1:5" x14ac:dyDescent="0.25">
      <c r="A549" s="29">
        <v>4</v>
      </c>
      <c r="B549" s="29">
        <v>0</v>
      </c>
      <c r="C549" s="29">
        <v>0</v>
      </c>
      <c r="D549" s="20"/>
      <c r="E549" s="20"/>
    </row>
    <row r="550" spans="1:5" x14ac:dyDescent="0.25">
      <c r="A550" s="29">
        <v>4</v>
      </c>
      <c r="B550" s="29">
        <v>0</v>
      </c>
      <c r="C550" s="29">
        <v>0</v>
      </c>
      <c r="D550" s="20"/>
      <c r="E550" s="20"/>
    </row>
    <row r="551" spans="1:5" x14ac:dyDescent="0.25">
      <c r="A551" s="29">
        <v>4</v>
      </c>
      <c r="B551" s="29">
        <v>0</v>
      </c>
      <c r="C551" s="29">
        <v>0</v>
      </c>
      <c r="D551" s="20"/>
      <c r="E551" s="20"/>
    </row>
    <row r="552" spans="1:5" x14ac:dyDescent="0.25">
      <c r="A552" s="29">
        <v>4</v>
      </c>
      <c r="B552" s="29">
        <v>0</v>
      </c>
      <c r="C552" s="29">
        <v>0</v>
      </c>
      <c r="D552" s="20"/>
      <c r="E552" s="20"/>
    </row>
    <row r="553" spans="1:5" x14ac:dyDescent="0.25">
      <c r="A553" s="29">
        <v>4</v>
      </c>
      <c r="B553" s="29">
        <v>0</v>
      </c>
      <c r="C553" s="29">
        <v>0</v>
      </c>
      <c r="D553" s="20"/>
      <c r="E553" s="20"/>
    </row>
    <row r="554" spans="1:5" x14ac:dyDescent="0.25">
      <c r="A554" s="29">
        <v>4</v>
      </c>
      <c r="B554" s="29">
        <v>0</v>
      </c>
      <c r="C554" s="29">
        <v>0</v>
      </c>
      <c r="D554" s="20"/>
      <c r="E554" s="20"/>
    </row>
    <row r="555" spans="1:5" x14ac:dyDescent="0.25">
      <c r="A555" s="29">
        <v>4</v>
      </c>
      <c r="B555" s="29">
        <v>0</v>
      </c>
      <c r="C555" s="29">
        <v>0</v>
      </c>
      <c r="D555" s="20"/>
      <c r="E555" s="20"/>
    </row>
    <row r="556" spans="1:5" x14ac:dyDescent="0.25">
      <c r="A556" s="29">
        <v>4</v>
      </c>
      <c r="B556" s="29">
        <v>0</v>
      </c>
      <c r="C556" s="29">
        <v>0</v>
      </c>
      <c r="D556" s="20"/>
      <c r="E556" s="20"/>
    </row>
    <row r="557" spans="1:5" x14ac:dyDescent="0.25">
      <c r="A557" s="29">
        <v>4</v>
      </c>
      <c r="B557" s="29">
        <v>0</v>
      </c>
      <c r="C557" s="29">
        <v>0</v>
      </c>
      <c r="D557" s="20"/>
      <c r="E557" s="20"/>
    </row>
    <row r="558" spans="1:5" x14ac:dyDescent="0.25">
      <c r="A558" s="29">
        <v>4</v>
      </c>
      <c r="B558" s="29">
        <v>0</v>
      </c>
      <c r="C558" s="29">
        <v>0</v>
      </c>
      <c r="D558" s="20"/>
      <c r="E558" s="20"/>
    </row>
    <row r="559" spans="1:5" x14ac:dyDescent="0.25">
      <c r="A559" s="29">
        <v>4</v>
      </c>
      <c r="B559" s="29">
        <v>0</v>
      </c>
      <c r="C559" s="29">
        <v>0</v>
      </c>
      <c r="D559" s="20"/>
      <c r="E559" s="20"/>
    </row>
    <row r="560" spans="1:5" x14ac:dyDescent="0.25">
      <c r="A560" s="29">
        <v>4</v>
      </c>
      <c r="B560" s="29">
        <v>0</v>
      </c>
      <c r="C560" s="29">
        <v>0</v>
      </c>
      <c r="D560" s="20"/>
      <c r="E560" s="20"/>
    </row>
    <row r="561" spans="1:5" x14ac:dyDescent="0.25">
      <c r="A561" s="29">
        <v>4</v>
      </c>
      <c r="B561" s="29">
        <v>0</v>
      </c>
      <c r="C561" s="29">
        <v>0</v>
      </c>
      <c r="D561" s="20"/>
      <c r="E561" s="20"/>
    </row>
    <row r="562" spans="1:5" x14ac:dyDescent="0.25">
      <c r="A562" s="29">
        <v>4</v>
      </c>
      <c r="B562" s="29">
        <v>0</v>
      </c>
      <c r="C562" s="29">
        <v>0</v>
      </c>
      <c r="D562" s="20"/>
      <c r="E562" s="20"/>
    </row>
    <row r="563" spans="1:5" x14ac:dyDescent="0.25">
      <c r="A563" s="29">
        <v>4</v>
      </c>
      <c r="B563" s="29">
        <v>0</v>
      </c>
      <c r="C563" s="29">
        <v>0</v>
      </c>
      <c r="D563" s="20"/>
      <c r="E563" s="20"/>
    </row>
    <row r="564" spans="1:5" x14ac:dyDescent="0.25">
      <c r="A564" s="59">
        <f>AVERAGE(A534:A563)</f>
        <v>4</v>
      </c>
      <c r="B564" s="20"/>
      <c r="C564" s="31">
        <v>0</v>
      </c>
      <c r="D564" s="20"/>
      <c r="E564" s="20"/>
    </row>
    <row r="565" spans="1:5" x14ac:dyDescent="0.25">
      <c r="A565" s="50"/>
      <c r="B565" s="20"/>
      <c r="C565" s="20"/>
      <c r="D565" s="20"/>
      <c r="E565" s="20"/>
    </row>
    <row r="566" spans="1:5" x14ac:dyDescent="0.25">
      <c r="A566" s="50"/>
      <c r="B566" s="20"/>
      <c r="C566" s="20"/>
      <c r="D566" s="20"/>
      <c r="E566" s="20"/>
    </row>
    <row r="567" spans="1:5" x14ac:dyDescent="0.25">
      <c r="A567" s="50"/>
      <c r="B567" s="20"/>
      <c r="C567" s="20"/>
      <c r="D567" s="20"/>
      <c r="E567" s="20"/>
    </row>
    <row r="568" spans="1:5" x14ac:dyDescent="0.25">
      <c r="A568" s="73" t="s">
        <v>10</v>
      </c>
      <c r="B568" s="73" t="s">
        <v>2472</v>
      </c>
      <c r="C568" s="73" t="s">
        <v>2473</v>
      </c>
      <c r="D568" s="20"/>
      <c r="E568" s="20"/>
    </row>
    <row r="569" spans="1:5" x14ac:dyDescent="0.25">
      <c r="A569" s="75">
        <v>66</v>
      </c>
      <c r="B569" s="29">
        <f>A569-$A$599</f>
        <v>6.6000000000000014</v>
      </c>
      <c r="C569" s="29">
        <f>POWER(B569,2)</f>
        <v>43.560000000000016</v>
      </c>
      <c r="D569" s="20"/>
      <c r="E569" s="20"/>
    </row>
    <row r="570" spans="1:5" x14ac:dyDescent="0.25">
      <c r="A570" s="75">
        <v>66</v>
      </c>
      <c r="B570" s="29">
        <f t="shared" ref="B570:B598" si="6">A570-$A$599</f>
        <v>6.6000000000000014</v>
      </c>
      <c r="C570" s="29">
        <f t="shared" ref="C570:C598" si="7">POWER(B570,2)</f>
        <v>43.560000000000016</v>
      </c>
      <c r="D570" s="78" t="s">
        <v>2479</v>
      </c>
      <c r="E570" s="29">
        <f>C599/30</f>
        <v>29.040000000000013</v>
      </c>
    </row>
    <row r="571" spans="1:5" x14ac:dyDescent="0.25">
      <c r="A571" s="75">
        <v>66</v>
      </c>
      <c r="B571" s="29">
        <f t="shared" si="6"/>
        <v>6.6000000000000014</v>
      </c>
      <c r="C571" s="29">
        <f t="shared" si="7"/>
        <v>43.560000000000016</v>
      </c>
      <c r="D571" s="78"/>
      <c r="E571" s="29"/>
    </row>
    <row r="572" spans="1:5" x14ac:dyDescent="0.25">
      <c r="A572" s="75">
        <v>66</v>
      </c>
      <c r="B572" s="29">
        <f t="shared" si="6"/>
        <v>6.6000000000000014</v>
      </c>
      <c r="C572" s="29">
        <f t="shared" si="7"/>
        <v>43.560000000000016</v>
      </c>
      <c r="D572" s="78" t="s">
        <v>2477</v>
      </c>
      <c r="E572" s="29">
        <f>SQRT(E570)</f>
        <v>5.3888774341229935</v>
      </c>
    </row>
    <row r="573" spans="1:5" x14ac:dyDescent="0.25">
      <c r="A573" s="75">
        <v>66</v>
      </c>
      <c r="B573" s="29">
        <f t="shared" si="6"/>
        <v>6.6000000000000014</v>
      </c>
      <c r="C573" s="29">
        <f t="shared" si="7"/>
        <v>43.560000000000016</v>
      </c>
      <c r="D573" s="78"/>
      <c r="E573" s="29"/>
    </row>
    <row r="574" spans="1:5" x14ac:dyDescent="0.25">
      <c r="A574" s="75">
        <v>55</v>
      </c>
      <c r="B574" s="29">
        <f t="shared" si="6"/>
        <v>-4.3999999999999986</v>
      </c>
      <c r="C574" s="29">
        <f t="shared" si="7"/>
        <v>19.359999999999989</v>
      </c>
      <c r="D574" s="78" t="s">
        <v>2475</v>
      </c>
      <c r="E574" s="29">
        <f>E572/A599*100</f>
        <v>9.0721842325302919</v>
      </c>
    </row>
    <row r="575" spans="1:5" x14ac:dyDescent="0.25">
      <c r="A575" s="75">
        <v>55</v>
      </c>
      <c r="B575" s="29">
        <f t="shared" si="6"/>
        <v>-4.3999999999999986</v>
      </c>
      <c r="C575" s="29">
        <f t="shared" si="7"/>
        <v>19.359999999999989</v>
      </c>
      <c r="D575" s="20"/>
      <c r="E575" s="20"/>
    </row>
    <row r="576" spans="1:5" x14ac:dyDescent="0.25">
      <c r="A576" s="75">
        <v>55</v>
      </c>
      <c r="B576" s="29">
        <f t="shared" si="6"/>
        <v>-4.3999999999999986</v>
      </c>
      <c r="C576" s="29">
        <f t="shared" si="7"/>
        <v>19.359999999999989</v>
      </c>
      <c r="D576" s="20"/>
      <c r="E576" s="20"/>
    </row>
    <row r="577" spans="1:5" x14ac:dyDescent="0.25">
      <c r="A577" s="75">
        <v>55</v>
      </c>
      <c r="B577" s="29">
        <f t="shared" si="6"/>
        <v>-4.3999999999999986</v>
      </c>
      <c r="C577" s="29">
        <f t="shared" si="7"/>
        <v>19.359999999999989</v>
      </c>
      <c r="D577" s="73" t="s">
        <v>2482</v>
      </c>
      <c r="E577" s="29">
        <f>QUARTILE(A569:A598,1)</f>
        <v>55</v>
      </c>
    </row>
    <row r="578" spans="1:5" x14ac:dyDescent="0.25">
      <c r="A578" s="75">
        <v>66</v>
      </c>
      <c r="B578" s="29">
        <f t="shared" si="6"/>
        <v>6.6000000000000014</v>
      </c>
      <c r="C578" s="29">
        <f t="shared" si="7"/>
        <v>43.560000000000016</v>
      </c>
      <c r="D578" s="73" t="s">
        <v>2483</v>
      </c>
      <c r="E578" s="29">
        <f>QUARTILE(A569:A598,3)</f>
        <v>66</v>
      </c>
    </row>
    <row r="579" spans="1:5" x14ac:dyDescent="0.25">
      <c r="A579" s="75">
        <v>66</v>
      </c>
      <c r="B579" s="29">
        <f t="shared" si="6"/>
        <v>6.6000000000000014</v>
      </c>
      <c r="C579" s="29">
        <f t="shared" si="7"/>
        <v>43.560000000000016</v>
      </c>
      <c r="D579" s="73" t="s">
        <v>2484</v>
      </c>
      <c r="E579" s="29">
        <f>E578-E577</f>
        <v>11</v>
      </c>
    </row>
    <row r="580" spans="1:5" x14ac:dyDescent="0.25">
      <c r="A580" s="75">
        <v>66</v>
      </c>
      <c r="B580" s="29">
        <f t="shared" si="6"/>
        <v>6.6000000000000014</v>
      </c>
      <c r="C580" s="29">
        <f t="shared" si="7"/>
        <v>43.560000000000016</v>
      </c>
      <c r="D580" s="73" t="s">
        <v>2485</v>
      </c>
      <c r="E580" s="29">
        <f>E578+1.5*E579</f>
        <v>82.5</v>
      </c>
    </row>
    <row r="581" spans="1:5" x14ac:dyDescent="0.25">
      <c r="A581" s="75">
        <v>66</v>
      </c>
      <c r="B581" s="29">
        <f t="shared" si="6"/>
        <v>6.6000000000000014</v>
      </c>
      <c r="C581" s="29">
        <f t="shared" si="7"/>
        <v>43.560000000000016</v>
      </c>
      <c r="D581" s="73" t="s">
        <v>2486</v>
      </c>
      <c r="E581" s="29">
        <f>E577-1.5*E579</f>
        <v>38.5</v>
      </c>
    </row>
    <row r="582" spans="1:5" x14ac:dyDescent="0.25">
      <c r="A582" s="75">
        <v>66</v>
      </c>
      <c r="B582" s="29">
        <f t="shared" si="6"/>
        <v>6.6000000000000014</v>
      </c>
      <c r="C582" s="29">
        <f t="shared" si="7"/>
        <v>43.560000000000016</v>
      </c>
      <c r="D582" s="20"/>
      <c r="E582" s="20"/>
    </row>
    <row r="583" spans="1:5" x14ac:dyDescent="0.25">
      <c r="A583" s="75">
        <v>66</v>
      </c>
      <c r="B583" s="29">
        <f t="shared" si="6"/>
        <v>6.6000000000000014</v>
      </c>
      <c r="C583" s="29">
        <f t="shared" si="7"/>
        <v>43.560000000000016</v>
      </c>
      <c r="D583" s="20"/>
      <c r="E583" s="20"/>
    </row>
    <row r="584" spans="1:5" x14ac:dyDescent="0.25">
      <c r="A584" s="75">
        <v>66</v>
      </c>
      <c r="B584" s="29">
        <f t="shared" si="6"/>
        <v>6.6000000000000014</v>
      </c>
      <c r="C584" s="29">
        <f t="shared" si="7"/>
        <v>43.560000000000016</v>
      </c>
      <c r="D584" s="20"/>
      <c r="E584" s="20"/>
    </row>
    <row r="585" spans="1:5" x14ac:dyDescent="0.25">
      <c r="A585" s="75">
        <v>55</v>
      </c>
      <c r="B585" s="29">
        <f t="shared" si="6"/>
        <v>-4.3999999999999986</v>
      </c>
      <c r="C585" s="29">
        <f t="shared" si="7"/>
        <v>19.359999999999989</v>
      </c>
      <c r="D585" s="20"/>
      <c r="E585" s="20"/>
    </row>
    <row r="586" spans="1:5" x14ac:dyDescent="0.25">
      <c r="A586" s="75">
        <v>55</v>
      </c>
      <c r="B586" s="29">
        <f t="shared" si="6"/>
        <v>-4.3999999999999986</v>
      </c>
      <c r="C586" s="29">
        <f t="shared" si="7"/>
        <v>19.359999999999989</v>
      </c>
      <c r="D586" s="20"/>
      <c r="E586" s="20"/>
    </row>
    <row r="587" spans="1:5" x14ac:dyDescent="0.25">
      <c r="A587" s="75">
        <v>55</v>
      </c>
      <c r="B587" s="29">
        <f t="shared" si="6"/>
        <v>-4.3999999999999986</v>
      </c>
      <c r="C587" s="29">
        <f t="shared" si="7"/>
        <v>19.359999999999989</v>
      </c>
      <c r="D587" s="20"/>
      <c r="E587" s="20"/>
    </row>
    <row r="588" spans="1:5" x14ac:dyDescent="0.25">
      <c r="A588" s="75">
        <v>55</v>
      </c>
      <c r="B588" s="29">
        <f t="shared" si="6"/>
        <v>-4.3999999999999986</v>
      </c>
      <c r="C588" s="29">
        <f t="shared" si="7"/>
        <v>19.359999999999989</v>
      </c>
      <c r="D588" s="20"/>
      <c r="E588" s="20"/>
    </row>
    <row r="589" spans="1:5" x14ac:dyDescent="0.25">
      <c r="A589" s="75">
        <v>55</v>
      </c>
      <c r="B589" s="29">
        <f t="shared" si="6"/>
        <v>-4.3999999999999986</v>
      </c>
      <c r="C589" s="29">
        <f t="shared" si="7"/>
        <v>19.359999999999989</v>
      </c>
      <c r="D589" s="20"/>
      <c r="E589" s="20"/>
    </row>
    <row r="590" spans="1:5" x14ac:dyDescent="0.25">
      <c r="A590" s="75">
        <v>55</v>
      </c>
      <c r="B590" s="29">
        <f t="shared" si="6"/>
        <v>-4.3999999999999986</v>
      </c>
      <c r="C590" s="29">
        <f t="shared" si="7"/>
        <v>19.359999999999989</v>
      </c>
      <c r="D590" s="20"/>
      <c r="E590" s="20"/>
    </row>
    <row r="591" spans="1:5" x14ac:dyDescent="0.25">
      <c r="A591" s="75">
        <v>55</v>
      </c>
      <c r="B591" s="29">
        <f t="shared" si="6"/>
        <v>-4.3999999999999986</v>
      </c>
      <c r="C591" s="29">
        <f t="shared" si="7"/>
        <v>19.359999999999989</v>
      </c>
      <c r="D591" s="20"/>
      <c r="E591" s="20"/>
    </row>
    <row r="592" spans="1:5" x14ac:dyDescent="0.25">
      <c r="A592" s="75">
        <v>55</v>
      </c>
      <c r="B592" s="29">
        <f t="shared" si="6"/>
        <v>-4.3999999999999986</v>
      </c>
      <c r="C592" s="29">
        <f t="shared" si="7"/>
        <v>19.359999999999989</v>
      </c>
      <c r="D592" s="20"/>
      <c r="E592" s="20"/>
    </row>
    <row r="593" spans="1:5" x14ac:dyDescent="0.25">
      <c r="A593" s="75">
        <v>55</v>
      </c>
      <c r="B593" s="29">
        <f t="shared" si="6"/>
        <v>-4.3999999999999986</v>
      </c>
      <c r="C593" s="29">
        <f t="shared" si="7"/>
        <v>19.359999999999989</v>
      </c>
      <c r="D593" s="20"/>
      <c r="E593" s="20"/>
    </row>
    <row r="594" spans="1:5" x14ac:dyDescent="0.25">
      <c r="A594" s="75">
        <v>55</v>
      </c>
      <c r="B594" s="29">
        <f t="shared" si="6"/>
        <v>-4.3999999999999986</v>
      </c>
      <c r="C594" s="29">
        <f t="shared" si="7"/>
        <v>19.359999999999989</v>
      </c>
      <c r="D594" s="20"/>
      <c r="E594" s="20"/>
    </row>
    <row r="595" spans="1:5" x14ac:dyDescent="0.25">
      <c r="A595" s="75">
        <v>55</v>
      </c>
      <c r="B595" s="29">
        <f t="shared" si="6"/>
        <v>-4.3999999999999986</v>
      </c>
      <c r="C595" s="29">
        <f t="shared" si="7"/>
        <v>19.359999999999989</v>
      </c>
      <c r="D595" s="20"/>
      <c r="E595" s="20"/>
    </row>
    <row r="596" spans="1:5" x14ac:dyDescent="0.25">
      <c r="A596" s="75">
        <v>55</v>
      </c>
      <c r="B596" s="29">
        <f t="shared" si="6"/>
        <v>-4.3999999999999986</v>
      </c>
      <c r="C596" s="29">
        <f t="shared" si="7"/>
        <v>19.359999999999989</v>
      </c>
      <c r="D596" s="20"/>
      <c r="E596" s="20"/>
    </row>
    <row r="597" spans="1:5" x14ac:dyDescent="0.25">
      <c r="A597" s="75">
        <v>55</v>
      </c>
      <c r="B597" s="29">
        <f t="shared" si="6"/>
        <v>-4.3999999999999986</v>
      </c>
      <c r="C597" s="29">
        <f t="shared" si="7"/>
        <v>19.359999999999989</v>
      </c>
      <c r="D597" s="20"/>
      <c r="E597" s="20"/>
    </row>
    <row r="598" spans="1:5" x14ac:dyDescent="0.25">
      <c r="A598" s="75">
        <v>55</v>
      </c>
      <c r="B598" s="29">
        <f t="shared" si="6"/>
        <v>-4.3999999999999986</v>
      </c>
      <c r="C598" s="29">
        <f t="shared" si="7"/>
        <v>19.359999999999989</v>
      </c>
      <c r="D598" s="20"/>
      <c r="E598" s="20"/>
    </row>
    <row r="599" spans="1:5" x14ac:dyDescent="0.25">
      <c r="A599" s="59">
        <f>AVERAGE(A569:A598)</f>
        <v>59.4</v>
      </c>
      <c r="B599" s="20"/>
      <c r="C599" s="74">
        <f>SUBTOTAL(9,C569:C598)</f>
        <v>871.20000000000039</v>
      </c>
      <c r="D599" s="20"/>
      <c r="E599" s="20"/>
    </row>
    <row r="600" spans="1:5" x14ac:dyDescent="0.25">
      <c r="A600" s="50"/>
      <c r="B600" s="20"/>
      <c r="C600" s="20"/>
      <c r="D600" s="20"/>
      <c r="E600" s="20"/>
    </row>
    <row r="601" spans="1:5" x14ac:dyDescent="0.25">
      <c r="A601" s="20"/>
      <c r="B601" s="20"/>
      <c r="C601" s="20"/>
      <c r="D601" s="20"/>
      <c r="E601" s="20"/>
    </row>
    <row r="602" spans="1:5" x14ac:dyDescent="0.25">
      <c r="A602" s="20"/>
      <c r="B602" s="20"/>
      <c r="C602" s="20"/>
      <c r="D602" s="20"/>
      <c r="E602" s="20"/>
    </row>
    <row r="603" spans="1:5" x14ac:dyDescent="0.25">
      <c r="A603" s="73" t="s">
        <v>12</v>
      </c>
      <c r="B603" s="73" t="s">
        <v>2472</v>
      </c>
      <c r="C603" s="73" t="s">
        <v>2473</v>
      </c>
      <c r="D603" s="20"/>
      <c r="E603" s="20"/>
    </row>
    <row r="604" spans="1:5" x14ac:dyDescent="0.25">
      <c r="A604" s="29">
        <v>1483</v>
      </c>
      <c r="B604" s="29">
        <f>A604-$A$634</f>
        <v>10.200000000000045</v>
      </c>
      <c r="C604" s="29">
        <f>POWER(B604,2)</f>
        <v>104.04000000000093</v>
      </c>
      <c r="D604" s="20"/>
      <c r="E604" s="20"/>
    </row>
    <row r="605" spans="1:5" x14ac:dyDescent="0.25">
      <c r="A605" s="29">
        <v>1483</v>
      </c>
      <c r="B605" s="29">
        <f t="shared" ref="B605:B633" si="8">A605-$A$634</f>
        <v>10.200000000000045</v>
      </c>
      <c r="C605" s="29">
        <f t="shared" ref="C605:C633" si="9">POWER(B605,2)</f>
        <v>104.04000000000093</v>
      </c>
      <c r="D605" s="78" t="s">
        <v>2479</v>
      </c>
      <c r="E605" s="29">
        <f>C634/30</f>
        <v>69.359999999999957</v>
      </c>
    </row>
    <row r="606" spans="1:5" x14ac:dyDescent="0.25">
      <c r="A606" s="29">
        <v>1483</v>
      </c>
      <c r="B606" s="29">
        <f t="shared" si="8"/>
        <v>10.200000000000045</v>
      </c>
      <c r="C606" s="29">
        <f t="shared" si="9"/>
        <v>104.04000000000093</v>
      </c>
      <c r="D606" s="78"/>
      <c r="E606" s="29"/>
    </row>
    <row r="607" spans="1:5" x14ac:dyDescent="0.25">
      <c r="A607" s="29">
        <v>1483</v>
      </c>
      <c r="B607" s="29">
        <f t="shared" si="8"/>
        <v>10.200000000000045</v>
      </c>
      <c r="C607" s="29">
        <f t="shared" si="9"/>
        <v>104.04000000000093</v>
      </c>
      <c r="D607" s="78" t="s">
        <v>2477</v>
      </c>
      <c r="E607" s="29">
        <f>SQRT(E605)</f>
        <v>8.3282651254628028</v>
      </c>
    </row>
    <row r="608" spans="1:5" x14ac:dyDescent="0.25">
      <c r="A608" s="29">
        <v>1483</v>
      </c>
      <c r="B608" s="29">
        <f t="shared" si="8"/>
        <v>10.200000000000045</v>
      </c>
      <c r="C608" s="29">
        <f t="shared" si="9"/>
        <v>104.04000000000093</v>
      </c>
      <c r="D608" s="78"/>
      <c r="E608" s="29"/>
    </row>
    <row r="609" spans="1:5" x14ac:dyDescent="0.25">
      <c r="A609" s="29">
        <v>1466</v>
      </c>
      <c r="B609" s="29">
        <f t="shared" si="8"/>
        <v>-6.7999999999999545</v>
      </c>
      <c r="C609" s="29">
        <f t="shared" si="9"/>
        <v>46.239999999999384</v>
      </c>
      <c r="D609" s="78" t="s">
        <v>2475</v>
      </c>
      <c r="E609" s="29">
        <f>E607/A634*100</f>
        <v>0.56547155930627402</v>
      </c>
    </row>
    <row r="610" spans="1:5" x14ac:dyDescent="0.25">
      <c r="A610" s="29">
        <v>1466</v>
      </c>
      <c r="B610" s="29">
        <f t="shared" si="8"/>
        <v>-6.7999999999999545</v>
      </c>
      <c r="C610" s="29">
        <f t="shared" si="9"/>
        <v>46.239999999999384</v>
      </c>
      <c r="D610" s="20"/>
      <c r="E610" s="20"/>
    </row>
    <row r="611" spans="1:5" x14ac:dyDescent="0.25">
      <c r="A611" s="29">
        <v>1466</v>
      </c>
      <c r="B611" s="29">
        <f t="shared" si="8"/>
        <v>-6.7999999999999545</v>
      </c>
      <c r="C611" s="29">
        <f t="shared" si="9"/>
        <v>46.239999999999384</v>
      </c>
      <c r="D611" s="20"/>
      <c r="E611" s="20"/>
    </row>
    <row r="612" spans="1:5" x14ac:dyDescent="0.25">
      <c r="A612" s="29">
        <v>1466</v>
      </c>
      <c r="B612" s="29">
        <f t="shared" si="8"/>
        <v>-6.7999999999999545</v>
      </c>
      <c r="C612" s="29">
        <f t="shared" si="9"/>
        <v>46.239999999999384</v>
      </c>
      <c r="D612" s="73" t="s">
        <v>2482</v>
      </c>
      <c r="E612" s="29">
        <f>QUARTILE(A604:A633,1)</f>
        <v>1466</v>
      </c>
    </row>
    <row r="613" spans="1:5" x14ac:dyDescent="0.25">
      <c r="A613" s="29">
        <v>1483</v>
      </c>
      <c r="B613" s="29">
        <f t="shared" si="8"/>
        <v>10.200000000000045</v>
      </c>
      <c r="C613" s="29">
        <f t="shared" si="9"/>
        <v>104.04000000000093</v>
      </c>
      <c r="D613" s="73" t="s">
        <v>2483</v>
      </c>
      <c r="E613" s="29">
        <f>QUARTILE(A604:A633,3)</f>
        <v>1483</v>
      </c>
    </row>
    <row r="614" spans="1:5" x14ac:dyDescent="0.25">
      <c r="A614" s="29">
        <v>1483</v>
      </c>
      <c r="B614" s="29">
        <f t="shared" si="8"/>
        <v>10.200000000000045</v>
      </c>
      <c r="C614" s="29">
        <f t="shared" si="9"/>
        <v>104.04000000000093</v>
      </c>
      <c r="D614" s="73" t="s">
        <v>2484</v>
      </c>
      <c r="E614" s="29">
        <f>E613-E612</f>
        <v>17</v>
      </c>
    </row>
    <row r="615" spans="1:5" x14ac:dyDescent="0.25">
      <c r="A615" s="29">
        <v>1483</v>
      </c>
      <c r="B615" s="29">
        <f t="shared" si="8"/>
        <v>10.200000000000045</v>
      </c>
      <c r="C615" s="29">
        <f t="shared" si="9"/>
        <v>104.04000000000093</v>
      </c>
      <c r="D615" s="73" t="s">
        <v>2485</v>
      </c>
      <c r="E615" s="29">
        <f>E613+1.5*E614</f>
        <v>1508.5</v>
      </c>
    </row>
    <row r="616" spans="1:5" x14ac:dyDescent="0.25">
      <c r="A616" s="29">
        <v>1483</v>
      </c>
      <c r="B616" s="29">
        <f t="shared" si="8"/>
        <v>10.200000000000045</v>
      </c>
      <c r="C616" s="29">
        <f t="shared" si="9"/>
        <v>104.04000000000093</v>
      </c>
      <c r="D616" s="73" t="s">
        <v>2486</v>
      </c>
      <c r="E616" s="29">
        <f>E612-1.5*E614</f>
        <v>1440.5</v>
      </c>
    </row>
    <row r="617" spans="1:5" x14ac:dyDescent="0.25">
      <c r="A617" s="29">
        <v>1483</v>
      </c>
      <c r="B617" s="29">
        <f t="shared" si="8"/>
        <v>10.200000000000045</v>
      </c>
      <c r="C617" s="29">
        <f t="shared" si="9"/>
        <v>104.04000000000093</v>
      </c>
      <c r="D617" s="20"/>
      <c r="E617" s="20"/>
    </row>
    <row r="618" spans="1:5" x14ac:dyDescent="0.25">
      <c r="A618" s="29">
        <v>1483</v>
      </c>
      <c r="B618" s="29">
        <f t="shared" si="8"/>
        <v>10.200000000000045</v>
      </c>
      <c r="C618" s="29">
        <f t="shared" si="9"/>
        <v>104.04000000000093</v>
      </c>
      <c r="D618" s="20"/>
      <c r="E618" s="20"/>
    </row>
    <row r="619" spans="1:5" x14ac:dyDescent="0.25">
      <c r="A619" s="29">
        <v>1483</v>
      </c>
      <c r="B619" s="29">
        <f t="shared" si="8"/>
        <v>10.200000000000045</v>
      </c>
      <c r="C619" s="29">
        <f t="shared" si="9"/>
        <v>104.04000000000093</v>
      </c>
      <c r="D619" s="20"/>
      <c r="E619" s="20"/>
    </row>
    <row r="620" spans="1:5" x14ac:dyDescent="0.25">
      <c r="A620" s="29">
        <v>1466</v>
      </c>
      <c r="B620" s="29">
        <f t="shared" si="8"/>
        <v>-6.7999999999999545</v>
      </c>
      <c r="C620" s="29">
        <f t="shared" si="9"/>
        <v>46.239999999999384</v>
      </c>
      <c r="D620" s="20"/>
      <c r="E620" s="20"/>
    </row>
    <row r="621" spans="1:5" x14ac:dyDescent="0.25">
      <c r="A621" s="29">
        <v>1466</v>
      </c>
      <c r="B621" s="29">
        <f t="shared" si="8"/>
        <v>-6.7999999999999545</v>
      </c>
      <c r="C621" s="29">
        <f t="shared" si="9"/>
        <v>46.239999999999384</v>
      </c>
      <c r="D621" s="20"/>
      <c r="E621" s="20"/>
    </row>
    <row r="622" spans="1:5" x14ac:dyDescent="0.25">
      <c r="A622" s="29">
        <v>1466</v>
      </c>
      <c r="B622" s="29">
        <f t="shared" si="8"/>
        <v>-6.7999999999999545</v>
      </c>
      <c r="C622" s="29">
        <f t="shared" si="9"/>
        <v>46.239999999999384</v>
      </c>
      <c r="D622" s="20"/>
      <c r="E622" s="20"/>
    </row>
    <row r="623" spans="1:5" x14ac:dyDescent="0.25">
      <c r="A623" s="29">
        <v>1466</v>
      </c>
      <c r="B623" s="29">
        <f t="shared" si="8"/>
        <v>-6.7999999999999545</v>
      </c>
      <c r="C623" s="29">
        <f t="shared" si="9"/>
        <v>46.239999999999384</v>
      </c>
      <c r="D623" s="20"/>
      <c r="E623" s="20"/>
    </row>
    <row r="624" spans="1:5" x14ac:dyDescent="0.25">
      <c r="A624" s="29">
        <v>1466</v>
      </c>
      <c r="B624" s="29">
        <f t="shared" si="8"/>
        <v>-6.7999999999999545</v>
      </c>
      <c r="C624" s="29">
        <f t="shared" si="9"/>
        <v>46.239999999999384</v>
      </c>
      <c r="D624" s="20"/>
      <c r="E624" s="20"/>
    </row>
    <row r="625" spans="1:5" x14ac:dyDescent="0.25">
      <c r="A625" s="29">
        <v>1466</v>
      </c>
      <c r="B625" s="29">
        <f t="shared" si="8"/>
        <v>-6.7999999999999545</v>
      </c>
      <c r="C625" s="29">
        <f t="shared" si="9"/>
        <v>46.239999999999384</v>
      </c>
      <c r="D625" s="20"/>
      <c r="E625" s="20"/>
    </row>
    <row r="626" spans="1:5" x14ac:dyDescent="0.25">
      <c r="A626" s="29">
        <v>1466</v>
      </c>
      <c r="B626" s="29">
        <f t="shared" si="8"/>
        <v>-6.7999999999999545</v>
      </c>
      <c r="C626" s="29">
        <f t="shared" si="9"/>
        <v>46.239999999999384</v>
      </c>
      <c r="D626" s="20"/>
      <c r="E626" s="20"/>
    </row>
    <row r="627" spans="1:5" x14ac:dyDescent="0.25">
      <c r="A627" s="29">
        <v>1466</v>
      </c>
      <c r="B627" s="29">
        <f t="shared" si="8"/>
        <v>-6.7999999999999545</v>
      </c>
      <c r="C627" s="29">
        <f t="shared" si="9"/>
        <v>46.239999999999384</v>
      </c>
      <c r="D627" s="20"/>
      <c r="E627" s="20"/>
    </row>
    <row r="628" spans="1:5" x14ac:dyDescent="0.25">
      <c r="A628" s="29">
        <v>1466</v>
      </c>
      <c r="B628" s="29">
        <f t="shared" si="8"/>
        <v>-6.7999999999999545</v>
      </c>
      <c r="C628" s="29">
        <f t="shared" si="9"/>
        <v>46.239999999999384</v>
      </c>
      <c r="D628" s="20"/>
      <c r="E628" s="20"/>
    </row>
    <row r="629" spans="1:5" x14ac:dyDescent="0.25">
      <c r="A629" s="29">
        <v>1466</v>
      </c>
      <c r="B629" s="29">
        <f t="shared" si="8"/>
        <v>-6.7999999999999545</v>
      </c>
      <c r="C629" s="29">
        <f t="shared" si="9"/>
        <v>46.239999999999384</v>
      </c>
      <c r="D629" s="20"/>
      <c r="E629" s="20"/>
    </row>
    <row r="630" spans="1:5" x14ac:dyDescent="0.25">
      <c r="A630" s="29">
        <v>1466</v>
      </c>
      <c r="B630" s="29">
        <f t="shared" si="8"/>
        <v>-6.7999999999999545</v>
      </c>
      <c r="C630" s="29">
        <f t="shared" si="9"/>
        <v>46.239999999999384</v>
      </c>
      <c r="D630" s="20"/>
      <c r="E630" s="20"/>
    </row>
    <row r="631" spans="1:5" x14ac:dyDescent="0.25">
      <c r="A631" s="29">
        <v>1466</v>
      </c>
      <c r="B631" s="29">
        <f t="shared" si="8"/>
        <v>-6.7999999999999545</v>
      </c>
      <c r="C631" s="29">
        <f t="shared" si="9"/>
        <v>46.239999999999384</v>
      </c>
      <c r="D631" s="20"/>
      <c r="E631" s="20"/>
    </row>
    <row r="632" spans="1:5" x14ac:dyDescent="0.25">
      <c r="A632" s="29">
        <v>1466</v>
      </c>
      <c r="B632" s="29">
        <f t="shared" si="8"/>
        <v>-6.7999999999999545</v>
      </c>
      <c r="C632" s="29">
        <f t="shared" si="9"/>
        <v>46.239999999999384</v>
      </c>
      <c r="D632" s="20"/>
      <c r="E632" s="20"/>
    </row>
    <row r="633" spans="1:5" x14ac:dyDescent="0.25">
      <c r="A633" s="29">
        <v>1466</v>
      </c>
      <c r="B633" s="29">
        <f t="shared" si="8"/>
        <v>-6.7999999999999545</v>
      </c>
      <c r="C633" s="29">
        <f t="shared" si="9"/>
        <v>46.239999999999384</v>
      </c>
      <c r="D633" s="20"/>
      <c r="E633" s="20"/>
    </row>
    <row r="634" spans="1:5" x14ac:dyDescent="0.25">
      <c r="A634" s="59">
        <f>AVERAGE(A604:A633)</f>
        <v>1472.8</v>
      </c>
      <c r="B634" s="20"/>
      <c r="C634" s="74">
        <f>SUBTOTAL(9,C604:C633)</f>
        <v>2080.7999999999988</v>
      </c>
      <c r="D634" s="20"/>
      <c r="E634" s="20"/>
    </row>
    <row r="635" spans="1:5" x14ac:dyDescent="0.25">
      <c r="A635" s="20"/>
      <c r="B635" s="20"/>
      <c r="C635" s="20"/>
      <c r="D635" s="20"/>
      <c r="E635" s="20"/>
    </row>
    <row r="636" spans="1:5" x14ac:dyDescent="0.25">
      <c r="A636" s="20"/>
      <c r="B636" s="20"/>
      <c r="C636" s="20"/>
      <c r="D636" s="20"/>
      <c r="E636" s="20"/>
    </row>
    <row r="637" spans="1:5" x14ac:dyDescent="0.25">
      <c r="A637" s="20"/>
      <c r="B637" s="20"/>
      <c r="C637" s="20"/>
      <c r="D637" s="20"/>
      <c r="E637" s="20"/>
    </row>
    <row r="638" spans="1:5" x14ac:dyDescent="0.25">
      <c r="A638" s="73" t="s">
        <v>13</v>
      </c>
      <c r="B638" s="73" t="s">
        <v>2472</v>
      </c>
      <c r="C638" s="73" t="s">
        <v>2473</v>
      </c>
      <c r="D638" s="20"/>
      <c r="E638" s="20"/>
    </row>
    <row r="639" spans="1:5" x14ac:dyDescent="0.25">
      <c r="A639" s="29">
        <v>4861</v>
      </c>
      <c r="B639" s="29">
        <f>A639-$A$669</f>
        <v>268.80000000000018</v>
      </c>
      <c r="C639" s="29">
        <f>POWER(B639,2)</f>
        <v>72253.440000000104</v>
      </c>
      <c r="D639" s="20"/>
      <c r="E639" s="20"/>
    </row>
    <row r="640" spans="1:5" x14ac:dyDescent="0.25">
      <c r="A640" s="29">
        <v>4861</v>
      </c>
      <c r="B640" s="29">
        <f t="shared" ref="B640:B668" si="10">A640-$A$669</f>
        <v>268.80000000000018</v>
      </c>
      <c r="C640" s="29">
        <f t="shared" ref="C640:C668" si="11">POWER(B640,2)</f>
        <v>72253.440000000104</v>
      </c>
      <c r="D640" s="78" t="s">
        <v>2479</v>
      </c>
      <c r="E640" s="29">
        <f>C669/30</f>
        <v>48168.959999999977</v>
      </c>
    </row>
    <row r="641" spans="1:5" x14ac:dyDescent="0.25">
      <c r="A641" s="29">
        <v>4861</v>
      </c>
      <c r="B641" s="29">
        <f t="shared" si="10"/>
        <v>268.80000000000018</v>
      </c>
      <c r="C641" s="29">
        <f t="shared" si="11"/>
        <v>72253.440000000104</v>
      </c>
      <c r="D641" s="78"/>
      <c r="E641" s="29"/>
    </row>
    <row r="642" spans="1:5" x14ac:dyDescent="0.25">
      <c r="A642" s="29">
        <v>4861</v>
      </c>
      <c r="B642" s="29">
        <f t="shared" si="10"/>
        <v>268.80000000000018</v>
      </c>
      <c r="C642" s="29">
        <f t="shared" si="11"/>
        <v>72253.440000000104</v>
      </c>
      <c r="D642" s="78" t="s">
        <v>2477</v>
      </c>
      <c r="E642" s="29">
        <f>SQRT(E640)</f>
        <v>219.4742809533727</v>
      </c>
    </row>
    <row r="643" spans="1:5" x14ac:dyDescent="0.25">
      <c r="A643" s="29">
        <v>4861</v>
      </c>
      <c r="B643" s="29">
        <f t="shared" si="10"/>
        <v>268.80000000000018</v>
      </c>
      <c r="C643" s="29">
        <f t="shared" si="11"/>
        <v>72253.440000000104</v>
      </c>
      <c r="D643" s="78"/>
      <c r="E643" s="29"/>
    </row>
    <row r="644" spans="1:5" x14ac:dyDescent="0.25">
      <c r="A644" s="29">
        <v>4413</v>
      </c>
      <c r="B644" s="29">
        <f t="shared" si="10"/>
        <v>-179.19999999999982</v>
      </c>
      <c r="C644" s="29">
        <f t="shared" si="11"/>
        <v>32112.639999999934</v>
      </c>
      <c r="D644" s="78" t="s">
        <v>2475</v>
      </c>
      <c r="E644" s="29">
        <f>E642/A669*100</f>
        <v>4.7792840240706571</v>
      </c>
    </row>
    <row r="645" spans="1:5" x14ac:dyDescent="0.25">
      <c r="A645" s="29">
        <v>4413</v>
      </c>
      <c r="B645" s="29">
        <f t="shared" si="10"/>
        <v>-179.19999999999982</v>
      </c>
      <c r="C645" s="29">
        <f t="shared" si="11"/>
        <v>32112.639999999934</v>
      </c>
      <c r="D645" s="20"/>
      <c r="E645" s="20"/>
    </row>
    <row r="646" spans="1:5" x14ac:dyDescent="0.25">
      <c r="A646" s="29">
        <v>4413</v>
      </c>
      <c r="B646" s="29">
        <f t="shared" si="10"/>
        <v>-179.19999999999982</v>
      </c>
      <c r="C646" s="29">
        <f t="shared" si="11"/>
        <v>32112.639999999934</v>
      </c>
      <c r="D646" s="20"/>
      <c r="E646" s="20"/>
    </row>
    <row r="647" spans="1:5" x14ac:dyDescent="0.25">
      <c r="A647" s="29">
        <v>4413</v>
      </c>
      <c r="B647" s="29">
        <f t="shared" si="10"/>
        <v>-179.19999999999982</v>
      </c>
      <c r="C647" s="29">
        <f t="shared" si="11"/>
        <v>32112.639999999934</v>
      </c>
      <c r="D647" s="73" t="s">
        <v>2482</v>
      </c>
      <c r="E647" s="29">
        <f>QUARTILE(A639:A668,1)</f>
        <v>4413</v>
      </c>
    </row>
    <row r="648" spans="1:5" x14ac:dyDescent="0.25">
      <c r="A648" s="29">
        <v>4861</v>
      </c>
      <c r="B648" s="29">
        <f t="shared" si="10"/>
        <v>268.80000000000018</v>
      </c>
      <c r="C648" s="29">
        <f t="shared" si="11"/>
        <v>72253.440000000104</v>
      </c>
      <c r="D648" s="73" t="s">
        <v>2483</v>
      </c>
      <c r="E648" s="29">
        <f>QUARTILE(A639:A668,3)</f>
        <v>4861</v>
      </c>
    </row>
    <row r="649" spans="1:5" x14ac:dyDescent="0.25">
      <c r="A649" s="29">
        <v>4861</v>
      </c>
      <c r="B649" s="29">
        <f t="shared" si="10"/>
        <v>268.80000000000018</v>
      </c>
      <c r="C649" s="29">
        <f t="shared" si="11"/>
        <v>72253.440000000104</v>
      </c>
      <c r="D649" s="73" t="s">
        <v>2484</v>
      </c>
      <c r="E649" s="29">
        <f>E648-E647</f>
        <v>448</v>
      </c>
    </row>
    <row r="650" spans="1:5" x14ac:dyDescent="0.25">
      <c r="A650" s="29">
        <v>4861</v>
      </c>
      <c r="B650" s="29">
        <f t="shared" si="10"/>
        <v>268.80000000000018</v>
      </c>
      <c r="C650" s="29">
        <f t="shared" si="11"/>
        <v>72253.440000000104</v>
      </c>
      <c r="D650" s="73" t="s">
        <v>2485</v>
      </c>
      <c r="E650" s="29">
        <f>E648+1.5*E649</f>
        <v>5533</v>
      </c>
    </row>
    <row r="651" spans="1:5" x14ac:dyDescent="0.25">
      <c r="A651" s="29">
        <v>4861</v>
      </c>
      <c r="B651" s="29">
        <f t="shared" si="10"/>
        <v>268.80000000000018</v>
      </c>
      <c r="C651" s="29">
        <f t="shared" si="11"/>
        <v>72253.440000000104</v>
      </c>
      <c r="D651" s="73" t="s">
        <v>2486</v>
      </c>
      <c r="E651" s="29">
        <f>E647-1.5*E649</f>
        <v>3741</v>
      </c>
    </row>
    <row r="652" spans="1:5" x14ac:dyDescent="0.25">
      <c r="A652" s="29">
        <v>4861</v>
      </c>
      <c r="B652" s="29">
        <f t="shared" si="10"/>
        <v>268.80000000000018</v>
      </c>
      <c r="C652" s="29">
        <f t="shared" si="11"/>
        <v>72253.440000000104</v>
      </c>
      <c r="D652" s="20"/>
      <c r="E652" s="20"/>
    </row>
    <row r="653" spans="1:5" x14ac:dyDescent="0.25">
      <c r="A653" s="29">
        <v>4861</v>
      </c>
      <c r="B653" s="29">
        <f t="shared" si="10"/>
        <v>268.80000000000018</v>
      </c>
      <c r="C653" s="29">
        <f t="shared" si="11"/>
        <v>72253.440000000104</v>
      </c>
      <c r="D653" s="20"/>
      <c r="E653" s="20"/>
    </row>
    <row r="654" spans="1:5" x14ac:dyDescent="0.25">
      <c r="A654" s="29">
        <v>4861</v>
      </c>
      <c r="B654" s="29">
        <f t="shared" si="10"/>
        <v>268.80000000000018</v>
      </c>
      <c r="C654" s="29">
        <f t="shared" si="11"/>
        <v>72253.440000000104</v>
      </c>
      <c r="D654" s="20"/>
      <c r="E654" s="20"/>
    </row>
    <row r="655" spans="1:5" x14ac:dyDescent="0.25">
      <c r="A655" s="29">
        <v>4413</v>
      </c>
      <c r="B655" s="29">
        <f t="shared" si="10"/>
        <v>-179.19999999999982</v>
      </c>
      <c r="C655" s="29">
        <f t="shared" si="11"/>
        <v>32112.639999999934</v>
      </c>
      <c r="D655" s="20"/>
      <c r="E655" s="20"/>
    </row>
    <row r="656" spans="1:5" x14ac:dyDescent="0.25">
      <c r="A656" s="29">
        <v>4413</v>
      </c>
      <c r="B656" s="29">
        <f t="shared" si="10"/>
        <v>-179.19999999999982</v>
      </c>
      <c r="C656" s="29">
        <f t="shared" si="11"/>
        <v>32112.639999999934</v>
      </c>
      <c r="D656" s="20"/>
      <c r="E656" s="20"/>
    </row>
    <row r="657" spans="1:5" x14ac:dyDescent="0.25">
      <c r="A657" s="29">
        <v>4413</v>
      </c>
      <c r="B657" s="29">
        <f t="shared" si="10"/>
        <v>-179.19999999999982</v>
      </c>
      <c r="C657" s="29">
        <f t="shared" si="11"/>
        <v>32112.639999999934</v>
      </c>
      <c r="D657" s="20"/>
      <c r="E657" s="20"/>
    </row>
    <row r="658" spans="1:5" x14ac:dyDescent="0.25">
      <c r="A658" s="29">
        <v>4413</v>
      </c>
      <c r="B658" s="29">
        <f t="shared" si="10"/>
        <v>-179.19999999999982</v>
      </c>
      <c r="C658" s="29">
        <f t="shared" si="11"/>
        <v>32112.639999999934</v>
      </c>
      <c r="D658" s="20"/>
      <c r="E658" s="20"/>
    </row>
    <row r="659" spans="1:5" x14ac:dyDescent="0.25">
      <c r="A659" s="29">
        <v>4413</v>
      </c>
      <c r="B659" s="29">
        <f t="shared" si="10"/>
        <v>-179.19999999999982</v>
      </c>
      <c r="C659" s="29">
        <f t="shared" si="11"/>
        <v>32112.639999999934</v>
      </c>
      <c r="D659" s="20"/>
      <c r="E659" s="20"/>
    </row>
    <row r="660" spans="1:5" x14ac:dyDescent="0.25">
      <c r="A660" s="29">
        <v>4413</v>
      </c>
      <c r="B660" s="29">
        <f t="shared" si="10"/>
        <v>-179.19999999999982</v>
      </c>
      <c r="C660" s="29">
        <f t="shared" si="11"/>
        <v>32112.639999999934</v>
      </c>
      <c r="D660" s="20"/>
      <c r="E660" s="20"/>
    </row>
    <row r="661" spans="1:5" x14ac:dyDescent="0.25">
      <c r="A661" s="29">
        <v>4413</v>
      </c>
      <c r="B661" s="29">
        <f t="shared" si="10"/>
        <v>-179.19999999999982</v>
      </c>
      <c r="C661" s="29">
        <f t="shared" si="11"/>
        <v>32112.639999999934</v>
      </c>
      <c r="D661" s="20"/>
      <c r="E661" s="20"/>
    </row>
    <row r="662" spans="1:5" x14ac:dyDescent="0.25">
      <c r="A662" s="29">
        <v>4413</v>
      </c>
      <c r="B662" s="29">
        <f t="shared" si="10"/>
        <v>-179.19999999999982</v>
      </c>
      <c r="C662" s="29">
        <f t="shared" si="11"/>
        <v>32112.639999999934</v>
      </c>
      <c r="D662" s="20"/>
      <c r="E662" s="20"/>
    </row>
    <row r="663" spans="1:5" x14ac:dyDescent="0.25">
      <c r="A663" s="29">
        <v>4413</v>
      </c>
      <c r="B663" s="29">
        <f t="shared" si="10"/>
        <v>-179.19999999999982</v>
      </c>
      <c r="C663" s="29">
        <f t="shared" si="11"/>
        <v>32112.639999999934</v>
      </c>
      <c r="D663" s="20"/>
      <c r="E663" s="20"/>
    </row>
    <row r="664" spans="1:5" x14ac:dyDescent="0.25">
      <c r="A664" s="29">
        <v>4413</v>
      </c>
      <c r="B664" s="29">
        <f t="shared" si="10"/>
        <v>-179.19999999999982</v>
      </c>
      <c r="C664" s="29">
        <f t="shared" si="11"/>
        <v>32112.639999999934</v>
      </c>
      <c r="D664" s="20"/>
      <c r="E664" s="20"/>
    </row>
    <row r="665" spans="1:5" x14ac:dyDescent="0.25">
      <c r="A665" s="29">
        <v>4413</v>
      </c>
      <c r="B665" s="29">
        <f t="shared" si="10"/>
        <v>-179.19999999999982</v>
      </c>
      <c r="C665" s="29">
        <f t="shared" si="11"/>
        <v>32112.639999999934</v>
      </c>
      <c r="D665" s="20"/>
      <c r="E665" s="20"/>
    </row>
    <row r="666" spans="1:5" x14ac:dyDescent="0.25">
      <c r="A666" s="29">
        <v>4413</v>
      </c>
      <c r="B666" s="29">
        <f t="shared" si="10"/>
        <v>-179.19999999999982</v>
      </c>
      <c r="C666" s="29">
        <f t="shared" si="11"/>
        <v>32112.639999999934</v>
      </c>
      <c r="D666" s="20"/>
      <c r="E666" s="20"/>
    </row>
    <row r="667" spans="1:5" x14ac:dyDescent="0.25">
      <c r="A667" s="29">
        <v>4413</v>
      </c>
      <c r="B667" s="29">
        <f t="shared" si="10"/>
        <v>-179.19999999999982</v>
      </c>
      <c r="C667" s="29">
        <f t="shared" si="11"/>
        <v>32112.639999999934</v>
      </c>
      <c r="D667" s="20"/>
      <c r="E667" s="20"/>
    </row>
    <row r="668" spans="1:5" x14ac:dyDescent="0.25">
      <c r="A668" s="29">
        <v>4413</v>
      </c>
      <c r="B668" s="29">
        <f t="shared" si="10"/>
        <v>-179.19999999999982</v>
      </c>
      <c r="C668" s="29">
        <f t="shared" si="11"/>
        <v>32112.639999999934</v>
      </c>
      <c r="D668" s="20"/>
      <c r="E668" s="20"/>
    </row>
    <row r="669" spans="1:5" x14ac:dyDescent="0.25">
      <c r="A669" s="59">
        <f>AVERAGE(A639:A668)</f>
        <v>4592.2</v>
      </c>
      <c r="B669" s="20"/>
      <c r="C669" s="74">
        <f>SUBTOTAL(9,C639:C668)</f>
        <v>1445068.7999999993</v>
      </c>
      <c r="D669" s="20"/>
      <c r="E669" s="20"/>
    </row>
    <row r="670" spans="1:5" x14ac:dyDescent="0.25">
      <c r="A670" s="50"/>
      <c r="B670" s="20"/>
      <c r="C670" s="20"/>
      <c r="D670" s="20"/>
      <c r="E670" s="20"/>
    </row>
    <row r="671" spans="1:5" x14ac:dyDescent="0.25">
      <c r="A671" s="50"/>
      <c r="B671" s="20"/>
      <c r="C671" s="20"/>
      <c r="D671" s="20"/>
      <c r="E671" s="20"/>
    </row>
    <row r="672" spans="1:5" x14ac:dyDescent="0.25">
      <c r="A672" s="73" t="s">
        <v>14</v>
      </c>
      <c r="B672" s="73" t="s">
        <v>2472</v>
      </c>
      <c r="C672" s="73" t="s">
        <v>2473</v>
      </c>
      <c r="D672" s="20"/>
      <c r="E672" s="20"/>
    </row>
    <row r="673" spans="1:5" x14ac:dyDescent="0.25">
      <c r="A673" s="29">
        <v>1864</v>
      </c>
      <c r="B673" s="29">
        <f>A673-$A$703</f>
        <v>99</v>
      </c>
      <c r="C673" s="29">
        <f>POWER(B673,2)</f>
        <v>9801</v>
      </c>
      <c r="D673" s="20"/>
      <c r="E673" s="20"/>
    </row>
    <row r="674" spans="1:5" x14ac:dyDescent="0.25">
      <c r="A674" s="29">
        <v>1864</v>
      </c>
      <c r="B674" s="29">
        <f t="shared" ref="B674:B702" si="12">A674-$A$703</f>
        <v>99</v>
      </c>
      <c r="C674" s="29">
        <f t="shared" ref="C674:C702" si="13">POWER(B674,2)</f>
        <v>9801</v>
      </c>
      <c r="D674" s="78" t="s">
        <v>2479</v>
      </c>
      <c r="E674" s="29">
        <f>C703/30</f>
        <v>6534</v>
      </c>
    </row>
    <row r="675" spans="1:5" x14ac:dyDescent="0.25">
      <c r="A675" s="29">
        <v>1864</v>
      </c>
      <c r="B675" s="29">
        <f t="shared" si="12"/>
        <v>99</v>
      </c>
      <c r="C675" s="29">
        <f t="shared" si="13"/>
        <v>9801</v>
      </c>
      <c r="D675" s="78"/>
      <c r="E675" s="29"/>
    </row>
    <row r="676" spans="1:5" x14ac:dyDescent="0.25">
      <c r="A676" s="29">
        <v>1864</v>
      </c>
      <c r="B676" s="29">
        <f t="shared" si="12"/>
        <v>99</v>
      </c>
      <c r="C676" s="29">
        <f t="shared" si="13"/>
        <v>9801</v>
      </c>
      <c r="D676" s="78" t="s">
        <v>2477</v>
      </c>
      <c r="E676" s="29">
        <f>SQRT(E674)</f>
        <v>80.833161511844878</v>
      </c>
    </row>
    <row r="677" spans="1:5" x14ac:dyDescent="0.25">
      <c r="A677" s="29">
        <v>1864</v>
      </c>
      <c r="B677" s="29">
        <f t="shared" si="12"/>
        <v>99</v>
      </c>
      <c r="C677" s="29">
        <f t="shared" si="13"/>
        <v>9801</v>
      </c>
      <c r="D677" s="78"/>
      <c r="E677" s="29"/>
    </row>
    <row r="678" spans="1:5" x14ac:dyDescent="0.25">
      <c r="A678" s="29">
        <v>1699</v>
      </c>
      <c r="B678" s="29">
        <f t="shared" si="12"/>
        <v>-66</v>
      </c>
      <c r="C678" s="29">
        <f t="shared" si="13"/>
        <v>4356</v>
      </c>
      <c r="D678" s="78" t="s">
        <v>2475</v>
      </c>
      <c r="E678" s="29">
        <f>E676/A703*100</f>
        <v>4.579782521917557</v>
      </c>
    </row>
    <row r="679" spans="1:5" x14ac:dyDescent="0.25">
      <c r="A679" s="29">
        <v>1699</v>
      </c>
      <c r="B679" s="29">
        <f t="shared" si="12"/>
        <v>-66</v>
      </c>
      <c r="C679" s="29">
        <f t="shared" si="13"/>
        <v>4356</v>
      </c>
      <c r="D679" s="20"/>
      <c r="E679" s="20"/>
    </row>
    <row r="680" spans="1:5" x14ac:dyDescent="0.25">
      <c r="A680" s="29">
        <v>1699</v>
      </c>
      <c r="B680" s="29">
        <f t="shared" si="12"/>
        <v>-66</v>
      </c>
      <c r="C680" s="29">
        <f t="shared" si="13"/>
        <v>4356</v>
      </c>
      <c r="D680" s="20"/>
      <c r="E680" s="20"/>
    </row>
    <row r="681" spans="1:5" x14ac:dyDescent="0.25">
      <c r="A681" s="29">
        <v>1699</v>
      </c>
      <c r="B681" s="29">
        <f t="shared" si="12"/>
        <v>-66</v>
      </c>
      <c r="C681" s="29">
        <f t="shared" si="13"/>
        <v>4356</v>
      </c>
      <c r="D681" s="73" t="s">
        <v>2482</v>
      </c>
      <c r="E681" s="29">
        <f>QUARTILE(A673:A702,1)</f>
        <v>1699</v>
      </c>
    </row>
    <row r="682" spans="1:5" x14ac:dyDescent="0.25">
      <c r="A682" s="29">
        <v>1864</v>
      </c>
      <c r="B682" s="29">
        <f t="shared" si="12"/>
        <v>99</v>
      </c>
      <c r="C682" s="29">
        <f t="shared" si="13"/>
        <v>9801</v>
      </c>
      <c r="D682" s="73" t="s">
        <v>2483</v>
      </c>
      <c r="E682" s="29">
        <f>QUARTILE(A673:A702,3)</f>
        <v>1864</v>
      </c>
    </row>
    <row r="683" spans="1:5" x14ac:dyDescent="0.25">
      <c r="A683" s="29">
        <v>1864</v>
      </c>
      <c r="B683" s="29">
        <f t="shared" si="12"/>
        <v>99</v>
      </c>
      <c r="C683" s="29">
        <f t="shared" si="13"/>
        <v>9801</v>
      </c>
      <c r="D683" s="73" t="s">
        <v>2484</v>
      </c>
      <c r="E683" s="29">
        <f>E682-E681</f>
        <v>165</v>
      </c>
    </row>
    <row r="684" spans="1:5" x14ac:dyDescent="0.25">
      <c r="A684" s="29">
        <v>1864</v>
      </c>
      <c r="B684" s="29">
        <f t="shared" si="12"/>
        <v>99</v>
      </c>
      <c r="C684" s="29">
        <f t="shared" si="13"/>
        <v>9801</v>
      </c>
      <c r="D684" s="73" t="s">
        <v>2485</v>
      </c>
      <c r="E684" s="29">
        <f>E682+1.5*E683</f>
        <v>2111.5</v>
      </c>
    </row>
    <row r="685" spans="1:5" x14ac:dyDescent="0.25">
      <c r="A685" s="29">
        <v>1864</v>
      </c>
      <c r="B685" s="29">
        <f t="shared" si="12"/>
        <v>99</v>
      </c>
      <c r="C685" s="29">
        <f t="shared" si="13"/>
        <v>9801</v>
      </c>
      <c r="D685" s="73" t="s">
        <v>2486</v>
      </c>
      <c r="E685" s="29">
        <f>E681-1.5*E683</f>
        <v>1451.5</v>
      </c>
    </row>
    <row r="686" spans="1:5" x14ac:dyDescent="0.25">
      <c r="A686" s="29">
        <v>1864</v>
      </c>
      <c r="B686" s="29">
        <f t="shared" si="12"/>
        <v>99</v>
      </c>
      <c r="C686" s="29">
        <f t="shared" si="13"/>
        <v>9801</v>
      </c>
      <c r="D686" s="20"/>
      <c r="E686" s="20"/>
    </row>
    <row r="687" spans="1:5" x14ac:dyDescent="0.25">
      <c r="A687" s="29">
        <v>1864</v>
      </c>
      <c r="B687" s="29">
        <f t="shared" si="12"/>
        <v>99</v>
      </c>
      <c r="C687" s="29">
        <f t="shared" si="13"/>
        <v>9801</v>
      </c>
      <c r="D687" s="20"/>
      <c r="E687" s="20"/>
    </row>
    <row r="688" spans="1:5" x14ac:dyDescent="0.25">
      <c r="A688" s="29">
        <v>1864</v>
      </c>
      <c r="B688" s="29">
        <f t="shared" si="12"/>
        <v>99</v>
      </c>
      <c r="C688" s="29">
        <f t="shared" si="13"/>
        <v>9801</v>
      </c>
      <c r="D688" s="20"/>
      <c r="E688" s="20"/>
    </row>
    <row r="689" spans="1:5" x14ac:dyDescent="0.25">
      <c r="A689" s="29">
        <v>1699</v>
      </c>
      <c r="B689" s="29">
        <f t="shared" si="12"/>
        <v>-66</v>
      </c>
      <c r="C689" s="29">
        <f t="shared" si="13"/>
        <v>4356</v>
      </c>
      <c r="D689" s="20"/>
      <c r="E689" s="20"/>
    </row>
    <row r="690" spans="1:5" x14ac:dyDescent="0.25">
      <c r="A690" s="29">
        <v>1699</v>
      </c>
      <c r="B690" s="29">
        <f t="shared" si="12"/>
        <v>-66</v>
      </c>
      <c r="C690" s="29">
        <f t="shared" si="13"/>
        <v>4356</v>
      </c>
      <c r="D690" s="20"/>
      <c r="E690" s="20"/>
    </row>
    <row r="691" spans="1:5" x14ac:dyDescent="0.25">
      <c r="A691" s="29">
        <v>1699</v>
      </c>
      <c r="B691" s="29">
        <f t="shared" si="12"/>
        <v>-66</v>
      </c>
      <c r="C691" s="29">
        <f t="shared" si="13"/>
        <v>4356</v>
      </c>
      <c r="D691" s="20"/>
      <c r="E691" s="20"/>
    </row>
    <row r="692" spans="1:5" x14ac:dyDescent="0.25">
      <c r="A692" s="29">
        <v>1699</v>
      </c>
      <c r="B692" s="29">
        <f t="shared" si="12"/>
        <v>-66</v>
      </c>
      <c r="C692" s="29">
        <f t="shared" si="13"/>
        <v>4356</v>
      </c>
      <c r="D692" s="20"/>
      <c r="E692" s="20"/>
    </row>
    <row r="693" spans="1:5" x14ac:dyDescent="0.25">
      <c r="A693" s="29">
        <v>1699</v>
      </c>
      <c r="B693" s="29">
        <f t="shared" si="12"/>
        <v>-66</v>
      </c>
      <c r="C693" s="29">
        <f t="shared" si="13"/>
        <v>4356</v>
      </c>
      <c r="D693" s="20"/>
      <c r="E693" s="20"/>
    </row>
    <row r="694" spans="1:5" x14ac:dyDescent="0.25">
      <c r="A694" s="29">
        <v>1699</v>
      </c>
      <c r="B694" s="29">
        <f t="shared" si="12"/>
        <v>-66</v>
      </c>
      <c r="C694" s="29">
        <f t="shared" si="13"/>
        <v>4356</v>
      </c>
      <c r="D694" s="20"/>
      <c r="E694" s="20"/>
    </row>
    <row r="695" spans="1:5" x14ac:dyDescent="0.25">
      <c r="A695" s="29">
        <v>1699</v>
      </c>
      <c r="B695" s="29">
        <f t="shared" si="12"/>
        <v>-66</v>
      </c>
      <c r="C695" s="29">
        <f t="shared" si="13"/>
        <v>4356</v>
      </c>
      <c r="D695" s="20"/>
      <c r="E695" s="20"/>
    </row>
    <row r="696" spans="1:5" x14ac:dyDescent="0.25">
      <c r="A696" s="29">
        <v>1699</v>
      </c>
      <c r="B696" s="29">
        <f t="shared" si="12"/>
        <v>-66</v>
      </c>
      <c r="C696" s="29">
        <f t="shared" si="13"/>
        <v>4356</v>
      </c>
      <c r="D696" s="20"/>
      <c r="E696" s="20"/>
    </row>
    <row r="697" spans="1:5" x14ac:dyDescent="0.25">
      <c r="A697" s="29">
        <v>1699</v>
      </c>
      <c r="B697" s="29">
        <f t="shared" si="12"/>
        <v>-66</v>
      </c>
      <c r="C697" s="29">
        <f t="shared" si="13"/>
        <v>4356</v>
      </c>
      <c r="D697" s="20"/>
      <c r="E697" s="20"/>
    </row>
    <row r="698" spans="1:5" x14ac:dyDescent="0.25">
      <c r="A698" s="29">
        <v>1699</v>
      </c>
      <c r="B698" s="29">
        <f t="shared" si="12"/>
        <v>-66</v>
      </c>
      <c r="C698" s="29">
        <f t="shared" si="13"/>
        <v>4356</v>
      </c>
      <c r="D698" s="20"/>
      <c r="E698" s="20"/>
    </row>
    <row r="699" spans="1:5" x14ac:dyDescent="0.25">
      <c r="A699" s="29">
        <v>1699</v>
      </c>
      <c r="B699" s="29">
        <f t="shared" si="12"/>
        <v>-66</v>
      </c>
      <c r="C699" s="29">
        <f t="shared" si="13"/>
        <v>4356</v>
      </c>
      <c r="D699" s="20"/>
      <c r="E699" s="20"/>
    </row>
    <row r="700" spans="1:5" x14ac:dyDescent="0.25">
      <c r="A700" s="29">
        <v>1699</v>
      </c>
      <c r="B700" s="29">
        <f t="shared" si="12"/>
        <v>-66</v>
      </c>
      <c r="C700" s="29">
        <f t="shared" si="13"/>
        <v>4356</v>
      </c>
      <c r="D700" s="20"/>
      <c r="E700" s="20"/>
    </row>
    <row r="701" spans="1:5" x14ac:dyDescent="0.25">
      <c r="A701" s="29">
        <v>1699</v>
      </c>
      <c r="B701" s="29">
        <f t="shared" si="12"/>
        <v>-66</v>
      </c>
      <c r="C701" s="29">
        <f t="shared" si="13"/>
        <v>4356</v>
      </c>
      <c r="D701" s="20"/>
      <c r="E701" s="20"/>
    </row>
    <row r="702" spans="1:5" x14ac:dyDescent="0.25">
      <c r="A702" s="29">
        <v>1699</v>
      </c>
      <c r="B702" s="29">
        <f t="shared" si="12"/>
        <v>-66</v>
      </c>
      <c r="C702" s="29">
        <f t="shared" si="13"/>
        <v>4356</v>
      </c>
      <c r="D702" s="20"/>
      <c r="E702" s="20"/>
    </row>
    <row r="703" spans="1:5" x14ac:dyDescent="0.25">
      <c r="A703" s="59">
        <f>AVERAGE(A673:A702)</f>
        <v>1765</v>
      </c>
      <c r="B703" s="20"/>
      <c r="C703" s="74">
        <f>SUBTOTAL(9,C673:C702)</f>
        <v>196020</v>
      </c>
      <c r="D703" s="20"/>
      <c r="E703" s="20"/>
    </row>
    <row r="704" spans="1:5" x14ac:dyDescent="0.25">
      <c r="A704" s="50"/>
      <c r="B704" s="20"/>
      <c r="C704" s="20"/>
      <c r="D704" s="20"/>
      <c r="E704" s="20"/>
    </row>
    <row r="705" spans="1:5" x14ac:dyDescent="0.25">
      <c r="A705" s="50"/>
      <c r="B705" s="20"/>
      <c r="C705" s="20"/>
      <c r="D705" s="20"/>
      <c r="E705" s="20"/>
    </row>
    <row r="706" spans="1:5" x14ac:dyDescent="0.25">
      <c r="A706" s="50"/>
      <c r="B706" s="20"/>
      <c r="C706" s="20"/>
      <c r="D706" s="20"/>
      <c r="E706" s="20"/>
    </row>
    <row r="707" spans="1:5" x14ac:dyDescent="0.25">
      <c r="A707" s="73" t="s">
        <v>16</v>
      </c>
      <c r="B707" s="73" t="s">
        <v>2472</v>
      </c>
      <c r="C707" s="73" t="s">
        <v>2473</v>
      </c>
      <c r="D707" s="20"/>
      <c r="E707" s="20"/>
    </row>
    <row r="708" spans="1:5" x14ac:dyDescent="0.25">
      <c r="A708" s="29">
        <v>4</v>
      </c>
      <c r="B708" s="29">
        <f>A708-$A$738</f>
        <v>0</v>
      </c>
      <c r="C708" s="29">
        <f>POWER(B709,2)</f>
        <v>0</v>
      </c>
      <c r="D708" s="20"/>
      <c r="E708" s="20"/>
    </row>
    <row r="709" spans="1:5" x14ac:dyDescent="0.25">
      <c r="A709" s="29">
        <v>4</v>
      </c>
      <c r="B709" s="29">
        <f t="shared" ref="B709:B737" si="14">A709-$A$738</f>
        <v>0</v>
      </c>
      <c r="C709" s="29">
        <f t="shared" ref="C709:C737" si="15">POWER(B710,2)</f>
        <v>0</v>
      </c>
      <c r="D709" s="78" t="s">
        <v>2479</v>
      </c>
      <c r="E709" s="29">
        <v>0</v>
      </c>
    </row>
    <row r="710" spans="1:5" x14ac:dyDescent="0.25">
      <c r="A710" s="29">
        <v>4</v>
      </c>
      <c r="B710" s="29">
        <f t="shared" si="14"/>
        <v>0</v>
      </c>
      <c r="C710" s="29">
        <f t="shared" si="15"/>
        <v>0</v>
      </c>
      <c r="D710" s="78"/>
      <c r="E710" s="29"/>
    </row>
    <row r="711" spans="1:5" x14ac:dyDescent="0.25">
      <c r="A711" s="29">
        <v>4</v>
      </c>
      <c r="B711" s="29">
        <f t="shared" si="14"/>
        <v>0</v>
      </c>
      <c r="C711" s="29">
        <f t="shared" si="15"/>
        <v>0</v>
      </c>
      <c r="D711" s="78" t="s">
        <v>2477</v>
      </c>
      <c r="E711" s="29">
        <v>0</v>
      </c>
    </row>
    <row r="712" spans="1:5" x14ac:dyDescent="0.25">
      <c r="A712" s="29">
        <v>4</v>
      </c>
      <c r="B712" s="29">
        <f t="shared" si="14"/>
        <v>0</v>
      </c>
      <c r="C712" s="29">
        <f t="shared" si="15"/>
        <v>0</v>
      </c>
      <c r="D712" s="78"/>
      <c r="E712" s="29"/>
    </row>
    <row r="713" spans="1:5" x14ac:dyDescent="0.25">
      <c r="A713" s="29">
        <v>4</v>
      </c>
      <c r="B713" s="29">
        <f t="shared" si="14"/>
        <v>0</v>
      </c>
      <c r="C713" s="29">
        <f t="shared" si="15"/>
        <v>0</v>
      </c>
      <c r="D713" s="78" t="s">
        <v>2475</v>
      </c>
      <c r="E713" s="29">
        <v>0</v>
      </c>
    </row>
    <row r="714" spans="1:5" x14ac:dyDescent="0.25">
      <c r="A714" s="29">
        <v>4</v>
      </c>
      <c r="B714" s="29">
        <f t="shared" si="14"/>
        <v>0</v>
      </c>
      <c r="C714" s="29">
        <f t="shared" si="15"/>
        <v>0</v>
      </c>
      <c r="D714" s="20"/>
      <c r="E714" s="20"/>
    </row>
    <row r="715" spans="1:5" x14ac:dyDescent="0.25">
      <c r="A715" s="29">
        <v>4</v>
      </c>
      <c r="B715" s="29">
        <f t="shared" si="14"/>
        <v>0</v>
      </c>
      <c r="C715" s="29">
        <f t="shared" si="15"/>
        <v>0</v>
      </c>
      <c r="D715" s="20"/>
      <c r="E715" s="20"/>
    </row>
    <row r="716" spans="1:5" x14ac:dyDescent="0.25">
      <c r="A716" s="29">
        <v>4</v>
      </c>
      <c r="B716" s="29">
        <f t="shared" si="14"/>
        <v>0</v>
      </c>
      <c r="C716" s="29">
        <f t="shared" si="15"/>
        <v>0</v>
      </c>
      <c r="D716" s="20"/>
      <c r="E716" s="20"/>
    </row>
    <row r="717" spans="1:5" x14ac:dyDescent="0.25">
      <c r="A717" s="29">
        <v>4</v>
      </c>
      <c r="B717" s="29">
        <f t="shared" si="14"/>
        <v>0</v>
      </c>
      <c r="C717" s="29">
        <f t="shared" si="15"/>
        <v>0</v>
      </c>
      <c r="D717" s="73" t="s">
        <v>2482</v>
      </c>
      <c r="E717" s="29"/>
    </row>
    <row r="718" spans="1:5" x14ac:dyDescent="0.25">
      <c r="A718" s="29">
        <v>4</v>
      </c>
      <c r="B718" s="29">
        <f t="shared" si="14"/>
        <v>0</v>
      </c>
      <c r="C718" s="29">
        <f t="shared" si="15"/>
        <v>0</v>
      </c>
      <c r="D718" s="73" t="s">
        <v>2483</v>
      </c>
      <c r="E718" s="29"/>
    </row>
    <row r="719" spans="1:5" x14ac:dyDescent="0.25">
      <c r="A719" s="29">
        <v>4</v>
      </c>
      <c r="B719" s="29">
        <f t="shared" si="14"/>
        <v>0</v>
      </c>
      <c r="C719" s="29">
        <f t="shared" si="15"/>
        <v>0</v>
      </c>
      <c r="D719" s="73" t="s">
        <v>2484</v>
      </c>
      <c r="E719" s="29">
        <v>0</v>
      </c>
    </row>
    <row r="720" spans="1:5" x14ac:dyDescent="0.25">
      <c r="A720" s="29">
        <v>4</v>
      </c>
      <c r="B720" s="29">
        <f t="shared" si="14"/>
        <v>0</v>
      </c>
      <c r="C720" s="29">
        <f t="shared" si="15"/>
        <v>0</v>
      </c>
      <c r="D720" s="73" t="s">
        <v>2485</v>
      </c>
      <c r="E720" s="29"/>
    </row>
    <row r="721" spans="1:5" x14ac:dyDescent="0.25">
      <c r="A721" s="29">
        <v>4</v>
      </c>
      <c r="B721" s="29">
        <f t="shared" si="14"/>
        <v>0</v>
      </c>
      <c r="C721" s="29">
        <f t="shared" si="15"/>
        <v>0</v>
      </c>
      <c r="D721" s="73" t="s">
        <v>2486</v>
      </c>
      <c r="E721" s="29"/>
    </row>
    <row r="722" spans="1:5" x14ac:dyDescent="0.25">
      <c r="A722" s="29">
        <v>4</v>
      </c>
      <c r="B722" s="29">
        <f t="shared" si="14"/>
        <v>0</v>
      </c>
      <c r="C722" s="29">
        <f t="shared" si="15"/>
        <v>0</v>
      </c>
      <c r="D722" s="20"/>
      <c r="E722" s="20"/>
    </row>
    <row r="723" spans="1:5" x14ac:dyDescent="0.25">
      <c r="A723" s="29">
        <v>4</v>
      </c>
      <c r="B723" s="29">
        <f t="shared" si="14"/>
        <v>0</v>
      </c>
      <c r="C723" s="29">
        <f t="shared" si="15"/>
        <v>0</v>
      </c>
      <c r="D723" s="20"/>
      <c r="E723" s="20"/>
    </row>
    <row r="724" spans="1:5" x14ac:dyDescent="0.25">
      <c r="A724" s="29">
        <v>4</v>
      </c>
      <c r="B724" s="29">
        <f t="shared" si="14"/>
        <v>0</v>
      </c>
      <c r="C724" s="29">
        <f t="shared" si="15"/>
        <v>0</v>
      </c>
      <c r="D724" s="20"/>
      <c r="E724" s="20"/>
    </row>
    <row r="725" spans="1:5" x14ac:dyDescent="0.25">
      <c r="A725" s="29">
        <v>4</v>
      </c>
      <c r="B725" s="29">
        <f t="shared" si="14"/>
        <v>0</v>
      </c>
      <c r="C725" s="29">
        <f t="shared" si="15"/>
        <v>0</v>
      </c>
      <c r="D725" s="20"/>
      <c r="E725" s="20"/>
    </row>
    <row r="726" spans="1:5" x14ac:dyDescent="0.25">
      <c r="A726" s="29">
        <v>4</v>
      </c>
      <c r="B726" s="29">
        <f t="shared" si="14"/>
        <v>0</v>
      </c>
      <c r="C726" s="29">
        <f t="shared" si="15"/>
        <v>0</v>
      </c>
      <c r="D726" s="20"/>
      <c r="E726" s="20"/>
    </row>
    <row r="727" spans="1:5" x14ac:dyDescent="0.25">
      <c r="A727" s="29">
        <v>4</v>
      </c>
      <c r="B727" s="29">
        <f t="shared" si="14"/>
        <v>0</v>
      </c>
      <c r="C727" s="29">
        <f t="shared" si="15"/>
        <v>0</v>
      </c>
      <c r="D727" s="20"/>
      <c r="E727" s="20"/>
    </row>
    <row r="728" spans="1:5" x14ac:dyDescent="0.25">
      <c r="A728" s="29">
        <v>4</v>
      </c>
      <c r="B728" s="29">
        <f t="shared" si="14"/>
        <v>0</v>
      </c>
      <c r="C728" s="29">
        <f t="shared" si="15"/>
        <v>0</v>
      </c>
      <c r="D728" s="20"/>
      <c r="E728" s="20"/>
    </row>
    <row r="729" spans="1:5" x14ac:dyDescent="0.25">
      <c r="A729" s="29">
        <v>4</v>
      </c>
      <c r="B729" s="29">
        <f t="shared" si="14"/>
        <v>0</v>
      </c>
      <c r="C729" s="29">
        <f t="shared" si="15"/>
        <v>0</v>
      </c>
      <c r="D729" s="20"/>
      <c r="E729" s="20"/>
    </row>
    <row r="730" spans="1:5" x14ac:dyDescent="0.25">
      <c r="A730" s="29">
        <v>4</v>
      </c>
      <c r="B730" s="29">
        <f t="shared" si="14"/>
        <v>0</v>
      </c>
      <c r="C730" s="29">
        <f t="shared" si="15"/>
        <v>0</v>
      </c>
      <c r="D730" s="20"/>
      <c r="E730" s="20"/>
    </row>
    <row r="731" spans="1:5" x14ac:dyDescent="0.25">
      <c r="A731" s="29">
        <v>4</v>
      </c>
      <c r="B731" s="29">
        <f t="shared" si="14"/>
        <v>0</v>
      </c>
      <c r="C731" s="29">
        <f t="shared" si="15"/>
        <v>0</v>
      </c>
      <c r="D731" s="20"/>
      <c r="E731" s="20"/>
    </row>
    <row r="732" spans="1:5" x14ac:dyDescent="0.25">
      <c r="A732" s="29">
        <v>4</v>
      </c>
      <c r="B732" s="29">
        <f t="shared" si="14"/>
        <v>0</v>
      </c>
      <c r="C732" s="29">
        <f t="shared" si="15"/>
        <v>0</v>
      </c>
      <c r="D732" s="20"/>
      <c r="E732" s="20"/>
    </row>
    <row r="733" spans="1:5" x14ac:dyDescent="0.25">
      <c r="A733" s="29">
        <v>4</v>
      </c>
      <c r="B733" s="29">
        <f t="shared" si="14"/>
        <v>0</v>
      </c>
      <c r="C733" s="29">
        <f t="shared" si="15"/>
        <v>0</v>
      </c>
      <c r="D733" s="20"/>
      <c r="E733" s="20"/>
    </row>
    <row r="734" spans="1:5" x14ac:dyDescent="0.25">
      <c r="A734" s="29">
        <v>4</v>
      </c>
      <c r="B734" s="29">
        <f t="shared" si="14"/>
        <v>0</v>
      </c>
      <c r="C734" s="29">
        <f t="shared" si="15"/>
        <v>0</v>
      </c>
      <c r="D734" s="20"/>
      <c r="E734" s="20"/>
    </row>
    <row r="735" spans="1:5" x14ac:dyDescent="0.25">
      <c r="A735" s="29">
        <v>4</v>
      </c>
      <c r="B735" s="29">
        <f t="shared" si="14"/>
        <v>0</v>
      </c>
      <c r="C735" s="29">
        <f t="shared" si="15"/>
        <v>0</v>
      </c>
      <c r="D735" s="20"/>
      <c r="E735" s="20"/>
    </row>
    <row r="736" spans="1:5" x14ac:dyDescent="0.25">
      <c r="A736" s="29">
        <v>4</v>
      </c>
      <c r="B736" s="29">
        <f t="shared" si="14"/>
        <v>0</v>
      </c>
      <c r="C736" s="29">
        <f t="shared" si="15"/>
        <v>0</v>
      </c>
      <c r="D736" s="20"/>
      <c r="E736" s="20"/>
    </row>
    <row r="737" spans="1:5" x14ac:dyDescent="0.25">
      <c r="A737" s="29">
        <v>4</v>
      </c>
      <c r="B737" s="29">
        <f t="shared" si="14"/>
        <v>0</v>
      </c>
      <c r="C737" s="29">
        <f t="shared" si="15"/>
        <v>0</v>
      </c>
      <c r="D737" s="20"/>
      <c r="E737" s="20"/>
    </row>
    <row r="738" spans="1:5" x14ac:dyDescent="0.25">
      <c r="A738" s="59">
        <f>AVERAGE(A708:A737)</f>
        <v>4</v>
      </c>
      <c r="B738" s="20"/>
      <c r="C738" s="74">
        <f>SUBTOTAL(9,C708:C737)</f>
        <v>0</v>
      </c>
      <c r="D738" s="20"/>
      <c r="E738" s="20"/>
    </row>
    <row r="739" spans="1:5" x14ac:dyDescent="0.25">
      <c r="A739" s="50"/>
      <c r="B739" s="20"/>
      <c r="C739" s="20"/>
      <c r="D739" s="20"/>
      <c r="E739" s="20"/>
    </row>
    <row r="740" spans="1:5" x14ac:dyDescent="0.25">
      <c r="A740" s="50"/>
      <c r="B740" s="20"/>
      <c r="C740" s="20"/>
      <c r="D740" s="20"/>
      <c r="E740" s="20"/>
    </row>
    <row r="741" spans="1:5" x14ac:dyDescent="0.25">
      <c r="A741" s="50"/>
      <c r="B741" s="20"/>
      <c r="C741" s="20"/>
      <c r="D741" s="20"/>
      <c r="E741" s="20"/>
    </row>
    <row r="742" spans="1:5" x14ac:dyDescent="0.25">
      <c r="A742" s="50"/>
      <c r="B742" s="20"/>
      <c r="C742" s="20"/>
      <c r="D742" s="20"/>
      <c r="E742" s="20"/>
    </row>
    <row r="743" spans="1:5" x14ac:dyDescent="0.25">
      <c r="A743" s="73" t="s">
        <v>17</v>
      </c>
      <c r="B743" s="73" t="s">
        <v>2472</v>
      </c>
      <c r="C743" s="73" t="s">
        <v>2473</v>
      </c>
      <c r="D743" s="20"/>
      <c r="E743" s="20"/>
    </row>
    <row r="744" spans="1:5" x14ac:dyDescent="0.25">
      <c r="A744" s="29">
        <v>11.3</v>
      </c>
      <c r="B744" s="29">
        <f>A744-$A$774</f>
        <v>-2.6533333333333307</v>
      </c>
      <c r="C744" s="29">
        <f>POWER(B744,2)</f>
        <v>7.0401777777777639</v>
      </c>
      <c r="D744" s="20"/>
      <c r="E744" s="20"/>
    </row>
    <row r="745" spans="1:5" x14ac:dyDescent="0.25">
      <c r="A745" s="29">
        <v>15.1</v>
      </c>
      <c r="B745" s="29">
        <f t="shared" ref="B745:B773" si="16">A745-$A$774</f>
        <v>1.1466666666666683</v>
      </c>
      <c r="C745" s="29">
        <f t="shared" ref="C745:C773" si="17">POWER(B745,2)</f>
        <v>1.314844444444448</v>
      </c>
      <c r="D745" s="78" t="s">
        <v>2479</v>
      </c>
      <c r="E745" s="29">
        <f>C774/30</f>
        <v>6.5904888888888902</v>
      </c>
    </row>
    <row r="746" spans="1:5" x14ac:dyDescent="0.25">
      <c r="A746" s="29">
        <v>15.1</v>
      </c>
      <c r="B746" s="29">
        <f t="shared" si="16"/>
        <v>1.1466666666666683</v>
      </c>
      <c r="C746" s="29">
        <f t="shared" si="17"/>
        <v>1.314844444444448</v>
      </c>
      <c r="D746" s="78"/>
      <c r="E746" s="29"/>
    </row>
    <row r="747" spans="1:5" x14ac:dyDescent="0.25">
      <c r="A747" s="29">
        <v>15.1</v>
      </c>
      <c r="B747" s="29">
        <f t="shared" si="16"/>
        <v>1.1466666666666683</v>
      </c>
      <c r="C747" s="29">
        <f t="shared" si="17"/>
        <v>1.314844444444448</v>
      </c>
      <c r="D747" s="78" t="s">
        <v>2477</v>
      </c>
      <c r="E747" s="29">
        <f>SQRT(E745)</f>
        <v>2.5671947508689112</v>
      </c>
    </row>
    <row r="748" spans="1:5" x14ac:dyDescent="0.25">
      <c r="A748" s="29">
        <v>15.1</v>
      </c>
      <c r="B748" s="29">
        <f t="shared" si="16"/>
        <v>1.1466666666666683</v>
      </c>
      <c r="C748" s="29">
        <f t="shared" si="17"/>
        <v>1.314844444444448</v>
      </c>
      <c r="D748" s="78"/>
      <c r="E748" s="29"/>
    </row>
    <row r="749" spans="1:5" x14ac:dyDescent="0.25">
      <c r="A749" s="29">
        <v>18</v>
      </c>
      <c r="B749" s="29">
        <f t="shared" si="16"/>
        <v>4.0466666666666686</v>
      </c>
      <c r="C749" s="29">
        <f t="shared" si="17"/>
        <v>16.375511111111127</v>
      </c>
      <c r="D749" s="78" t="s">
        <v>2475</v>
      </c>
      <c r="E749" s="29">
        <f>E747/A774*100</f>
        <v>18.398433474932478</v>
      </c>
    </row>
    <row r="750" spans="1:5" x14ac:dyDescent="0.25">
      <c r="A750" s="29">
        <v>12</v>
      </c>
      <c r="B750" s="29">
        <f t="shared" si="16"/>
        <v>-1.9533333333333314</v>
      </c>
      <c r="C750" s="29">
        <f t="shared" si="17"/>
        <v>3.8155111111111033</v>
      </c>
      <c r="D750" s="20"/>
      <c r="E750" s="20"/>
    </row>
    <row r="751" spans="1:5" x14ac:dyDescent="0.25">
      <c r="A751" s="29">
        <v>18</v>
      </c>
      <c r="B751" s="29">
        <f t="shared" si="16"/>
        <v>4.0466666666666686</v>
      </c>
      <c r="C751" s="29">
        <f t="shared" si="17"/>
        <v>16.375511111111127</v>
      </c>
      <c r="D751" s="20"/>
      <c r="E751" s="20"/>
    </row>
    <row r="752" spans="1:5" x14ac:dyDescent="0.25">
      <c r="A752" s="29">
        <v>12</v>
      </c>
      <c r="B752" s="29">
        <f t="shared" si="16"/>
        <v>-1.9533333333333314</v>
      </c>
      <c r="C752" s="29">
        <f t="shared" si="17"/>
        <v>3.8155111111111033</v>
      </c>
      <c r="D752" s="20"/>
      <c r="E752" s="20"/>
    </row>
    <row r="753" spans="1:5" x14ac:dyDescent="0.25">
      <c r="A753" s="29">
        <v>10.6</v>
      </c>
      <c r="B753" s="29">
        <f t="shared" si="16"/>
        <v>-3.3533333333333317</v>
      </c>
      <c r="C753" s="29">
        <f t="shared" si="17"/>
        <v>11.244844444444434</v>
      </c>
      <c r="D753" s="73" t="s">
        <v>2482</v>
      </c>
      <c r="E753" s="29">
        <f>QUARTILE(A744:A773,1)</f>
        <v>12</v>
      </c>
    </row>
    <row r="754" spans="1:5" x14ac:dyDescent="0.25">
      <c r="A754" s="29">
        <v>10.1</v>
      </c>
      <c r="B754" s="29">
        <f t="shared" si="16"/>
        <v>-3.8533333333333317</v>
      </c>
      <c r="C754" s="29">
        <f t="shared" si="17"/>
        <v>14.848177777777765</v>
      </c>
      <c r="D754" s="73" t="s">
        <v>2483</v>
      </c>
      <c r="E754" s="29">
        <f>QUARTILE(A744:A773,3)</f>
        <v>15.1</v>
      </c>
    </row>
    <row r="755" spans="1:5" x14ac:dyDescent="0.25">
      <c r="A755" s="29">
        <v>11.3</v>
      </c>
      <c r="B755" s="29">
        <f t="shared" si="16"/>
        <v>-2.6533333333333307</v>
      </c>
      <c r="C755" s="29">
        <f t="shared" si="17"/>
        <v>7.0401777777777639</v>
      </c>
      <c r="D755" s="73" t="s">
        <v>2484</v>
      </c>
      <c r="E755" s="29">
        <f>E754-E753</f>
        <v>3.0999999999999996</v>
      </c>
    </row>
    <row r="756" spans="1:5" x14ac:dyDescent="0.25">
      <c r="A756" s="29">
        <v>15.1</v>
      </c>
      <c r="B756" s="29">
        <f t="shared" si="16"/>
        <v>1.1466666666666683</v>
      </c>
      <c r="C756" s="29">
        <f t="shared" si="17"/>
        <v>1.314844444444448</v>
      </c>
      <c r="D756" s="73" t="s">
        <v>2485</v>
      </c>
      <c r="E756" s="29">
        <f>E754+1.5*E755</f>
        <v>19.75</v>
      </c>
    </row>
    <row r="757" spans="1:5" x14ac:dyDescent="0.25">
      <c r="A757" s="29">
        <v>15.1</v>
      </c>
      <c r="B757" s="29">
        <f t="shared" si="16"/>
        <v>1.1466666666666683</v>
      </c>
      <c r="C757" s="29">
        <f t="shared" si="17"/>
        <v>1.314844444444448</v>
      </c>
      <c r="D757" s="73" t="s">
        <v>2486</v>
      </c>
      <c r="E757" s="29">
        <f>E753-1.5*E755</f>
        <v>7.3500000000000005</v>
      </c>
    </row>
    <row r="758" spans="1:5" x14ac:dyDescent="0.25">
      <c r="A758" s="29">
        <v>10.1</v>
      </c>
      <c r="B758" s="29">
        <f t="shared" si="16"/>
        <v>-3.8533333333333317</v>
      </c>
      <c r="C758" s="29">
        <f t="shared" si="17"/>
        <v>14.848177777777765</v>
      </c>
      <c r="D758" s="20"/>
      <c r="E758" s="20"/>
    </row>
    <row r="759" spans="1:5" x14ac:dyDescent="0.25">
      <c r="A759" s="29">
        <v>15.1</v>
      </c>
      <c r="B759" s="29">
        <f t="shared" si="16"/>
        <v>1.1466666666666683</v>
      </c>
      <c r="C759" s="29">
        <f t="shared" si="17"/>
        <v>1.314844444444448</v>
      </c>
      <c r="D759" s="20"/>
      <c r="E759" s="20"/>
    </row>
    <row r="760" spans="1:5" x14ac:dyDescent="0.25">
      <c r="A760" s="29">
        <v>12</v>
      </c>
      <c r="B760" s="29">
        <f t="shared" si="16"/>
        <v>-1.9533333333333314</v>
      </c>
      <c r="C760" s="29">
        <f t="shared" si="17"/>
        <v>3.8155111111111033</v>
      </c>
      <c r="D760" s="20"/>
      <c r="E760" s="20"/>
    </row>
    <row r="761" spans="1:5" x14ac:dyDescent="0.25">
      <c r="A761" s="29">
        <v>14.5</v>
      </c>
      <c r="B761" s="29">
        <f t="shared" si="16"/>
        <v>0.54666666666666863</v>
      </c>
      <c r="C761" s="29">
        <f t="shared" si="17"/>
        <v>0.29884444444444658</v>
      </c>
      <c r="D761" s="20"/>
      <c r="E761" s="20"/>
    </row>
    <row r="762" spans="1:5" x14ac:dyDescent="0.25">
      <c r="A762" s="29">
        <v>12</v>
      </c>
      <c r="B762" s="29">
        <f t="shared" si="16"/>
        <v>-1.9533333333333314</v>
      </c>
      <c r="C762" s="29">
        <f t="shared" si="17"/>
        <v>3.8155111111111033</v>
      </c>
      <c r="D762" s="20"/>
      <c r="E762" s="20"/>
    </row>
    <row r="763" spans="1:5" x14ac:dyDescent="0.25">
      <c r="A763" s="29">
        <v>14.5</v>
      </c>
      <c r="B763" s="29">
        <f t="shared" si="16"/>
        <v>0.54666666666666863</v>
      </c>
      <c r="C763" s="29">
        <f t="shared" si="17"/>
        <v>0.29884444444444658</v>
      </c>
      <c r="D763" s="20"/>
      <c r="E763" s="20"/>
    </row>
    <row r="764" spans="1:5" x14ac:dyDescent="0.25">
      <c r="A764" s="29">
        <v>14.5</v>
      </c>
      <c r="B764" s="29">
        <f t="shared" si="16"/>
        <v>0.54666666666666863</v>
      </c>
      <c r="C764" s="29">
        <f t="shared" si="17"/>
        <v>0.29884444444444658</v>
      </c>
      <c r="D764" s="20"/>
      <c r="E764" s="20"/>
    </row>
    <row r="765" spans="1:5" x14ac:dyDescent="0.25">
      <c r="A765" s="29">
        <v>12</v>
      </c>
      <c r="B765" s="29">
        <f t="shared" si="16"/>
        <v>-1.9533333333333314</v>
      </c>
      <c r="C765" s="29">
        <f t="shared" si="17"/>
        <v>3.8155111111111033</v>
      </c>
      <c r="D765" s="20"/>
      <c r="E765" s="20"/>
    </row>
    <row r="766" spans="1:5" x14ac:dyDescent="0.25">
      <c r="A766" s="29">
        <v>18</v>
      </c>
      <c r="B766" s="29">
        <f t="shared" si="16"/>
        <v>4.0466666666666686</v>
      </c>
      <c r="C766" s="29">
        <f t="shared" si="17"/>
        <v>16.375511111111127</v>
      </c>
      <c r="D766" s="20"/>
      <c r="E766" s="20"/>
    </row>
    <row r="767" spans="1:5" x14ac:dyDescent="0.25">
      <c r="A767" s="29">
        <v>18</v>
      </c>
      <c r="B767" s="29">
        <f t="shared" si="16"/>
        <v>4.0466666666666686</v>
      </c>
      <c r="C767" s="29">
        <f t="shared" si="17"/>
        <v>16.375511111111127</v>
      </c>
      <c r="D767" s="20"/>
      <c r="E767" s="20"/>
    </row>
    <row r="768" spans="1:5" x14ac:dyDescent="0.25">
      <c r="A768" s="29">
        <v>12</v>
      </c>
      <c r="B768" s="29">
        <f t="shared" si="16"/>
        <v>-1.9533333333333314</v>
      </c>
      <c r="C768" s="29">
        <f t="shared" si="17"/>
        <v>3.8155111111111033</v>
      </c>
      <c r="D768" s="20"/>
      <c r="E768" s="20"/>
    </row>
    <row r="769" spans="1:5" x14ac:dyDescent="0.25">
      <c r="A769" s="29">
        <v>12</v>
      </c>
      <c r="B769" s="29">
        <f t="shared" si="16"/>
        <v>-1.9533333333333314</v>
      </c>
      <c r="C769" s="29">
        <f t="shared" si="17"/>
        <v>3.8155111111111033</v>
      </c>
      <c r="D769" s="20"/>
      <c r="E769" s="20"/>
    </row>
    <row r="770" spans="1:5" x14ac:dyDescent="0.25">
      <c r="A770" s="29">
        <v>12</v>
      </c>
      <c r="B770" s="29">
        <f t="shared" si="16"/>
        <v>-1.9533333333333314</v>
      </c>
      <c r="C770" s="29">
        <f t="shared" si="17"/>
        <v>3.8155111111111033</v>
      </c>
      <c r="D770" s="20"/>
      <c r="E770" s="20"/>
    </row>
    <row r="771" spans="1:5" x14ac:dyDescent="0.25">
      <c r="A771" s="29">
        <v>12</v>
      </c>
      <c r="B771" s="29">
        <f t="shared" si="16"/>
        <v>-1.9533333333333314</v>
      </c>
      <c r="C771" s="29">
        <f t="shared" si="17"/>
        <v>3.8155111111111033</v>
      </c>
      <c r="D771" s="20"/>
      <c r="E771" s="20"/>
    </row>
    <row r="772" spans="1:5" x14ac:dyDescent="0.25">
      <c r="A772" s="29">
        <v>18</v>
      </c>
      <c r="B772" s="29">
        <f t="shared" si="16"/>
        <v>4.0466666666666686</v>
      </c>
      <c r="C772" s="29">
        <f t="shared" si="17"/>
        <v>16.375511111111127</v>
      </c>
      <c r="D772" s="20"/>
      <c r="E772" s="20"/>
    </row>
    <row r="773" spans="1:5" x14ac:dyDescent="0.25">
      <c r="A773" s="29">
        <v>18</v>
      </c>
      <c r="B773" s="29">
        <f t="shared" si="16"/>
        <v>4.0466666666666686</v>
      </c>
      <c r="C773" s="29">
        <f t="shared" si="17"/>
        <v>16.375511111111127</v>
      </c>
      <c r="D773" s="20"/>
      <c r="E773" s="20"/>
    </row>
    <row r="774" spans="1:5" x14ac:dyDescent="0.25">
      <c r="A774" s="59">
        <f>AVERAGE(A744:A773)</f>
        <v>13.953333333333331</v>
      </c>
      <c r="B774" s="20"/>
      <c r="C774" s="74">
        <f>SUBTOTAL(9,C744:C773)</f>
        <v>197.71466666666672</v>
      </c>
      <c r="D774" s="20"/>
      <c r="E774" s="20"/>
    </row>
    <row r="775" spans="1:5" x14ac:dyDescent="0.25">
      <c r="A775" s="50"/>
      <c r="B775" s="20"/>
      <c r="C775" s="20"/>
      <c r="D775" s="20"/>
      <c r="E775" s="20"/>
    </row>
    <row r="776" spans="1:5" x14ac:dyDescent="0.25">
      <c r="A776" s="50"/>
      <c r="B776" s="20"/>
      <c r="C776" s="20"/>
      <c r="D776" s="20"/>
      <c r="E776" s="20"/>
    </row>
    <row r="777" spans="1:5" x14ac:dyDescent="0.25">
      <c r="A777" s="50"/>
      <c r="B777" s="20"/>
      <c r="C777" s="20"/>
      <c r="D777" s="20"/>
      <c r="E777" s="20"/>
    </row>
    <row r="778" spans="1:5" x14ac:dyDescent="0.25">
      <c r="A778" s="50"/>
      <c r="B778" s="20"/>
      <c r="C778" s="20"/>
      <c r="D778" s="20"/>
      <c r="E778" s="20"/>
    </row>
    <row r="779" spans="1:5" x14ac:dyDescent="0.25">
      <c r="A779" s="73" t="s">
        <v>18</v>
      </c>
      <c r="B779" s="73" t="s">
        <v>2472</v>
      </c>
      <c r="C779" s="73" t="s">
        <v>2473</v>
      </c>
      <c r="D779" s="20"/>
      <c r="E779" s="20"/>
    </row>
    <row r="780" spans="1:5" x14ac:dyDescent="0.25">
      <c r="A780" s="45">
        <v>13.7</v>
      </c>
      <c r="B780" s="29">
        <f>A780-$A$810</f>
        <v>-3.8710000000000022</v>
      </c>
      <c r="C780" s="29">
        <f>POWER(B780,2)</f>
        <v>14.984641000000018</v>
      </c>
      <c r="D780" s="20"/>
      <c r="E780" s="20"/>
    </row>
    <row r="781" spans="1:5" x14ac:dyDescent="0.25">
      <c r="A781" s="45">
        <v>18.190000000000001</v>
      </c>
      <c r="B781" s="29">
        <f t="shared" ref="B781:B809" si="18">A781-$A$810</f>
        <v>0.61899999999999977</v>
      </c>
      <c r="C781" s="29">
        <f t="shared" ref="C781:C809" si="19">POWER(B781,2)</f>
        <v>0.3831609999999997</v>
      </c>
      <c r="D781" s="78" t="s">
        <v>2479</v>
      </c>
      <c r="E781" s="29">
        <f>C810/30</f>
        <v>8.2254889999999978</v>
      </c>
    </row>
    <row r="782" spans="1:5" x14ac:dyDescent="0.25">
      <c r="A782" s="45">
        <v>18.190000000000001</v>
      </c>
      <c r="B782" s="29">
        <f t="shared" si="18"/>
        <v>0.61899999999999977</v>
      </c>
      <c r="C782" s="29">
        <f t="shared" si="19"/>
        <v>0.3831609999999997</v>
      </c>
      <c r="D782" s="78"/>
      <c r="E782" s="29"/>
    </row>
    <row r="783" spans="1:5" x14ac:dyDescent="0.25">
      <c r="A783" s="45">
        <v>18.190000000000001</v>
      </c>
      <c r="B783" s="29">
        <f t="shared" si="18"/>
        <v>0.61899999999999977</v>
      </c>
      <c r="C783" s="29">
        <f t="shared" si="19"/>
        <v>0.3831609999999997</v>
      </c>
      <c r="D783" s="78" t="s">
        <v>2477</v>
      </c>
      <c r="E783" s="29">
        <f>SQRT(E781)</f>
        <v>2.8680113319162457</v>
      </c>
    </row>
    <row r="784" spans="1:5" x14ac:dyDescent="0.25">
      <c r="A784" s="45">
        <v>18.190000000000001</v>
      </c>
      <c r="B784" s="29">
        <f t="shared" si="18"/>
        <v>0.61899999999999977</v>
      </c>
      <c r="C784" s="29">
        <f t="shared" si="19"/>
        <v>0.3831609999999997</v>
      </c>
      <c r="D784" s="78"/>
      <c r="E784" s="29"/>
    </row>
    <row r="785" spans="1:5" x14ac:dyDescent="0.25">
      <c r="A785" s="45">
        <v>21.72</v>
      </c>
      <c r="B785" s="29">
        <f t="shared" si="18"/>
        <v>4.1489999999999974</v>
      </c>
      <c r="C785" s="29">
        <f t="shared" si="19"/>
        <v>17.214200999999978</v>
      </c>
      <c r="D785" s="78" t="s">
        <v>2475</v>
      </c>
      <c r="E785" s="29">
        <f>E783/A810*100</f>
        <v>16.322413817746543</v>
      </c>
    </row>
    <row r="786" spans="1:5" x14ac:dyDescent="0.25">
      <c r="A786" s="45">
        <v>14.84</v>
      </c>
      <c r="B786" s="29">
        <f t="shared" si="18"/>
        <v>-2.7310000000000016</v>
      </c>
      <c r="C786" s="29">
        <f t="shared" si="19"/>
        <v>7.4583610000000089</v>
      </c>
      <c r="D786" s="20"/>
      <c r="E786" s="20"/>
    </row>
    <row r="787" spans="1:5" x14ac:dyDescent="0.25">
      <c r="A787" s="45">
        <v>21.13</v>
      </c>
      <c r="B787" s="29">
        <f t="shared" si="18"/>
        <v>3.5589999999999975</v>
      </c>
      <c r="C787" s="29">
        <f t="shared" si="19"/>
        <v>12.666480999999981</v>
      </c>
      <c r="D787" s="20"/>
      <c r="E787" s="20"/>
    </row>
    <row r="788" spans="1:5" x14ac:dyDescent="0.25">
      <c r="A788" s="45">
        <v>15.41</v>
      </c>
      <c r="B788" s="29">
        <f t="shared" si="18"/>
        <v>-2.1610000000000014</v>
      </c>
      <c r="C788" s="29">
        <f t="shared" si="19"/>
        <v>4.6699210000000058</v>
      </c>
      <c r="D788" s="73" t="s">
        <v>2482</v>
      </c>
      <c r="E788" s="29">
        <f>QUARTILE(A780:A809,1)</f>
        <v>14.84</v>
      </c>
    </row>
    <row r="789" spans="1:5" x14ac:dyDescent="0.25">
      <c r="A789" s="45">
        <v>14.12</v>
      </c>
      <c r="B789" s="29">
        <f t="shared" si="18"/>
        <v>-3.4510000000000023</v>
      </c>
      <c r="C789" s="29">
        <f t="shared" si="19"/>
        <v>11.909401000000015</v>
      </c>
      <c r="D789" s="73" t="s">
        <v>2483</v>
      </c>
      <c r="E789" s="29">
        <f>QUARTILE(A780:A809,3)</f>
        <v>21.13</v>
      </c>
    </row>
    <row r="790" spans="1:5" x14ac:dyDescent="0.25">
      <c r="A790" s="45">
        <v>14.67</v>
      </c>
      <c r="B790" s="29">
        <f t="shared" si="18"/>
        <v>-2.9010000000000016</v>
      </c>
      <c r="C790" s="29">
        <f t="shared" si="19"/>
        <v>8.415801000000009</v>
      </c>
      <c r="D790" s="73" t="s">
        <v>2484</v>
      </c>
      <c r="E790" s="29">
        <f>E789-E788</f>
        <v>6.2899999999999991</v>
      </c>
    </row>
    <row r="791" spans="1:5" x14ac:dyDescent="0.25">
      <c r="A791" s="45">
        <v>13.7</v>
      </c>
      <c r="B791" s="29">
        <f t="shared" si="18"/>
        <v>-3.8710000000000022</v>
      </c>
      <c r="C791" s="29">
        <f t="shared" si="19"/>
        <v>14.984641000000018</v>
      </c>
      <c r="D791" s="73" t="s">
        <v>2485</v>
      </c>
      <c r="E791" s="29">
        <f>E789+1.5*E790</f>
        <v>30.564999999999998</v>
      </c>
    </row>
    <row r="792" spans="1:5" x14ac:dyDescent="0.25">
      <c r="A792" s="45">
        <v>18.190000000000001</v>
      </c>
      <c r="B792" s="29">
        <f t="shared" si="18"/>
        <v>0.61899999999999977</v>
      </c>
      <c r="C792" s="29">
        <f t="shared" si="19"/>
        <v>0.3831609999999997</v>
      </c>
      <c r="D792" s="73" t="s">
        <v>2486</v>
      </c>
      <c r="E792" s="29">
        <f>E788-1.5*E790</f>
        <v>5.4050000000000011</v>
      </c>
    </row>
    <row r="793" spans="1:5" x14ac:dyDescent="0.25">
      <c r="A793" s="45">
        <v>18.190000000000001</v>
      </c>
      <c r="B793" s="29">
        <f t="shared" si="18"/>
        <v>0.61899999999999977</v>
      </c>
      <c r="C793" s="29">
        <f t="shared" si="19"/>
        <v>0.3831609999999997</v>
      </c>
      <c r="D793" s="20"/>
      <c r="E793" s="20"/>
    </row>
    <row r="794" spans="1:5" x14ac:dyDescent="0.25">
      <c r="A794" s="45">
        <v>14.67</v>
      </c>
      <c r="B794" s="29">
        <f t="shared" si="18"/>
        <v>-2.9010000000000016</v>
      </c>
      <c r="C794" s="29">
        <f t="shared" si="19"/>
        <v>8.415801000000009</v>
      </c>
      <c r="D794" s="20"/>
      <c r="E794" s="20"/>
    </row>
    <row r="795" spans="1:5" x14ac:dyDescent="0.25">
      <c r="A795" s="45">
        <v>18.190000000000001</v>
      </c>
      <c r="B795" s="29">
        <f t="shared" si="18"/>
        <v>0.61899999999999977</v>
      </c>
      <c r="C795" s="29">
        <f t="shared" si="19"/>
        <v>0.3831609999999997</v>
      </c>
      <c r="D795" s="20"/>
      <c r="E795" s="20"/>
    </row>
    <row r="796" spans="1:5" x14ac:dyDescent="0.25">
      <c r="A796" s="45">
        <v>15.41</v>
      </c>
      <c r="B796" s="29">
        <f t="shared" si="18"/>
        <v>-2.1610000000000014</v>
      </c>
      <c r="C796" s="29">
        <f t="shared" si="19"/>
        <v>4.6699210000000058</v>
      </c>
      <c r="D796" s="20"/>
      <c r="E796" s="20"/>
    </row>
    <row r="797" spans="1:5" x14ac:dyDescent="0.25">
      <c r="A797" s="45">
        <v>21.13</v>
      </c>
      <c r="B797" s="29">
        <f t="shared" si="18"/>
        <v>3.5589999999999975</v>
      </c>
      <c r="C797" s="29">
        <f t="shared" si="19"/>
        <v>12.666480999999981</v>
      </c>
      <c r="D797" s="20"/>
      <c r="E797" s="20"/>
    </row>
    <row r="798" spans="1:5" x14ac:dyDescent="0.25">
      <c r="A798" s="45">
        <v>15.41</v>
      </c>
      <c r="B798" s="29">
        <f t="shared" si="18"/>
        <v>-2.1610000000000014</v>
      </c>
      <c r="C798" s="29">
        <f t="shared" si="19"/>
        <v>4.6699210000000058</v>
      </c>
      <c r="D798" s="20"/>
      <c r="E798" s="20"/>
    </row>
    <row r="799" spans="1:5" x14ac:dyDescent="0.25">
      <c r="A799" s="45">
        <v>21.13</v>
      </c>
      <c r="B799" s="29">
        <f t="shared" si="18"/>
        <v>3.5589999999999975</v>
      </c>
      <c r="C799" s="29">
        <f t="shared" si="19"/>
        <v>12.666480999999981</v>
      </c>
      <c r="D799" s="20"/>
      <c r="E799" s="20"/>
    </row>
    <row r="800" spans="1:5" x14ac:dyDescent="0.25">
      <c r="A800" s="45">
        <v>21.72</v>
      </c>
      <c r="B800" s="29">
        <f t="shared" si="18"/>
        <v>4.1489999999999974</v>
      </c>
      <c r="C800" s="29">
        <f t="shared" si="19"/>
        <v>17.214200999999978</v>
      </c>
      <c r="D800" s="20"/>
      <c r="E800" s="20"/>
    </row>
    <row r="801" spans="1:5" x14ac:dyDescent="0.25">
      <c r="A801" s="45">
        <v>14.84</v>
      </c>
      <c r="B801" s="29">
        <f t="shared" si="18"/>
        <v>-2.7310000000000016</v>
      </c>
      <c r="C801" s="29">
        <f t="shared" si="19"/>
        <v>7.4583610000000089</v>
      </c>
      <c r="D801" s="20"/>
      <c r="E801" s="20"/>
    </row>
    <row r="802" spans="1:5" x14ac:dyDescent="0.25">
      <c r="A802" s="45">
        <v>21.72</v>
      </c>
      <c r="B802" s="29">
        <f t="shared" si="18"/>
        <v>4.1489999999999974</v>
      </c>
      <c r="C802" s="29">
        <f t="shared" si="19"/>
        <v>17.214200999999978</v>
      </c>
      <c r="D802" s="20"/>
      <c r="E802" s="20"/>
    </row>
    <row r="803" spans="1:5" x14ac:dyDescent="0.25">
      <c r="A803" s="45">
        <v>21.13</v>
      </c>
      <c r="B803" s="29">
        <f t="shared" si="18"/>
        <v>3.5589999999999975</v>
      </c>
      <c r="C803" s="29">
        <f t="shared" si="19"/>
        <v>12.666480999999981</v>
      </c>
      <c r="D803" s="20"/>
      <c r="E803" s="20"/>
    </row>
    <row r="804" spans="1:5" x14ac:dyDescent="0.25">
      <c r="A804" s="45">
        <v>15.41</v>
      </c>
      <c r="B804" s="29">
        <f t="shared" si="18"/>
        <v>-2.1610000000000014</v>
      </c>
      <c r="C804" s="29">
        <f t="shared" si="19"/>
        <v>4.6699210000000058</v>
      </c>
      <c r="D804" s="20"/>
      <c r="E804" s="20"/>
    </row>
    <row r="805" spans="1:5" x14ac:dyDescent="0.25">
      <c r="A805" s="45">
        <v>14.84</v>
      </c>
      <c r="B805" s="29">
        <f t="shared" si="18"/>
        <v>-2.7310000000000016</v>
      </c>
      <c r="C805" s="29">
        <f t="shared" si="19"/>
        <v>7.4583610000000089</v>
      </c>
      <c r="D805" s="20"/>
      <c r="E805" s="20"/>
    </row>
    <row r="806" spans="1:5" x14ac:dyDescent="0.25">
      <c r="A806" s="45">
        <v>15.41</v>
      </c>
      <c r="B806" s="29">
        <f t="shared" si="18"/>
        <v>-2.1610000000000014</v>
      </c>
      <c r="C806" s="29">
        <f t="shared" si="19"/>
        <v>4.6699210000000058</v>
      </c>
      <c r="D806" s="20"/>
      <c r="E806" s="20"/>
    </row>
    <row r="807" spans="1:5" x14ac:dyDescent="0.25">
      <c r="A807" s="45">
        <v>14.84</v>
      </c>
      <c r="B807" s="29">
        <f t="shared" si="18"/>
        <v>-2.7310000000000016</v>
      </c>
      <c r="C807" s="29">
        <f t="shared" si="19"/>
        <v>7.4583610000000089</v>
      </c>
      <c r="D807" s="20"/>
      <c r="E807" s="20"/>
    </row>
    <row r="808" spans="1:5" x14ac:dyDescent="0.25">
      <c r="A808" s="45">
        <v>21.13</v>
      </c>
      <c r="B808" s="29">
        <f t="shared" si="18"/>
        <v>3.5589999999999975</v>
      </c>
      <c r="C808" s="29">
        <f t="shared" si="19"/>
        <v>12.666480999999981</v>
      </c>
      <c r="D808" s="20"/>
      <c r="E808" s="20"/>
    </row>
    <row r="809" spans="1:5" x14ac:dyDescent="0.25">
      <c r="A809" s="45">
        <v>21.72</v>
      </c>
      <c r="B809" s="29">
        <f t="shared" si="18"/>
        <v>4.1489999999999974</v>
      </c>
      <c r="C809" s="29">
        <f t="shared" si="19"/>
        <v>17.214200999999978</v>
      </c>
      <c r="D809" s="20"/>
      <c r="E809" s="20"/>
    </row>
    <row r="810" spans="1:5" x14ac:dyDescent="0.25">
      <c r="A810" s="56">
        <f>AVERAGE(A780:A809)</f>
        <v>17.571000000000002</v>
      </c>
      <c r="B810" s="20"/>
      <c r="C810" s="74">
        <f>SUBTOTAL(9,C780:C809)</f>
        <v>246.76466999999991</v>
      </c>
      <c r="D810" s="20"/>
      <c r="E810" s="20"/>
    </row>
    <row r="811" spans="1:5" x14ac:dyDescent="0.25">
      <c r="A811" s="54"/>
      <c r="B811" s="20"/>
      <c r="C811" s="20"/>
      <c r="D811" s="20"/>
      <c r="E811" s="20"/>
    </row>
    <row r="812" spans="1:5" x14ac:dyDescent="0.25">
      <c r="A812" s="54"/>
      <c r="B812" s="20"/>
      <c r="C812" s="20"/>
      <c r="D812" s="20"/>
      <c r="E812" s="20"/>
    </row>
    <row r="813" spans="1:5" x14ac:dyDescent="0.25">
      <c r="A813" s="54"/>
      <c r="B813" s="20"/>
      <c r="C813" s="20"/>
      <c r="D813" s="20"/>
      <c r="E813" s="20"/>
    </row>
    <row r="814" spans="1:5" x14ac:dyDescent="0.25">
      <c r="A814" s="73" t="s">
        <v>71</v>
      </c>
      <c r="B814" s="73" t="s">
        <v>2472</v>
      </c>
      <c r="C814" s="73" t="s">
        <v>2473</v>
      </c>
      <c r="D814" s="20"/>
      <c r="E814" s="20"/>
    </row>
    <row r="815" spans="1:5" x14ac:dyDescent="0.25">
      <c r="A815" s="45">
        <v>5.4</v>
      </c>
      <c r="B815" s="29">
        <f>A815-$A$845</f>
        <v>-1.8800000000000043</v>
      </c>
      <c r="C815" s="29">
        <f>POWER(B815,2)</f>
        <v>3.5344000000000162</v>
      </c>
      <c r="D815" s="20"/>
      <c r="E815" s="20"/>
    </row>
    <row r="816" spans="1:5" x14ac:dyDescent="0.25">
      <c r="A816" s="45">
        <v>11.1</v>
      </c>
      <c r="B816" s="29">
        <f t="shared" ref="B816:B844" si="20">A816-$A$845</f>
        <v>3.819999999999995</v>
      </c>
      <c r="C816" s="29">
        <f t="shared" ref="C816:C844" si="21">POWER(B816,2)</f>
        <v>14.592399999999962</v>
      </c>
      <c r="D816" s="78" t="s">
        <v>2479</v>
      </c>
      <c r="E816" s="29">
        <f>C845/30</f>
        <v>7.7816000000000036</v>
      </c>
    </row>
    <row r="817" spans="1:5" x14ac:dyDescent="0.25">
      <c r="A817" s="45">
        <v>11.1</v>
      </c>
      <c r="B817" s="29">
        <f t="shared" si="20"/>
        <v>3.819999999999995</v>
      </c>
      <c r="C817" s="29">
        <f t="shared" si="21"/>
        <v>14.592399999999962</v>
      </c>
      <c r="D817" s="78"/>
      <c r="E817" s="29"/>
    </row>
    <row r="818" spans="1:5" x14ac:dyDescent="0.25">
      <c r="A818" s="45">
        <v>11.1</v>
      </c>
      <c r="B818" s="29">
        <f t="shared" si="20"/>
        <v>3.819999999999995</v>
      </c>
      <c r="C818" s="29">
        <f t="shared" si="21"/>
        <v>14.592399999999962</v>
      </c>
      <c r="D818" s="78" t="s">
        <v>2477</v>
      </c>
      <c r="E818" s="29">
        <f>SQRT(E816)</f>
        <v>2.7895519353473244</v>
      </c>
    </row>
    <row r="819" spans="1:5" x14ac:dyDescent="0.25">
      <c r="A819" s="45">
        <v>11.1</v>
      </c>
      <c r="B819" s="29">
        <f t="shared" si="20"/>
        <v>3.819999999999995</v>
      </c>
      <c r="C819" s="29">
        <f t="shared" si="21"/>
        <v>14.592399999999962</v>
      </c>
      <c r="D819" s="78"/>
      <c r="E819" s="29"/>
    </row>
    <row r="820" spans="1:5" x14ac:dyDescent="0.25">
      <c r="A820" s="45">
        <v>5.3</v>
      </c>
      <c r="B820" s="29">
        <f t="shared" si="20"/>
        <v>-1.9800000000000049</v>
      </c>
      <c r="C820" s="29">
        <f t="shared" si="21"/>
        <v>3.9204000000000194</v>
      </c>
      <c r="D820" s="78" t="s">
        <v>2475</v>
      </c>
      <c r="E820" s="29">
        <f>E818/A845*100</f>
        <v>38.318021089935748</v>
      </c>
    </row>
    <row r="821" spans="1:5" x14ac:dyDescent="0.25">
      <c r="A821" s="45">
        <v>5.3</v>
      </c>
      <c r="B821" s="29">
        <f t="shared" si="20"/>
        <v>-1.9800000000000049</v>
      </c>
      <c r="C821" s="29">
        <f t="shared" si="21"/>
        <v>3.9204000000000194</v>
      </c>
      <c r="D821" s="20"/>
      <c r="E821" s="20"/>
    </row>
    <row r="822" spans="1:5" x14ac:dyDescent="0.25">
      <c r="A822" s="45">
        <v>5.3</v>
      </c>
      <c r="B822" s="29">
        <f t="shared" si="20"/>
        <v>-1.9800000000000049</v>
      </c>
      <c r="C822" s="29">
        <f t="shared" si="21"/>
        <v>3.9204000000000194</v>
      </c>
      <c r="D822" s="20"/>
      <c r="E822" s="20"/>
    </row>
    <row r="823" spans="1:5" x14ac:dyDescent="0.25">
      <c r="A823" s="45">
        <v>5.3</v>
      </c>
      <c r="B823" s="29">
        <f t="shared" si="20"/>
        <v>-1.9800000000000049</v>
      </c>
      <c r="C823" s="29">
        <f t="shared" si="21"/>
        <v>3.9204000000000194</v>
      </c>
      <c r="D823" s="73" t="s">
        <v>2482</v>
      </c>
      <c r="E823" s="29">
        <f>QUARTILE(A815:A844,1)</f>
        <v>5.3</v>
      </c>
    </row>
    <row r="824" spans="1:5" x14ac:dyDescent="0.25">
      <c r="A824" s="45">
        <v>11.1</v>
      </c>
      <c r="B824" s="29">
        <f t="shared" si="20"/>
        <v>3.819999999999995</v>
      </c>
      <c r="C824" s="29">
        <f t="shared" si="21"/>
        <v>14.592399999999962</v>
      </c>
      <c r="D824" s="73" t="s">
        <v>2483</v>
      </c>
      <c r="E824" s="29">
        <f>QUARTILE(A815:A844,3)</f>
        <v>11.1</v>
      </c>
    </row>
    <row r="825" spans="1:5" x14ac:dyDescent="0.25">
      <c r="A825" s="45">
        <v>11.7</v>
      </c>
      <c r="B825" s="29">
        <f t="shared" si="20"/>
        <v>4.4199999999999946</v>
      </c>
      <c r="C825" s="29">
        <f t="shared" si="21"/>
        <v>19.536399999999951</v>
      </c>
      <c r="D825" s="73" t="s">
        <v>2484</v>
      </c>
      <c r="E825" s="29">
        <f>E824-E823</f>
        <v>5.8</v>
      </c>
    </row>
    <row r="826" spans="1:5" x14ac:dyDescent="0.25">
      <c r="A826" s="45">
        <v>5.4</v>
      </c>
      <c r="B826" s="29">
        <f t="shared" si="20"/>
        <v>-1.8800000000000043</v>
      </c>
      <c r="C826" s="29">
        <f t="shared" si="21"/>
        <v>3.5344000000000162</v>
      </c>
      <c r="D826" s="73" t="s">
        <v>2485</v>
      </c>
      <c r="E826" s="29">
        <f>E824+1.5*E825</f>
        <v>19.799999999999997</v>
      </c>
    </row>
    <row r="827" spans="1:5" x14ac:dyDescent="0.25">
      <c r="A827" s="45">
        <v>11.1</v>
      </c>
      <c r="B827" s="29">
        <f t="shared" si="20"/>
        <v>3.819999999999995</v>
      </c>
      <c r="C827" s="29">
        <f t="shared" si="21"/>
        <v>14.592399999999962</v>
      </c>
      <c r="D827" s="73" t="s">
        <v>2486</v>
      </c>
      <c r="E827" s="29">
        <f>E823-1.5*E825</f>
        <v>-3.3999999999999995</v>
      </c>
    </row>
    <row r="828" spans="1:5" x14ac:dyDescent="0.25">
      <c r="A828" s="45">
        <v>11.1</v>
      </c>
      <c r="B828" s="29">
        <f t="shared" si="20"/>
        <v>3.819999999999995</v>
      </c>
      <c r="C828" s="29">
        <f t="shared" si="21"/>
        <v>14.592399999999962</v>
      </c>
      <c r="D828" s="20"/>
      <c r="E828" s="20"/>
    </row>
    <row r="829" spans="1:5" x14ac:dyDescent="0.25">
      <c r="A829" s="45">
        <v>11.7</v>
      </c>
      <c r="B829" s="29">
        <f t="shared" si="20"/>
        <v>4.4199999999999946</v>
      </c>
      <c r="C829" s="29">
        <f t="shared" si="21"/>
        <v>19.536399999999951</v>
      </c>
      <c r="D829" s="20"/>
      <c r="E829" s="20"/>
    </row>
    <row r="830" spans="1:5" x14ac:dyDescent="0.25">
      <c r="A830" s="45">
        <v>11.1</v>
      </c>
      <c r="B830" s="29">
        <f t="shared" si="20"/>
        <v>3.819999999999995</v>
      </c>
      <c r="C830" s="29">
        <f t="shared" si="21"/>
        <v>14.592399999999962</v>
      </c>
      <c r="D830" s="20"/>
      <c r="E830" s="20"/>
    </row>
    <row r="831" spans="1:5" x14ac:dyDescent="0.25">
      <c r="A831" s="45">
        <v>5.3</v>
      </c>
      <c r="B831" s="29">
        <f t="shared" si="20"/>
        <v>-1.9800000000000049</v>
      </c>
      <c r="C831" s="29">
        <f t="shared" si="21"/>
        <v>3.9204000000000194</v>
      </c>
      <c r="D831" s="20"/>
      <c r="E831" s="20"/>
    </row>
    <row r="832" spans="1:5" x14ac:dyDescent="0.25">
      <c r="A832" s="45">
        <v>5.3</v>
      </c>
      <c r="B832" s="29">
        <f t="shared" si="20"/>
        <v>-1.9800000000000049</v>
      </c>
      <c r="C832" s="29">
        <f t="shared" si="21"/>
        <v>3.9204000000000194</v>
      </c>
      <c r="D832" s="20"/>
      <c r="E832" s="20"/>
    </row>
    <row r="833" spans="1:5" x14ac:dyDescent="0.25">
      <c r="A833" s="45">
        <v>5.3</v>
      </c>
      <c r="B833" s="29">
        <f t="shared" si="20"/>
        <v>-1.9800000000000049</v>
      </c>
      <c r="C833" s="29">
        <f t="shared" si="21"/>
        <v>3.9204000000000194</v>
      </c>
      <c r="D833" s="20"/>
      <c r="E833" s="20"/>
    </row>
    <row r="834" spans="1:5" x14ac:dyDescent="0.25">
      <c r="A834" s="45">
        <v>5.3</v>
      </c>
      <c r="B834" s="29">
        <f t="shared" si="20"/>
        <v>-1.9800000000000049</v>
      </c>
      <c r="C834" s="29">
        <f t="shared" si="21"/>
        <v>3.9204000000000194</v>
      </c>
      <c r="D834" s="20"/>
      <c r="E834" s="20"/>
    </row>
    <row r="835" spans="1:5" x14ac:dyDescent="0.25">
      <c r="A835" s="45">
        <v>5.3</v>
      </c>
      <c r="B835" s="29">
        <f t="shared" si="20"/>
        <v>-1.9800000000000049</v>
      </c>
      <c r="C835" s="29">
        <f t="shared" si="21"/>
        <v>3.9204000000000194</v>
      </c>
      <c r="D835" s="20"/>
      <c r="E835" s="20"/>
    </row>
    <row r="836" spans="1:5" x14ac:dyDescent="0.25">
      <c r="A836" s="45">
        <v>5.3</v>
      </c>
      <c r="B836" s="29">
        <f t="shared" si="20"/>
        <v>-1.9800000000000049</v>
      </c>
      <c r="C836" s="29">
        <f t="shared" si="21"/>
        <v>3.9204000000000194</v>
      </c>
      <c r="D836" s="20"/>
      <c r="E836" s="20"/>
    </row>
    <row r="837" spans="1:5" x14ac:dyDescent="0.25">
      <c r="A837" s="45">
        <v>5.3</v>
      </c>
      <c r="B837" s="29">
        <f t="shared" si="20"/>
        <v>-1.9800000000000049</v>
      </c>
      <c r="C837" s="29">
        <f t="shared" si="21"/>
        <v>3.9204000000000194</v>
      </c>
      <c r="D837" s="20"/>
      <c r="E837" s="20"/>
    </row>
    <row r="838" spans="1:5" x14ac:dyDescent="0.25">
      <c r="A838" s="45">
        <v>5.3</v>
      </c>
      <c r="B838" s="29">
        <f t="shared" si="20"/>
        <v>-1.9800000000000049</v>
      </c>
      <c r="C838" s="29">
        <f t="shared" si="21"/>
        <v>3.9204000000000194</v>
      </c>
      <c r="D838" s="20"/>
      <c r="E838" s="20"/>
    </row>
    <row r="839" spans="1:5" x14ac:dyDescent="0.25">
      <c r="A839" s="45">
        <v>5.3</v>
      </c>
      <c r="B839" s="29">
        <f t="shared" si="20"/>
        <v>-1.9800000000000049</v>
      </c>
      <c r="C839" s="29">
        <f t="shared" si="21"/>
        <v>3.9204000000000194</v>
      </c>
      <c r="D839" s="20"/>
      <c r="E839" s="20"/>
    </row>
    <row r="840" spans="1:5" x14ac:dyDescent="0.25">
      <c r="A840" s="45">
        <v>5.3</v>
      </c>
      <c r="B840" s="29">
        <f t="shared" si="20"/>
        <v>-1.9800000000000049</v>
      </c>
      <c r="C840" s="29">
        <f t="shared" si="21"/>
        <v>3.9204000000000194</v>
      </c>
      <c r="D840" s="20"/>
      <c r="E840" s="20"/>
    </row>
    <row r="841" spans="1:5" x14ac:dyDescent="0.25">
      <c r="A841" s="45">
        <v>5.3</v>
      </c>
      <c r="B841" s="29">
        <f t="shared" si="20"/>
        <v>-1.9800000000000049</v>
      </c>
      <c r="C841" s="29">
        <f t="shared" si="21"/>
        <v>3.9204000000000194</v>
      </c>
      <c r="D841" s="20"/>
      <c r="E841" s="20"/>
    </row>
    <row r="842" spans="1:5" x14ac:dyDescent="0.25">
      <c r="A842" s="45">
        <v>5.3</v>
      </c>
      <c r="B842" s="29">
        <f t="shared" si="20"/>
        <v>-1.9800000000000049</v>
      </c>
      <c r="C842" s="29">
        <f t="shared" si="21"/>
        <v>3.9204000000000194</v>
      </c>
      <c r="D842" s="20"/>
      <c r="E842" s="20"/>
    </row>
    <row r="843" spans="1:5" x14ac:dyDescent="0.25">
      <c r="A843" s="45">
        <v>5.3</v>
      </c>
      <c r="B843" s="29">
        <f t="shared" si="20"/>
        <v>-1.9800000000000049</v>
      </c>
      <c r="C843" s="29">
        <f t="shared" si="21"/>
        <v>3.9204000000000194</v>
      </c>
      <c r="D843" s="20"/>
      <c r="E843" s="20"/>
    </row>
    <row r="844" spans="1:5" x14ac:dyDescent="0.25">
      <c r="A844" s="45">
        <v>5.3</v>
      </c>
      <c r="B844" s="29">
        <f t="shared" si="20"/>
        <v>-1.9800000000000049</v>
      </c>
      <c r="C844" s="29">
        <f t="shared" si="21"/>
        <v>3.9204000000000194</v>
      </c>
      <c r="D844" s="20"/>
      <c r="E844" s="20"/>
    </row>
    <row r="845" spans="1:5" x14ac:dyDescent="0.25">
      <c r="A845" s="56">
        <f>AVERAGE(A815:A844)</f>
        <v>7.2800000000000047</v>
      </c>
      <c r="B845" s="20"/>
      <c r="C845" s="74">
        <f>SUBTOTAL(9,C815:C844)</f>
        <v>233.44800000000012</v>
      </c>
      <c r="D845" s="20"/>
      <c r="E845" s="20"/>
    </row>
    <row r="916" spans="1:1" x14ac:dyDescent="0.25">
      <c r="A916" s="54"/>
    </row>
    <row r="917" spans="1:1" x14ac:dyDescent="0.25">
      <c r="A917" s="54"/>
    </row>
    <row r="918" spans="1:1" x14ac:dyDescent="0.25">
      <c r="A918" s="54"/>
    </row>
    <row r="919" spans="1:1" x14ac:dyDescent="0.25">
      <c r="A919" s="54"/>
    </row>
    <row r="920" spans="1:1" x14ac:dyDescent="0.25">
      <c r="A920" s="54"/>
    </row>
    <row r="921" spans="1:1" x14ac:dyDescent="0.25">
      <c r="A921" s="54"/>
    </row>
    <row r="922" spans="1:1" x14ac:dyDescent="0.25">
      <c r="A922" s="54"/>
    </row>
    <row r="923" spans="1:1" x14ac:dyDescent="0.25">
      <c r="A923" s="54"/>
    </row>
    <row r="924" spans="1:1" x14ac:dyDescent="0.25">
      <c r="A924" s="54"/>
    </row>
    <row r="925" spans="1:1" x14ac:dyDescent="0.25">
      <c r="A925" s="54"/>
    </row>
    <row r="926" spans="1:1" x14ac:dyDescent="0.25">
      <c r="A926" s="54"/>
    </row>
    <row r="927" spans="1:1" x14ac:dyDescent="0.25">
      <c r="A927" s="54"/>
    </row>
    <row r="928" spans="1:1" x14ac:dyDescent="0.25">
      <c r="A928" s="54"/>
    </row>
    <row r="929" spans="1:1" x14ac:dyDescent="0.25">
      <c r="A929" s="54"/>
    </row>
    <row r="930" spans="1:1" x14ac:dyDescent="0.25">
      <c r="A930" s="54"/>
    </row>
    <row r="931" spans="1:1" x14ac:dyDescent="0.25">
      <c r="A931" s="54"/>
    </row>
    <row r="932" spans="1:1" x14ac:dyDescent="0.25">
      <c r="A932" s="54"/>
    </row>
    <row r="933" spans="1:1" x14ac:dyDescent="0.25">
      <c r="A933" s="54"/>
    </row>
    <row r="934" spans="1:1" x14ac:dyDescent="0.25">
      <c r="A934" s="54"/>
    </row>
    <row r="935" spans="1:1" x14ac:dyDescent="0.25">
      <c r="A935" s="54"/>
    </row>
    <row r="936" spans="1:1" x14ac:dyDescent="0.25">
      <c r="A936" s="54"/>
    </row>
    <row r="937" spans="1:1" x14ac:dyDescent="0.25">
      <c r="A937" s="54"/>
    </row>
    <row r="938" spans="1:1" x14ac:dyDescent="0.25">
      <c r="A938" s="54"/>
    </row>
    <row r="939" spans="1:1" x14ac:dyDescent="0.25">
      <c r="A939" s="54"/>
    </row>
    <row r="940" spans="1:1" x14ac:dyDescent="0.25">
      <c r="A940" s="54"/>
    </row>
    <row r="941" spans="1:1" x14ac:dyDescent="0.25">
      <c r="A941" s="54"/>
    </row>
    <row r="942" spans="1:1" x14ac:dyDescent="0.25">
      <c r="A942" s="54"/>
    </row>
    <row r="943" spans="1:1" x14ac:dyDescent="0.25">
      <c r="A943" s="54"/>
    </row>
    <row r="944" spans="1:1" x14ac:dyDescent="0.25">
      <c r="A944" s="54"/>
    </row>
    <row r="945" spans="1:1" x14ac:dyDescent="0.25">
      <c r="A945" s="54"/>
    </row>
    <row r="946" spans="1:1" x14ac:dyDescent="0.25">
      <c r="A946" s="54"/>
    </row>
    <row r="947" spans="1:1" x14ac:dyDescent="0.25">
      <c r="A947" s="54"/>
    </row>
    <row r="948" spans="1:1" x14ac:dyDescent="0.25">
      <c r="A948" s="54"/>
    </row>
    <row r="949" spans="1:1" x14ac:dyDescent="0.25">
      <c r="A949" s="54"/>
    </row>
    <row r="950" spans="1:1" x14ac:dyDescent="0.25">
      <c r="A950" s="54"/>
    </row>
    <row r="951" spans="1:1" x14ac:dyDescent="0.25">
      <c r="A951" s="54"/>
    </row>
    <row r="952" spans="1:1" x14ac:dyDescent="0.25">
      <c r="A952" s="54"/>
    </row>
    <row r="953" spans="1:1" x14ac:dyDescent="0.25">
      <c r="A953" s="54"/>
    </row>
    <row r="954" spans="1:1" x14ac:dyDescent="0.25">
      <c r="A954" s="54"/>
    </row>
    <row r="955" spans="1:1" x14ac:dyDescent="0.25">
      <c r="A955" s="54"/>
    </row>
    <row r="956" spans="1:1" x14ac:dyDescent="0.25">
      <c r="A956" s="54"/>
    </row>
    <row r="957" spans="1:1" x14ac:dyDescent="0.25">
      <c r="A957" s="54"/>
    </row>
  </sheetData>
  <autoFilter ref="A1:O44" xr:uid="{21C1A639-84A7-4B75-9132-8F4A3B20A3E4}">
    <filterColumn colId="12">
      <customFilters>
        <customFilter operator="notEqual" val=" "/>
      </customFilters>
    </filterColumn>
    <filterColumn colId="13">
      <customFilters>
        <customFilter operator="notEqual" val=" "/>
      </customFilters>
    </filterColumn>
  </autoFilter>
  <conditionalFormatting sqref="A815:A844">
    <cfRule type="cellIs" dxfId="28" priority="14" operator="lessThan">
      <formula>-3.4</formula>
    </cfRule>
    <cfRule type="cellIs" dxfId="27" priority="15" operator="greaterThan">
      <formula>19.5</formula>
    </cfRule>
  </conditionalFormatting>
  <conditionalFormatting sqref="A780:A809">
    <cfRule type="cellIs" dxfId="26" priority="12" operator="lessThan">
      <formula>5.4</formula>
    </cfRule>
    <cfRule type="cellIs" dxfId="25" priority="13" operator="greaterThan">
      <formula>30.565</formula>
    </cfRule>
  </conditionalFormatting>
  <conditionalFormatting sqref="A744:A773">
    <cfRule type="cellIs" dxfId="24" priority="10" operator="lessThan">
      <formula>7.35</formula>
    </cfRule>
    <cfRule type="cellIs" dxfId="23" priority="11" operator="greaterThan">
      <formula>19.75</formula>
    </cfRule>
  </conditionalFormatting>
  <conditionalFormatting sqref="A672:A702">
    <cfRule type="cellIs" dxfId="22" priority="8" operator="lessThan">
      <formula>1451</formula>
    </cfRule>
    <cfRule type="cellIs" dxfId="21" priority="9" operator="greaterThan">
      <formula>2111</formula>
    </cfRule>
  </conditionalFormatting>
  <conditionalFormatting sqref="A639:A668">
    <cfRule type="cellIs" dxfId="20" priority="6" operator="lessThan">
      <formula>3741</formula>
    </cfRule>
    <cfRule type="cellIs" dxfId="19" priority="7" operator="greaterThan">
      <formula>5533</formula>
    </cfRule>
  </conditionalFormatting>
  <conditionalFormatting sqref="A604:A633">
    <cfRule type="cellIs" dxfId="18" priority="4" operator="lessThan">
      <formula>1440</formula>
    </cfRule>
    <cfRule type="cellIs" dxfId="17" priority="5" operator="greaterThan">
      <formula>1505</formula>
    </cfRule>
  </conditionalFormatting>
  <conditionalFormatting sqref="A569:A598">
    <cfRule type="cellIs" dxfId="16" priority="3" operator="greaterThan">
      <formula>82</formula>
    </cfRule>
  </conditionalFormatting>
  <conditionalFormatting sqref="A464:A493">
    <cfRule type="cellIs" dxfId="15" priority="1" operator="lessThan">
      <formula>1048</formula>
    </cfRule>
    <cfRule type="cellIs" dxfId="14" priority="2" operator="greaterThan">
      <formula>2248</formula>
    </cfRule>
  </conditionalFormatting>
  <pageMargins left="0.7" right="0.7" top="0.75" bottom="0.75" header="0.3" footer="0.3"/>
  <pageSetup orientation="portrait"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C75F1-D0BD-4584-9E81-C9559D02DF2C}">
  <sheetPr filterMode="1"/>
  <dimension ref="A1:V1552"/>
  <sheetViews>
    <sheetView topLeftCell="A774" zoomScale="80" zoomScaleNormal="80" workbookViewId="0">
      <selection activeCell="E853" sqref="E853"/>
    </sheetView>
  </sheetViews>
  <sheetFormatPr defaultRowHeight="15" x14ac:dyDescent="0.25"/>
  <cols>
    <col min="1" max="1" width="23.85546875" customWidth="1"/>
    <col min="2" max="2" width="17.7109375" bestFit="1" customWidth="1"/>
    <col min="3" max="3" width="25.7109375" bestFit="1" customWidth="1"/>
    <col min="4" max="4" width="23.5703125" bestFit="1" customWidth="1"/>
    <col min="5" max="5" width="19.5703125" bestFit="1" customWidth="1"/>
    <col min="6" max="6" width="26" customWidth="1"/>
    <col min="7" max="7" width="19.5703125" bestFit="1" customWidth="1"/>
    <col min="8" max="8" width="44.5703125" bestFit="1" customWidth="1"/>
    <col min="9" max="9" width="27.7109375" bestFit="1" customWidth="1"/>
    <col min="10" max="10" width="25.7109375" bestFit="1" customWidth="1"/>
    <col min="11" max="11" width="24.5703125" bestFit="1" customWidth="1"/>
    <col min="13" max="13" width="21.42578125" bestFit="1" customWidth="1"/>
    <col min="14" max="14" width="25.7109375" bestFit="1" customWidth="1"/>
    <col min="15" max="15" width="24.5703125" bestFit="1" customWidth="1"/>
  </cols>
  <sheetData>
    <row r="1" spans="1:15" x14ac:dyDescent="0.25">
      <c r="A1" s="27" t="s">
        <v>0</v>
      </c>
      <c r="B1" s="27" t="s">
        <v>1</v>
      </c>
      <c r="C1" s="27" t="s">
        <v>3</v>
      </c>
      <c r="D1" s="27" t="s">
        <v>4</v>
      </c>
      <c r="E1" s="27" t="s">
        <v>5</v>
      </c>
      <c r="F1" s="27" t="s">
        <v>10</v>
      </c>
      <c r="G1" s="27" t="s">
        <v>11</v>
      </c>
      <c r="H1" s="27" t="s">
        <v>12</v>
      </c>
      <c r="I1" s="27" t="s">
        <v>13</v>
      </c>
      <c r="J1" s="27" t="s">
        <v>2474</v>
      </c>
      <c r="K1" s="27" t="s">
        <v>15</v>
      </c>
      <c r="L1" s="27" t="s">
        <v>16</v>
      </c>
      <c r="M1" s="27" t="s">
        <v>17</v>
      </c>
      <c r="N1" s="27" t="s">
        <v>18</v>
      </c>
      <c r="O1" s="27" t="s">
        <v>71</v>
      </c>
    </row>
    <row r="2" spans="1:15" x14ac:dyDescent="0.25">
      <c r="A2" s="20" t="s">
        <v>443</v>
      </c>
      <c r="B2" s="20" t="s">
        <v>444</v>
      </c>
      <c r="C2" s="22">
        <v>1197</v>
      </c>
      <c r="D2" s="20">
        <v>4</v>
      </c>
      <c r="E2" s="20">
        <v>4</v>
      </c>
      <c r="F2" s="20">
        <v>45</v>
      </c>
      <c r="G2" s="20" t="s">
        <v>145</v>
      </c>
      <c r="H2" s="20">
        <v>1510</v>
      </c>
      <c r="I2" s="20">
        <v>3884</v>
      </c>
      <c r="J2" s="20">
        <v>6258</v>
      </c>
      <c r="K2" s="20" t="s">
        <v>146</v>
      </c>
      <c r="L2" s="20">
        <v>5</v>
      </c>
      <c r="M2" s="20">
        <v>15.1</v>
      </c>
      <c r="N2" s="22">
        <v>17.71</v>
      </c>
      <c r="O2" s="22">
        <v>4.8</v>
      </c>
    </row>
    <row r="3" spans="1:15" x14ac:dyDescent="0.25">
      <c r="A3" s="20" t="s">
        <v>443</v>
      </c>
      <c r="B3" s="20" t="s">
        <v>444</v>
      </c>
      <c r="C3" s="22">
        <v>1197</v>
      </c>
      <c r="D3" s="20">
        <v>4</v>
      </c>
      <c r="E3" s="20">
        <v>4</v>
      </c>
      <c r="F3" s="20">
        <v>45</v>
      </c>
      <c r="G3" s="20" t="s">
        <v>145</v>
      </c>
      <c r="H3" s="20">
        <v>1510</v>
      </c>
      <c r="I3" s="20">
        <v>3884</v>
      </c>
      <c r="J3" s="20">
        <v>6258</v>
      </c>
      <c r="K3" s="20" t="s">
        <v>146</v>
      </c>
      <c r="L3" s="20">
        <v>5</v>
      </c>
      <c r="M3" s="20">
        <v>15.1</v>
      </c>
      <c r="N3" s="22">
        <v>18.16</v>
      </c>
      <c r="O3" s="22">
        <v>4.8</v>
      </c>
    </row>
    <row r="4" spans="1:15" x14ac:dyDescent="0.25">
      <c r="A4" s="20" t="s">
        <v>443</v>
      </c>
      <c r="B4" s="20" t="s">
        <v>444</v>
      </c>
      <c r="C4" s="22">
        <v>1364</v>
      </c>
      <c r="D4" s="20">
        <v>4</v>
      </c>
      <c r="E4" s="20">
        <v>2</v>
      </c>
      <c r="F4" s="20">
        <v>45</v>
      </c>
      <c r="G4" s="20" t="s">
        <v>459</v>
      </c>
      <c r="H4" s="20">
        <v>1510</v>
      </c>
      <c r="I4" s="20">
        <v>3884</v>
      </c>
      <c r="J4" s="20">
        <v>6258</v>
      </c>
      <c r="K4" s="20" t="s">
        <v>146</v>
      </c>
      <c r="L4" s="20">
        <v>5</v>
      </c>
      <c r="M4" s="20">
        <v>20.3</v>
      </c>
      <c r="N4" s="22">
        <v>23.59</v>
      </c>
      <c r="O4" s="22">
        <v>4.8</v>
      </c>
    </row>
    <row r="5" spans="1:15" x14ac:dyDescent="0.25">
      <c r="A5" s="20" t="s">
        <v>443</v>
      </c>
      <c r="B5" s="20" t="s">
        <v>444</v>
      </c>
      <c r="C5" s="22">
        <v>1197</v>
      </c>
      <c r="D5" s="20">
        <v>4</v>
      </c>
      <c r="E5" s="20">
        <v>4</v>
      </c>
      <c r="F5" s="20">
        <v>45</v>
      </c>
      <c r="G5" s="20" t="s">
        <v>145</v>
      </c>
      <c r="H5" s="20">
        <v>1510</v>
      </c>
      <c r="I5" s="20">
        <v>3884</v>
      </c>
      <c r="J5" s="20">
        <v>6258</v>
      </c>
      <c r="K5" s="20" t="s">
        <v>146</v>
      </c>
      <c r="L5" s="20">
        <v>5</v>
      </c>
      <c r="M5" s="20">
        <v>15.1</v>
      </c>
      <c r="N5" s="22">
        <v>17.71</v>
      </c>
      <c r="O5" s="22">
        <v>4.8</v>
      </c>
    </row>
    <row r="6" spans="1:15" x14ac:dyDescent="0.25">
      <c r="A6" s="20" t="s">
        <v>443</v>
      </c>
      <c r="B6" s="20" t="s">
        <v>444</v>
      </c>
      <c r="C6" s="22">
        <v>1364</v>
      </c>
      <c r="D6" s="20">
        <v>4</v>
      </c>
      <c r="E6" s="20">
        <v>2</v>
      </c>
      <c r="F6" s="20">
        <v>45</v>
      </c>
      <c r="G6" s="20" t="s">
        <v>459</v>
      </c>
      <c r="H6" s="20">
        <v>1510</v>
      </c>
      <c r="I6" s="20">
        <v>3884</v>
      </c>
      <c r="J6" s="20">
        <v>6258</v>
      </c>
      <c r="K6" s="20" t="s">
        <v>146</v>
      </c>
      <c r="L6" s="20">
        <v>5</v>
      </c>
      <c r="M6" s="20">
        <v>20.3</v>
      </c>
      <c r="N6" s="22">
        <v>23.08</v>
      </c>
      <c r="O6" s="22">
        <v>4.8</v>
      </c>
    </row>
    <row r="7" spans="1:15" x14ac:dyDescent="0.25">
      <c r="A7" s="20" t="s">
        <v>443</v>
      </c>
      <c r="B7" s="20" t="s">
        <v>444</v>
      </c>
      <c r="C7" s="22">
        <v>1364</v>
      </c>
      <c r="D7" s="20">
        <v>4</v>
      </c>
      <c r="E7" s="20">
        <v>2</v>
      </c>
      <c r="F7" s="20">
        <v>45</v>
      </c>
      <c r="G7" s="20" t="s">
        <v>459</v>
      </c>
      <c r="H7" s="20">
        <v>1510</v>
      </c>
      <c r="I7" s="20">
        <v>3884</v>
      </c>
      <c r="J7" s="20">
        <v>6258</v>
      </c>
      <c r="K7" s="20" t="s">
        <v>146</v>
      </c>
      <c r="L7" s="20">
        <v>5</v>
      </c>
      <c r="M7" s="20">
        <v>20.3</v>
      </c>
      <c r="N7" s="22">
        <v>23.08</v>
      </c>
      <c r="O7" s="22">
        <v>4.8</v>
      </c>
    </row>
    <row r="8" spans="1:15" x14ac:dyDescent="0.25">
      <c r="A8" s="20" t="s">
        <v>443</v>
      </c>
      <c r="B8" s="20" t="s">
        <v>444</v>
      </c>
      <c r="C8" s="22">
        <v>1197</v>
      </c>
      <c r="D8" s="20">
        <v>4</v>
      </c>
      <c r="E8" s="20">
        <v>4</v>
      </c>
      <c r="F8" s="20">
        <v>45</v>
      </c>
      <c r="G8" s="20" t="s">
        <v>145</v>
      </c>
      <c r="H8" s="20">
        <v>1510</v>
      </c>
      <c r="I8" s="20">
        <v>3884</v>
      </c>
      <c r="J8" s="20">
        <v>6258</v>
      </c>
      <c r="K8" s="20" t="s">
        <v>146</v>
      </c>
      <c r="L8" s="20">
        <v>5</v>
      </c>
      <c r="M8" s="20">
        <v>15.1</v>
      </c>
      <c r="N8" s="22">
        <v>18.16</v>
      </c>
      <c r="O8" s="22">
        <v>4.8</v>
      </c>
    </row>
    <row r="9" spans="1:15" x14ac:dyDescent="0.25">
      <c r="A9" s="20" t="s">
        <v>443</v>
      </c>
      <c r="B9" s="20" t="s">
        <v>444</v>
      </c>
      <c r="C9" s="22">
        <v>1364</v>
      </c>
      <c r="D9" s="20">
        <v>4</v>
      </c>
      <c r="E9" s="20">
        <v>2</v>
      </c>
      <c r="F9" s="20">
        <v>45</v>
      </c>
      <c r="G9" s="20" t="s">
        <v>459</v>
      </c>
      <c r="H9" s="20">
        <v>1510</v>
      </c>
      <c r="I9" s="20">
        <v>3884</v>
      </c>
      <c r="J9" s="20">
        <v>6258</v>
      </c>
      <c r="K9" s="20" t="s">
        <v>146</v>
      </c>
      <c r="L9" s="20">
        <v>5</v>
      </c>
      <c r="M9" s="20">
        <v>20.3</v>
      </c>
      <c r="N9" s="22">
        <v>23.08</v>
      </c>
      <c r="O9" s="22">
        <v>4.8</v>
      </c>
    </row>
    <row r="10" spans="1:15" x14ac:dyDescent="0.25">
      <c r="A10" s="20" t="s">
        <v>443</v>
      </c>
      <c r="B10" s="20" t="s">
        <v>444</v>
      </c>
      <c r="C10" s="22">
        <v>1197</v>
      </c>
      <c r="D10" s="20">
        <v>4</v>
      </c>
      <c r="E10" s="20">
        <v>4</v>
      </c>
      <c r="F10" s="20">
        <v>45</v>
      </c>
      <c r="G10" s="20" t="s">
        <v>145</v>
      </c>
      <c r="H10" s="20">
        <v>1510</v>
      </c>
      <c r="I10" s="20">
        <v>3884</v>
      </c>
      <c r="J10" s="20">
        <v>6258</v>
      </c>
      <c r="K10" s="20" t="s">
        <v>146</v>
      </c>
      <c r="L10" s="20">
        <v>5</v>
      </c>
      <c r="M10" s="20">
        <v>15.1</v>
      </c>
      <c r="N10" s="22">
        <v>17.71</v>
      </c>
      <c r="O10" s="22">
        <v>4.8</v>
      </c>
    </row>
    <row r="11" spans="1:15" x14ac:dyDescent="0.25">
      <c r="A11" s="20" t="s">
        <v>443</v>
      </c>
      <c r="B11" s="20" t="s">
        <v>444</v>
      </c>
      <c r="C11" s="22">
        <v>1364</v>
      </c>
      <c r="D11" s="20">
        <v>4</v>
      </c>
      <c r="E11" s="20">
        <v>2</v>
      </c>
      <c r="F11" s="20">
        <v>45</v>
      </c>
      <c r="G11" s="20" t="s">
        <v>459</v>
      </c>
      <c r="H11" s="20">
        <v>1510</v>
      </c>
      <c r="I11" s="20">
        <v>3884</v>
      </c>
      <c r="J11" s="20">
        <v>6258</v>
      </c>
      <c r="K11" s="20" t="s">
        <v>146</v>
      </c>
      <c r="L11" s="20">
        <v>5</v>
      </c>
      <c r="M11" s="20">
        <v>20.3</v>
      </c>
      <c r="N11" s="22">
        <v>23.08</v>
      </c>
      <c r="O11" s="22">
        <v>4.8</v>
      </c>
    </row>
    <row r="12" spans="1:15" x14ac:dyDescent="0.25">
      <c r="A12" s="20" t="s">
        <v>443</v>
      </c>
      <c r="B12" s="20" t="s">
        <v>444</v>
      </c>
      <c r="C12" s="22">
        <v>1197</v>
      </c>
      <c r="D12" s="20">
        <v>4</v>
      </c>
      <c r="E12" s="20">
        <v>4</v>
      </c>
      <c r="F12" s="20">
        <v>45</v>
      </c>
      <c r="G12" s="20" t="s">
        <v>145</v>
      </c>
      <c r="H12" s="20">
        <v>1510</v>
      </c>
      <c r="I12" s="20">
        <v>3884</v>
      </c>
      <c r="J12" s="20">
        <v>6258</v>
      </c>
      <c r="K12" s="20" t="s">
        <v>146</v>
      </c>
      <c r="L12" s="20">
        <v>5</v>
      </c>
      <c r="M12" s="20">
        <v>15.1</v>
      </c>
      <c r="N12" s="22">
        <v>17.71</v>
      </c>
      <c r="O12" s="22">
        <v>4.8</v>
      </c>
    </row>
    <row r="13" spans="1:15" x14ac:dyDescent="0.25">
      <c r="A13" s="20" t="s">
        <v>443</v>
      </c>
      <c r="B13" s="20" t="s">
        <v>444</v>
      </c>
      <c r="C13" s="22">
        <v>1364</v>
      </c>
      <c r="D13" s="20">
        <v>4</v>
      </c>
      <c r="E13" s="20">
        <v>2</v>
      </c>
      <c r="F13" s="20">
        <v>45</v>
      </c>
      <c r="G13" s="20" t="s">
        <v>459</v>
      </c>
      <c r="H13" s="20">
        <v>1510</v>
      </c>
      <c r="I13" s="20">
        <v>3884</v>
      </c>
      <c r="J13" s="20">
        <v>6258</v>
      </c>
      <c r="K13" s="20" t="s">
        <v>146</v>
      </c>
      <c r="L13" s="20">
        <v>5</v>
      </c>
      <c r="M13" s="20">
        <v>20.3</v>
      </c>
      <c r="N13" s="22">
        <v>23.59</v>
      </c>
      <c r="O13" s="22">
        <v>4.8</v>
      </c>
    </row>
    <row r="14" spans="1:15" x14ac:dyDescent="0.25">
      <c r="A14" s="20" t="s">
        <v>443</v>
      </c>
      <c r="B14" s="20" t="s">
        <v>444</v>
      </c>
      <c r="C14" s="22">
        <v>1197</v>
      </c>
      <c r="D14" s="20">
        <v>4</v>
      </c>
      <c r="E14" s="20">
        <v>4</v>
      </c>
      <c r="F14" s="20">
        <v>45</v>
      </c>
      <c r="G14" s="20" t="s">
        <v>145</v>
      </c>
      <c r="H14" s="20">
        <v>1510</v>
      </c>
      <c r="I14" s="20">
        <v>3884</v>
      </c>
      <c r="J14" s="20">
        <v>6258</v>
      </c>
      <c r="K14" s="20" t="s">
        <v>146</v>
      </c>
      <c r="L14" s="20">
        <v>5</v>
      </c>
      <c r="M14" s="20">
        <v>15.1</v>
      </c>
      <c r="N14" s="22">
        <v>17.71</v>
      </c>
      <c r="O14" s="22">
        <v>4.8</v>
      </c>
    </row>
    <row r="15" spans="1:15" x14ac:dyDescent="0.25">
      <c r="A15" s="20" t="s">
        <v>443</v>
      </c>
      <c r="B15" s="20" t="s">
        <v>444</v>
      </c>
      <c r="C15" s="22">
        <v>1364</v>
      </c>
      <c r="D15" s="20">
        <v>4</v>
      </c>
      <c r="E15" s="20">
        <v>2</v>
      </c>
      <c r="F15" s="20">
        <v>45</v>
      </c>
      <c r="G15" s="20" t="s">
        <v>459</v>
      </c>
      <c r="H15" s="20">
        <v>1510</v>
      </c>
      <c r="I15" s="20">
        <v>3884</v>
      </c>
      <c r="J15" s="20">
        <v>6258</v>
      </c>
      <c r="K15" s="20" t="s">
        <v>146</v>
      </c>
      <c r="L15" s="20">
        <v>5</v>
      </c>
      <c r="M15" s="20">
        <v>20.3</v>
      </c>
      <c r="N15" s="22">
        <v>23.08</v>
      </c>
      <c r="O15" s="22">
        <v>4.8</v>
      </c>
    </row>
    <row r="16" spans="1:15" x14ac:dyDescent="0.25">
      <c r="A16" s="20" t="s">
        <v>443</v>
      </c>
      <c r="B16" s="20" t="s">
        <v>764</v>
      </c>
      <c r="C16" s="22">
        <v>1496</v>
      </c>
      <c r="D16" s="20">
        <v>4</v>
      </c>
      <c r="E16" s="20">
        <v>4</v>
      </c>
      <c r="F16" s="20">
        <v>45</v>
      </c>
      <c r="G16" s="20" t="s">
        <v>145</v>
      </c>
      <c r="H16" s="20">
        <v>1510</v>
      </c>
      <c r="I16" s="20">
        <v>4369</v>
      </c>
      <c r="J16" s="20">
        <v>7228</v>
      </c>
      <c r="K16" s="20" t="s">
        <v>508</v>
      </c>
      <c r="L16" s="20">
        <v>4</v>
      </c>
      <c r="M16" s="20">
        <v>13.6</v>
      </c>
      <c r="N16" s="22">
        <v>16.3</v>
      </c>
      <c r="O16" s="22">
        <v>4.9000000000000004</v>
      </c>
    </row>
    <row r="17" spans="1:15" x14ac:dyDescent="0.25">
      <c r="A17" s="20" t="s">
        <v>443</v>
      </c>
      <c r="B17" s="20" t="s">
        <v>764</v>
      </c>
      <c r="C17" s="22">
        <v>1496</v>
      </c>
      <c r="D17" s="20">
        <v>4</v>
      </c>
      <c r="E17" s="20">
        <v>4</v>
      </c>
      <c r="F17" s="20">
        <v>45</v>
      </c>
      <c r="G17" s="20" t="s">
        <v>145</v>
      </c>
      <c r="H17" s="20">
        <v>1510</v>
      </c>
      <c r="I17" s="20">
        <v>4369</v>
      </c>
      <c r="J17" s="20">
        <v>7228</v>
      </c>
      <c r="K17" s="20" t="s">
        <v>508</v>
      </c>
      <c r="L17" s="20">
        <v>4</v>
      </c>
      <c r="M17" s="20">
        <v>13.6</v>
      </c>
      <c r="N17" s="22">
        <v>16.7</v>
      </c>
      <c r="O17" s="22">
        <v>4.9000000000000004</v>
      </c>
    </row>
    <row r="18" spans="1:15" x14ac:dyDescent="0.25">
      <c r="A18" s="20" t="s">
        <v>443</v>
      </c>
      <c r="B18" s="20" t="s">
        <v>764</v>
      </c>
      <c r="C18" s="22">
        <v>1364</v>
      </c>
      <c r="D18" s="20">
        <v>4</v>
      </c>
      <c r="E18" s="20">
        <v>2</v>
      </c>
      <c r="F18" s="20">
        <v>45</v>
      </c>
      <c r="G18" s="20" t="s">
        <v>459</v>
      </c>
      <c r="H18" s="20">
        <v>1510</v>
      </c>
      <c r="I18" s="20">
        <v>4369</v>
      </c>
      <c r="J18" s="20">
        <v>7228</v>
      </c>
      <c r="K18" s="20" t="s">
        <v>508</v>
      </c>
      <c r="L18" s="20">
        <v>4</v>
      </c>
      <c r="M18" s="20">
        <v>20.32</v>
      </c>
      <c r="N18" s="22">
        <v>23.59</v>
      </c>
      <c r="O18" s="22">
        <v>4.9000000000000004</v>
      </c>
    </row>
    <row r="19" spans="1:15" x14ac:dyDescent="0.25">
      <c r="A19" s="20" t="s">
        <v>443</v>
      </c>
      <c r="B19" s="20" t="s">
        <v>764</v>
      </c>
      <c r="C19" s="22">
        <v>1364</v>
      </c>
      <c r="D19" s="20">
        <v>4</v>
      </c>
      <c r="E19" s="20">
        <v>2</v>
      </c>
      <c r="F19" s="20">
        <v>45</v>
      </c>
      <c r="G19" s="20" t="s">
        <v>459</v>
      </c>
      <c r="H19" s="20">
        <v>1510</v>
      </c>
      <c r="I19" s="20">
        <v>4369</v>
      </c>
      <c r="J19" s="20">
        <v>7228</v>
      </c>
      <c r="K19" s="20" t="s">
        <v>508</v>
      </c>
      <c r="L19" s="20">
        <v>4</v>
      </c>
      <c r="M19" s="20">
        <v>20.3</v>
      </c>
      <c r="N19" s="22">
        <v>23.6</v>
      </c>
      <c r="O19" s="22">
        <v>4.8</v>
      </c>
    </row>
    <row r="20" spans="1:15" x14ac:dyDescent="0.25">
      <c r="A20" s="20" t="s">
        <v>443</v>
      </c>
      <c r="B20" s="20" t="s">
        <v>764</v>
      </c>
      <c r="C20" s="22">
        <v>1364</v>
      </c>
      <c r="D20" s="20">
        <v>4</v>
      </c>
      <c r="E20" s="20">
        <v>2</v>
      </c>
      <c r="F20" s="20">
        <v>45</v>
      </c>
      <c r="G20" s="20" t="s">
        <v>459</v>
      </c>
      <c r="H20" s="20">
        <v>1510</v>
      </c>
      <c r="I20" s="20">
        <v>4369</v>
      </c>
      <c r="J20" s="20">
        <v>7228</v>
      </c>
      <c r="K20" s="20" t="s">
        <v>508</v>
      </c>
      <c r="L20" s="20">
        <v>4</v>
      </c>
      <c r="M20" s="20">
        <v>20.32</v>
      </c>
      <c r="N20" s="22">
        <v>23.08</v>
      </c>
      <c r="O20" s="22">
        <v>4.9000000000000004</v>
      </c>
    </row>
    <row r="21" spans="1:15" x14ac:dyDescent="0.25">
      <c r="A21" s="20" t="s">
        <v>443</v>
      </c>
      <c r="B21" s="20" t="s">
        <v>764</v>
      </c>
      <c r="C21" s="22">
        <v>1496</v>
      </c>
      <c r="D21" s="20">
        <v>4</v>
      </c>
      <c r="E21" s="20">
        <v>4</v>
      </c>
      <c r="F21" s="20">
        <v>45</v>
      </c>
      <c r="G21" s="20" t="s">
        <v>145</v>
      </c>
      <c r="H21" s="20">
        <v>1510</v>
      </c>
      <c r="I21" s="20">
        <v>4369</v>
      </c>
      <c r="J21" s="20">
        <v>7228</v>
      </c>
      <c r="K21" s="20" t="s">
        <v>508</v>
      </c>
      <c r="L21" s="20">
        <v>4</v>
      </c>
      <c r="M21" s="20">
        <v>13.6</v>
      </c>
      <c r="N21" s="22">
        <v>16.3</v>
      </c>
      <c r="O21" s="22">
        <v>4.8</v>
      </c>
    </row>
    <row r="22" spans="1:15" x14ac:dyDescent="0.25">
      <c r="A22" s="20" t="s">
        <v>443</v>
      </c>
      <c r="B22" s="20" t="s">
        <v>764</v>
      </c>
      <c r="C22" s="22">
        <v>1496</v>
      </c>
      <c r="D22" s="20">
        <v>4</v>
      </c>
      <c r="E22" s="20">
        <v>4</v>
      </c>
      <c r="F22" s="20">
        <v>45</v>
      </c>
      <c r="G22" s="20" t="s">
        <v>145</v>
      </c>
      <c r="H22" s="20">
        <v>1510</v>
      </c>
      <c r="I22" s="20">
        <v>4369</v>
      </c>
      <c r="J22" s="20">
        <v>7228</v>
      </c>
      <c r="K22" s="20" t="s">
        <v>508</v>
      </c>
      <c r="L22" s="20">
        <v>4</v>
      </c>
      <c r="M22" s="20">
        <v>13.6</v>
      </c>
      <c r="N22" s="22">
        <v>16.3</v>
      </c>
      <c r="O22" s="22">
        <v>4.9000000000000004</v>
      </c>
    </row>
    <row r="23" spans="1:15" x14ac:dyDescent="0.25">
      <c r="A23" s="20" t="s">
        <v>443</v>
      </c>
      <c r="B23" s="20" t="s">
        <v>764</v>
      </c>
      <c r="C23" s="22">
        <v>1364</v>
      </c>
      <c r="D23" s="20">
        <v>4</v>
      </c>
      <c r="E23" s="20">
        <v>2</v>
      </c>
      <c r="F23" s="20">
        <v>45</v>
      </c>
      <c r="G23" s="20" t="s">
        <v>459</v>
      </c>
      <c r="H23" s="20">
        <v>1510</v>
      </c>
      <c r="I23" s="20">
        <v>4369</v>
      </c>
      <c r="J23" s="20">
        <v>7228</v>
      </c>
      <c r="K23" s="20" t="s">
        <v>508</v>
      </c>
      <c r="L23" s="20">
        <v>4</v>
      </c>
      <c r="M23" s="20">
        <v>20.3</v>
      </c>
      <c r="N23" s="22">
        <v>23.6</v>
      </c>
      <c r="O23" s="22">
        <v>4.8</v>
      </c>
    </row>
    <row r="24" spans="1:15" x14ac:dyDescent="0.25">
      <c r="A24" s="20" t="s">
        <v>443</v>
      </c>
      <c r="B24" s="20" t="s">
        <v>764</v>
      </c>
      <c r="C24" s="22">
        <v>1364</v>
      </c>
      <c r="D24" s="20">
        <v>4</v>
      </c>
      <c r="E24" s="20">
        <v>2</v>
      </c>
      <c r="F24" s="20">
        <v>45</v>
      </c>
      <c r="G24" s="20" t="s">
        <v>459</v>
      </c>
      <c r="H24" s="20">
        <v>1510</v>
      </c>
      <c r="I24" s="20">
        <v>4369</v>
      </c>
      <c r="J24" s="20">
        <v>7228</v>
      </c>
      <c r="K24" s="20" t="s">
        <v>508</v>
      </c>
      <c r="L24" s="20">
        <v>4</v>
      </c>
      <c r="M24" s="20">
        <v>20.32</v>
      </c>
      <c r="N24" s="22">
        <v>23.08</v>
      </c>
      <c r="O24" s="22">
        <v>4.9000000000000004</v>
      </c>
    </row>
    <row r="25" spans="1:15" x14ac:dyDescent="0.25">
      <c r="A25" s="20" t="s">
        <v>443</v>
      </c>
      <c r="B25" s="20" t="s">
        <v>764</v>
      </c>
      <c r="C25" s="22">
        <v>1496</v>
      </c>
      <c r="D25" s="20">
        <v>4</v>
      </c>
      <c r="E25" s="20">
        <v>4</v>
      </c>
      <c r="F25" s="20">
        <v>45</v>
      </c>
      <c r="G25" s="20" t="s">
        <v>145</v>
      </c>
      <c r="H25" s="20">
        <v>1510</v>
      </c>
      <c r="I25" s="20">
        <v>4369</v>
      </c>
      <c r="J25" s="20">
        <v>7228</v>
      </c>
      <c r="K25" s="20" t="s">
        <v>508</v>
      </c>
      <c r="L25" s="20">
        <v>4</v>
      </c>
      <c r="M25" s="20">
        <v>13.6</v>
      </c>
      <c r="N25" s="22">
        <v>16.3</v>
      </c>
      <c r="O25" s="22">
        <v>4.8</v>
      </c>
    </row>
    <row r="26" spans="1:15" x14ac:dyDescent="0.25">
      <c r="A26" s="20" t="s">
        <v>443</v>
      </c>
      <c r="B26" s="20" t="s">
        <v>777</v>
      </c>
      <c r="C26" s="22">
        <v>1496</v>
      </c>
      <c r="D26" s="20">
        <v>4</v>
      </c>
      <c r="E26" s="20">
        <v>4</v>
      </c>
      <c r="F26" s="20">
        <v>45</v>
      </c>
      <c r="G26" s="20" t="s">
        <v>145</v>
      </c>
      <c r="H26" s="20">
        <v>1555</v>
      </c>
      <c r="I26" s="20">
        <v>3895</v>
      </c>
      <c r="J26" s="20">
        <v>6235</v>
      </c>
      <c r="K26" s="20" t="s">
        <v>146</v>
      </c>
      <c r="L26" s="20">
        <v>5</v>
      </c>
      <c r="M26" s="20">
        <v>15</v>
      </c>
      <c r="N26" s="22">
        <v>16</v>
      </c>
      <c r="O26" s="22">
        <v>4.8</v>
      </c>
    </row>
    <row r="27" spans="1:15" hidden="1" x14ac:dyDescent="0.25">
      <c r="A27" s="20" t="s">
        <v>443</v>
      </c>
      <c r="B27" s="20" t="s">
        <v>777</v>
      </c>
      <c r="C27" s="22">
        <v>1197</v>
      </c>
      <c r="D27" s="20">
        <v>4</v>
      </c>
      <c r="E27" s="20">
        <v>4</v>
      </c>
      <c r="F27" s="20">
        <v>45</v>
      </c>
      <c r="G27" s="20" t="s">
        <v>145</v>
      </c>
      <c r="H27" s="20">
        <v>1555</v>
      </c>
      <c r="I27" s="20">
        <v>3895</v>
      </c>
      <c r="J27" s="20">
        <v>6235</v>
      </c>
      <c r="K27" s="20" t="s">
        <v>146</v>
      </c>
      <c r="L27" s="20">
        <v>5</v>
      </c>
      <c r="M27" s="20">
        <v>16.78</v>
      </c>
      <c r="N27" s="23" t="s">
        <v>147</v>
      </c>
      <c r="O27" s="22">
        <v>4.8</v>
      </c>
    </row>
    <row r="28" spans="1:15" x14ac:dyDescent="0.25">
      <c r="A28" s="20" t="s">
        <v>443</v>
      </c>
      <c r="B28" s="20" t="s">
        <v>777</v>
      </c>
      <c r="C28" s="22">
        <v>1364</v>
      </c>
      <c r="D28" s="20">
        <v>4</v>
      </c>
      <c r="E28" s="20">
        <v>2</v>
      </c>
      <c r="F28" s="20">
        <v>45</v>
      </c>
      <c r="G28" s="20" t="s">
        <v>459</v>
      </c>
      <c r="H28" s="20">
        <v>1555</v>
      </c>
      <c r="I28" s="20">
        <v>3895</v>
      </c>
      <c r="J28" s="20">
        <v>6235</v>
      </c>
      <c r="K28" s="20" t="s">
        <v>146</v>
      </c>
      <c r="L28" s="20">
        <v>5</v>
      </c>
      <c r="M28" s="20">
        <v>18.100000000000001</v>
      </c>
      <c r="N28" s="22">
        <v>22.5</v>
      </c>
      <c r="O28" s="22">
        <v>4.8</v>
      </c>
    </row>
    <row r="29" spans="1:15" x14ac:dyDescent="0.25">
      <c r="A29" s="20" t="s">
        <v>443</v>
      </c>
      <c r="B29" s="20" t="s">
        <v>777</v>
      </c>
      <c r="C29" s="22">
        <v>1364</v>
      </c>
      <c r="D29" s="20">
        <v>4</v>
      </c>
      <c r="E29" s="20">
        <v>2</v>
      </c>
      <c r="F29" s="20">
        <v>45</v>
      </c>
      <c r="G29" s="20" t="s">
        <v>459</v>
      </c>
      <c r="H29" s="20">
        <v>1555</v>
      </c>
      <c r="I29" s="20">
        <v>3895</v>
      </c>
      <c r="J29" s="20">
        <v>6235</v>
      </c>
      <c r="K29" s="20" t="s">
        <v>146</v>
      </c>
      <c r="L29" s="20">
        <v>5</v>
      </c>
      <c r="M29" s="20">
        <v>18.100000000000001</v>
      </c>
      <c r="N29" s="22">
        <v>22.5</v>
      </c>
      <c r="O29" s="22">
        <v>4.8</v>
      </c>
    </row>
    <row r="30" spans="1:15" hidden="1" x14ac:dyDescent="0.25">
      <c r="A30" s="20" t="s">
        <v>443</v>
      </c>
      <c r="B30" s="20" t="s">
        <v>777</v>
      </c>
      <c r="C30" s="22">
        <v>1197</v>
      </c>
      <c r="D30" s="20">
        <v>4</v>
      </c>
      <c r="E30" s="20">
        <v>4</v>
      </c>
      <c r="F30" s="20">
        <v>45</v>
      </c>
      <c r="G30" s="20" t="s">
        <v>145</v>
      </c>
      <c r="H30" s="20">
        <v>1555</v>
      </c>
      <c r="I30" s="20">
        <v>3895</v>
      </c>
      <c r="J30" s="20">
        <v>6235</v>
      </c>
      <c r="K30" s="20" t="s">
        <v>146</v>
      </c>
      <c r="L30" s="20">
        <v>5</v>
      </c>
      <c r="M30" s="20">
        <v>16.78</v>
      </c>
      <c r="N30" s="23" t="s">
        <v>147</v>
      </c>
      <c r="O30" s="22">
        <v>4.8</v>
      </c>
    </row>
    <row r="31" spans="1:15" x14ac:dyDescent="0.25">
      <c r="A31" s="20" t="s">
        <v>443</v>
      </c>
      <c r="B31" s="20" t="s">
        <v>777</v>
      </c>
      <c r="C31" s="22">
        <v>1364</v>
      </c>
      <c r="D31" s="20">
        <v>4</v>
      </c>
      <c r="E31" s="20">
        <v>2</v>
      </c>
      <c r="F31" s="20">
        <v>45</v>
      </c>
      <c r="G31" s="20" t="s">
        <v>459</v>
      </c>
      <c r="H31" s="20">
        <v>1555</v>
      </c>
      <c r="I31" s="20">
        <v>3895</v>
      </c>
      <c r="J31" s="20">
        <v>6235</v>
      </c>
      <c r="K31" s="20" t="s">
        <v>146</v>
      </c>
      <c r="L31" s="20">
        <v>5</v>
      </c>
      <c r="M31" s="20">
        <v>18.100000000000001</v>
      </c>
      <c r="N31" s="22">
        <v>22.5</v>
      </c>
      <c r="O31" s="22">
        <v>4.8</v>
      </c>
    </row>
    <row r="32" spans="1:15" hidden="1" x14ac:dyDescent="0.25">
      <c r="A32" s="20" t="s">
        <v>443</v>
      </c>
      <c r="B32" s="20" t="s">
        <v>800</v>
      </c>
      <c r="C32" s="22">
        <v>1197</v>
      </c>
      <c r="D32" s="20">
        <v>4</v>
      </c>
      <c r="E32" s="20"/>
      <c r="F32" s="20">
        <v>37</v>
      </c>
      <c r="G32" s="20" t="s">
        <v>145</v>
      </c>
      <c r="H32" s="20">
        <v>1540</v>
      </c>
      <c r="I32" s="20">
        <v>3995</v>
      </c>
      <c r="J32" s="20">
        <v>6450</v>
      </c>
      <c r="K32" s="20" t="s">
        <v>146</v>
      </c>
      <c r="L32" s="20">
        <v>5</v>
      </c>
      <c r="M32" s="20"/>
      <c r="N32" s="23" t="s">
        <v>147</v>
      </c>
      <c r="O32" s="22">
        <v>4.9000000000000004</v>
      </c>
    </row>
    <row r="33" spans="1:15" hidden="1" x14ac:dyDescent="0.25">
      <c r="A33" s="20" t="s">
        <v>443</v>
      </c>
      <c r="B33" s="20" t="s">
        <v>800</v>
      </c>
      <c r="C33" s="22">
        <v>1197</v>
      </c>
      <c r="D33" s="20">
        <v>4</v>
      </c>
      <c r="E33" s="20"/>
      <c r="F33" s="20">
        <v>37</v>
      </c>
      <c r="G33" s="20" t="s">
        <v>145</v>
      </c>
      <c r="H33" s="20">
        <v>1540</v>
      </c>
      <c r="I33" s="20">
        <v>3995</v>
      </c>
      <c r="J33" s="20">
        <v>6450</v>
      </c>
      <c r="K33" s="20" t="s">
        <v>146</v>
      </c>
      <c r="L33" s="20">
        <v>5</v>
      </c>
      <c r="M33" s="20"/>
      <c r="N33" s="23" t="s">
        <v>147</v>
      </c>
      <c r="O33" s="22">
        <v>4.9000000000000004</v>
      </c>
    </row>
    <row r="34" spans="1:15" hidden="1" x14ac:dyDescent="0.25">
      <c r="A34" s="20" t="s">
        <v>443</v>
      </c>
      <c r="B34" s="20" t="s">
        <v>800</v>
      </c>
      <c r="C34" s="22">
        <v>1197</v>
      </c>
      <c r="D34" s="20">
        <v>4</v>
      </c>
      <c r="E34" s="20"/>
      <c r="F34" s="20">
        <v>37</v>
      </c>
      <c r="G34" s="20" t="s">
        <v>145</v>
      </c>
      <c r="H34" s="20">
        <v>1540</v>
      </c>
      <c r="I34" s="20">
        <v>3995</v>
      </c>
      <c r="J34" s="20">
        <v>6450</v>
      </c>
      <c r="K34" s="20" t="s">
        <v>146</v>
      </c>
      <c r="L34" s="20">
        <v>5</v>
      </c>
      <c r="M34" s="20"/>
      <c r="N34" s="23" t="s">
        <v>147</v>
      </c>
      <c r="O34" s="22">
        <v>4.9000000000000004</v>
      </c>
    </row>
    <row r="35" spans="1:15" hidden="1" x14ac:dyDescent="0.25">
      <c r="A35" s="20" t="s">
        <v>443</v>
      </c>
      <c r="B35" s="20" t="s">
        <v>800</v>
      </c>
      <c r="C35" s="22">
        <v>1197</v>
      </c>
      <c r="D35" s="20">
        <v>4</v>
      </c>
      <c r="E35" s="20"/>
      <c r="F35" s="20">
        <v>37</v>
      </c>
      <c r="G35" s="20" t="s">
        <v>145</v>
      </c>
      <c r="H35" s="20">
        <v>1540</v>
      </c>
      <c r="I35" s="20">
        <v>3995</v>
      </c>
      <c r="J35" s="20">
        <v>6450</v>
      </c>
      <c r="K35" s="20" t="s">
        <v>146</v>
      </c>
      <c r="L35" s="20">
        <v>5</v>
      </c>
      <c r="M35" s="20"/>
      <c r="N35" s="23" t="s">
        <v>147</v>
      </c>
      <c r="O35" s="22">
        <v>4.9000000000000004</v>
      </c>
    </row>
    <row r="36" spans="1:15" hidden="1" x14ac:dyDescent="0.25">
      <c r="A36" s="20" t="s">
        <v>443</v>
      </c>
      <c r="B36" s="20" t="s">
        <v>800</v>
      </c>
      <c r="C36" s="22">
        <v>1197</v>
      </c>
      <c r="D36" s="20">
        <v>4</v>
      </c>
      <c r="E36" s="20"/>
      <c r="F36" s="20">
        <v>37</v>
      </c>
      <c r="G36" s="20" t="s">
        <v>145</v>
      </c>
      <c r="H36" s="20">
        <v>1540</v>
      </c>
      <c r="I36" s="20">
        <v>3995</v>
      </c>
      <c r="J36" s="20">
        <v>6450</v>
      </c>
      <c r="K36" s="20" t="s">
        <v>146</v>
      </c>
      <c r="L36" s="20">
        <v>5</v>
      </c>
      <c r="M36" s="20"/>
      <c r="N36" s="23" t="s">
        <v>147</v>
      </c>
      <c r="O36" s="22">
        <v>4.9000000000000004</v>
      </c>
    </row>
    <row r="37" spans="1:15" x14ac:dyDescent="0.25">
      <c r="A37" s="20" t="s">
        <v>443</v>
      </c>
      <c r="B37" s="20" t="s">
        <v>967</v>
      </c>
      <c r="C37" s="22">
        <v>2982</v>
      </c>
      <c r="D37" s="20">
        <v>4</v>
      </c>
      <c r="E37" s="20">
        <v>4</v>
      </c>
      <c r="F37" s="20">
        <v>87</v>
      </c>
      <c r="G37" s="20" t="s">
        <v>459</v>
      </c>
      <c r="H37" s="20">
        <v>1880</v>
      </c>
      <c r="I37" s="20">
        <v>4840</v>
      </c>
      <c r="J37" s="20">
        <v>7800</v>
      </c>
      <c r="K37" s="20" t="s">
        <v>832</v>
      </c>
      <c r="L37" s="20">
        <v>5</v>
      </c>
      <c r="M37" s="20">
        <v>7</v>
      </c>
      <c r="N37" s="22">
        <v>11</v>
      </c>
      <c r="O37" s="22">
        <v>5.8</v>
      </c>
    </row>
    <row r="38" spans="1:15" hidden="1" x14ac:dyDescent="0.25">
      <c r="A38" s="20" t="s">
        <v>443</v>
      </c>
      <c r="B38" s="20" t="s">
        <v>1641</v>
      </c>
      <c r="C38" s="22">
        <v>2393</v>
      </c>
      <c r="D38" s="20">
        <v>4</v>
      </c>
      <c r="E38" s="20">
        <v>4</v>
      </c>
      <c r="F38" s="20">
        <v>55</v>
      </c>
      <c r="G38" s="20" t="s">
        <v>459</v>
      </c>
      <c r="H38" s="20">
        <v>1795</v>
      </c>
      <c r="I38" s="20">
        <v>4735</v>
      </c>
      <c r="J38" s="20">
        <v>7675</v>
      </c>
      <c r="K38" s="20" t="s">
        <v>422</v>
      </c>
      <c r="L38" s="20">
        <v>5</v>
      </c>
      <c r="M38" s="20">
        <v>12</v>
      </c>
      <c r="N38" s="23" t="s">
        <v>147</v>
      </c>
      <c r="O38" s="22">
        <v>5.4</v>
      </c>
    </row>
    <row r="39" spans="1:15" hidden="1" x14ac:dyDescent="0.25">
      <c r="A39" s="20" t="s">
        <v>443</v>
      </c>
      <c r="B39" s="20" t="s">
        <v>1641</v>
      </c>
      <c r="C39" s="22">
        <v>2393</v>
      </c>
      <c r="D39" s="20">
        <v>4</v>
      </c>
      <c r="E39" s="20">
        <v>4</v>
      </c>
      <c r="F39" s="20">
        <v>55</v>
      </c>
      <c r="G39" s="20" t="s">
        <v>459</v>
      </c>
      <c r="H39" s="20">
        <v>1795</v>
      </c>
      <c r="I39" s="20">
        <v>4735</v>
      </c>
      <c r="J39" s="20">
        <v>7675</v>
      </c>
      <c r="K39" s="20" t="s">
        <v>422</v>
      </c>
      <c r="L39" s="20">
        <v>5</v>
      </c>
      <c r="M39" s="20">
        <v>12</v>
      </c>
      <c r="N39" s="23" t="s">
        <v>147</v>
      </c>
      <c r="O39" s="22">
        <v>5.4</v>
      </c>
    </row>
    <row r="40" spans="1:15" hidden="1" x14ac:dyDescent="0.25">
      <c r="A40" s="20" t="s">
        <v>443</v>
      </c>
      <c r="B40" s="20" t="s">
        <v>1641</v>
      </c>
      <c r="C40" s="22">
        <v>2393</v>
      </c>
      <c r="D40" s="20">
        <v>4</v>
      </c>
      <c r="E40" s="20">
        <v>4</v>
      </c>
      <c r="F40" s="20">
        <v>55</v>
      </c>
      <c r="G40" s="20" t="s">
        <v>459</v>
      </c>
      <c r="H40" s="20">
        <v>1795</v>
      </c>
      <c r="I40" s="20">
        <v>4735</v>
      </c>
      <c r="J40" s="20">
        <v>7675</v>
      </c>
      <c r="K40" s="20" t="s">
        <v>422</v>
      </c>
      <c r="L40" s="20">
        <v>5</v>
      </c>
      <c r="M40" s="20">
        <v>12</v>
      </c>
      <c r="N40" s="23" t="s">
        <v>147</v>
      </c>
      <c r="O40" s="22">
        <v>5.4</v>
      </c>
    </row>
    <row r="41" spans="1:15" hidden="1" x14ac:dyDescent="0.25">
      <c r="A41" s="20" t="s">
        <v>443</v>
      </c>
      <c r="B41" s="20" t="s">
        <v>1641</v>
      </c>
      <c r="C41" s="22">
        <v>2393</v>
      </c>
      <c r="D41" s="20">
        <v>4</v>
      </c>
      <c r="E41" s="20">
        <v>4</v>
      </c>
      <c r="F41" s="20">
        <v>55</v>
      </c>
      <c r="G41" s="20" t="s">
        <v>459</v>
      </c>
      <c r="H41" s="20">
        <v>1795</v>
      </c>
      <c r="I41" s="20">
        <v>4735</v>
      </c>
      <c r="J41" s="20">
        <v>7675</v>
      </c>
      <c r="K41" s="20" t="s">
        <v>422</v>
      </c>
      <c r="L41" s="20">
        <v>5</v>
      </c>
      <c r="M41" s="20">
        <v>12</v>
      </c>
      <c r="N41" s="23" t="s">
        <v>147</v>
      </c>
      <c r="O41" s="22">
        <v>5.4</v>
      </c>
    </row>
    <row r="42" spans="1:15" hidden="1" x14ac:dyDescent="0.25">
      <c r="A42" s="20" t="s">
        <v>443</v>
      </c>
      <c r="B42" s="20" t="s">
        <v>1641</v>
      </c>
      <c r="C42" s="22">
        <v>2393</v>
      </c>
      <c r="D42" s="20">
        <v>4</v>
      </c>
      <c r="E42" s="20">
        <v>4</v>
      </c>
      <c r="F42" s="20">
        <v>55</v>
      </c>
      <c r="G42" s="20" t="s">
        <v>459</v>
      </c>
      <c r="H42" s="20">
        <v>1795</v>
      </c>
      <c r="I42" s="20">
        <v>4735</v>
      </c>
      <c r="J42" s="20">
        <v>7675</v>
      </c>
      <c r="K42" s="20" t="s">
        <v>422</v>
      </c>
      <c r="L42" s="20">
        <v>5</v>
      </c>
      <c r="M42" s="20">
        <v>12</v>
      </c>
      <c r="N42" s="23" t="s">
        <v>147</v>
      </c>
      <c r="O42" s="22">
        <v>5.4</v>
      </c>
    </row>
    <row r="43" spans="1:15" hidden="1" x14ac:dyDescent="0.25">
      <c r="A43" s="20" t="s">
        <v>443</v>
      </c>
      <c r="B43" s="20" t="s">
        <v>1641</v>
      </c>
      <c r="C43" s="22">
        <v>2694</v>
      </c>
      <c r="D43" s="20">
        <v>4</v>
      </c>
      <c r="E43" s="20">
        <v>4</v>
      </c>
      <c r="F43" s="20">
        <v>55</v>
      </c>
      <c r="G43" s="20" t="s">
        <v>145</v>
      </c>
      <c r="H43" s="20">
        <v>1795</v>
      </c>
      <c r="I43" s="20">
        <v>4735</v>
      </c>
      <c r="J43" s="20">
        <v>7675</v>
      </c>
      <c r="K43" s="20" t="s">
        <v>422</v>
      </c>
      <c r="L43" s="20">
        <v>5</v>
      </c>
      <c r="M43" s="20">
        <v>11.2</v>
      </c>
      <c r="N43" s="23" t="s">
        <v>147</v>
      </c>
      <c r="O43" s="22">
        <v>5.4</v>
      </c>
    </row>
    <row r="44" spans="1:15" hidden="1" x14ac:dyDescent="0.25">
      <c r="A44" s="20" t="s">
        <v>443</v>
      </c>
      <c r="B44" s="20" t="s">
        <v>1641</v>
      </c>
      <c r="C44" s="22">
        <v>2694</v>
      </c>
      <c r="D44" s="20">
        <v>4</v>
      </c>
      <c r="E44" s="20">
        <v>4</v>
      </c>
      <c r="F44" s="20">
        <v>55</v>
      </c>
      <c r="G44" s="20" t="s">
        <v>145</v>
      </c>
      <c r="H44" s="20">
        <v>1795</v>
      </c>
      <c r="I44" s="20">
        <v>4735</v>
      </c>
      <c r="J44" s="20">
        <v>7675</v>
      </c>
      <c r="K44" s="20" t="s">
        <v>422</v>
      </c>
      <c r="L44" s="20">
        <v>5</v>
      </c>
      <c r="M44" s="20">
        <v>11.2</v>
      </c>
      <c r="N44" s="23" t="s">
        <v>147</v>
      </c>
      <c r="O44" s="22">
        <v>5.4</v>
      </c>
    </row>
    <row r="45" spans="1:15" hidden="1" x14ac:dyDescent="0.25">
      <c r="A45" s="20" t="s">
        <v>443</v>
      </c>
      <c r="B45" s="20" t="s">
        <v>1641</v>
      </c>
      <c r="C45" s="22">
        <v>2393</v>
      </c>
      <c r="D45" s="20">
        <v>4</v>
      </c>
      <c r="E45" s="20">
        <v>4</v>
      </c>
      <c r="F45" s="20">
        <v>55</v>
      </c>
      <c r="G45" s="20" t="s">
        <v>145</v>
      </c>
      <c r="H45" s="20">
        <v>1795</v>
      </c>
      <c r="I45" s="20">
        <v>4735</v>
      </c>
      <c r="J45" s="20">
        <v>7675</v>
      </c>
      <c r="K45" s="20" t="s">
        <v>422</v>
      </c>
      <c r="L45" s="20">
        <v>5</v>
      </c>
      <c r="M45" s="20">
        <v>11.2</v>
      </c>
      <c r="N45" s="23" t="s">
        <v>147</v>
      </c>
      <c r="O45" s="22">
        <v>5.4</v>
      </c>
    </row>
    <row r="46" spans="1:15" hidden="1" x14ac:dyDescent="0.25">
      <c r="A46" s="20" t="s">
        <v>443</v>
      </c>
      <c r="B46" s="20" t="s">
        <v>1641</v>
      </c>
      <c r="C46" s="22">
        <v>2393</v>
      </c>
      <c r="D46" s="20">
        <v>4</v>
      </c>
      <c r="E46" s="20">
        <v>4</v>
      </c>
      <c r="F46" s="20">
        <v>55</v>
      </c>
      <c r="G46" s="20" t="s">
        <v>145</v>
      </c>
      <c r="H46" s="20">
        <v>1795</v>
      </c>
      <c r="I46" s="20">
        <v>4735</v>
      </c>
      <c r="J46" s="20">
        <v>7675</v>
      </c>
      <c r="K46" s="20" t="s">
        <v>422</v>
      </c>
      <c r="L46" s="20">
        <v>5</v>
      </c>
      <c r="M46" s="20">
        <v>11.2</v>
      </c>
      <c r="N46" s="23" t="s">
        <v>147</v>
      </c>
      <c r="O46" s="22">
        <v>5.4</v>
      </c>
    </row>
    <row r="47" spans="1:15" hidden="1" x14ac:dyDescent="0.25">
      <c r="A47" s="20" t="s">
        <v>443</v>
      </c>
      <c r="B47" s="20" t="s">
        <v>1641</v>
      </c>
      <c r="C47" s="22">
        <v>2755</v>
      </c>
      <c r="D47" s="20">
        <v>4</v>
      </c>
      <c r="E47" s="20">
        <v>4</v>
      </c>
      <c r="F47" s="20">
        <v>55</v>
      </c>
      <c r="G47" s="20" t="s">
        <v>145</v>
      </c>
      <c r="H47" s="20">
        <v>1795</v>
      </c>
      <c r="I47" s="20">
        <v>4735</v>
      </c>
      <c r="J47" s="20">
        <v>7675</v>
      </c>
      <c r="K47" s="20" t="s">
        <v>422</v>
      </c>
      <c r="L47" s="20">
        <v>5</v>
      </c>
      <c r="M47" s="20">
        <v>11.2</v>
      </c>
      <c r="N47" s="23" t="s">
        <v>147</v>
      </c>
      <c r="O47" s="22">
        <v>5.4</v>
      </c>
    </row>
    <row r="48" spans="1:15" hidden="1" x14ac:dyDescent="0.25">
      <c r="A48" s="20" t="s">
        <v>443</v>
      </c>
      <c r="B48" s="20" t="s">
        <v>1641</v>
      </c>
      <c r="C48" s="22">
        <v>2755</v>
      </c>
      <c r="D48" s="20">
        <v>4</v>
      </c>
      <c r="E48" s="20">
        <v>4</v>
      </c>
      <c r="F48" s="20">
        <v>55</v>
      </c>
      <c r="G48" s="20" t="s">
        <v>145</v>
      </c>
      <c r="H48" s="20">
        <v>1795</v>
      </c>
      <c r="I48" s="20">
        <v>4735</v>
      </c>
      <c r="J48" s="20">
        <v>7675</v>
      </c>
      <c r="K48" s="20" t="s">
        <v>422</v>
      </c>
      <c r="L48" s="20">
        <v>5</v>
      </c>
      <c r="M48" s="20">
        <v>11.2</v>
      </c>
      <c r="N48" s="23" t="s">
        <v>147</v>
      </c>
      <c r="O48" s="22">
        <v>5.4</v>
      </c>
    </row>
    <row r="49" spans="1:15" hidden="1" x14ac:dyDescent="0.25">
      <c r="A49" s="20" t="s">
        <v>443</v>
      </c>
      <c r="B49" s="20" t="s">
        <v>1641</v>
      </c>
      <c r="C49" s="22">
        <v>2393</v>
      </c>
      <c r="D49" s="20">
        <v>4</v>
      </c>
      <c r="E49" s="20">
        <v>4</v>
      </c>
      <c r="F49" s="20">
        <v>55</v>
      </c>
      <c r="G49" s="20" t="s">
        <v>459</v>
      </c>
      <c r="H49" s="20">
        <v>1795</v>
      </c>
      <c r="I49" s="20">
        <v>4735</v>
      </c>
      <c r="J49" s="20">
        <v>7675</v>
      </c>
      <c r="K49" s="20" t="s">
        <v>422</v>
      </c>
      <c r="L49" s="20">
        <v>5</v>
      </c>
      <c r="M49" s="20">
        <v>12</v>
      </c>
      <c r="N49" s="23" t="s">
        <v>147</v>
      </c>
      <c r="O49" s="22">
        <v>5.4</v>
      </c>
    </row>
    <row r="50" spans="1:15" hidden="1" x14ac:dyDescent="0.25">
      <c r="A50" s="20" t="s">
        <v>443</v>
      </c>
      <c r="B50" s="20" t="s">
        <v>1641</v>
      </c>
      <c r="C50" s="22">
        <v>2393</v>
      </c>
      <c r="D50" s="20">
        <v>4</v>
      </c>
      <c r="E50" s="20">
        <v>4</v>
      </c>
      <c r="F50" s="20">
        <v>55</v>
      </c>
      <c r="G50" s="20" t="s">
        <v>145</v>
      </c>
      <c r="H50" s="20">
        <v>1795</v>
      </c>
      <c r="I50" s="20">
        <v>4735</v>
      </c>
      <c r="J50" s="20">
        <v>7675</v>
      </c>
      <c r="K50" s="20" t="s">
        <v>422</v>
      </c>
      <c r="L50" s="20">
        <v>5</v>
      </c>
      <c r="M50" s="20">
        <v>11.2</v>
      </c>
      <c r="N50" s="23" t="s">
        <v>147</v>
      </c>
      <c r="O50" s="22">
        <v>5.4</v>
      </c>
    </row>
    <row r="51" spans="1:15" hidden="1" x14ac:dyDescent="0.25">
      <c r="A51" s="20" t="s">
        <v>443</v>
      </c>
      <c r="B51" s="20" t="s">
        <v>1641</v>
      </c>
      <c r="C51" s="22">
        <v>2694</v>
      </c>
      <c r="D51" s="20">
        <v>4</v>
      </c>
      <c r="E51" s="20">
        <v>4</v>
      </c>
      <c r="F51" s="20">
        <v>55</v>
      </c>
      <c r="G51" s="20" t="s">
        <v>145</v>
      </c>
      <c r="H51" s="20">
        <v>1795</v>
      </c>
      <c r="I51" s="20">
        <v>4735</v>
      </c>
      <c r="J51" s="20">
        <v>7675</v>
      </c>
      <c r="K51" s="20" t="s">
        <v>422</v>
      </c>
      <c r="L51" s="20">
        <v>5</v>
      </c>
      <c r="M51" s="20">
        <v>11.2</v>
      </c>
      <c r="N51" s="23" t="s">
        <v>147</v>
      </c>
      <c r="O51" s="22">
        <v>5.4</v>
      </c>
    </row>
    <row r="52" spans="1:15" hidden="1" x14ac:dyDescent="0.25">
      <c r="A52" s="20" t="s">
        <v>443</v>
      </c>
      <c r="B52" s="20" t="s">
        <v>1641</v>
      </c>
      <c r="C52" s="22">
        <v>2393</v>
      </c>
      <c r="D52" s="20">
        <v>4</v>
      </c>
      <c r="E52" s="20">
        <v>4</v>
      </c>
      <c r="F52" s="20">
        <v>55</v>
      </c>
      <c r="G52" s="20" t="s">
        <v>459</v>
      </c>
      <c r="H52" s="20">
        <v>1795</v>
      </c>
      <c r="I52" s="20">
        <v>4735</v>
      </c>
      <c r="J52" s="20">
        <v>7675</v>
      </c>
      <c r="K52" s="20" t="s">
        <v>422</v>
      </c>
      <c r="L52" s="20">
        <v>5</v>
      </c>
      <c r="M52" s="20">
        <v>12</v>
      </c>
      <c r="N52" s="23" t="s">
        <v>147</v>
      </c>
      <c r="O52" s="22">
        <v>5.4</v>
      </c>
    </row>
    <row r="53" spans="1:15" hidden="1" x14ac:dyDescent="0.25">
      <c r="A53" s="20" t="s">
        <v>443</v>
      </c>
      <c r="B53" s="20" t="s">
        <v>1641</v>
      </c>
      <c r="C53" s="22">
        <v>2393</v>
      </c>
      <c r="D53" s="20">
        <v>4</v>
      </c>
      <c r="E53" s="20">
        <v>4</v>
      </c>
      <c r="F53" s="20">
        <v>55</v>
      </c>
      <c r="G53" s="20" t="s">
        <v>459</v>
      </c>
      <c r="H53" s="20">
        <v>1795</v>
      </c>
      <c r="I53" s="20">
        <v>4735</v>
      </c>
      <c r="J53" s="20">
        <v>7675</v>
      </c>
      <c r="K53" s="20" t="s">
        <v>422</v>
      </c>
      <c r="L53" s="20">
        <v>5</v>
      </c>
      <c r="M53" s="20">
        <v>12</v>
      </c>
      <c r="N53" s="23" t="s">
        <v>147</v>
      </c>
      <c r="O53" s="22">
        <v>5.4</v>
      </c>
    </row>
    <row r="54" spans="1:15" hidden="1" x14ac:dyDescent="0.25">
      <c r="A54" s="20" t="s">
        <v>443</v>
      </c>
      <c r="B54" s="20" t="s">
        <v>1693</v>
      </c>
      <c r="C54" s="22">
        <v>1798</v>
      </c>
      <c r="D54" s="20">
        <v>4</v>
      </c>
      <c r="E54" s="20">
        <v>4</v>
      </c>
      <c r="F54" s="20">
        <v>55</v>
      </c>
      <c r="G54" s="20" t="s">
        <v>145</v>
      </c>
      <c r="H54" s="20">
        <v>1475</v>
      </c>
      <c r="I54" s="20">
        <v>4620</v>
      </c>
      <c r="J54" s="20">
        <v>7765</v>
      </c>
      <c r="K54" s="20" t="s">
        <v>508</v>
      </c>
      <c r="L54" s="20">
        <v>4</v>
      </c>
      <c r="M54" s="20">
        <v>9.5</v>
      </c>
      <c r="N54" s="23" t="s">
        <v>147</v>
      </c>
      <c r="O54" s="22">
        <v>5.4</v>
      </c>
    </row>
    <row r="55" spans="1:15" hidden="1" x14ac:dyDescent="0.25">
      <c r="A55" s="20" t="s">
        <v>443</v>
      </c>
      <c r="B55" s="20" t="s">
        <v>1693</v>
      </c>
      <c r="C55" s="22">
        <v>1798</v>
      </c>
      <c r="D55" s="20">
        <v>4</v>
      </c>
      <c r="E55" s="20">
        <v>4</v>
      </c>
      <c r="F55" s="20">
        <v>55</v>
      </c>
      <c r="G55" s="20" t="s">
        <v>145</v>
      </c>
      <c r="H55" s="20">
        <v>1475</v>
      </c>
      <c r="I55" s="20">
        <v>4620</v>
      </c>
      <c r="J55" s="20">
        <v>7765</v>
      </c>
      <c r="K55" s="20" t="s">
        <v>508</v>
      </c>
      <c r="L55" s="20">
        <v>4</v>
      </c>
      <c r="M55" s="20">
        <v>9.5</v>
      </c>
      <c r="N55" s="23" t="s">
        <v>147</v>
      </c>
      <c r="O55" s="22">
        <v>5.4</v>
      </c>
    </row>
    <row r="56" spans="1:15" hidden="1" x14ac:dyDescent="0.25">
      <c r="A56" s="20" t="s">
        <v>443</v>
      </c>
      <c r="B56" s="20" t="s">
        <v>1693</v>
      </c>
      <c r="C56" s="22">
        <v>1798</v>
      </c>
      <c r="D56" s="20">
        <v>4</v>
      </c>
      <c r="E56" s="20">
        <v>4</v>
      </c>
      <c r="F56" s="20">
        <v>55</v>
      </c>
      <c r="G56" s="20" t="s">
        <v>145</v>
      </c>
      <c r="H56" s="20">
        <v>1475</v>
      </c>
      <c r="I56" s="20">
        <v>4620</v>
      </c>
      <c r="J56" s="20">
        <v>7765</v>
      </c>
      <c r="K56" s="20" t="s">
        <v>508</v>
      </c>
      <c r="L56" s="20">
        <v>4</v>
      </c>
      <c r="M56" s="20">
        <v>9.5</v>
      </c>
      <c r="N56" s="23" t="s">
        <v>147</v>
      </c>
      <c r="O56" s="22">
        <v>5.4</v>
      </c>
    </row>
    <row r="57" spans="1:15" x14ac:dyDescent="0.25">
      <c r="A57" s="20" t="s">
        <v>443</v>
      </c>
      <c r="B57" s="20" t="s">
        <v>1693</v>
      </c>
      <c r="C57" s="22">
        <v>1364</v>
      </c>
      <c r="D57" s="20">
        <v>4</v>
      </c>
      <c r="E57" s="20">
        <v>4</v>
      </c>
      <c r="F57" s="20">
        <v>43</v>
      </c>
      <c r="G57" s="20" t="s">
        <v>459</v>
      </c>
      <c r="H57" s="20">
        <v>1475</v>
      </c>
      <c r="I57" s="20">
        <v>4620</v>
      </c>
      <c r="J57" s="20">
        <v>7765</v>
      </c>
      <c r="K57" s="20" t="s">
        <v>508</v>
      </c>
      <c r="L57" s="20">
        <v>4</v>
      </c>
      <c r="M57" s="20">
        <v>18.2</v>
      </c>
      <c r="N57" s="22">
        <v>21</v>
      </c>
      <c r="O57" s="22">
        <v>5.4</v>
      </c>
    </row>
    <row r="58" spans="1:15" x14ac:dyDescent="0.25">
      <c r="A58" s="20" t="s">
        <v>443</v>
      </c>
      <c r="B58" s="20" t="s">
        <v>1693</v>
      </c>
      <c r="C58" s="22">
        <v>1364</v>
      </c>
      <c r="D58" s="20">
        <v>4</v>
      </c>
      <c r="E58" s="20">
        <v>4</v>
      </c>
      <c r="F58" s="20">
        <v>43</v>
      </c>
      <c r="G58" s="20" t="s">
        <v>459</v>
      </c>
      <c r="H58" s="20">
        <v>1475</v>
      </c>
      <c r="I58" s="20">
        <v>4620</v>
      </c>
      <c r="J58" s="20">
        <v>7765</v>
      </c>
      <c r="K58" s="20" t="s">
        <v>508</v>
      </c>
      <c r="L58" s="20">
        <v>4</v>
      </c>
      <c r="M58" s="20">
        <v>18.399999999999999</v>
      </c>
      <c r="N58" s="22">
        <v>21</v>
      </c>
      <c r="O58" s="22">
        <v>5.4</v>
      </c>
    </row>
    <row r="59" spans="1:15" hidden="1" x14ac:dyDescent="0.25">
      <c r="A59" s="20" t="s">
        <v>443</v>
      </c>
      <c r="B59" s="20" t="s">
        <v>1693</v>
      </c>
      <c r="C59" s="22">
        <v>1798</v>
      </c>
      <c r="D59" s="20">
        <v>4</v>
      </c>
      <c r="E59" s="20">
        <v>4</v>
      </c>
      <c r="F59" s="20">
        <v>55</v>
      </c>
      <c r="G59" s="20" t="s">
        <v>145</v>
      </c>
      <c r="H59" s="20">
        <v>1475</v>
      </c>
      <c r="I59" s="20">
        <v>4620</v>
      </c>
      <c r="J59" s="20">
        <v>7765</v>
      </c>
      <c r="K59" s="20" t="s">
        <v>508</v>
      </c>
      <c r="L59" s="20">
        <v>4</v>
      </c>
      <c r="M59" s="20">
        <v>9.5</v>
      </c>
      <c r="N59" s="23" t="s">
        <v>147</v>
      </c>
      <c r="O59" s="22">
        <v>5.4</v>
      </c>
    </row>
    <row r="60" spans="1:15" x14ac:dyDescent="0.25">
      <c r="A60" s="20" t="s">
        <v>443</v>
      </c>
      <c r="B60" s="20" t="s">
        <v>1737</v>
      </c>
      <c r="C60" s="22">
        <v>2755</v>
      </c>
      <c r="D60" s="20">
        <v>4</v>
      </c>
      <c r="E60" s="20">
        <v>4</v>
      </c>
      <c r="F60" s="20">
        <v>80</v>
      </c>
      <c r="G60" s="20" t="s">
        <v>459</v>
      </c>
      <c r="H60" s="20">
        <v>1835</v>
      </c>
      <c r="I60" s="20">
        <v>4795</v>
      </c>
      <c r="J60" s="20">
        <v>7755</v>
      </c>
      <c r="K60" s="20" t="s">
        <v>832</v>
      </c>
      <c r="L60" s="20">
        <v>5</v>
      </c>
      <c r="M60" s="20">
        <v>12.55</v>
      </c>
      <c r="N60" s="22">
        <v>12.9</v>
      </c>
      <c r="O60" s="22">
        <v>5.8</v>
      </c>
    </row>
    <row r="61" spans="1:15" x14ac:dyDescent="0.25">
      <c r="A61" s="20" t="s">
        <v>443</v>
      </c>
      <c r="B61" s="20" t="s">
        <v>1737</v>
      </c>
      <c r="C61" s="22">
        <v>2755</v>
      </c>
      <c r="D61" s="20">
        <v>4</v>
      </c>
      <c r="E61" s="20">
        <v>4</v>
      </c>
      <c r="F61" s="20">
        <v>80</v>
      </c>
      <c r="G61" s="20" t="s">
        <v>459</v>
      </c>
      <c r="H61" s="20">
        <v>1835</v>
      </c>
      <c r="I61" s="20">
        <v>4795</v>
      </c>
      <c r="J61" s="20">
        <v>7755</v>
      </c>
      <c r="K61" s="20" t="s">
        <v>832</v>
      </c>
      <c r="L61" s="20">
        <v>5</v>
      </c>
      <c r="M61" s="20">
        <v>12.55</v>
      </c>
      <c r="N61" s="22">
        <v>14.24</v>
      </c>
      <c r="O61" s="22">
        <v>5.8</v>
      </c>
    </row>
    <row r="62" spans="1:15" x14ac:dyDescent="0.25">
      <c r="A62" s="20" t="s">
        <v>443</v>
      </c>
      <c r="B62" s="20" t="s">
        <v>1737</v>
      </c>
      <c r="C62" s="22">
        <v>2755</v>
      </c>
      <c r="D62" s="20">
        <v>4</v>
      </c>
      <c r="E62" s="20">
        <v>4</v>
      </c>
      <c r="F62" s="20">
        <v>80</v>
      </c>
      <c r="G62" s="20" t="s">
        <v>459</v>
      </c>
      <c r="H62" s="20">
        <v>1835</v>
      </c>
      <c r="I62" s="20">
        <v>4795</v>
      </c>
      <c r="J62" s="20">
        <v>7755</v>
      </c>
      <c r="K62" s="20" t="s">
        <v>832</v>
      </c>
      <c r="L62" s="20">
        <v>5</v>
      </c>
      <c r="M62" s="20">
        <v>12.55</v>
      </c>
      <c r="N62" s="22">
        <v>14.24</v>
      </c>
      <c r="O62" s="22">
        <v>5.8</v>
      </c>
    </row>
    <row r="63" spans="1:15" x14ac:dyDescent="0.25">
      <c r="A63" s="20" t="s">
        <v>443</v>
      </c>
      <c r="B63" s="20" t="s">
        <v>1737</v>
      </c>
      <c r="C63" s="22">
        <v>2755</v>
      </c>
      <c r="D63" s="20">
        <v>4</v>
      </c>
      <c r="E63" s="20">
        <v>4</v>
      </c>
      <c r="F63" s="20">
        <v>80</v>
      </c>
      <c r="G63" s="20" t="s">
        <v>459</v>
      </c>
      <c r="H63" s="20">
        <v>1835</v>
      </c>
      <c r="I63" s="20">
        <v>4795</v>
      </c>
      <c r="J63" s="20">
        <v>7755</v>
      </c>
      <c r="K63" s="20" t="s">
        <v>832</v>
      </c>
      <c r="L63" s="20">
        <v>5</v>
      </c>
      <c r="M63" s="20">
        <v>12.55</v>
      </c>
      <c r="N63" s="22">
        <v>12.9</v>
      </c>
      <c r="O63" s="22">
        <v>5.8</v>
      </c>
    </row>
    <row r="64" spans="1:15" x14ac:dyDescent="0.25">
      <c r="A64" s="20" t="s">
        <v>443</v>
      </c>
      <c r="B64" s="20" t="s">
        <v>1737</v>
      </c>
      <c r="C64" s="22">
        <v>2694</v>
      </c>
      <c r="D64" s="20">
        <v>4</v>
      </c>
      <c r="E64" s="20">
        <v>4</v>
      </c>
      <c r="F64" s="20">
        <v>80</v>
      </c>
      <c r="G64" s="20" t="s">
        <v>145</v>
      </c>
      <c r="H64" s="20">
        <v>1835</v>
      </c>
      <c r="I64" s="20">
        <v>4795</v>
      </c>
      <c r="J64" s="20">
        <v>7755</v>
      </c>
      <c r="K64" s="20" t="s">
        <v>832</v>
      </c>
      <c r="L64" s="20">
        <v>5</v>
      </c>
      <c r="M64" s="20">
        <v>7.8</v>
      </c>
      <c r="N64" s="22">
        <v>10.26</v>
      </c>
      <c r="O64" s="22">
        <v>5.8</v>
      </c>
    </row>
    <row r="65" spans="1:15" x14ac:dyDescent="0.25">
      <c r="A65" s="20" t="s">
        <v>443</v>
      </c>
      <c r="B65" s="20" t="s">
        <v>1737</v>
      </c>
      <c r="C65" s="22">
        <v>2694</v>
      </c>
      <c r="D65" s="20">
        <v>4</v>
      </c>
      <c r="E65" s="20">
        <v>4</v>
      </c>
      <c r="F65" s="20">
        <v>80</v>
      </c>
      <c r="G65" s="20" t="s">
        <v>145</v>
      </c>
      <c r="H65" s="20">
        <v>1835</v>
      </c>
      <c r="I65" s="20">
        <v>4795</v>
      </c>
      <c r="J65" s="20">
        <v>7755</v>
      </c>
      <c r="K65" s="20" t="s">
        <v>832</v>
      </c>
      <c r="L65" s="20">
        <v>5</v>
      </c>
      <c r="M65" s="20">
        <v>7.8</v>
      </c>
      <c r="N65" s="22">
        <v>10.01</v>
      </c>
      <c r="O65" s="22">
        <v>5.6</v>
      </c>
    </row>
    <row r="66" spans="1:15" x14ac:dyDescent="0.25">
      <c r="A66" s="20" t="s">
        <v>443</v>
      </c>
      <c r="B66" s="20" t="s">
        <v>1737</v>
      </c>
      <c r="C66" s="22">
        <v>2755</v>
      </c>
      <c r="D66" s="20">
        <v>4</v>
      </c>
      <c r="E66" s="20">
        <v>4</v>
      </c>
      <c r="F66" s="20">
        <v>80</v>
      </c>
      <c r="G66" s="20" t="s">
        <v>459</v>
      </c>
      <c r="H66" s="20">
        <v>1835</v>
      </c>
      <c r="I66" s="20">
        <v>4795</v>
      </c>
      <c r="J66" s="20">
        <v>7755</v>
      </c>
      <c r="K66" s="20" t="s">
        <v>832</v>
      </c>
      <c r="L66" s="20">
        <v>5</v>
      </c>
      <c r="M66" s="20">
        <v>12.55</v>
      </c>
      <c r="N66" s="22">
        <v>12.9</v>
      </c>
      <c r="O66" s="22">
        <v>5.8</v>
      </c>
    </row>
    <row r="67" spans="1:15" x14ac:dyDescent="0.25">
      <c r="A67" s="20" t="s">
        <v>443</v>
      </c>
      <c r="B67" s="20" t="s">
        <v>1884</v>
      </c>
      <c r="C67" s="22">
        <v>4461</v>
      </c>
      <c r="D67" s="20">
        <v>8</v>
      </c>
      <c r="E67" s="20">
        <v>4</v>
      </c>
      <c r="F67" s="20">
        <v>93</v>
      </c>
      <c r="G67" s="20" t="s">
        <v>459</v>
      </c>
      <c r="H67" s="20">
        <v>1910</v>
      </c>
      <c r="I67" s="20">
        <v>4950</v>
      </c>
      <c r="J67" s="20">
        <v>7990</v>
      </c>
      <c r="K67" s="20" t="s">
        <v>832</v>
      </c>
      <c r="L67" s="20">
        <v>5</v>
      </c>
      <c r="M67" s="20">
        <v>5.3</v>
      </c>
      <c r="N67" s="22">
        <v>9</v>
      </c>
      <c r="O67" s="22">
        <v>5.9</v>
      </c>
    </row>
    <row r="68" spans="1:15" x14ac:dyDescent="0.25">
      <c r="A68" s="20" t="s">
        <v>443</v>
      </c>
      <c r="B68" s="20" t="s">
        <v>2109</v>
      </c>
      <c r="C68" s="22">
        <v>1798</v>
      </c>
      <c r="D68" s="20">
        <v>4</v>
      </c>
      <c r="E68" s="20">
        <v>4</v>
      </c>
      <c r="F68" s="20">
        <v>43</v>
      </c>
      <c r="G68" s="20" t="s">
        <v>1003</v>
      </c>
      <c r="H68" s="20">
        <v>1490</v>
      </c>
      <c r="I68" s="20">
        <v>4540</v>
      </c>
      <c r="J68" s="20">
        <v>7590</v>
      </c>
      <c r="K68" s="20" t="s">
        <v>508</v>
      </c>
      <c r="L68" s="20">
        <v>4</v>
      </c>
      <c r="M68" s="20">
        <v>15.1</v>
      </c>
      <c r="N68" s="22">
        <v>18.7</v>
      </c>
      <c r="O68" s="22">
        <v>5.0999999999999996</v>
      </c>
    </row>
    <row r="69" spans="1:15" hidden="1" x14ac:dyDescent="0.25">
      <c r="A69" s="20" t="s">
        <v>443</v>
      </c>
      <c r="B69" s="20" t="s">
        <v>2376</v>
      </c>
      <c r="C69" s="22">
        <v>2487</v>
      </c>
      <c r="D69" s="20">
        <v>4</v>
      </c>
      <c r="E69" s="20">
        <v>4</v>
      </c>
      <c r="F69" s="20">
        <v>50</v>
      </c>
      <c r="G69" s="20" t="s">
        <v>1003</v>
      </c>
      <c r="H69" s="20">
        <v>1455</v>
      </c>
      <c r="I69" s="20">
        <v>4885</v>
      </c>
      <c r="J69" s="20">
        <v>8315</v>
      </c>
      <c r="K69" s="20" t="s">
        <v>508</v>
      </c>
      <c r="L69" s="20">
        <v>4</v>
      </c>
      <c r="M69" s="20"/>
      <c r="N69" s="23" t="s">
        <v>147</v>
      </c>
      <c r="O69" s="22">
        <v>5.8</v>
      </c>
    </row>
    <row r="70" spans="1:15" hidden="1" x14ac:dyDescent="0.25">
      <c r="A70" s="20" t="s">
        <v>443</v>
      </c>
      <c r="B70" s="20" t="s">
        <v>2387</v>
      </c>
      <c r="C70" s="22">
        <v>1496</v>
      </c>
      <c r="D70" s="20">
        <v>4</v>
      </c>
      <c r="E70" s="20">
        <v>4</v>
      </c>
      <c r="F70" s="20">
        <v>42</v>
      </c>
      <c r="G70" s="20" t="s">
        <v>145</v>
      </c>
      <c r="H70" s="20">
        <v>1495</v>
      </c>
      <c r="I70" s="20">
        <v>4425</v>
      </c>
      <c r="J70" s="20">
        <v>7355</v>
      </c>
      <c r="K70" s="20" t="s">
        <v>508</v>
      </c>
      <c r="L70" s="20">
        <v>4</v>
      </c>
      <c r="M70" s="20"/>
      <c r="N70" s="23" t="s">
        <v>147</v>
      </c>
      <c r="O70" s="22">
        <v>5.0999999999999996</v>
      </c>
    </row>
    <row r="71" spans="1:15" hidden="1" x14ac:dyDescent="0.25">
      <c r="A71" s="20" t="s">
        <v>443</v>
      </c>
      <c r="B71" s="20" t="s">
        <v>2387</v>
      </c>
      <c r="C71" s="22">
        <v>1496</v>
      </c>
      <c r="D71" s="20">
        <v>4</v>
      </c>
      <c r="E71" s="20">
        <v>4</v>
      </c>
      <c r="F71" s="20">
        <v>42</v>
      </c>
      <c r="G71" s="20" t="s">
        <v>145</v>
      </c>
      <c r="H71" s="20">
        <v>1495</v>
      </c>
      <c r="I71" s="20">
        <v>4425</v>
      </c>
      <c r="J71" s="20">
        <v>7355</v>
      </c>
      <c r="K71" s="20" t="s">
        <v>508</v>
      </c>
      <c r="L71" s="20">
        <v>4</v>
      </c>
      <c r="M71" s="20"/>
      <c r="N71" s="23" t="s">
        <v>147</v>
      </c>
      <c r="O71" s="22">
        <v>5.0999999999999996</v>
      </c>
    </row>
    <row r="72" spans="1:15" hidden="1" x14ac:dyDescent="0.25">
      <c r="A72" s="20" t="s">
        <v>443</v>
      </c>
      <c r="B72" s="20" t="s">
        <v>2387</v>
      </c>
      <c r="C72" s="22">
        <v>1498</v>
      </c>
      <c r="D72" s="20">
        <v>4</v>
      </c>
      <c r="E72" s="20">
        <v>4</v>
      </c>
      <c r="F72" s="20">
        <v>42</v>
      </c>
      <c r="G72" s="20" t="s">
        <v>145</v>
      </c>
      <c r="H72" s="20">
        <v>1495</v>
      </c>
      <c r="I72" s="20">
        <v>4425</v>
      </c>
      <c r="J72" s="20">
        <v>7355</v>
      </c>
      <c r="K72" s="20" t="s">
        <v>508</v>
      </c>
      <c r="L72" s="20">
        <v>4</v>
      </c>
      <c r="M72" s="20"/>
      <c r="N72" s="23" t="s">
        <v>147</v>
      </c>
      <c r="O72" s="22">
        <v>5.0999999999999996</v>
      </c>
    </row>
    <row r="73" spans="1:15" hidden="1" x14ac:dyDescent="0.25">
      <c r="A73" s="20" t="s">
        <v>443</v>
      </c>
      <c r="B73" s="20" t="s">
        <v>2387</v>
      </c>
      <c r="C73" s="22">
        <v>1496</v>
      </c>
      <c r="D73" s="20">
        <v>4</v>
      </c>
      <c r="E73" s="20">
        <v>4</v>
      </c>
      <c r="F73" s="20">
        <v>42</v>
      </c>
      <c r="G73" s="20" t="s">
        <v>145</v>
      </c>
      <c r="H73" s="20">
        <v>1495</v>
      </c>
      <c r="I73" s="20">
        <v>4425</v>
      </c>
      <c r="J73" s="20">
        <v>7355</v>
      </c>
      <c r="K73" s="20" t="s">
        <v>508</v>
      </c>
      <c r="L73" s="20">
        <v>4</v>
      </c>
      <c r="M73" s="20"/>
      <c r="N73" s="23" t="s">
        <v>147</v>
      </c>
      <c r="O73" s="22">
        <v>5.0999999999999996</v>
      </c>
    </row>
    <row r="74" spans="1:15" hidden="1" x14ac:dyDescent="0.25">
      <c r="A74" s="20" t="s">
        <v>443</v>
      </c>
      <c r="B74" s="20" t="s">
        <v>2387</v>
      </c>
      <c r="C74" s="22">
        <v>1496</v>
      </c>
      <c r="D74" s="20">
        <v>4</v>
      </c>
      <c r="E74" s="20">
        <v>4</v>
      </c>
      <c r="F74" s="20">
        <v>42</v>
      </c>
      <c r="G74" s="20" t="s">
        <v>145</v>
      </c>
      <c r="H74" s="20">
        <v>1495</v>
      </c>
      <c r="I74" s="20">
        <v>4425</v>
      </c>
      <c r="J74" s="20">
        <v>7355</v>
      </c>
      <c r="K74" s="20" t="s">
        <v>508</v>
      </c>
      <c r="L74" s="20">
        <v>4</v>
      </c>
      <c r="M74" s="20"/>
      <c r="N74" s="23" t="s">
        <v>147</v>
      </c>
      <c r="O74" s="22">
        <v>5.0999999999999996</v>
      </c>
    </row>
    <row r="75" spans="1:15" hidden="1" x14ac:dyDescent="0.25">
      <c r="A75" s="20" t="s">
        <v>443</v>
      </c>
      <c r="B75" s="20" t="s">
        <v>2387</v>
      </c>
      <c r="C75" s="22">
        <v>1496</v>
      </c>
      <c r="D75" s="20">
        <v>4</v>
      </c>
      <c r="E75" s="20">
        <v>4</v>
      </c>
      <c r="F75" s="20">
        <v>42</v>
      </c>
      <c r="G75" s="20" t="s">
        <v>145</v>
      </c>
      <c r="H75" s="20">
        <v>1495</v>
      </c>
      <c r="I75" s="20">
        <v>4425</v>
      </c>
      <c r="J75" s="20">
        <v>7355</v>
      </c>
      <c r="K75" s="20" t="s">
        <v>508</v>
      </c>
      <c r="L75" s="20">
        <v>4</v>
      </c>
      <c r="M75" s="20"/>
      <c r="N75" s="23" t="s">
        <v>147</v>
      </c>
      <c r="O75" s="22">
        <v>5.0999999999999996</v>
      </c>
    </row>
    <row r="76" spans="1:15" hidden="1" x14ac:dyDescent="0.25">
      <c r="A76" s="20" t="s">
        <v>443</v>
      </c>
      <c r="B76" s="20" t="s">
        <v>2387</v>
      </c>
      <c r="C76" s="22">
        <v>1496</v>
      </c>
      <c r="D76" s="20">
        <v>4</v>
      </c>
      <c r="E76" s="20">
        <v>4</v>
      </c>
      <c r="F76" s="20">
        <v>42</v>
      </c>
      <c r="G76" s="20" t="s">
        <v>145</v>
      </c>
      <c r="H76" s="20">
        <v>1495</v>
      </c>
      <c r="I76" s="20">
        <v>4425</v>
      </c>
      <c r="J76" s="20">
        <v>7355</v>
      </c>
      <c r="K76" s="20" t="s">
        <v>508</v>
      </c>
      <c r="L76" s="20">
        <v>4</v>
      </c>
      <c r="M76" s="20"/>
      <c r="N76" s="23" t="s">
        <v>147</v>
      </c>
      <c r="O76" s="22">
        <v>5.0999999999999996</v>
      </c>
    </row>
    <row r="77" spans="1:15" hidden="1" x14ac:dyDescent="0.25">
      <c r="A77" s="20" t="s">
        <v>443</v>
      </c>
      <c r="B77" s="20" t="s">
        <v>2387</v>
      </c>
      <c r="C77" s="22">
        <v>1496</v>
      </c>
      <c r="D77" s="20">
        <v>4</v>
      </c>
      <c r="E77" s="20">
        <v>4</v>
      </c>
      <c r="F77" s="20">
        <v>42</v>
      </c>
      <c r="G77" s="20" t="s">
        <v>145</v>
      </c>
      <c r="H77" s="20">
        <v>1495</v>
      </c>
      <c r="I77" s="20">
        <v>4425</v>
      </c>
      <c r="J77" s="20">
        <v>7355</v>
      </c>
      <c r="K77" s="20" t="s">
        <v>508</v>
      </c>
      <c r="L77" s="20">
        <v>4</v>
      </c>
      <c r="M77" s="20"/>
      <c r="N77" s="23" t="s">
        <v>147</v>
      </c>
      <c r="O77" s="22">
        <v>5.0999999999999996</v>
      </c>
    </row>
    <row r="78" spans="1:15" hidden="1" x14ac:dyDescent="0.25">
      <c r="A78" s="20" t="s">
        <v>443</v>
      </c>
      <c r="B78" s="20" t="s">
        <v>2387</v>
      </c>
      <c r="C78" s="22">
        <v>1498</v>
      </c>
      <c r="D78" s="20">
        <v>4</v>
      </c>
      <c r="E78" s="20">
        <v>4</v>
      </c>
      <c r="F78" s="20">
        <v>42</v>
      </c>
      <c r="G78" s="20" t="s">
        <v>145</v>
      </c>
      <c r="H78" s="20">
        <v>1495</v>
      </c>
      <c r="I78" s="20">
        <v>4425</v>
      </c>
      <c r="J78" s="20">
        <v>7355</v>
      </c>
      <c r="K78" s="20" t="s">
        <v>508</v>
      </c>
      <c r="L78" s="20">
        <v>4</v>
      </c>
      <c r="M78" s="20"/>
      <c r="N78" s="23" t="s">
        <v>147</v>
      </c>
      <c r="O78" s="22">
        <v>5.0999999999999996</v>
      </c>
    </row>
    <row r="79" spans="1:15" hidden="1" x14ac:dyDescent="0.25">
      <c r="A79" s="20" t="s">
        <v>443</v>
      </c>
      <c r="B79" s="20" t="s">
        <v>2387</v>
      </c>
      <c r="C79" s="22">
        <v>1496</v>
      </c>
      <c r="D79" s="20">
        <v>4</v>
      </c>
      <c r="E79" s="20">
        <v>4</v>
      </c>
      <c r="F79" s="20">
        <v>42</v>
      </c>
      <c r="G79" s="20" t="s">
        <v>145</v>
      </c>
      <c r="H79" s="20">
        <v>1495</v>
      </c>
      <c r="I79" s="20">
        <v>4425</v>
      </c>
      <c r="J79" s="20">
        <v>7355</v>
      </c>
      <c r="K79" s="20" t="s">
        <v>508</v>
      </c>
      <c r="L79" s="20">
        <v>4</v>
      </c>
      <c r="M79" s="20"/>
      <c r="N79" s="23" t="s">
        <v>147</v>
      </c>
      <c r="O79" s="22">
        <v>5.0999999999999996</v>
      </c>
    </row>
    <row r="80" spans="1:15" hidden="1" x14ac:dyDescent="0.25">
      <c r="A80" s="20" t="s">
        <v>443</v>
      </c>
      <c r="B80" s="20" t="s">
        <v>2387</v>
      </c>
      <c r="C80" s="22">
        <v>1496</v>
      </c>
      <c r="D80" s="20">
        <v>4</v>
      </c>
      <c r="E80" s="20">
        <v>4</v>
      </c>
      <c r="F80" s="20">
        <v>42</v>
      </c>
      <c r="G80" s="20" t="s">
        <v>145</v>
      </c>
      <c r="H80" s="20">
        <v>1495</v>
      </c>
      <c r="I80" s="20">
        <v>4425</v>
      </c>
      <c r="J80" s="20">
        <v>7355</v>
      </c>
      <c r="K80" s="20" t="s">
        <v>508</v>
      </c>
      <c r="L80" s="20">
        <v>4</v>
      </c>
      <c r="M80" s="20"/>
      <c r="N80" s="23" t="s">
        <v>147</v>
      </c>
      <c r="O80" s="22">
        <v>5.0999999999999996</v>
      </c>
    </row>
    <row r="81" spans="1:15" hidden="1" x14ac:dyDescent="0.25">
      <c r="A81" s="20" t="s">
        <v>443</v>
      </c>
      <c r="B81" s="20" t="s">
        <v>2387</v>
      </c>
      <c r="C81" s="22">
        <v>1496</v>
      </c>
      <c r="D81" s="20">
        <v>4</v>
      </c>
      <c r="E81" s="20">
        <v>4</v>
      </c>
      <c r="F81" s="20">
        <v>42</v>
      </c>
      <c r="G81" s="20" t="s">
        <v>145</v>
      </c>
      <c r="H81" s="20">
        <v>1495</v>
      </c>
      <c r="I81" s="20">
        <v>4425</v>
      </c>
      <c r="J81" s="20">
        <v>7355</v>
      </c>
      <c r="K81" s="20" t="s">
        <v>508</v>
      </c>
      <c r="L81" s="20">
        <v>4</v>
      </c>
      <c r="M81" s="20"/>
      <c r="N81" s="23" t="s">
        <v>147</v>
      </c>
      <c r="O81" s="22">
        <v>5.0999999999999996</v>
      </c>
    </row>
    <row r="82" spans="1:15" hidden="1" x14ac:dyDescent="0.25">
      <c r="A82" s="20" t="s">
        <v>443</v>
      </c>
      <c r="B82" s="20" t="s">
        <v>2387</v>
      </c>
      <c r="C82" s="22">
        <v>1496</v>
      </c>
      <c r="D82" s="20">
        <v>4</v>
      </c>
      <c r="E82" s="20">
        <v>4</v>
      </c>
      <c r="F82" s="20">
        <v>42</v>
      </c>
      <c r="G82" s="20" t="s">
        <v>145</v>
      </c>
      <c r="H82" s="20">
        <v>1495</v>
      </c>
      <c r="I82" s="20">
        <v>4425</v>
      </c>
      <c r="J82" s="20">
        <v>7355</v>
      </c>
      <c r="K82" s="20" t="s">
        <v>508</v>
      </c>
      <c r="L82" s="20">
        <v>4</v>
      </c>
      <c r="M82" s="20"/>
      <c r="N82" s="23" t="s">
        <v>147</v>
      </c>
      <c r="O82" s="22">
        <v>5.0999999999999996</v>
      </c>
    </row>
    <row r="83" spans="1:15" hidden="1" x14ac:dyDescent="0.25">
      <c r="A83" s="20" t="s">
        <v>443</v>
      </c>
      <c r="B83" s="20" t="s">
        <v>2387</v>
      </c>
      <c r="C83" s="22">
        <v>1498</v>
      </c>
      <c r="D83" s="20">
        <v>4</v>
      </c>
      <c r="E83" s="20">
        <v>4</v>
      </c>
      <c r="F83" s="20">
        <v>42</v>
      </c>
      <c r="G83" s="20" t="s">
        <v>145</v>
      </c>
      <c r="H83" s="20">
        <v>1495</v>
      </c>
      <c r="I83" s="20">
        <v>4425</v>
      </c>
      <c r="J83" s="20">
        <v>7355</v>
      </c>
      <c r="K83" s="20" t="s">
        <v>508</v>
      </c>
      <c r="L83" s="20">
        <v>4</v>
      </c>
      <c r="M83" s="20"/>
      <c r="N83" s="23" t="s">
        <v>147</v>
      </c>
      <c r="O83" s="22">
        <v>5.0999999999999996</v>
      </c>
    </row>
    <row r="87" spans="1:15" x14ac:dyDescent="0.25">
      <c r="A87" s="11" t="s">
        <v>0</v>
      </c>
      <c r="B87" s="11" t="s">
        <v>1</v>
      </c>
      <c r="C87" s="11" t="s">
        <v>3</v>
      </c>
    </row>
    <row r="88" spans="1:15" x14ac:dyDescent="0.25">
      <c r="A88" t="s">
        <v>443</v>
      </c>
      <c r="B88" t="s">
        <v>444</v>
      </c>
      <c r="C88" s="1">
        <v>1197</v>
      </c>
    </row>
    <row r="89" spans="1:15" x14ac:dyDescent="0.25">
      <c r="A89" t="s">
        <v>443</v>
      </c>
      <c r="B89" t="s">
        <v>444</v>
      </c>
      <c r="C89" s="1">
        <v>1197</v>
      </c>
      <c r="E89" s="4" t="s">
        <v>2448</v>
      </c>
      <c r="F89" t="s">
        <v>2450</v>
      </c>
    </row>
    <row r="90" spans="1:15" x14ac:dyDescent="0.25">
      <c r="A90" t="s">
        <v>443</v>
      </c>
      <c r="B90" t="s">
        <v>444</v>
      </c>
      <c r="C90" s="1">
        <v>1364</v>
      </c>
      <c r="E90" s="5" t="s">
        <v>443</v>
      </c>
      <c r="F90" s="1">
        <v>1803.2926829268292</v>
      </c>
    </row>
    <row r="91" spans="1:15" x14ac:dyDescent="0.25">
      <c r="A91" t="s">
        <v>443</v>
      </c>
      <c r="B91" t="s">
        <v>444</v>
      </c>
      <c r="C91" s="1">
        <v>1197</v>
      </c>
      <c r="E91" s="6" t="s">
        <v>2376</v>
      </c>
      <c r="F91" s="1">
        <v>2487</v>
      </c>
    </row>
    <row r="92" spans="1:15" x14ac:dyDescent="0.25">
      <c r="A92" t="s">
        <v>443</v>
      </c>
      <c r="B92" t="s">
        <v>444</v>
      </c>
      <c r="C92" s="1">
        <v>1364</v>
      </c>
      <c r="E92" s="6" t="s">
        <v>1693</v>
      </c>
      <c r="F92" s="1">
        <v>1653.3333333333333</v>
      </c>
    </row>
    <row r="93" spans="1:15" x14ac:dyDescent="0.25">
      <c r="A93" t="s">
        <v>443</v>
      </c>
      <c r="B93" t="s">
        <v>444</v>
      </c>
      <c r="C93" s="1">
        <v>1364</v>
      </c>
      <c r="E93" s="6" t="s">
        <v>777</v>
      </c>
      <c r="F93" s="1">
        <v>1330.3333333333333</v>
      </c>
    </row>
    <row r="94" spans="1:15" x14ac:dyDescent="0.25">
      <c r="A94" t="s">
        <v>443</v>
      </c>
      <c r="B94" t="s">
        <v>444</v>
      </c>
      <c r="C94" s="1">
        <v>1197</v>
      </c>
      <c r="E94" s="6" t="s">
        <v>444</v>
      </c>
      <c r="F94" s="1">
        <v>1280.5</v>
      </c>
    </row>
    <row r="95" spans="1:15" x14ac:dyDescent="0.25">
      <c r="A95" t="s">
        <v>443</v>
      </c>
      <c r="B95" t="s">
        <v>444</v>
      </c>
      <c r="C95" s="1">
        <v>1364</v>
      </c>
      <c r="E95" s="6" t="s">
        <v>1737</v>
      </c>
      <c r="F95" s="1">
        <v>2737.5714285714284</v>
      </c>
    </row>
    <row r="96" spans="1:15" x14ac:dyDescent="0.25">
      <c r="A96" t="s">
        <v>443</v>
      </c>
      <c r="B96" t="s">
        <v>444</v>
      </c>
      <c r="C96" s="1">
        <v>1197</v>
      </c>
      <c r="E96" s="6" t="s">
        <v>800</v>
      </c>
      <c r="F96" s="1">
        <v>1197</v>
      </c>
    </row>
    <row r="97" spans="1:6" x14ac:dyDescent="0.25">
      <c r="A97" t="s">
        <v>443</v>
      </c>
      <c r="B97" t="s">
        <v>444</v>
      </c>
      <c r="C97" s="1">
        <v>1364</v>
      </c>
      <c r="E97" s="6" t="s">
        <v>1641</v>
      </c>
      <c r="F97" s="1">
        <v>2494.6875</v>
      </c>
    </row>
    <row r="98" spans="1:6" x14ac:dyDescent="0.25">
      <c r="A98" t="s">
        <v>443</v>
      </c>
      <c r="B98" t="s">
        <v>444</v>
      </c>
      <c r="C98" s="1">
        <v>1197</v>
      </c>
      <c r="E98" s="6" t="s">
        <v>1884</v>
      </c>
      <c r="F98" s="1">
        <v>4461</v>
      </c>
    </row>
    <row r="99" spans="1:6" x14ac:dyDescent="0.25">
      <c r="A99" t="s">
        <v>443</v>
      </c>
      <c r="B99" t="s">
        <v>444</v>
      </c>
      <c r="C99" s="1">
        <v>1364</v>
      </c>
      <c r="E99" s="6" t="s">
        <v>967</v>
      </c>
      <c r="F99" s="1">
        <v>2982</v>
      </c>
    </row>
    <row r="100" spans="1:6" x14ac:dyDescent="0.25">
      <c r="A100" t="s">
        <v>443</v>
      </c>
      <c r="B100" t="s">
        <v>444</v>
      </c>
      <c r="C100" s="1">
        <v>1197</v>
      </c>
      <c r="E100" s="6" t="s">
        <v>764</v>
      </c>
      <c r="F100" s="1">
        <v>1430</v>
      </c>
    </row>
    <row r="101" spans="1:6" x14ac:dyDescent="0.25">
      <c r="A101" t="s">
        <v>443</v>
      </c>
      <c r="B101" t="s">
        <v>444</v>
      </c>
      <c r="C101" s="1">
        <v>1364</v>
      </c>
      <c r="E101" s="6" t="s">
        <v>2109</v>
      </c>
      <c r="F101" s="1">
        <v>1798</v>
      </c>
    </row>
    <row r="102" spans="1:6" x14ac:dyDescent="0.25">
      <c r="A102" t="s">
        <v>443</v>
      </c>
      <c r="B102" t="s">
        <v>764</v>
      </c>
      <c r="C102" s="1">
        <v>1496</v>
      </c>
      <c r="E102" s="6" t="s">
        <v>2387</v>
      </c>
      <c r="F102" s="1">
        <v>1496.4285714285713</v>
      </c>
    </row>
    <row r="103" spans="1:6" x14ac:dyDescent="0.25">
      <c r="A103" t="s">
        <v>443</v>
      </c>
      <c r="B103" t="s">
        <v>764</v>
      </c>
      <c r="C103" s="1">
        <v>1496</v>
      </c>
      <c r="E103" s="5" t="s">
        <v>2449</v>
      </c>
      <c r="F103" s="1">
        <v>1803.2926829268292</v>
      </c>
    </row>
    <row r="104" spans="1:6" x14ac:dyDescent="0.25">
      <c r="A104" t="s">
        <v>443</v>
      </c>
      <c r="B104" t="s">
        <v>764</v>
      </c>
      <c r="C104" s="1">
        <v>1364</v>
      </c>
    </row>
    <row r="105" spans="1:6" x14ac:dyDescent="0.25">
      <c r="A105" t="s">
        <v>443</v>
      </c>
      <c r="B105" t="s">
        <v>764</v>
      </c>
      <c r="C105" s="1">
        <v>1364</v>
      </c>
    </row>
    <row r="106" spans="1:6" x14ac:dyDescent="0.25">
      <c r="A106" t="s">
        <v>443</v>
      </c>
      <c r="B106" t="s">
        <v>764</v>
      </c>
      <c r="C106" s="1">
        <v>1364</v>
      </c>
    </row>
    <row r="107" spans="1:6" x14ac:dyDescent="0.25">
      <c r="A107" t="s">
        <v>443</v>
      </c>
      <c r="B107" t="s">
        <v>764</v>
      </c>
      <c r="C107" s="1">
        <v>1496</v>
      </c>
    </row>
    <row r="108" spans="1:6" x14ac:dyDescent="0.25">
      <c r="A108" t="s">
        <v>443</v>
      </c>
      <c r="B108" t="s">
        <v>764</v>
      </c>
      <c r="C108" s="1">
        <v>1496</v>
      </c>
    </row>
    <row r="109" spans="1:6" x14ac:dyDescent="0.25">
      <c r="A109" t="s">
        <v>443</v>
      </c>
      <c r="B109" t="s">
        <v>764</v>
      </c>
      <c r="C109" s="1">
        <v>1364</v>
      </c>
    </row>
    <row r="110" spans="1:6" x14ac:dyDescent="0.25">
      <c r="A110" t="s">
        <v>443</v>
      </c>
      <c r="B110" t="s">
        <v>764</v>
      </c>
      <c r="C110" s="1">
        <v>1364</v>
      </c>
    </row>
    <row r="111" spans="1:6" x14ac:dyDescent="0.25">
      <c r="A111" t="s">
        <v>443</v>
      </c>
      <c r="B111" t="s">
        <v>764</v>
      </c>
      <c r="C111" s="1">
        <v>1496</v>
      </c>
    </row>
    <row r="112" spans="1:6" x14ac:dyDescent="0.25">
      <c r="A112" t="s">
        <v>443</v>
      </c>
      <c r="B112" t="s">
        <v>777</v>
      </c>
      <c r="C112" s="1">
        <v>1496</v>
      </c>
    </row>
    <row r="113" spans="1:3" x14ac:dyDescent="0.25">
      <c r="A113" t="s">
        <v>443</v>
      </c>
      <c r="B113" t="s">
        <v>777</v>
      </c>
      <c r="C113" s="1">
        <v>1197</v>
      </c>
    </row>
    <row r="114" spans="1:3" x14ac:dyDescent="0.25">
      <c r="A114" t="s">
        <v>443</v>
      </c>
      <c r="B114" t="s">
        <v>777</v>
      </c>
      <c r="C114" s="1">
        <v>1364</v>
      </c>
    </row>
    <row r="115" spans="1:3" x14ac:dyDescent="0.25">
      <c r="A115" t="s">
        <v>443</v>
      </c>
      <c r="B115" t="s">
        <v>777</v>
      </c>
      <c r="C115" s="1">
        <v>1364</v>
      </c>
    </row>
    <row r="116" spans="1:3" x14ac:dyDescent="0.25">
      <c r="A116" t="s">
        <v>443</v>
      </c>
      <c r="B116" t="s">
        <v>777</v>
      </c>
      <c r="C116" s="1">
        <v>1197</v>
      </c>
    </row>
    <row r="117" spans="1:3" x14ac:dyDescent="0.25">
      <c r="A117" t="s">
        <v>443</v>
      </c>
      <c r="B117" t="s">
        <v>777</v>
      </c>
      <c r="C117" s="1">
        <v>1364</v>
      </c>
    </row>
    <row r="118" spans="1:3" x14ac:dyDescent="0.25">
      <c r="A118" t="s">
        <v>443</v>
      </c>
      <c r="B118" t="s">
        <v>800</v>
      </c>
      <c r="C118" s="1">
        <v>1197</v>
      </c>
    </row>
    <row r="119" spans="1:3" x14ac:dyDescent="0.25">
      <c r="A119" t="s">
        <v>443</v>
      </c>
      <c r="B119" t="s">
        <v>800</v>
      </c>
      <c r="C119" s="1">
        <v>1197</v>
      </c>
    </row>
    <row r="120" spans="1:3" x14ac:dyDescent="0.25">
      <c r="A120" t="s">
        <v>443</v>
      </c>
      <c r="B120" t="s">
        <v>800</v>
      </c>
      <c r="C120" s="1">
        <v>1197</v>
      </c>
    </row>
    <row r="121" spans="1:3" x14ac:dyDescent="0.25">
      <c r="A121" t="s">
        <v>443</v>
      </c>
      <c r="B121" t="s">
        <v>800</v>
      </c>
      <c r="C121" s="1">
        <v>1197</v>
      </c>
    </row>
    <row r="122" spans="1:3" x14ac:dyDescent="0.25">
      <c r="A122" t="s">
        <v>443</v>
      </c>
      <c r="B122" t="s">
        <v>800</v>
      </c>
      <c r="C122" s="1">
        <v>1197</v>
      </c>
    </row>
    <row r="123" spans="1:3" x14ac:dyDescent="0.25">
      <c r="A123" t="s">
        <v>443</v>
      </c>
      <c r="B123" t="s">
        <v>967</v>
      </c>
      <c r="C123" s="1">
        <v>2982</v>
      </c>
    </row>
    <row r="124" spans="1:3" x14ac:dyDescent="0.25">
      <c r="A124" t="s">
        <v>443</v>
      </c>
      <c r="B124" t="s">
        <v>1641</v>
      </c>
      <c r="C124" s="1">
        <v>2393</v>
      </c>
    </row>
    <row r="125" spans="1:3" x14ac:dyDescent="0.25">
      <c r="A125" t="s">
        <v>443</v>
      </c>
      <c r="B125" t="s">
        <v>1641</v>
      </c>
      <c r="C125" s="1">
        <v>2393</v>
      </c>
    </row>
    <row r="126" spans="1:3" x14ac:dyDescent="0.25">
      <c r="A126" t="s">
        <v>443</v>
      </c>
      <c r="B126" t="s">
        <v>1641</v>
      </c>
      <c r="C126" s="1">
        <v>2393</v>
      </c>
    </row>
    <row r="127" spans="1:3" x14ac:dyDescent="0.25">
      <c r="A127" t="s">
        <v>443</v>
      </c>
      <c r="B127" t="s">
        <v>1641</v>
      </c>
      <c r="C127" s="1">
        <v>2393</v>
      </c>
    </row>
    <row r="128" spans="1:3" x14ac:dyDescent="0.25">
      <c r="A128" t="s">
        <v>443</v>
      </c>
      <c r="B128" t="s">
        <v>1641</v>
      </c>
      <c r="C128" s="1">
        <v>2393</v>
      </c>
    </row>
    <row r="129" spans="1:3" x14ac:dyDescent="0.25">
      <c r="A129" t="s">
        <v>443</v>
      </c>
      <c r="B129" t="s">
        <v>1641</v>
      </c>
      <c r="C129" s="1">
        <v>2694</v>
      </c>
    </row>
    <row r="130" spans="1:3" x14ac:dyDescent="0.25">
      <c r="A130" t="s">
        <v>443</v>
      </c>
      <c r="B130" t="s">
        <v>1641</v>
      </c>
      <c r="C130" s="1">
        <v>2694</v>
      </c>
    </row>
    <row r="131" spans="1:3" x14ac:dyDescent="0.25">
      <c r="A131" t="s">
        <v>443</v>
      </c>
      <c r="B131" t="s">
        <v>1641</v>
      </c>
      <c r="C131" s="1">
        <v>2393</v>
      </c>
    </row>
    <row r="132" spans="1:3" x14ac:dyDescent="0.25">
      <c r="A132" t="s">
        <v>443</v>
      </c>
      <c r="B132" t="s">
        <v>1641</v>
      </c>
      <c r="C132" s="1">
        <v>2393</v>
      </c>
    </row>
    <row r="133" spans="1:3" x14ac:dyDescent="0.25">
      <c r="A133" t="s">
        <v>443</v>
      </c>
      <c r="B133" t="s">
        <v>1641</v>
      </c>
      <c r="C133" s="1">
        <v>2755</v>
      </c>
    </row>
    <row r="134" spans="1:3" x14ac:dyDescent="0.25">
      <c r="A134" t="s">
        <v>443</v>
      </c>
      <c r="B134" t="s">
        <v>1641</v>
      </c>
      <c r="C134" s="1">
        <v>2755</v>
      </c>
    </row>
    <row r="135" spans="1:3" x14ac:dyDescent="0.25">
      <c r="A135" t="s">
        <v>443</v>
      </c>
      <c r="B135" t="s">
        <v>1641</v>
      </c>
      <c r="C135" s="1">
        <v>2393</v>
      </c>
    </row>
    <row r="136" spans="1:3" x14ac:dyDescent="0.25">
      <c r="A136" t="s">
        <v>443</v>
      </c>
      <c r="B136" t="s">
        <v>1641</v>
      </c>
      <c r="C136" s="1">
        <v>2393</v>
      </c>
    </row>
    <row r="137" spans="1:3" x14ac:dyDescent="0.25">
      <c r="A137" t="s">
        <v>443</v>
      </c>
      <c r="B137" t="s">
        <v>1641</v>
      </c>
      <c r="C137" s="1">
        <v>2694</v>
      </c>
    </row>
    <row r="138" spans="1:3" x14ac:dyDescent="0.25">
      <c r="A138" t="s">
        <v>443</v>
      </c>
      <c r="B138" t="s">
        <v>1641</v>
      </c>
      <c r="C138" s="1">
        <v>2393</v>
      </c>
    </row>
    <row r="139" spans="1:3" x14ac:dyDescent="0.25">
      <c r="A139" t="s">
        <v>443</v>
      </c>
      <c r="B139" t="s">
        <v>1641</v>
      </c>
      <c r="C139" s="1">
        <v>2393</v>
      </c>
    </row>
    <row r="140" spans="1:3" x14ac:dyDescent="0.25">
      <c r="A140" t="s">
        <v>443</v>
      </c>
      <c r="B140" t="s">
        <v>1693</v>
      </c>
      <c r="C140" s="1">
        <v>1798</v>
      </c>
    </row>
    <row r="141" spans="1:3" x14ac:dyDescent="0.25">
      <c r="A141" t="s">
        <v>443</v>
      </c>
      <c r="B141" t="s">
        <v>1693</v>
      </c>
      <c r="C141" s="1">
        <v>1798</v>
      </c>
    </row>
    <row r="142" spans="1:3" x14ac:dyDescent="0.25">
      <c r="A142" t="s">
        <v>443</v>
      </c>
      <c r="B142" t="s">
        <v>1693</v>
      </c>
      <c r="C142" s="1">
        <v>1798</v>
      </c>
    </row>
    <row r="143" spans="1:3" x14ac:dyDescent="0.25">
      <c r="A143" t="s">
        <v>443</v>
      </c>
      <c r="B143" t="s">
        <v>1693</v>
      </c>
      <c r="C143" s="1">
        <v>1364</v>
      </c>
    </row>
    <row r="144" spans="1:3" x14ac:dyDescent="0.25">
      <c r="A144" t="s">
        <v>443</v>
      </c>
      <c r="B144" t="s">
        <v>1693</v>
      </c>
      <c r="C144" s="1">
        <v>1364</v>
      </c>
    </row>
    <row r="145" spans="1:3" x14ac:dyDescent="0.25">
      <c r="A145" t="s">
        <v>443</v>
      </c>
      <c r="B145" t="s">
        <v>1693</v>
      </c>
      <c r="C145" s="1">
        <v>1798</v>
      </c>
    </row>
    <row r="146" spans="1:3" x14ac:dyDescent="0.25">
      <c r="A146" t="s">
        <v>443</v>
      </c>
      <c r="B146" t="s">
        <v>1737</v>
      </c>
      <c r="C146" s="1">
        <v>2755</v>
      </c>
    </row>
    <row r="147" spans="1:3" x14ac:dyDescent="0.25">
      <c r="A147" t="s">
        <v>443</v>
      </c>
      <c r="B147" t="s">
        <v>1737</v>
      </c>
      <c r="C147" s="1">
        <v>2755</v>
      </c>
    </row>
    <row r="148" spans="1:3" x14ac:dyDescent="0.25">
      <c r="A148" t="s">
        <v>443</v>
      </c>
      <c r="B148" t="s">
        <v>1737</v>
      </c>
      <c r="C148" s="1">
        <v>2755</v>
      </c>
    </row>
    <row r="149" spans="1:3" x14ac:dyDescent="0.25">
      <c r="A149" t="s">
        <v>443</v>
      </c>
      <c r="B149" t="s">
        <v>1737</v>
      </c>
      <c r="C149" s="1">
        <v>2755</v>
      </c>
    </row>
    <row r="150" spans="1:3" x14ac:dyDescent="0.25">
      <c r="A150" t="s">
        <v>443</v>
      </c>
      <c r="B150" t="s">
        <v>1737</v>
      </c>
      <c r="C150" s="1">
        <v>2694</v>
      </c>
    </row>
    <row r="151" spans="1:3" x14ac:dyDescent="0.25">
      <c r="A151" t="s">
        <v>443</v>
      </c>
      <c r="B151" t="s">
        <v>1737</v>
      </c>
      <c r="C151" s="1">
        <v>2694</v>
      </c>
    </row>
    <row r="152" spans="1:3" x14ac:dyDescent="0.25">
      <c r="A152" t="s">
        <v>443</v>
      </c>
      <c r="B152" t="s">
        <v>1737</v>
      </c>
      <c r="C152" s="1">
        <v>2755</v>
      </c>
    </row>
    <row r="153" spans="1:3" x14ac:dyDescent="0.25">
      <c r="A153" t="s">
        <v>443</v>
      </c>
      <c r="B153" t="s">
        <v>1884</v>
      </c>
      <c r="C153" s="1">
        <v>4461</v>
      </c>
    </row>
    <row r="154" spans="1:3" x14ac:dyDescent="0.25">
      <c r="A154" t="s">
        <v>443</v>
      </c>
      <c r="B154" t="s">
        <v>2109</v>
      </c>
      <c r="C154" s="1">
        <v>1798</v>
      </c>
    </row>
    <row r="155" spans="1:3" x14ac:dyDescent="0.25">
      <c r="A155" t="s">
        <v>443</v>
      </c>
      <c r="B155" t="s">
        <v>2376</v>
      </c>
      <c r="C155" s="1">
        <v>2487</v>
      </c>
    </row>
    <row r="156" spans="1:3" x14ac:dyDescent="0.25">
      <c r="A156" t="s">
        <v>443</v>
      </c>
      <c r="B156" t="s">
        <v>2387</v>
      </c>
      <c r="C156" s="1">
        <v>1496</v>
      </c>
    </row>
    <row r="157" spans="1:3" x14ac:dyDescent="0.25">
      <c r="A157" t="s">
        <v>443</v>
      </c>
      <c r="B157" t="s">
        <v>2387</v>
      </c>
      <c r="C157" s="1">
        <v>1496</v>
      </c>
    </row>
    <row r="158" spans="1:3" x14ac:dyDescent="0.25">
      <c r="A158" t="s">
        <v>443</v>
      </c>
      <c r="B158" t="s">
        <v>2387</v>
      </c>
      <c r="C158" s="1">
        <v>1498</v>
      </c>
    </row>
    <row r="159" spans="1:3" x14ac:dyDescent="0.25">
      <c r="A159" t="s">
        <v>443</v>
      </c>
      <c r="B159" t="s">
        <v>2387</v>
      </c>
      <c r="C159" s="1">
        <v>1496</v>
      </c>
    </row>
    <row r="160" spans="1:3" x14ac:dyDescent="0.25">
      <c r="A160" t="s">
        <v>443</v>
      </c>
      <c r="B160" t="s">
        <v>2387</v>
      </c>
      <c r="C160" s="1">
        <v>1496</v>
      </c>
    </row>
    <row r="161" spans="1:7" x14ac:dyDescent="0.25">
      <c r="A161" t="s">
        <v>443</v>
      </c>
      <c r="B161" t="s">
        <v>2387</v>
      </c>
      <c r="C161" s="1">
        <v>1496</v>
      </c>
    </row>
    <row r="162" spans="1:7" x14ac:dyDescent="0.25">
      <c r="A162" t="s">
        <v>443</v>
      </c>
      <c r="B162" t="s">
        <v>2387</v>
      </c>
      <c r="C162" s="1">
        <v>1496</v>
      </c>
    </row>
    <row r="163" spans="1:7" x14ac:dyDescent="0.25">
      <c r="A163" t="s">
        <v>443</v>
      </c>
      <c r="B163" t="s">
        <v>2387</v>
      </c>
      <c r="C163" s="1">
        <v>1496</v>
      </c>
    </row>
    <row r="164" spans="1:7" x14ac:dyDescent="0.25">
      <c r="A164" t="s">
        <v>443</v>
      </c>
      <c r="B164" t="s">
        <v>2387</v>
      </c>
      <c r="C164" s="1">
        <v>1498</v>
      </c>
    </row>
    <row r="165" spans="1:7" x14ac:dyDescent="0.25">
      <c r="A165" t="s">
        <v>443</v>
      </c>
      <c r="B165" t="s">
        <v>2387</v>
      </c>
      <c r="C165" s="1">
        <v>1496</v>
      </c>
    </row>
    <row r="166" spans="1:7" x14ac:dyDescent="0.25">
      <c r="A166" t="s">
        <v>443</v>
      </c>
      <c r="B166" t="s">
        <v>2387</v>
      </c>
      <c r="C166" s="1">
        <v>1496</v>
      </c>
    </row>
    <row r="167" spans="1:7" x14ac:dyDescent="0.25">
      <c r="A167" t="s">
        <v>443</v>
      </c>
      <c r="B167" t="s">
        <v>2387</v>
      </c>
      <c r="C167" s="1">
        <v>1496</v>
      </c>
    </row>
    <row r="168" spans="1:7" x14ac:dyDescent="0.25">
      <c r="A168" t="s">
        <v>443</v>
      </c>
      <c r="B168" t="s">
        <v>2387</v>
      </c>
      <c r="C168" s="1">
        <v>1496</v>
      </c>
    </row>
    <row r="169" spans="1:7" x14ac:dyDescent="0.25">
      <c r="A169" t="s">
        <v>443</v>
      </c>
      <c r="B169" t="s">
        <v>2387</v>
      </c>
      <c r="C169" s="1">
        <v>1498</v>
      </c>
    </row>
    <row r="173" spans="1:7" x14ac:dyDescent="0.25">
      <c r="A173" s="11" t="s">
        <v>1</v>
      </c>
      <c r="B173" s="11" t="s">
        <v>4</v>
      </c>
      <c r="C173" s="11" t="s">
        <v>5</v>
      </c>
    </row>
    <row r="174" spans="1:7" x14ac:dyDescent="0.25">
      <c r="A174" t="s">
        <v>444</v>
      </c>
      <c r="B174">
        <v>4</v>
      </c>
      <c r="C174">
        <v>4</v>
      </c>
      <c r="E174" s="4" t="s">
        <v>2448</v>
      </c>
      <c r="F174" t="s">
        <v>2451</v>
      </c>
      <c r="G174" t="s">
        <v>2452</v>
      </c>
    </row>
    <row r="175" spans="1:7" x14ac:dyDescent="0.25">
      <c r="A175" t="s">
        <v>444</v>
      </c>
      <c r="B175">
        <v>4</v>
      </c>
      <c r="C175">
        <v>4</v>
      </c>
      <c r="E175" s="5" t="s">
        <v>2376</v>
      </c>
      <c r="F175" s="1">
        <v>1</v>
      </c>
      <c r="G175" s="1">
        <v>1</v>
      </c>
    </row>
    <row r="176" spans="1:7" x14ac:dyDescent="0.25">
      <c r="A176" t="s">
        <v>444</v>
      </c>
      <c r="B176">
        <v>4</v>
      </c>
      <c r="C176">
        <v>2</v>
      </c>
      <c r="E176" s="5" t="s">
        <v>1693</v>
      </c>
      <c r="F176" s="1">
        <v>6</v>
      </c>
      <c r="G176" s="1">
        <v>6</v>
      </c>
    </row>
    <row r="177" spans="1:7" x14ac:dyDescent="0.25">
      <c r="A177" t="s">
        <v>444</v>
      </c>
      <c r="B177">
        <v>4</v>
      </c>
      <c r="C177">
        <v>4</v>
      </c>
      <c r="E177" s="5" t="s">
        <v>777</v>
      </c>
      <c r="F177" s="1">
        <v>6</v>
      </c>
      <c r="G177" s="1">
        <v>6</v>
      </c>
    </row>
    <row r="178" spans="1:7" x14ac:dyDescent="0.25">
      <c r="A178" t="s">
        <v>444</v>
      </c>
      <c r="B178">
        <v>4</v>
      </c>
      <c r="C178">
        <v>2</v>
      </c>
      <c r="E178" s="5" t="s">
        <v>444</v>
      </c>
      <c r="F178" s="1">
        <v>14</v>
      </c>
      <c r="G178" s="1">
        <v>14</v>
      </c>
    </row>
    <row r="179" spans="1:7" x14ac:dyDescent="0.25">
      <c r="A179" t="s">
        <v>444</v>
      </c>
      <c r="B179">
        <v>4</v>
      </c>
      <c r="C179">
        <v>2</v>
      </c>
      <c r="E179" s="5" t="s">
        <v>1737</v>
      </c>
      <c r="F179" s="1">
        <v>7</v>
      </c>
      <c r="G179" s="1">
        <v>7</v>
      </c>
    </row>
    <row r="180" spans="1:7" x14ac:dyDescent="0.25">
      <c r="A180" t="s">
        <v>444</v>
      </c>
      <c r="B180">
        <v>4</v>
      </c>
      <c r="C180">
        <v>4</v>
      </c>
      <c r="E180" s="5" t="s">
        <v>800</v>
      </c>
      <c r="F180" s="1">
        <v>5</v>
      </c>
      <c r="G180" s="1"/>
    </row>
    <row r="181" spans="1:7" x14ac:dyDescent="0.25">
      <c r="A181" t="s">
        <v>444</v>
      </c>
      <c r="B181">
        <v>4</v>
      </c>
      <c r="C181">
        <v>2</v>
      </c>
      <c r="E181" s="5" t="s">
        <v>1641</v>
      </c>
      <c r="F181" s="1">
        <v>16</v>
      </c>
      <c r="G181" s="1">
        <v>16</v>
      </c>
    </row>
    <row r="182" spans="1:7" x14ac:dyDescent="0.25">
      <c r="A182" t="s">
        <v>444</v>
      </c>
      <c r="B182">
        <v>4</v>
      </c>
      <c r="C182">
        <v>4</v>
      </c>
      <c r="E182" s="5" t="s">
        <v>1884</v>
      </c>
      <c r="F182" s="1">
        <v>1</v>
      </c>
      <c r="G182" s="1">
        <v>1</v>
      </c>
    </row>
    <row r="183" spans="1:7" x14ac:dyDescent="0.25">
      <c r="A183" t="s">
        <v>444</v>
      </c>
      <c r="B183">
        <v>4</v>
      </c>
      <c r="C183">
        <v>2</v>
      </c>
      <c r="E183" s="5" t="s">
        <v>967</v>
      </c>
      <c r="F183" s="1">
        <v>1</v>
      </c>
      <c r="G183" s="1">
        <v>1</v>
      </c>
    </row>
    <row r="184" spans="1:7" x14ac:dyDescent="0.25">
      <c r="A184" t="s">
        <v>444</v>
      </c>
      <c r="B184">
        <v>4</v>
      </c>
      <c r="C184">
        <v>4</v>
      </c>
      <c r="E184" s="5" t="s">
        <v>764</v>
      </c>
      <c r="F184" s="1">
        <v>10</v>
      </c>
      <c r="G184" s="1">
        <v>10</v>
      </c>
    </row>
    <row r="185" spans="1:7" x14ac:dyDescent="0.25">
      <c r="A185" t="s">
        <v>444</v>
      </c>
      <c r="B185">
        <v>4</v>
      </c>
      <c r="C185">
        <v>2</v>
      </c>
      <c r="E185" s="5" t="s">
        <v>2109</v>
      </c>
      <c r="F185" s="1">
        <v>1</v>
      </c>
      <c r="G185" s="1">
        <v>1</v>
      </c>
    </row>
    <row r="186" spans="1:7" x14ac:dyDescent="0.25">
      <c r="A186" t="s">
        <v>444</v>
      </c>
      <c r="B186">
        <v>4</v>
      </c>
      <c r="C186">
        <v>4</v>
      </c>
      <c r="E186" s="5" t="s">
        <v>2387</v>
      </c>
      <c r="F186" s="1">
        <v>14</v>
      </c>
      <c r="G186" s="1">
        <v>14</v>
      </c>
    </row>
    <row r="187" spans="1:7" x14ac:dyDescent="0.25">
      <c r="A187" t="s">
        <v>444</v>
      </c>
      <c r="B187">
        <v>4</v>
      </c>
      <c r="C187">
        <v>2</v>
      </c>
      <c r="E187" s="5" t="s">
        <v>2449</v>
      </c>
      <c r="F187" s="1">
        <v>82</v>
      </c>
      <c r="G187" s="1">
        <v>77</v>
      </c>
    </row>
    <row r="188" spans="1:7" x14ac:dyDescent="0.25">
      <c r="A188" t="s">
        <v>764</v>
      </c>
      <c r="B188">
        <v>4</v>
      </c>
      <c r="C188">
        <v>4</v>
      </c>
    </row>
    <row r="189" spans="1:7" x14ac:dyDescent="0.25">
      <c r="A189" t="s">
        <v>764</v>
      </c>
      <c r="B189">
        <v>4</v>
      </c>
      <c r="C189">
        <v>4</v>
      </c>
    </row>
    <row r="190" spans="1:7" x14ac:dyDescent="0.25">
      <c r="A190" t="s">
        <v>764</v>
      </c>
      <c r="B190">
        <v>4</v>
      </c>
      <c r="C190">
        <v>2</v>
      </c>
    </row>
    <row r="191" spans="1:7" x14ac:dyDescent="0.25">
      <c r="A191" t="s">
        <v>764</v>
      </c>
      <c r="B191">
        <v>4</v>
      </c>
      <c r="C191">
        <v>2</v>
      </c>
    </row>
    <row r="192" spans="1:7" x14ac:dyDescent="0.25">
      <c r="A192" t="s">
        <v>764</v>
      </c>
      <c r="B192">
        <v>4</v>
      </c>
      <c r="C192">
        <v>2</v>
      </c>
    </row>
    <row r="193" spans="1:3" x14ac:dyDescent="0.25">
      <c r="A193" t="s">
        <v>764</v>
      </c>
      <c r="B193">
        <v>4</v>
      </c>
      <c r="C193">
        <v>4</v>
      </c>
    </row>
    <row r="194" spans="1:3" x14ac:dyDescent="0.25">
      <c r="A194" t="s">
        <v>764</v>
      </c>
      <c r="B194">
        <v>4</v>
      </c>
      <c r="C194">
        <v>4</v>
      </c>
    </row>
    <row r="195" spans="1:3" x14ac:dyDescent="0.25">
      <c r="A195" t="s">
        <v>764</v>
      </c>
      <c r="B195">
        <v>4</v>
      </c>
      <c r="C195">
        <v>2</v>
      </c>
    </row>
    <row r="196" spans="1:3" x14ac:dyDescent="0.25">
      <c r="A196" t="s">
        <v>764</v>
      </c>
      <c r="B196">
        <v>4</v>
      </c>
      <c r="C196">
        <v>2</v>
      </c>
    </row>
    <row r="197" spans="1:3" x14ac:dyDescent="0.25">
      <c r="A197" t="s">
        <v>764</v>
      </c>
      <c r="B197">
        <v>4</v>
      </c>
      <c r="C197">
        <v>4</v>
      </c>
    </row>
    <row r="198" spans="1:3" x14ac:dyDescent="0.25">
      <c r="A198" t="s">
        <v>777</v>
      </c>
      <c r="B198">
        <v>4</v>
      </c>
      <c r="C198">
        <v>4</v>
      </c>
    </row>
    <row r="199" spans="1:3" x14ac:dyDescent="0.25">
      <c r="A199" t="s">
        <v>777</v>
      </c>
      <c r="B199">
        <v>4</v>
      </c>
      <c r="C199">
        <v>4</v>
      </c>
    </row>
    <row r="200" spans="1:3" x14ac:dyDescent="0.25">
      <c r="A200" t="s">
        <v>777</v>
      </c>
      <c r="B200">
        <v>4</v>
      </c>
      <c r="C200">
        <v>2</v>
      </c>
    </row>
    <row r="201" spans="1:3" x14ac:dyDescent="0.25">
      <c r="A201" t="s">
        <v>777</v>
      </c>
      <c r="B201">
        <v>4</v>
      </c>
      <c r="C201">
        <v>2</v>
      </c>
    </row>
    <row r="202" spans="1:3" x14ac:dyDescent="0.25">
      <c r="A202" t="s">
        <v>777</v>
      </c>
      <c r="B202">
        <v>4</v>
      </c>
      <c r="C202">
        <v>4</v>
      </c>
    </row>
    <row r="203" spans="1:3" x14ac:dyDescent="0.25">
      <c r="A203" t="s">
        <v>777</v>
      </c>
      <c r="B203">
        <v>4</v>
      </c>
      <c r="C203">
        <v>2</v>
      </c>
    </row>
    <row r="204" spans="1:3" x14ac:dyDescent="0.25">
      <c r="A204" t="s">
        <v>800</v>
      </c>
      <c r="B204">
        <v>4</v>
      </c>
    </row>
    <row r="205" spans="1:3" x14ac:dyDescent="0.25">
      <c r="A205" t="s">
        <v>800</v>
      </c>
      <c r="B205">
        <v>4</v>
      </c>
    </row>
    <row r="206" spans="1:3" x14ac:dyDescent="0.25">
      <c r="A206" t="s">
        <v>800</v>
      </c>
      <c r="B206">
        <v>4</v>
      </c>
    </row>
    <row r="207" spans="1:3" x14ac:dyDescent="0.25">
      <c r="A207" t="s">
        <v>800</v>
      </c>
      <c r="B207">
        <v>4</v>
      </c>
    </row>
    <row r="208" spans="1:3" x14ac:dyDescent="0.25">
      <c r="A208" t="s">
        <v>800</v>
      </c>
      <c r="B208">
        <v>4</v>
      </c>
    </row>
    <row r="209" spans="1:3" x14ac:dyDescent="0.25">
      <c r="A209" t="s">
        <v>967</v>
      </c>
      <c r="B209">
        <v>4</v>
      </c>
      <c r="C209">
        <v>4</v>
      </c>
    </row>
    <row r="210" spans="1:3" x14ac:dyDescent="0.25">
      <c r="A210" t="s">
        <v>1641</v>
      </c>
      <c r="B210">
        <v>4</v>
      </c>
      <c r="C210">
        <v>4</v>
      </c>
    </row>
    <row r="211" spans="1:3" x14ac:dyDescent="0.25">
      <c r="A211" t="s">
        <v>1641</v>
      </c>
      <c r="B211">
        <v>4</v>
      </c>
      <c r="C211">
        <v>4</v>
      </c>
    </row>
    <row r="212" spans="1:3" x14ac:dyDescent="0.25">
      <c r="A212" t="s">
        <v>1641</v>
      </c>
      <c r="B212">
        <v>4</v>
      </c>
      <c r="C212">
        <v>4</v>
      </c>
    </row>
    <row r="213" spans="1:3" x14ac:dyDescent="0.25">
      <c r="A213" t="s">
        <v>1641</v>
      </c>
      <c r="B213">
        <v>4</v>
      </c>
      <c r="C213">
        <v>4</v>
      </c>
    </row>
    <row r="214" spans="1:3" x14ac:dyDescent="0.25">
      <c r="A214" t="s">
        <v>1641</v>
      </c>
      <c r="B214">
        <v>4</v>
      </c>
      <c r="C214">
        <v>4</v>
      </c>
    </row>
    <row r="215" spans="1:3" x14ac:dyDescent="0.25">
      <c r="A215" t="s">
        <v>1641</v>
      </c>
      <c r="B215">
        <v>4</v>
      </c>
      <c r="C215">
        <v>4</v>
      </c>
    </row>
    <row r="216" spans="1:3" x14ac:dyDescent="0.25">
      <c r="A216" t="s">
        <v>1641</v>
      </c>
      <c r="B216">
        <v>4</v>
      </c>
      <c r="C216">
        <v>4</v>
      </c>
    </row>
    <row r="217" spans="1:3" x14ac:dyDescent="0.25">
      <c r="A217" t="s">
        <v>1641</v>
      </c>
      <c r="B217">
        <v>4</v>
      </c>
      <c r="C217">
        <v>4</v>
      </c>
    </row>
    <row r="218" spans="1:3" x14ac:dyDescent="0.25">
      <c r="A218" t="s">
        <v>1641</v>
      </c>
      <c r="B218">
        <v>4</v>
      </c>
      <c r="C218">
        <v>4</v>
      </c>
    </row>
    <row r="219" spans="1:3" x14ac:dyDescent="0.25">
      <c r="A219" t="s">
        <v>1641</v>
      </c>
      <c r="B219">
        <v>4</v>
      </c>
      <c r="C219">
        <v>4</v>
      </c>
    </row>
    <row r="220" spans="1:3" x14ac:dyDescent="0.25">
      <c r="A220" t="s">
        <v>1641</v>
      </c>
      <c r="B220">
        <v>4</v>
      </c>
      <c r="C220">
        <v>4</v>
      </c>
    </row>
    <row r="221" spans="1:3" x14ac:dyDescent="0.25">
      <c r="A221" t="s">
        <v>1641</v>
      </c>
      <c r="B221">
        <v>4</v>
      </c>
      <c r="C221">
        <v>4</v>
      </c>
    </row>
    <row r="222" spans="1:3" x14ac:dyDescent="0.25">
      <c r="A222" t="s">
        <v>1641</v>
      </c>
      <c r="B222">
        <v>4</v>
      </c>
      <c r="C222">
        <v>4</v>
      </c>
    </row>
    <row r="223" spans="1:3" x14ac:dyDescent="0.25">
      <c r="A223" t="s">
        <v>1641</v>
      </c>
      <c r="B223">
        <v>4</v>
      </c>
      <c r="C223">
        <v>4</v>
      </c>
    </row>
    <row r="224" spans="1:3" x14ac:dyDescent="0.25">
      <c r="A224" t="s">
        <v>1641</v>
      </c>
      <c r="B224">
        <v>4</v>
      </c>
      <c r="C224">
        <v>4</v>
      </c>
    </row>
    <row r="225" spans="1:3" x14ac:dyDescent="0.25">
      <c r="A225" t="s">
        <v>1641</v>
      </c>
      <c r="B225">
        <v>4</v>
      </c>
      <c r="C225">
        <v>4</v>
      </c>
    </row>
    <row r="226" spans="1:3" x14ac:dyDescent="0.25">
      <c r="A226" t="s">
        <v>1693</v>
      </c>
      <c r="B226">
        <v>4</v>
      </c>
      <c r="C226">
        <v>4</v>
      </c>
    </row>
    <row r="227" spans="1:3" x14ac:dyDescent="0.25">
      <c r="A227" t="s">
        <v>1693</v>
      </c>
      <c r="B227">
        <v>4</v>
      </c>
      <c r="C227">
        <v>4</v>
      </c>
    </row>
    <row r="228" spans="1:3" x14ac:dyDescent="0.25">
      <c r="A228" t="s">
        <v>1693</v>
      </c>
      <c r="B228">
        <v>4</v>
      </c>
      <c r="C228">
        <v>4</v>
      </c>
    </row>
    <row r="229" spans="1:3" x14ac:dyDescent="0.25">
      <c r="A229" t="s">
        <v>1693</v>
      </c>
      <c r="B229">
        <v>4</v>
      </c>
      <c r="C229">
        <v>4</v>
      </c>
    </row>
    <row r="230" spans="1:3" x14ac:dyDescent="0.25">
      <c r="A230" t="s">
        <v>1693</v>
      </c>
      <c r="B230">
        <v>4</v>
      </c>
      <c r="C230">
        <v>4</v>
      </c>
    </row>
    <row r="231" spans="1:3" x14ac:dyDescent="0.25">
      <c r="A231" t="s">
        <v>1693</v>
      </c>
      <c r="B231">
        <v>4</v>
      </c>
      <c r="C231">
        <v>4</v>
      </c>
    </row>
    <row r="232" spans="1:3" x14ac:dyDescent="0.25">
      <c r="A232" t="s">
        <v>1737</v>
      </c>
      <c r="B232">
        <v>4</v>
      </c>
      <c r="C232">
        <v>4</v>
      </c>
    </row>
    <row r="233" spans="1:3" x14ac:dyDescent="0.25">
      <c r="A233" t="s">
        <v>1737</v>
      </c>
      <c r="B233">
        <v>4</v>
      </c>
      <c r="C233">
        <v>4</v>
      </c>
    </row>
    <row r="234" spans="1:3" x14ac:dyDescent="0.25">
      <c r="A234" t="s">
        <v>1737</v>
      </c>
      <c r="B234">
        <v>4</v>
      </c>
      <c r="C234">
        <v>4</v>
      </c>
    </row>
    <row r="235" spans="1:3" x14ac:dyDescent="0.25">
      <c r="A235" t="s">
        <v>1737</v>
      </c>
      <c r="B235">
        <v>4</v>
      </c>
      <c r="C235">
        <v>4</v>
      </c>
    </row>
    <row r="236" spans="1:3" x14ac:dyDescent="0.25">
      <c r="A236" t="s">
        <v>1737</v>
      </c>
      <c r="B236">
        <v>4</v>
      </c>
      <c r="C236">
        <v>4</v>
      </c>
    </row>
    <row r="237" spans="1:3" x14ac:dyDescent="0.25">
      <c r="A237" t="s">
        <v>1737</v>
      </c>
      <c r="B237">
        <v>4</v>
      </c>
      <c r="C237">
        <v>4</v>
      </c>
    </row>
    <row r="238" spans="1:3" x14ac:dyDescent="0.25">
      <c r="A238" t="s">
        <v>1737</v>
      </c>
      <c r="B238">
        <v>4</v>
      </c>
      <c r="C238">
        <v>4</v>
      </c>
    </row>
    <row r="239" spans="1:3" x14ac:dyDescent="0.25">
      <c r="A239" t="s">
        <v>1884</v>
      </c>
      <c r="B239">
        <v>8</v>
      </c>
      <c r="C239">
        <v>4</v>
      </c>
    </row>
    <row r="240" spans="1:3" x14ac:dyDescent="0.25">
      <c r="A240" t="s">
        <v>2109</v>
      </c>
      <c r="B240">
        <v>4</v>
      </c>
      <c r="C240">
        <v>4</v>
      </c>
    </row>
    <row r="241" spans="1:3" x14ac:dyDescent="0.25">
      <c r="A241" t="s">
        <v>2376</v>
      </c>
      <c r="B241">
        <v>4</v>
      </c>
      <c r="C241">
        <v>4</v>
      </c>
    </row>
    <row r="242" spans="1:3" x14ac:dyDescent="0.25">
      <c r="A242" t="s">
        <v>2387</v>
      </c>
      <c r="B242">
        <v>4</v>
      </c>
      <c r="C242">
        <v>4</v>
      </c>
    </row>
    <row r="243" spans="1:3" x14ac:dyDescent="0.25">
      <c r="A243" t="s">
        <v>2387</v>
      </c>
      <c r="B243">
        <v>4</v>
      </c>
      <c r="C243">
        <v>4</v>
      </c>
    </row>
    <row r="244" spans="1:3" x14ac:dyDescent="0.25">
      <c r="A244" t="s">
        <v>2387</v>
      </c>
      <c r="B244">
        <v>4</v>
      </c>
      <c r="C244">
        <v>4</v>
      </c>
    </row>
    <row r="245" spans="1:3" x14ac:dyDescent="0.25">
      <c r="A245" t="s">
        <v>2387</v>
      </c>
      <c r="B245">
        <v>4</v>
      </c>
      <c r="C245">
        <v>4</v>
      </c>
    </row>
    <row r="246" spans="1:3" x14ac:dyDescent="0.25">
      <c r="A246" t="s">
        <v>2387</v>
      </c>
      <c r="B246">
        <v>4</v>
      </c>
      <c r="C246">
        <v>4</v>
      </c>
    </row>
    <row r="247" spans="1:3" x14ac:dyDescent="0.25">
      <c r="A247" t="s">
        <v>2387</v>
      </c>
      <c r="B247">
        <v>4</v>
      </c>
      <c r="C247">
        <v>4</v>
      </c>
    </row>
    <row r="248" spans="1:3" x14ac:dyDescent="0.25">
      <c r="A248" t="s">
        <v>2387</v>
      </c>
      <c r="B248">
        <v>4</v>
      </c>
      <c r="C248">
        <v>4</v>
      </c>
    </row>
    <row r="249" spans="1:3" x14ac:dyDescent="0.25">
      <c r="A249" t="s">
        <v>2387</v>
      </c>
      <c r="B249">
        <v>4</v>
      </c>
      <c r="C249">
        <v>4</v>
      </c>
    </row>
    <row r="250" spans="1:3" x14ac:dyDescent="0.25">
      <c r="A250" t="s">
        <v>2387</v>
      </c>
      <c r="B250">
        <v>4</v>
      </c>
      <c r="C250">
        <v>4</v>
      </c>
    </row>
    <row r="251" spans="1:3" x14ac:dyDescent="0.25">
      <c r="A251" t="s">
        <v>2387</v>
      </c>
      <c r="B251">
        <v>4</v>
      </c>
      <c r="C251">
        <v>4</v>
      </c>
    </row>
    <row r="252" spans="1:3" x14ac:dyDescent="0.25">
      <c r="A252" t="s">
        <v>2387</v>
      </c>
      <c r="B252">
        <v>4</v>
      </c>
      <c r="C252">
        <v>4</v>
      </c>
    </row>
    <row r="253" spans="1:3" x14ac:dyDescent="0.25">
      <c r="A253" t="s">
        <v>2387</v>
      </c>
      <c r="B253">
        <v>4</v>
      </c>
      <c r="C253">
        <v>4</v>
      </c>
    </row>
    <row r="254" spans="1:3" x14ac:dyDescent="0.25">
      <c r="A254" t="s">
        <v>2387</v>
      </c>
      <c r="B254">
        <v>4</v>
      </c>
      <c r="C254">
        <v>4</v>
      </c>
    </row>
    <row r="255" spans="1:3" x14ac:dyDescent="0.25">
      <c r="A255" t="s">
        <v>2387</v>
      </c>
      <c r="B255">
        <v>4</v>
      </c>
      <c r="C255">
        <v>4</v>
      </c>
    </row>
    <row r="259" spans="1:6" x14ac:dyDescent="0.25">
      <c r="A259" s="11" t="s">
        <v>1</v>
      </c>
      <c r="B259" s="11" t="s">
        <v>10</v>
      </c>
      <c r="C259" s="11" t="s">
        <v>11</v>
      </c>
    </row>
    <row r="260" spans="1:6" x14ac:dyDescent="0.25">
      <c r="A260" t="s">
        <v>444</v>
      </c>
      <c r="B260">
        <v>45</v>
      </c>
      <c r="C260" t="s">
        <v>145</v>
      </c>
    </row>
    <row r="261" spans="1:6" x14ac:dyDescent="0.25">
      <c r="A261" t="s">
        <v>444</v>
      </c>
      <c r="B261">
        <v>45</v>
      </c>
      <c r="C261" t="s">
        <v>145</v>
      </c>
      <c r="E261" s="4" t="s">
        <v>2448</v>
      </c>
      <c r="F261" t="s">
        <v>2460</v>
      </c>
    </row>
    <row r="262" spans="1:6" x14ac:dyDescent="0.25">
      <c r="A262" t="s">
        <v>444</v>
      </c>
      <c r="B262">
        <v>45</v>
      </c>
      <c r="C262" t="s">
        <v>459</v>
      </c>
      <c r="E262" s="5" t="s">
        <v>2376</v>
      </c>
      <c r="F262" s="1">
        <v>50</v>
      </c>
    </row>
    <row r="263" spans="1:6" x14ac:dyDescent="0.25">
      <c r="A263" t="s">
        <v>444</v>
      </c>
      <c r="B263">
        <v>45</v>
      </c>
      <c r="C263" t="s">
        <v>145</v>
      </c>
      <c r="E263" s="6" t="s">
        <v>1003</v>
      </c>
      <c r="F263" s="1">
        <v>50</v>
      </c>
    </row>
    <row r="264" spans="1:6" x14ac:dyDescent="0.25">
      <c r="A264" t="s">
        <v>444</v>
      </c>
      <c r="B264">
        <v>45</v>
      </c>
      <c r="C264" t="s">
        <v>459</v>
      </c>
      <c r="E264" s="5" t="s">
        <v>1693</v>
      </c>
      <c r="F264" s="1">
        <v>51</v>
      </c>
    </row>
    <row r="265" spans="1:6" x14ac:dyDescent="0.25">
      <c r="A265" t="s">
        <v>444</v>
      </c>
      <c r="B265">
        <v>45</v>
      </c>
      <c r="C265" t="s">
        <v>459</v>
      </c>
      <c r="E265" s="6" t="s">
        <v>459</v>
      </c>
      <c r="F265" s="1">
        <v>43</v>
      </c>
    </row>
    <row r="266" spans="1:6" x14ac:dyDescent="0.25">
      <c r="A266" t="s">
        <v>444</v>
      </c>
      <c r="B266">
        <v>45</v>
      </c>
      <c r="C266" t="s">
        <v>145</v>
      </c>
      <c r="E266" s="6" t="s">
        <v>145</v>
      </c>
      <c r="F266" s="1">
        <v>55</v>
      </c>
    </row>
    <row r="267" spans="1:6" x14ac:dyDescent="0.25">
      <c r="A267" t="s">
        <v>444</v>
      </c>
      <c r="B267">
        <v>45</v>
      </c>
      <c r="C267" t="s">
        <v>459</v>
      </c>
      <c r="E267" s="5" t="s">
        <v>777</v>
      </c>
      <c r="F267" s="1">
        <v>45</v>
      </c>
    </row>
    <row r="268" spans="1:6" x14ac:dyDescent="0.25">
      <c r="A268" t="s">
        <v>444</v>
      </c>
      <c r="B268">
        <v>45</v>
      </c>
      <c r="C268" t="s">
        <v>145</v>
      </c>
      <c r="E268" s="6" t="s">
        <v>459</v>
      </c>
      <c r="F268" s="1">
        <v>45</v>
      </c>
    </row>
    <row r="269" spans="1:6" x14ac:dyDescent="0.25">
      <c r="A269" t="s">
        <v>444</v>
      </c>
      <c r="B269">
        <v>45</v>
      </c>
      <c r="C269" t="s">
        <v>459</v>
      </c>
      <c r="E269" s="6" t="s">
        <v>145</v>
      </c>
      <c r="F269" s="1">
        <v>45</v>
      </c>
    </row>
    <row r="270" spans="1:6" x14ac:dyDescent="0.25">
      <c r="A270" t="s">
        <v>444</v>
      </c>
      <c r="B270">
        <v>45</v>
      </c>
      <c r="C270" t="s">
        <v>145</v>
      </c>
      <c r="E270" s="5" t="s">
        <v>444</v>
      </c>
      <c r="F270" s="1">
        <v>45</v>
      </c>
    </row>
    <row r="271" spans="1:6" x14ac:dyDescent="0.25">
      <c r="A271" t="s">
        <v>444</v>
      </c>
      <c r="B271">
        <v>45</v>
      </c>
      <c r="C271" t="s">
        <v>459</v>
      </c>
      <c r="E271" s="6" t="s">
        <v>459</v>
      </c>
      <c r="F271" s="1">
        <v>45</v>
      </c>
    </row>
    <row r="272" spans="1:6" x14ac:dyDescent="0.25">
      <c r="A272" t="s">
        <v>444</v>
      </c>
      <c r="B272">
        <v>45</v>
      </c>
      <c r="C272" t="s">
        <v>145</v>
      </c>
      <c r="E272" s="6" t="s">
        <v>145</v>
      </c>
      <c r="F272" s="1">
        <v>45</v>
      </c>
    </row>
    <row r="273" spans="1:6" x14ac:dyDescent="0.25">
      <c r="A273" t="s">
        <v>444</v>
      </c>
      <c r="B273">
        <v>45</v>
      </c>
      <c r="C273" t="s">
        <v>459</v>
      </c>
      <c r="E273" s="5" t="s">
        <v>1737</v>
      </c>
      <c r="F273" s="1">
        <v>80</v>
      </c>
    </row>
    <row r="274" spans="1:6" x14ac:dyDescent="0.25">
      <c r="A274" t="s">
        <v>764</v>
      </c>
      <c r="B274">
        <v>45</v>
      </c>
      <c r="C274" t="s">
        <v>145</v>
      </c>
      <c r="E274" s="6" t="s">
        <v>459</v>
      </c>
      <c r="F274" s="1">
        <v>80</v>
      </c>
    </row>
    <row r="275" spans="1:6" x14ac:dyDescent="0.25">
      <c r="A275" t="s">
        <v>764</v>
      </c>
      <c r="B275">
        <v>45</v>
      </c>
      <c r="C275" t="s">
        <v>145</v>
      </c>
      <c r="E275" s="6" t="s">
        <v>145</v>
      </c>
      <c r="F275" s="1">
        <v>80</v>
      </c>
    </row>
    <row r="276" spans="1:6" x14ac:dyDescent="0.25">
      <c r="A276" t="s">
        <v>764</v>
      </c>
      <c r="B276">
        <v>45</v>
      </c>
      <c r="C276" t="s">
        <v>459</v>
      </c>
      <c r="E276" s="5" t="s">
        <v>800</v>
      </c>
      <c r="F276" s="1">
        <v>37</v>
      </c>
    </row>
    <row r="277" spans="1:6" x14ac:dyDescent="0.25">
      <c r="A277" t="s">
        <v>764</v>
      </c>
      <c r="B277">
        <v>45</v>
      </c>
      <c r="C277" t="s">
        <v>459</v>
      </c>
      <c r="E277" s="6" t="s">
        <v>145</v>
      </c>
      <c r="F277" s="1">
        <v>37</v>
      </c>
    </row>
    <row r="278" spans="1:6" x14ac:dyDescent="0.25">
      <c r="A278" t="s">
        <v>764</v>
      </c>
      <c r="B278">
        <v>45</v>
      </c>
      <c r="C278" t="s">
        <v>459</v>
      </c>
      <c r="E278" s="5" t="s">
        <v>1641</v>
      </c>
      <c r="F278" s="1">
        <v>55</v>
      </c>
    </row>
    <row r="279" spans="1:6" x14ac:dyDescent="0.25">
      <c r="A279" t="s">
        <v>764</v>
      </c>
      <c r="B279">
        <v>45</v>
      </c>
      <c r="C279" t="s">
        <v>145</v>
      </c>
      <c r="E279" s="6" t="s">
        <v>459</v>
      </c>
      <c r="F279" s="1">
        <v>55</v>
      </c>
    </row>
    <row r="280" spans="1:6" x14ac:dyDescent="0.25">
      <c r="A280" t="s">
        <v>764</v>
      </c>
      <c r="B280">
        <v>45</v>
      </c>
      <c r="C280" t="s">
        <v>145</v>
      </c>
      <c r="E280" s="6" t="s">
        <v>145</v>
      </c>
      <c r="F280" s="1">
        <v>55</v>
      </c>
    </row>
    <row r="281" spans="1:6" x14ac:dyDescent="0.25">
      <c r="A281" t="s">
        <v>764</v>
      </c>
      <c r="B281">
        <v>45</v>
      </c>
      <c r="C281" t="s">
        <v>459</v>
      </c>
      <c r="E281" s="5" t="s">
        <v>1884</v>
      </c>
      <c r="F281" s="1">
        <v>93</v>
      </c>
    </row>
    <row r="282" spans="1:6" x14ac:dyDescent="0.25">
      <c r="A282" t="s">
        <v>764</v>
      </c>
      <c r="B282">
        <v>45</v>
      </c>
      <c r="C282" t="s">
        <v>459</v>
      </c>
      <c r="E282" s="6" t="s">
        <v>459</v>
      </c>
      <c r="F282" s="1">
        <v>93</v>
      </c>
    </row>
    <row r="283" spans="1:6" x14ac:dyDescent="0.25">
      <c r="A283" t="s">
        <v>764</v>
      </c>
      <c r="B283">
        <v>45</v>
      </c>
      <c r="C283" t="s">
        <v>145</v>
      </c>
      <c r="E283" s="5" t="s">
        <v>967</v>
      </c>
      <c r="F283" s="1">
        <v>87</v>
      </c>
    </row>
    <row r="284" spans="1:6" x14ac:dyDescent="0.25">
      <c r="A284" t="s">
        <v>777</v>
      </c>
      <c r="B284">
        <v>45</v>
      </c>
      <c r="C284" t="s">
        <v>145</v>
      </c>
      <c r="E284" s="6" t="s">
        <v>459</v>
      </c>
      <c r="F284" s="1">
        <v>87</v>
      </c>
    </row>
    <row r="285" spans="1:6" x14ac:dyDescent="0.25">
      <c r="A285" t="s">
        <v>777</v>
      </c>
      <c r="B285">
        <v>45</v>
      </c>
      <c r="C285" t="s">
        <v>145</v>
      </c>
      <c r="E285" s="5" t="s">
        <v>764</v>
      </c>
      <c r="F285" s="1">
        <v>45</v>
      </c>
    </row>
    <row r="286" spans="1:6" x14ac:dyDescent="0.25">
      <c r="A286" t="s">
        <v>777</v>
      </c>
      <c r="B286">
        <v>45</v>
      </c>
      <c r="C286" t="s">
        <v>459</v>
      </c>
      <c r="E286" s="6" t="s">
        <v>459</v>
      </c>
      <c r="F286" s="1">
        <v>45</v>
      </c>
    </row>
    <row r="287" spans="1:6" x14ac:dyDescent="0.25">
      <c r="A287" t="s">
        <v>777</v>
      </c>
      <c r="B287">
        <v>45</v>
      </c>
      <c r="C287" t="s">
        <v>459</v>
      </c>
      <c r="E287" s="6" t="s">
        <v>145</v>
      </c>
      <c r="F287" s="1">
        <v>45</v>
      </c>
    </row>
    <row r="288" spans="1:6" x14ac:dyDescent="0.25">
      <c r="A288" t="s">
        <v>777</v>
      </c>
      <c r="B288">
        <v>45</v>
      </c>
      <c r="C288" t="s">
        <v>145</v>
      </c>
      <c r="E288" s="5" t="s">
        <v>2109</v>
      </c>
      <c r="F288" s="1">
        <v>43</v>
      </c>
    </row>
    <row r="289" spans="1:6" x14ac:dyDescent="0.25">
      <c r="A289" t="s">
        <v>777</v>
      </c>
      <c r="B289">
        <v>45</v>
      </c>
      <c r="C289" t="s">
        <v>459</v>
      </c>
      <c r="E289" s="6" t="s">
        <v>1003</v>
      </c>
      <c r="F289" s="1">
        <v>43</v>
      </c>
    </row>
    <row r="290" spans="1:6" x14ac:dyDescent="0.25">
      <c r="A290" t="s">
        <v>800</v>
      </c>
      <c r="B290">
        <v>37</v>
      </c>
      <c r="C290" t="s">
        <v>145</v>
      </c>
      <c r="E290" s="5" t="s">
        <v>2387</v>
      </c>
      <c r="F290" s="1">
        <v>42</v>
      </c>
    </row>
    <row r="291" spans="1:6" x14ac:dyDescent="0.25">
      <c r="A291" t="s">
        <v>800</v>
      </c>
      <c r="B291">
        <v>37</v>
      </c>
      <c r="C291" t="s">
        <v>145</v>
      </c>
      <c r="E291" s="6" t="s">
        <v>145</v>
      </c>
      <c r="F291" s="1">
        <v>42</v>
      </c>
    </row>
    <row r="292" spans="1:6" x14ac:dyDescent="0.25">
      <c r="A292" t="s">
        <v>800</v>
      </c>
      <c r="B292">
        <v>37</v>
      </c>
      <c r="C292" t="s">
        <v>145</v>
      </c>
      <c r="E292" s="5" t="s">
        <v>2449</v>
      </c>
      <c r="F292" s="1">
        <v>50.512195121951223</v>
      </c>
    </row>
    <row r="293" spans="1:6" x14ac:dyDescent="0.25">
      <c r="A293" t="s">
        <v>800</v>
      </c>
      <c r="B293">
        <v>37</v>
      </c>
      <c r="C293" t="s">
        <v>145</v>
      </c>
    </row>
    <row r="294" spans="1:6" x14ac:dyDescent="0.25">
      <c r="A294" t="s">
        <v>800</v>
      </c>
      <c r="B294">
        <v>37</v>
      </c>
      <c r="C294" t="s">
        <v>145</v>
      </c>
    </row>
    <row r="295" spans="1:6" x14ac:dyDescent="0.25">
      <c r="A295" t="s">
        <v>967</v>
      </c>
      <c r="B295">
        <v>87</v>
      </c>
      <c r="C295" t="s">
        <v>459</v>
      </c>
    </row>
    <row r="296" spans="1:6" x14ac:dyDescent="0.25">
      <c r="A296" t="s">
        <v>1641</v>
      </c>
      <c r="B296">
        <v>55</v>
      </c>
      <c r="C296" t="s">
        <v>459</v>
      </c>
    </row>
    <row r="297" spans="1:6" x14ac:dyDescent="0.25">
      <c r="A297" t="s">
        <v>1641</v>
      </c>
      <c r="B297">
        <v>55</v>
      </c>
      <c r="C297" t="s">
        <v>459</v>
      </c>
    </row>
    <row r="298" spans="1:6" x14ac:dyDescent="0.25">
      <c r="A298" t="s">
        <v>1641</v>
      </c>
      <c r="B298">
        <v>55</v>
      </c>
      <c r="C298" t="s">
        <v>459</v>
      </c>
    </row>
    <row r="299" spans="1:6" x14ac:dyDescent="0.25">
      <c r="A299" t="s">
        <v>1641</v>
      </c>
      <c r="B299">
        <v>55</v>
      </c>
      <c r="C299" t="s">
        <v>459</v>
      </c>
    </row>
    <row r="300" spans="1:6" x14ac:dyDescent="0.25">
      <c r="A300" t="s">
        <v>1641</v>
      </c>
      <c r="B300">
        <v>55</v>
      </c>
      <c r="C300" t="s">
        <v>459</v>
      </c>
    </row>
    <row r="301" spans="1:6" x14ac:dyDescent="0.25">
      <c r="A301" t="s">
        <v>1641</v>
      </c>
      <c r="B301">
        <v>55</v>
      </c>
      <c r="C301" t="s">
        <v>145</v>
      </c>
    </row>
    <row r="302" spans="1:6" x14ac:dyDescent="0.25">
      <c r="A302" t="s">
        <v>1641</v>
      </c>
      <c r="B302">
        <v>55</v>
      </c>
      <c r="C302" t="s">
        <v>145</v>
      </c>
    </row>
    <row r="303" spans="1:6" x14ac:dyDescent="0.25">
      <c r="A303" t="s">
        <v>1641</v>
      </c>
      <c r="B303">
        <v>55</v>
      </c>
      <c r="C303" t="s">
        <v>145</v>
      </c>
    </row>
    <row r="304" spans="1:6" x14ac:dyDescent="0.25">
      <c r="A304" t="s">
        <v>1641</v>
      </c>
      <c r="B304">
        <v>55</v>
      </c>
      <c r="C304" t="s">
        <v>145</v>
      </c>
    </row>
    <row r="305" spans="1:3" x14ac:dyDescent="0.25">
      <c r="A305" t="s">
        <v>1641</v>
      </c>
      <c r="B305">
        <v>55</v>
      </c>
      <c r="C305" t="s">
        <v>145</v>
      </c>
    </row>
    <row r="306" spans="1:3" x14ac:dyDescent="0.25">
      <c r="A306" t="s">
        <v>1641</v>
      </c>
      <c r="B306">
        <v>55</v>
      </c>
      <c r="C306" t="s">
        <v>145</v>
      </c>
    </row>
    <row r="307" spans="1:3" x14ac:dyDescent="0.25">
      <c r="A307" t="s">
        <v>1641</v>
      </c>
      <c r="B307">
        <v>55</v>
      </c>
      <c r="C307" t="s">
        <v>459</v>
      </c>
    </row>
    <row r="308" spans="1:3" x14ac:dyDescent="0.25">
      <c r="A308" t="s">
        <v>1641</v>
      </c>
      <c r="B308">
        <v>55</v>
      </c>
      <c r="C308" t="s">
        <v>145</v>
      </c>
    </row>
    <row r="309" spans="1:3" x14ac:dyDescent="0.25">
      <c r="A309" t="s">
        <v>1641</v>
      </c>
      <c r="B309">
        <v>55</v>
      </c>
      <c r="C309" t="s">
        <v>145</v>
      </c>
    </row>
    <row r="310" spans="1:3" x14ac:dyDescent="0.25">
      <c r="A310" t="s">
        <v>1641</v>
      </c>
      <c r="B310">
        <v>55</v>
      </c>
      <c r="C310" t="s">
        <v>459</v>
      </c>
    </row>
    <row r="311" spans="1:3" x14ac:dyDescent="0.25">
      <c r="A311" t="s">
        <v>1641</v>
      </c>
      <c r="B311">
        <v>55</v>
      </c>
      <c r="C311" t="s">
        <v>459</v>
      </c>
    </row>
    <row r="312" spans="1:3" x14ac:dyDescent="0.25">
      <c r="A312" t="s">
        <v>1693</v>
      </c>
      <c r="B312">
        <v>55</v>
      </c>
      <c r="C312" t="s">
        <v>145</v>
      </c>
    </row>
    <row r="313" spans="1:3" x14ac:dyDescent="0.25">
      <c r="A313" t="s">
        <v>1693</v>
      </c>
      <c r="B313">
        <v>55</v>
      </c>
      <c r="C313" t="s">
        <v>145</v>
      </c>
    </row>
    <row r="314" spans="1:3" x14ac:dyDescent="0.25">
      <c r="A314" t="s">
        <v>1693</v>
      </c>
      <c r="B314">
        <v>55</v>
      </c>
      <c r="C314" t="s">
        <v>145</v>
      </c>
    </row>
    <row r="315" spans="1:3" x14ac:dyDescent="0.25">
      <c r="A315" t="s">
        <v>1693</v>
      </c>
      <c r="B315">
        <v>43</v>
      </c>
      <c r="C315" t="s">
        <v>459</v>
      </c>
    </row>
    <row r="316" spans="1:3" x14ac:dyDescent="0.25">
      <c r="A316" t="s">
        <v>1693</v>
      </c>
      <c r="B316">
        <v>43</v>
      </c>
      <c r="C316" t="s">
        <v>459</v>
      </c>
    </row>
    <row r="317" spans="1:3" x14ac:dyDescent="0.25">
      <c r="A317" t="s">
        <v>1693</v>
      </c>
      <c r="B317">
        <v>55</v>
      </c>
      <c r="C317" t="s">
        <v>145</v>
      </c>
    </row>
    <row r="318" spans="1:3" x14ac:dyDescent="0.25">
      <c r="A318" t="s">
        <v>1737</v>
      </c>
      <c r="B318">
        <v>80</v>
      </c>
      <c r="C318" t="s">
        <v>459</v>
      </c>
    </row>
    <row r="319" spans="1:3" x14ac:dyDescent="0.25">
      <c r="A319" t="s">
        <v>1737</v>
      </c>
      <c r="B319">
        <v>80</v>
      </c>
      <c r="C319" t="s">
        <v>459</v>
      </c>
    </row>
    <row r="320" spans="1:3" x14ac:dyDescent="0.25">
      <c r="A320" t="s">
        <v>1737</v>
      </c>
      <c r="B320">
        <v>80</v>
      </c>
      <c r="C320" t="s">
        <v>459</v>
      </c>
    </row>
    <row r="321" spans="1:3" x14ac:dyDescent="0.25">
      <c r="A321" t="s">
        <v>1737</v>
      </c>
      <c r="B321">
        <v>80</v>
      </c>
      <c r="C321" t="s">
        <v>459</v>
      </c>
    </row>
    <row r="322" spans="1:3" x14ac:dyDescent="0.25">
      <c r="A322" t="s">
        <v>1737</v>
      </c>
      <c r="B322">
        <v>80</v>
      </c>
      <c r="C322" t="s">
        <v>145</v>
      </c>
    </row>
    <row r="323" spans="1:3" x14ac:dyDescent="0.25">
      <c r="A323" t="s">
        <v>1737</v>
      </c>
      <c r="B323">
        <v>80</v>
      </c>
      <c r="C323" t="s">
        <v>145</v>
      </c>
    </row>
    <row r="324" spans="1:3" x14ac:dyDescent="0.25">
      <c r="A324" t="s">
        <v>1737</v>
      </c>
      <c r="B324">
        <v>80</v>
      </c>
      <c r="C324" t="s">
        <v>459</v>
      </c>
    </row>
    <row r="325" spans="1:3" x14ac:dyDescent="0.25">
      <c r="A325" t="s">
        <v>1884</v>
      </c>
      <c r="B325">
        <v>93</v>
      </c>
      <c r="C325" t="s">
        <v>459</v>
      </c>
    </row>
    <row r="326" spans="1:3" x14ac:dyDescent="0.25">
      <c r="A326" t="s">
        <v>2109</v>
      </c>
      <c r="B326">
        <v>43</v>
      </c>
      <c r="C326" t="s">
        <v>1003</v>
      </c>
    </row>
    <row r="327" spans="1:3" x14ac:dyDescent="0.25">
      <c r="A327" t="s">
        <v>2376</v>
      </c>
      <c r="B327">
        <v>50</v>
      </c>
      <c r="C327" t="s">
        <v>1003</v>
      </c>
    </row>
    <row r="328" spans="1:3" x14ac:dyDescent="0.25">
      <c r="A328" t="s">
        <v>2387</v>
      </c>
      <c r="B328">
        <v>42</v>
      </c>
      <c r="C328" t="s">
        <v>145</v>
      </c>
    </row>
    <row r="329" spans="1:3" x14ac:dyDescent="0.25">
      <c r="A329" t="s">
        <v>2387</v>
      </c>
      <c r="B329">
        <v>42</v>
      </c>
      <c r="C329" t="s">
        <v>145</v>
      </c>
    </row>
    <row r="330" spans="1:3" x14ac:dyDescent="0.25">
      <c r="A330" t="s">
        <v>2387</v>
      </c>
      <c r="B330">
        <v>42</v>
      </c>
      <c r="C330" t="s">
        <v>145</v>
      </c>
    </row>
    <row r="331" spans="1:3" x14ac:dyDescent="0.25">
      <c r="A331" t="s">
        <v>2387</v>
      </c>
      <c r="B331">
        <v>42</v>
      </c>
      <c r="C331" t="s">
        <v>145</v>
      </c>
    </row>
    <row r="332" spans="1:3" x14ac:dyDescent="0.25">
      <c r="A332" t="s">
        <v>2387</v>
      </c>
      <c r="B332">
        <v>42</v>
      </c>
      <c r="C332" t="s">
        <v>145</v>
      </c>
    </row>
    <row r="333" spans="1:3" x14ac:dyDescent="0.25">
      <c r="A333" t="s">
        <v>2387</v>
      </c>
      <c r="B333">
        <v>42</v>
      </c>
      <c r="C333" t="s">
        <v>145</v>
      </c>
    </row>
    <row r="334" spans="1:3" x14ac:dyDescent="0.25">
      <c r="A334" t="s">
        <v>2387</v>
      </c>
      <c r="B334">
        <v>42</v>
      </c>
      <c r="C334" t="s">
        <v>145</v>
      </c>
    </row>
    <row r="335" spans="1:3" x14ac:dyDescent="0.25">
      <c r="A335" t="s">
        <v>2387</v>
      </c>
      <c r="B335">
        <v>42</v>
      </c>
      <c r="C335" t="s">
        <v>145</v>
      </c>
    </row>
    <row r="336" spans="1:3" x14ac:dyDescent="0.25">
      <c r="A336" t="s">
        <v>2387</v>
      </c>
      <c r="B336">
        <v>42</v>
      </c>
      <c r="C336" t="s">
        <v>145</v>
      </c>
    </row>
    <row r="337" spans="1:9" x14ac:dyDescent="0.25">
      <c r="A337" t="s">
        <v>2387</v>
      </c>
      <c r="B337">
        <v>42</v>
      </c>
      <c r="C337" t="s">
        <v>145</v>
      </c>
    </row>
    <row r="338" spans="1:9" x14ac:dyDescent="0.25">
      <c r="A338" t="s">
        <v>2387</v>
      </c>
      <c r="B338">
        <v>42</v>
      </c>
      <c r="C338" t="s">
        <v>145</v>
      </c>
    </row>
    <row r="339" spans="1:9" x14ac:dyDescent="0.25">
      <c r="A339" t="s">
        <v>2387</v>
      </c>
      <c r="B339">
        <v>42</v>
      </c>
      <c r="C339" t="s">
        <v>145</v>
      </c>
    </row>
    <row r="340" spans="1:9" x14ac:dyDescent="0.25">
      <c r="A340" t="s">
        <v>2387</v>
      </c>
      <c r="B340">
        <v>42</v>
      </c>
      <c r="C340" t="s">
        <v>145</v>
      </c>
    </row>
    <row r="341" spans="1:9" x14ac:dyDescent="0.25">
      <c r="A341" t="s">
        <v>2387</v>
      </c>
      <c r="B341">
        <v>42</v>
      </c>
      <c r="C341" t="s">
        <v>145</v>
      </c>
    </row>
    <row r="346" spans="1:9" x14ac:dyDescent="0.25">
      <c r="A346" s="11" t="s">
        <v>1</v>
      </c>
      <c r="B346" s="11" t="s">
        <v>12</v>
      </c>
      <c r="C346" s="11" t="s">
        <v>13</v>
      </c>
      <c r="D346" s="11" t="s">
        <v>14</v>
      </c>
    </row>
    <row r="347" spans="1:9" x14ac:dyDescent="0.25">
      <c r="A347" t="s">
        <v>444</v>
      </c>
      <c r="B347">
        <v>1510</v>
      </c>
      <c r="C347">
        <v>3884</v>
      </c>
      <c r="D347">
        <v>1695</v>
      </c>
      <c r="F347" s="4" t="s">
        <v>2448</v>
      </c>
      <c r="G347" t="s">
        <v>2456</v>
      </c>
      <c r="H347" t="s">
        <v>2455</v>
      </c>
      <c r="I347" t="s">
        <v>2454</v>
      </c>
    </row>
    <row r="348" spans="1:9" x14ac:dyDescent="0.25">
      <c r="A348" t="s">
        <v>444</v>
      </c>
      <c r="B348">
        <v>1510</v>
      </c>
      <c r="C348">
        <v>3884</v>
      </c>
      <c r="D348">
        <v>1695</v>
      </c>
      <c r="F348" s="5" t="s">
        <v>2376</v>
      </c>
      <c r="G348" s="1">
        <v>1840</v>
      </c>
      <c r="H348" s="1">
        <v>4885</v>
      </c>
      <c r="I348" s="1">
        <v>1455</v>
      </c>
    </row>
    <row r="349" spans="1:9" x14ac:dyDescent="0.25">
      <c r="A349" t="s">
        <v>444</v>
      </c>
      <c r="B349">
        <v>1510</v>
      </c>
      <c r="C349">
        <v>3884</v>
      </c>
      <c r="D349">
        <v>1695</v>
      </c>
      <c r="F349" s="5" t="s">
        <v>1693</v>
      </c>
      <c r="G349" s="1">
        <v>1775</v>
      </c>
      <c r="H349" s="1">
        <v>4620</v>
      </c>
      <c r="I349" s="1">
        <v>1475</v>
      </c>
    </row>
    <row r="350" spans="1:9" x14ac:dyDescent="0.25">
      <c r="A350" t="s">
        <v>444</v>
      </c>
      <c r="B350">
        <v>1510</v>
      </c>
      <c r="C350">
        <v>3884</v>
      </c>
      <c r="D350">
        <v>1695</v>
      </c>
      <c r="F350" s="5" t="s">
        <v>777</v>
      </c>
      <c r="G350" s="1">
        <v>1735</v>
      </c>
      <c r="H350" s="1">
        <v>3895</v>
      </c>
      <c r="I350" s="1">
        <v>1555</v>
      </c>
    </row>
    <row r="351" spans="1:9" x14ac:dyDescent="0.25">
      <c r="A351" t="s">
        <v>444</v>
      </c>
      <c r="B351">
        <v>1510</v>
      </c>
      <c r="C351">
        <v>3884</v>
      </c>
      <c r="D351">
        <v>1695</v>
      </c>
      <c r="F351" s="5" t="s">
        <v>444</v>
      </c>
      <c r="G351" s="1">
        <v>1695</v>
      </c>
      <c r="H351" s="1">
        <v>3884</v>
      </c>
      <c r="I351" s="1">
        <v>1510</v>
      </c>
    </row>
    <row r="352" spans="1:9" x14ac:dyDescent="0.25">
      <c r="A352" t="s">
        <v>444</v>
      </c>
      <c r="B352">
        <v>1510</v>
      </c>
      <c r="C352">
        <v>3884</v>
      </c>
      <c r="D352">
        <v>1695</v>
      </c>
      <c r="F352" s="5" t="s">
        <v>1737</v>
      </c>
      <c r="G352" s="1">
        <v>1855</v>
      </c>
      <c r="H352" s="1">
        <v>4795</v>
      </c>
      <c r="I352" s="1">
        <v>1835</v>
      </c>
    </row>
    <row r="353" spans="1:9" x14ac:dyDescent="0.25">
      <c r="A353" t="s">
        <v>444</v>
      </c>
      <c r="B353">
        <v>1510</v>
      </c>
      <c r="C353">
        <v>3884</v>
      </c>
      <c r="D353">
        <v>1695</v>
      </c>
      <c r="F353" s="5" t="s">
        <v>800</v>
      </c>
      <c r="G353" s="1">
        <v>1745</v>
      </c>
      <c r="H353" s="1">
        <v>3995</v>
      </c>
      <c r="I353" s="1">
        <v>1540</v>
      </c>
    </row>
    <row r="354" spans="1:9" x14ac:dyDescent="0.25">
      <c r="A354" t="s">
        <v>444</v>
      </c>
      <c r="B354">
        <v>1510</v>
      </c>
      <c r="C354">
        <v>3884</v>
      </c>
      <c r="D354">
        <v>1695</v>
      </c>
      <c r="F354" s="5" t="s">
        <v>1641</v>
      </c>
      <c r="G354" s="1">
        <v>1830</v>
      </c>
      <c r="H354" s="1">
        <v>4735</v>
      </c>
      <c r="I354" s="1">
        <v>1795</v>
      </c>
    </row>
    <row r="355" spans="1:9" x14ac:dyDescent="0.25">
      <c r="A355" t="s">
        <v>444</v>
      </c>
      <c r="B355">
        <v>1510</v>
      </c>
      <c r="C355">
        <v>3884</v>
      </c>
      <c r="D355">
        <v>1695</v>
      </c>
      <c r="F355" s="5" t="s">
        <v>1884</v>
      </c>
      <c r="G355" s="1">
        <v>1980</v>
      </c>
      <c r="H355" s="1">
        <v>4950</v>
      </c>
      <c r="I355" s="1">
        <v>1910</v>
      </c>
    </row>
    <row r="356" spans="1:9" x14ac:dyDescent="0.25">
      <c r="A356" t="s">
        <v>444</v>
      </c>
      <c r="B356">
        <v>1510</v>
      </c>
      <c r="C356">
        <v>3884</v>
      </c>
      <c r="D356">
        <v>1695</v>
      </c>
      <c r="F356" s="5" t="s">
        <v>967</v>
      </c>
      <c r="G356" s="1">
        <v>1885</v>
      </c>
      <c r="H356" s="1">
        <v>4840</v>
      </c>
      <c r="I356" s="1">
        <v>1880</v>
      </c>
    </row>
    <row r="357" spans="1:9" x14ac:dyDescent="0.25">
      <c r="A357" t="s">
        <v>444</v>
      </c>
      <c r="B357">
        <v>1510</v>
      </c>
      <c r="C357">
        <v>3884</v>
      </c>
      <c r="D357">
        <v>1695</v>
      </c>
      <c r="F357" s="5" t="s">
        <v>764</v>
      </c>
      <c r="G357" s="1">
        <v>1695</v>
      </c>
      <c r="H357" s="1">
        <v>4369</v>
      </c>
      <c r="I357" s="1">
        <v>1510</v>
      </c>
    </row>
    <row r="358" spans="1:9" x14ac:dyDescent="0.25">
      <c r="A358" t="s">
        <v>444</v>
      </c>
      <c r="B358">
        <v>1510</v>
      </c>
      <c r="C358">
        <v>3884</v>
      </c>
      <c r="D358">
        <v>1695</v>
      </c>
      <c r="F358" s="5" t="s">
        <v>2109</v>
      </c>
      <c r="G358" s="1">
        <v>1760</v>
      </c>
      <c r="H358" s="1">
        <v>4540</v>
      </c>
      <c r="I358" s="1">
        <v>1490</v>
      </c>
    </row>
    <row r="359" spans="1:9" x14ac:dyDescent="0.25">
      <c r="A359" t="s">
        <v>444</v>
      </c>
      <c r="B359">
        <v>1510</v>
      </c>
      <c r="C359">
        <v>3884</v>
      </c>
      <c r="D359">
        <v>1695</v>
      </c>
      <c r="F359" s="5" t="s">
        <v>2387</v>
      </c>
      <c r="G359" s="1">
        <v>1730</v>
      </c>
      <c r="H359" s="1">
        <v>4425</v>
      </c>
      <c r="I359" s="1">
        <v>1495</v>
      </c>
    </row>
    <row r="360" spans="1:9" x14ac:dyDescent="0.25">
      <c r="A360" t="s">
        <v>444</v>
      </c>
      <c r="B360">
        <v>1510</v>
      </c>
      <c r="C360">
        <v>3884</v>
      </c>
      <c r="D360">
        <v>1695</v>
      </c>
      <c r="F360" s="5" t="s">
        <v>2449</v>
      </c>
      <c r="G360" s="1">
        <v>1761.1585365853659</v>
      </c>
      <c r="H360" s="1">
        <v>4385.6219512195121</v>
      </c>
      <c r="I360" s="1">
        <v>1601.8292682926829</v>
      </c>
    </row>
    <row r="361" spans="1:9" x14ac:dyDescent="0.25">
      <c r="A361" t="s">
        <v>764</v>
      </c>
      <c r="B361">
        <v>1510</v>
      </c>
      <c r="C361">
        <v>4369</v>
      </c>
      <c r="D361">
        <v>1695</v>
      </c>
    </row>
    <row r="362" spans="1:9" x14ac:dyDescent="0.25">
      <c r="A362" t="s">
        <v>764</v>
      </c>
      <c r="B362">
        <v>1510</v>
      </c>
      <c r="C362">
        <v>4369</v>
      </c>
      <c r="D362">
        <v>1695</v>
      </c>
    </row>
    <row r="363" spans="1:9" x14ac:dyDescent="0.25">
      <c r="A363" t="s">
        <v>764</v>
      </c>
      <c r="B363">
        <v>1510</v>
      </c>
      <c r="C363">
        <v>4369</v>
      </c>
      <c r="D363">
        <v>1695</v>
      </c>
    </row>
    <row r="364" spans="1:9" x14ac:dyDescent="0.25">
      <c r="A364" t="s">
        <v>764</v>
      </c>
      <c r="B364">
        <v>1510</v>
      </c>
      <c r="C364">
        <v>4369</v>
      </c>
      <c r="D364">
        <v>1695</v>
      </c>
    </row>
    <row r="365" spans="1:9" x14ac:dyDescent="0.25">
      <c r="A365" t="s">
        <v>764</v>
      </c>
      <c r="B365">
        <v>1510</v>
      </c>
      <c r="C365">
        <v>4369</v>
      </c>
      <c r="D365">
        <v>1695</v>
      </c>
    </row>
    <row r="366" spans="1:9" x14ac:dyDescent="0.25">
      <c r="A366" t="s">
        <v>764</v>
      </c>
      <c r="B366">
        <v>1510</v>
      </c>
      <c r="C366">
        <v>4369</v>
      </c>
      <c r="D366">
        <v>1695</v>
      </c>
    </row>
    <row r="367" spans="1:9" x14ac:dyDescent="0.25">
      <c r="A367" t="s">
        <v>764</v>
      </c>
      <c r="B367">
        <v>1510</v>
      </c>
      <c r="C367">
        <v>4369</v>
      </c>
      <c r="D367">
        <v>1695</v>
      </c>
    </row>
    <row r="368" spans="1:9" x14ac:dyDescent="0.25">
      <c r="A368" t="s">
        <v>764</v>
      </c>
      <c r="B368">
        <v>1510</v>
      </c>
      <c r="C368">
        <v>4369</v>
      </c>
      <c r="D368">
        <v>1695</v>
      </c>
    </row>
    <row r="369" spans="1:4" x14ac:dyDescent="0.25">
      <c r="A369" t="s">
        <v>764</v>
      </c>
      <c r="B369">
        <v>1510</v>
      </c>
      <c r="C369">
        <v>4369</v>
      </c>
      <c r="D369">
        <v>1695</v>
      </c>
    </row>
    <row r="370" spans="1:4" x14ac:dyDescent="0.25">
      <c r="A370" t="s">
        <v>764</v>
      </c>
      <c r="B370">
        <v>1510</v>
      </c>
      <c r="C370">
        <v>4369</v>
      </c>
      <c r="D370">
        <v>1695</v>
      </c>
    </row>
    <row r="371" spans="1:4" x14ac:dyDescent="0.25">
      <c r="A371" t="s">
        <v>777</v>
      </c>
      <c r="B371">
        <v>1555</v>
      </c>
      <c r="C371">
        <v>3895</v>
      </c>
      <c r="D371">
        <v>1735</v>
      </c>
    </row>
    <row r="372" spans="1:4" x14ac:dyDescent="0.25">
      <c r="A372" t="s">
        <v>777</v>
      </c>
      <c r="B372">
        <v>1555</v>
      </c>
      <c r="C372">
        <v>3895</v>
      </c>
      <c r="D372">
        <v>1735</v>
      </c>
    </row>
    <row r="373" spans="1:4" x14ac:dyDescent="0.25">
      <c r="A373" t="s">
        <v>777</v>
      </c>
      <c r="B373">
        <v>1555</v>
      </c>
      <c r="C373">
        <v>3895</v>
      </c>
      <c r="D373">
        <v>1735</v>
      </c>
    </row>
    <row r="374" spans="1:4" x14ac:dyDescent="0.25">
      <c r="A374" t="s">
        <v>777</v>
      </c>
      <c r="B374">
        <v>1555</v>
      </c>
      <c r="C374">
        <v>3895</v>
      </c>
      <c r="D374">
        <v>1735</v>
      </c>
    </row>
    <row r="375" spans="1:4" x14ac:dyDescent="0.25">
      <c r="A375" t="s">
        <v>777</v>
      </c>
      <c r="B375">
        <v>1555</v>
      </c>
      <c r="C375">
        <v>3895</v>
      </c>
      <c r="D375">
        <v>1735</v>
      </c>
    </row>
    <row r="376" spans="1:4" x14ac:dyDescent="0.25">
      <c r="A376" t="s">
        <v>777</v>
      </c>
      <c r="B376">
        <v>1555</v>
      </c>
      <c r="C376">
        <v>3895</v>
      </c>
      <c r="D376">
        <v>1735</v>
      </c>
    </row>
    <row r="377" spans="1:4" x14ac:dyDescent="0.25">
      <c r="A377" t="s">
        <v>800</v>
      </c>
      <c r="B377">
        <v>1540</v>
      </c>
      <c r="C377">
        <v>3995</v>
      </c>
      <c r="D377">
        <v>1745</v>
      </c>
    </row>
    <row r="378" spans="1:4" x14ac:dyDescent="0.25">
      <c r="A378" t="s">
        <v>800</v>
      </c>
      <c r="B378">
        <v>1540</v>
      </c>
      <c r="C378">
        <v>3995</v>
      </c>
      <c r="D378">
        <v>1745</v>
      </c>
    </row>
    <row r="379" spans="1:4" x14ac:dyDescent="0.25">
      <c r="A379" t="s">
        <v>800</v>
      </c>
      <c r="B379">
        <v>1540</v>
      </c>
      <c r="C379">
        <v>3995</v>
      </c>
      <c r="D379">
        <v>1745</v>
      </c>
    </row>
    <row r="380" spans="1:4" x14ac:dyDescent="0.25">
      <c r="A380" t="s">
        <v>800</v>
      </c>
      <c r="B380">
        <v>1540</v>
      </c>
      <c r="C380">
        <v>3995</v>
      </c>
      <c r="D380">
        <v>1745</v>
      </c>
    </row>
    <row r="381" spans="1:4" x14ac:dyDescent="0.25">
      <c r="A381" t="s">
        <v>800</v>
      </c>
      <c r="B381">
        <v>1540</v>
      </c>
      <c r="C381">
        <v>3995</v>
      </c>
      <c r="D381">
        <v>1745</v>
      </c>
    </row>
    <row r="382" spans="1:4" x14ac:dyDescent="0.25">
      <c r="A382" t="s">
        <v>967</v>
      </c>
      <c r="B382">
        <v>1880</v>
      </c>
      <c r="C382">
        <v>4840</v>
      </c>
      <c r="D382">
        <v>1885</v>
      </c>
    </row>
    <row r="383" spans="1:4" x14ac:dyDescent="0.25">
      <c r="A383" t="s">
        <v>1641</v>
      </c>
      <c r="B383">
        <v>1795</v>
      </c>
      <c r="C383">
        <v>4735</v>
      </c>
      <c r="D383">
        <v>1830</v>
      </c>
    </row>
    <row r="384" spans="1:4" x14ac:dyDescent="0.25">
      <c r="A384" t="s">
        <v>1641</v>
      </c>
      <c r="B384">
        <v>1795</v>
      </c>
      <c r="C384">
        <v>4735</v>
      </c>
      <c r="D384">
        <v>1830</v>
      </c>
    </row>
    <row r="385" spans="1:4" x14ac:dyDescent="0.25">
      <c r="A385" t="s">
        <v>1641</v>
      </c>
      <c r="B385">
        <v>1795</v>
      </c>
      <c r="C385">
        <v>4735</v>
      </c>
      <c r="D385">
        <v>1830</v>
      </c>
    </row>
    <row r="386" spans="1:4" x14ac:dyDescent="0.25">
      <c r="A386" t="s">
        <v>1641</v>
      </c>
      <c r="B386">
        <v>1795</v>
      </c>
      <c r="C386">
        <v>4735</v>
      </c>
      <c r="D386">
        <v>1830</v>
      </c>
    </row>
    <row r="387" spans="1:4" x14ac:dyDescent="0.25">
      <c r="A387" t="s">
        <v>1641</v>
      </c>
      <c r="B387">
        <v>1795</v>
      </c>
      <c r="C387">
        <v>4735</v>
      </c>
      <c r="D387">
        <v>1830</v>
      </c>
    </row>
    <row r="388" spans="1:4" x14ac:dyDescent="0.25">
      <c r="A388" t="s">
        <v>1641</v>
      </c>
      <c r="B388">
        <v>1795</v>
      </c>
      <c r="C388">
        <v>4735</v>
      </c>
      <c r="D388">
        <v>1830</v>
      </c>
    </row>
    <row r="389" spans="1:4" x14ac:dyDescent="0.25">
      <c r="A389" t="s">
        <v>1641</v>
      </c>
      <c r="B389">
        <v>1795</v>
      </c>
      <c r="C389">
        <v>4735</v>
      </c>
      <c r="D389">
        <v>1830</v>
      </c>
    </row>
    <row r="390" spans="1:4" x14ac:dyDescent="0.25">
      <c r="A390" t="s">
        <v>1641</v>
      </c>
      <c r="B390">
        <v>1795</v>
      </c>
      <c r="C390">
        <v>4735</v>
      </c>
      <c r="D390">
        <v>1830</v>
      </c>
    </row>
    <row r="391" spans="1:4" x14ac:dyDescent="0.25">
      <c r="A391" t="s">
        <v>1641</v>
      </c>
      <c r="B391">
        <v>1795</v>
      </c>
      <c r="C391">
        <v>4735</v>
      </c>
      <c r="D391">
        <v>1830</v>
      </c>
    </row>
    <row r="392" spans="1:4" x14ac:dyDescent="0.25">
      <c r="A392" t="s">
        <v>1641</v>
      </c>
      <c r="B392">
        <v>1795</v>
      </c>
      <c r="C392">
        <v>4735</v>
      </c>
      <c r="D392">
        <v>1830</v>
      </c>
    </row>
    <row r="393" spans="1:4" x14ac:dyDescent="0.25">
      <c r="A393" t="s">
        <v>1641</v>
      </c>
      <c r="B393">
        <v>1795</v>
      </c>
      <c r="C393">
        <v>4735</v>
      </c>
      <c r="D393">
        <v>1830</v>
      </c>
    </row>
    <row r="394" spans="1:4" x14ac:dyDescent="0.25">
      <c r="A394" t="s">
        <v>1641</v>
      </c>
      <c r="B394">
        <v>1795</v>
      </c>
      <c r="C394">
        <v>4735</v>
      </c>
      <c r="D394">
        <v>1830</v>
      </c>
    </row>
    <row r="395" spans="1:4" x14ac:dyDescent="0.25">
      <c r="A395" t="s">
        <v>1641</v>
      </c>
      <c r="B395">
        <v>1795</v>
      </c>
      <c r="C395">
        <v>4735</v>
      </c>
      <c r="D395">
        <v>1830</v>
      </c>
    </row>
    <row r="396" spans="1:4" x14ac:dyDescent="0.25">
      <c r="A396" t="s">
        <v>1641</v>
      </c>
      <c r="B396">
        <v>1795</v>
      </c>
      <c r="C396">
        <v>4735</v>
      </c>
      <c r="D396">
        <v>1830</v>
      </c>
    </row>
    <row r="397" spans="1:4" x14ac:dyDescent="0.25">
      <c r="A397" t="s">
        <v>1641</v>
      </c>
      <c r="B397">
        <v>1795</v>
      </c>
      <c r="C397">
        <v>4735</v>
      </c>
      <c r="D397">
        <v>1830</v>
      </c>
    </row>
    <row r="398" spans="1:4" x14ac:dyDescent="0.25">
      <c r="A398" t="s">
        <v>1641</v>
      </c>
      <c r="B398">
        <v>1795</v>
      </c>
      <c r="C398">
        <v>4735</v>
      </c>
      <c r="D398">
        <v>1830</v>
      </c>
    </row>
    <row r="399" spans="1:4" x14ac:dyDescent="0.25">
      <c r="A399" t="s">
        <v>1693</v>
      </c>
      <c r="B399">
        <v>1475</v>
      </c>
      <c r="C399">
        <v>4620</v>
      </c>
      <c r="D399">
        <v>1775</v>
      </c>
    </row>
    <row r="400" spans="1:4" x14ac:dyDescent="0.25">
      <c r="A400" t="s">
        <v>1693</v>
      </c>
      <c r="B400">
        <v>1475</v>
      </c>
      <c r="C400">
        <v>4620</v>
      </c>
      <c r="D400">
        <v>1775</v>
      </c>
    </row>
    <row r="401" spans="1:4" x14ac:dyDescent="0.25">
      <c r="A401" t="s">
        <v>1693</v>
      </c>
      <c r="B401">
        <v>1475</v>
      </c>
      <c r="C401">
        <v>4620</v>
      </c>
      <c r="D401">
        <v>1775</v>
      </c>
    </row>
    <row r="402" spans="1:4" x14ac:dyDescent="0.25">
      <c r="A402" t="s">
        <v>1693</v>
      </c>
      <c r="B402">
        <v>1475</v>
      </c>
      <c r="C402">
        <v>4620</v>
      </c>
      <c r="D402">
        <v>1775</v>
      </c>
    </row>
    <row r="403" spans="1:4" x14ac:dyDescent="0.25">
      <c r="A403" t="s">
        <v>1693</v>
      </c>
      <c r="B403">
        <v>1475</v>
      </c>
      <c r="C403">
        <v>4620</v>
      </c>
      <c r="D403">
        <v>1775</v>
      </c>
    </row>
    <row r="404" spans="1:4" x14ac:dyDescent="0.25">
      <c r="A404" t="s">
        <v>1693</v>
      </c>
      <c r="B404">
        <v>1475</v>
      </c>
      <c r="C404">
        <v>4620</v>
      </c>
      <c r="D404">
        <v>1775</v>
      </c>
    </row>
    <row r="405" spans="1:4" x14ac:dyDescent="0.25">
      <c r="A405" t="s">
        <v>1737</v>
      </c>
      <c r="B405">
        <v>1835</v>
      </c>
      <c r="C405">
        <v>4795</v>
      </c>
      <c r="D405">
        <v>1855</v>
      </c>
    </row>
    <row r="406" spans="1:4" x14ac:dyDescent="0.25">
      <c r="A406" t="s">
        <v>1737</v>
      </c>
      <c r="B406">
        <v>1835</v>
      </c>
      <c r="C406">
        <v>4795</v>
      </c>
      <c r="D406">
        <v>1855</v>
      </c>
    </row>
    <row r="407" spans="1:4" x14ac:dyDescent="0.25">
      <c r="A407" t="s">
        <v>1737</v>
      </c>
      <c r="B407">
        <v>1835</v>
      </c>
      <c r="C407">
        <v>4795</v>
      </c>
      <c r="D407">
        <v>1855</v>
      </c>
    </row>
    <row r="408" spans="1:4" x14ac:dyDescent="0.25">
      <c r="A408" t="s">
        <v>1737</v>
      </c>
      <c r="B408">
        <v>1835</v>
      </c>
      <c r="C408">
        <v>4795</v>
      </c>
      <c r="D408">
        <v>1855</v>
      </c>
    </row>
    <row r="409" spans="1:4" x14ac:dyDescent="0.25">
      <c r="A409" t="s">
        <v>1737</v>
      </c>
      <c r="B409">
        <v>1835</v>
      </c>
      <c r="C409">
        <v>4795</v>
      </c>
      <c r="D409">
        <v>1855</v>
      </c>
    </row>
    <row r="410" spans="1:4" x14ac:dyDescent="0.25">
      <c r="A410" t="s">
        <v>1737</v>
      </c>
      <c r="B410">
        <v>1835</v>
      </c>
      <c r="C410">
        <v>4795</v>
      </c>
      <c r="D410">
        <v>1855</v>
      </c>
    </row>
    <row r="411" spans="1:4" x14ac:dyDescent="0.25">
      <c r="A411" t="s">
        <v>1737</v>
      </c>
      <c r="B411">
        <v>1835</v>
      </c>
      <c r="C411">
        <v>4795</v>
      </c>
      <c r="D411">
        <v>1855</v>
      </c>
    </row>
    <row r="412" spans="1:4" x14ac:dyDescent="0.25">
      <c r="A412" t="s">
        <v>1884</v>
      </c>
      <c r="B412">
        <v>1910</v>
      </c>
      <c r="C412">
        <v>4950</v>
      </c>
      <c r="D412">
        <v>1980</v>
      </c>
    </row>
    <row r="413" spans="1:4" x14ac:dyDescent="0.25">
      <c r="A413" t="s">
        <v>2109</v>
      </c>
      <c r="B413">
        <v>1490</v>
      </c>
      <c r="C413">
        <v>4540</v>
      </c>
      <c r="D413">
        <v>1760</v>
      </c>
    </row>
    <row r="414" spans="1:4" x14ac:dyDescent="0.25">
      <c r="A414" t="s">
        <v>2376</v>
      </c>
      <c r="B414">
        <v>1455</v>
      </c>
      <c r="C414">
        <v>4885</v>
      </c>
      <c r="D414">
        <v>1840</v>
      </c>
    </row>
    <row r="415" spans="1:4" x14ac:dyDescent="0.25">
      <c r="A415" t="s">
        <v>2387</v>
      </c>
      <c r="B415">
        <v>1495</v>
      </c>
      <c r="C415">
        <v>4425</v>
      </c>
      <c r="D415">
        <v>1730</v>
      </c>
    </row>
    <row r="416" spans="1:4" x14ac:dyDescent="0.25">
      <c r="A416" t="s">
        <v>2387</v>
      </c>
      <c r="B416">
        <v>1495</v>
      </c>
      <c r="C416">
        <v>4425</v>
      </c>
      <c r="D416">
        <v>1730</v>
      </c>
    </row>
    <row r="417" spans="1:4" x14ac:dyDescent="0.25">
      <c r="A417" t="s">
        <v>2387</v>
      </c>
      <c r="B417">
        <v>1495</v>
      </c>
      <c r="C417">
        <v>4425</v>
      </c>
      <c r="D417">
        <v>1730</v>
      </c>
    </row>
    <row r="418" spans="1:4" x14ac:dyDescent="0.25">
      <c r="A418" t="s">
        <v>2387</v>
      </c>
      <c r="B418">
        <v>1495</v>
      </c>
      <c r="C418">
        <v>4425</v>
      </c>
      <c r="D418">
        <v>1730</v>
      </c>
    </row>
    <row r="419" spans="1:4" x14ac:dyDescent="0.25">
      <c r="A419" t="s">
        <v>2387</v>
      </c>
      <c r="B419">
        <v>1495</v>
      </c>
      <c r="C419">
        <v>4425</v>
      </c>
      <c r="D419">
        <v>1730</v>
      </c>
    </row>
    <row r="420" spans="1:4" x14ac:dyDescent="0.25">
      <c r="A420" t="s">
        <v>2387</v>
      </c>
      <c r="B420">
        <v>1495</v>
      </c>
      <c r="C420">
        <v>4425</v>
      </c>
      <c r="D420">
        <v>1730</v>
      </c>
    </row>
    <row r="421" spans="1:4" x14ac:dyDescent="0.25">
      <c r="A421" t="s">
        <v>2387</v>
      </c>
      <c r="B421">
        <v>1495</v>
      </c>
      <c r="C421">
        <v>4425</v>
      </c>
      <c r="D421">
        <v>1730</v>
      </c>
    </row>
    <row r="422" spans="1:4" x14ac:dyDescent="0.25">
      <c r="A422" t="s">
        <v>2387</v>
      </c>
      <c r="B422">
        <v>1495</v>
      </c>
      <c r="C422">
        <v>4425</v>
      </c>
      <c r="D422">
        <v>1730</v>
      </c>
    </row>
    <row r="423" spans="1:4" x14ac:dyDescent="0.25">
      <c r="A423" t="s">
        <v>2387</v>
      </c>
      <c r="B423">
        <v>1495</v>
      </c>
      <c r="C423">
        <v>4425</v>
      </c>
      <c r="D423">
        <v>1730</v>
      </c>
    </row>
    <row r="424" spans="1:4" x14ac:dyDescent="0.25">
      <c r="A424" t="s">
        <v>2387</v>
      </c>
      <c r="B424">
        <v>1495</v>
      </c>
      <c r="C424">
        <v>4425</v>
      </c>
      <c r="D424">
        <v>1730</v>
      </c>
    </row>
    <row r="425" spans="1:4" x14ac:dyDescent="0.25">
      <c r="A425" t="s">
        <v>2387</v>
      </c>
      <c r="B425">
        <v>1495</v>
      </c>
      <c r="C425">
        <v>4425</v>
      </c>
      <c r="D425">
        <v>1730</v>
      </c>
    </row>
    <row r="426" spans="1:4" x14ac:dyDescent="0.25">
      <c r="A426" t="s">
        <v>2387</v>
      </c>
      <c r="B426">
        <v>1495</v>
      </c>
      <c r="C426">
        <v>4425</v>
      </c>
      <c r="D426">
        <v>1730</v>
      </c>
    </row>
    <row r="427" spans="1:4" x14ac:dyDescent="0.25">
      <c r="A427" t="s">
        <v>2387</v>
      </c>
      <c r="B427">
        <v>1495</v>
      </c>
      <c r="C427">
        <v>4425</v>
      </c>
      <c r="D427">
        <v>1730</v>
      </c>
    </row>
    <row r="428" spans="1:4" x14ac:dyDescent="0.25">
      <c r="A428" t="s">
        <v>2387</v>
      </c>
      <c r="B428">
        <v>1495</v>
      </c>
      <c r="C428">
        <v>4425</v>
      </c>
      <c r="D428">
        <v>1730</v>
      </c>
    </row>
    <row r="434" spans="1:6" x14ac:dyDescent="0.25">
      <c r="A434" s="11" t="s">
        <v>1</v>
      </c>
      <c r="B434" s="11" t="s">
        <v>15</v>
      </c>
      <c r="C434" s="11" t="s">
        <v>16</v>
      </c>
    </row>
    <row r="435" spans="1:6" x14ac:dyDescent="0.25">
      <c r="A435" t="s">
        <v>444</v>
      </c>
      <c r="B435" t="s">
        <v>146</v>
      </c>
      <c r="C435">
        <v>5</v>
      </c>
    </row>
    <row r="436" spans="1:6" x14ac:dyDescent="0.25">
      <c r="A436" t="s">
        <v>444</v>
      </c>
      <c r="B436" t="s">
        <v>146</v>
      </c>
      <c r="C436">
        <v>5</v>
      </c>
    </row>
    <row r="437" spans="1:6" x14ac:dyDescent="0.25">
      <c r="A437" t="s">
        <v>444</v>
      </c>
      <c r="B437" t="s">
        <v>146</v>
      </c>
      <c r="C437">
        <v>5</v>
      </c>
      <c r="E437" s="4" t="s">
        <v>2448</v>
      </c>
      <c r="F437" t="s">
        <v>2453</v>
      </c>
    </row>
    <row r="438" spans="1:6" x14ac:dyDescent="0.25">
      <c r="A438" t="s">
        <v>444</v>
      </c>
      <c r="B438" t="s">
        <v>146</v>
      </c>
      <c r="C438">
        <v>5</v>
      </c>
      <c r="E438" s="5" t="s">
        <v>2376</v>
      </c>
      <c r="F438" s="1">
        <v>1</v>
      </c>
    </row>
    <row r="439" spans="1:6" x14ac:dyDescent="0.25">
      <c r="A439" t="s">
        <v>444</v>
      </c>
      <c r="B439" t="s">
        <v>146</v>
      </c>
      <c r="C439">
        <v>5</v>
      </c>
      <c r="E439" s="6" t="s">
        <v>508</v>
      </c>
      <c r="F439" s="1">
        <v>1</v>
      </c>
    </row>
    <row r="440" spans="1:6" x14ac:dyDescent="0.25">
      <c r="A440" t="s">
        <v>444</v>
      </c>
      <c r="B440" t="s">
        <v>146</v>
      </c>
      <c r="C440">
        <v>5</v>
      </c>
      <c r="E440" s="5" t="s">
        <v>1693</v>
      </c>
      <c r="F440" s="1">
        <v>6</v>
      </c>
    </row>
    <row r="441" spans="1:6" x14ac:dyDescent="0.25">
      <c r="A441" t="s">
        <v>444</v>
      </c>
      <c r="B441" t="s">
        <v>146</v>
      </c>
      <c r="C441">
        <v>5</v>
      </c>
      <c r="E441" s="6" t="s">
        <v>508</v>
      </c>
      <c r="F441" s="1">
        <v>6</v>
      </c>
    </row>
    <row r="442" spans="1:6" x14ac:dyDescent="0.25">
      <c r="A442" t="s">
        <v>444</v>
      </c>
      <c r="B442" t="s">
        <v>146</v>
      </c>
      <c r="C442">
        <v>5</v>
      </c>
      <c r="E442" s="5" t="s">
        <v>777</v>
      </c>
      <c r="F442" s="1">
        <v>6</v>
      </c>
    </row>
    <row r="443" spans="1:6" x14ac:dyDescent="0.25">
      <c r="A443" t="s">
        <v>444</v>
      </c>
      <c r="B443" t="s">
        <v>146</v>
      </c>
      <c r="C443">
        <v>5</v>
      </c>
      <c r="E443" s="6" t="s">
        <v>146</v>
      </c>
      <c r="F443" s="1">
        <v>6</v>
      </c>
    </row>
    <row r="444" spans="1:6" x14ac:dyDescent="0.25">
      <c r="A444" t="s">
        <v>444</v>
      </c>
      <c r="B444" t="s">
        <v>146</v>
      </c>
      <c r="C444">
        <v>5</v>
      </c>
      <c r="E444" s="5" t="s">
        <v>444</v>
      </c>
      <c r="F444" s="1">
        <v>14</v>
      </c>
    </row>
    <row r="445" spans="1:6" x14ac:dyDescent="0.25">
      <c r="A445" t="s">
        <v>444</v>
      </c>
      <c r="B445" t="s">
        <v>146</v>
      </c>
      <c r="C445">
        <v>5</v>
      </c>
      <c r="E445" s="6" t="s">
        <v>146</v>
      </c>
      <c r="F445" s="1">
        <v>14</v>
      </c>
    </row>
    <row r="446" spans="1:6" x14ac:dyDescent="0.25">
      <c r="A446" t="s">
        <v>444</v>
      </c>
      <c r="B446" t="s">
        <v>146</v>
      </c>
      <c r="C446">
        <v>5</v>
      </c>
      <c r="E446" s="5" t="s">
        <v>1737</v>
      </c>
      <c r="F446" s="1">
        <v>7</v>
      </c>
    </row>
    <row r="447" spans="1:6" x14ac:dyDescent="0.25">
      <c r="A447" t="s">
        <v>444</v>
      </c>
      <c r="B447" t="s">
        <v>146</v>
      </c>
      <c r="C447">
        <v>5</v>
      </c>
      <c r="E447" s="6" t="s">
        <v>832</v>
      </c>
      <c r="F447" s="1">
        <v>7</v>
      </c>
    </row>
    <row r="448" spans="1:6" x14ac:dyDescent="0.25">
      <c r="A448" t="s">
        <v>444</v>
      </c>
      <c r="B448" t="s">
        <v>146</v>
      </c>
      <c r="C448">
        <v>5</v>
      </c>
      <c r="E448" s="5" t="s">
        <v>800</v>
      </c>
      <c r="F448" s="1">
        <v>5</v>
      </c>
    </row>
    <row r="449" spans="1:6" x14ac:dyDescent="0.25">
      <c r="A449" t="s">
        <v>764</v>
      </c>
      <c r="B449" t="s">
        <v>508</v>
      </c>
      <c r="C449">
        <v>4</v>
      </c>
      <c r="E449" s="6" t="s">
        <v>146</v>
      </c>
      <c r="F449" s="1">
        <v>5</v>
      </c>
    </row>
    <row r="450" spans="1:6" x14ac:dyDescent="0.25">
      <c r="A450" t="s">
        <v>764</v>
      </c>
      <c r="B450" t="s">
        <v>508</v>
      </c>
      <c r="C450">
        <v>4</v>
      </c>
      <c r="E450" s="5" t="s">
        <v>1641</v>
      </c>
      <c r="F450" s="1">
        <v>16</v>
      </c>
    </row>
    <row r="451" spans="1:6" x14ac:dyDescent="0.25">
      <c r="A451" t="s">
        <v>764</v>
      </c>
      <c r="B451" t="s">
        <v>508</v>
      </c>
      <c r="C451">
        <v>4</v>
      </c>
      <c r="E451" s="6" t="s">
        <v>422</v>
      </c>
      <c r="F451" s="1">
        <v>16</v>
      </c>
    </row>
    <row r="452" spans="1:6" x14ac:dyDescent="0.25">
      <c r="A452" t="s">
        <v>764</v>
      </c>
      <c r="B452" t="s">
        <v>508</v>
      </c>
      <c r="C452">
        <v>4</v>
      </c>
      <c r="E452" s="5" t="s">
        <v>1884</v>
      </c>
      <c r="F452" s="1">
        <v>1</v>
      </c>
    </row>
    <row r="453" spans="1:6" x14ac:dyDescent="0.25">
      <c r="A453" t="s">
        <v>764</v>
      </c>
      <c r="B453" t="s">
        <v>508</v>
      </c>
      <c r="C453">
        <v>4</v>
      </c>
      <c r="E453" s="6" t="s">
        <v>832</v>
      </c>
      <c r="F453" s="1">
        <v>1</v>
      </c>
    </row>
    <row r="454" spans="1:6" x14ac:dyDescent="0.25">
      <c r="A454" t="s">
        <v>764</v>
      </c>
      <c r="B454" t="s">
        <v>508</v>
      </c>
      <c r="C454">
        <v>4</v>
      </c>
      <c r="E454" s="5" t="s">
        <v>967</v>
      </c>
      <c r="F454" s="1">
        <v>1</v>
      </c>
    </row>
    <row r="455" spans="1:6" x14ac:dyDescent="0.25">
      <c r="A455" t="s">
        <v>764</v>
      </c>
      <c r="B455" t="s">
        <v>508</v>
      </c>
      <c r="C455">
        <v>4</v>
      </c>
      <c r="E455" s="6" t="s">
        <v>832</v>
      </c>
      <c r="F455" s="1">
        <v>1</v>
      </c>
    </row>
    <row r="456" spans="1:6" x14ac:dyDescent="0.25">
      <c r="A456" t="s">
        <v>764</v>
      </c>
      <c r="B456" t="s">
        <v>508</v>
      </c>
      <c r="C456">
        <v>4</v>
      </c>
      <c r="E456" s="5" t="s">
        <v>764</v>
      </c>
      <c r="F456" s="1">
        <v>10</v>
      </c>
    </row>
    <row r="457" spans="1:6" x14ac:dyDescent="0.25">
      <c r="A457" t="s">
        <v>764</v>
      </c>
      <c r="B457" t="s">
        <v>508</v>
      </c>
      <c r="C457">
        <v>4</v>
      </c>
      <c r="E457" s="6" t="s">
        <v>508</v>
      </c>
      <c r="F457" s="1">
        <v>10</v>
      </c>
    </row>
    <row r="458" spans="1:6" x14ac:dyDescent="0.25">
      <c r="A458" t="s">
        <v>764</v>
      </c>
      <c r="B458" t="s">
        <v>508</v>
      </c>
      <c r="C458">
        <v>4</v>
      </c>
      <c r="E458" s="5" t="s">
        <v>2109</v>
      </c>
      <c r="F458" s="1">
        <v>1</v>
      </c>
    </row>
    <row r="459" spans="1:6" x14ac:dyDescent="0.25">
      <c r="A459" t="s">
        <v>777</v>
      </c>
      <c r="B459" t="s">
        <v>146</v>
      </c>
      <c r="C459">
        <v>5</v>
      </c>
      <c r="E459" s="6" t="s">
        <v>508</v>
      </c>
      <c r="F459" s="1">
        <v>1</v>
      </c>
    </row>
    <row r="460" spans="1:6" x14ac:dyDescent="0.25">
      <c r="A460" t="s">
        <v>777</v>
      </c>
      <c r="B460" t="s">
        <v>146</v>
      </c>
      <c r="C460">
        <v>5</v>
      </c>
      <c r="E460" s="5" t="s">
        <v>2387</v>
      </c>
      <c r="F460" s="1">
        <v>14</v>
      </c>
    </row>
    <row r="461" spans="1:6" x14ac:dyDescent="0.25">
      <c r="A461" t="s">
        <v>777</v>
      </c>
      <c r="B461" t="s">
        <v>146</v>
      </c>
      <c r="C461">
        <v>5</v>
      </c>
      <c r="E461" s="6" t="s">
        <v>508</v>
      </c>
      <c r="F461" s="1">
        <v>14</v>
      </c>
    </row>
    <row r="462" spans="1:6" x14ac:dyDescent="0.25">
      <c r="A462" t="s">
        <v>777</v>
      </c>
      <c r="B462" t="s">
        <v>146</v>
      </c>
      <c r="C462">
        <v>5</v>
      </c>
      <c r="E462" s="5" t="s">
        <v>2449</v>
      </c>
      <c r="F462" s="1">
        <v>82</v>
      </c>
    </row>
    <row r="463" spans="1:6" x14ac:dyDescent="0.25">
      <c r="A463" t="s">
        <v>777</v>
      </c>
      <c r="B463" t="s">
        <v>146</v>
      </c>
      <c r="C463">
        <v>5</v>
      </c>
    </row>
    <row r="464" spans="1:6" x14ac:dyDescent="0.25">
      <c r="A464" t="s">
        <v>777</v>
      </c>
      <c r="B464" t="s">
        <v>146</v>
      </c>
      <c r="C464">
        <v>5</v>
      </c>
    </row>
    <row r="465" spans="1:3" x14ac:dyDescent="0.25">
      <c r="A465" t="s">
        <v>800</v>
      </c>
      <c r="B465" t="s">
        <v>146</v>
      </c>
      <c r="C465">
        <v>5</v>
      </c>
    </row>
    <row r="466" spans="1:3" x14ac:dyDescent="0.25">
      <c r="A466" t="s">
        <v>800</v>
      </c>
      <c r="B466" t="s">
        <v>146</v>
      </c>
      <c r="C466">
        <v>5</v>
      </c>
    </row>
    <row r="467" spans="1:3" x14ac:dyDescent="0.25">
      <c r="A467" t="s">
        <v>800</v>
      </c>
      <c r="B467" t="s">
        <v>146</v>
      </c>
      <c r="C467">
        <v>5</v>
      </c>
    </row>
    <row r="468" spans="1:3" x14ac:dyDescent="0.25">
      <c r="A468" t="s">
        <v>800</v>
      </c>
      <c r="B468" t="s">
        <v>146</v>
      </c>
      <c r="C468">
        <v>5</v>
      </c>
    </row>
    <row r="469" spans="1:3" x14ac:dyDescent="0.25">
      <c r="A469" t="s">
        <v>800</v>
      </c>
      <c r="B469" t="s">
        <v>146</v>
      </c>
      <c r="C469">
        <v>5</v>
      </c>
    </row>
    <row r="470" spans="1:3" x14ac:dyDescent="0.25">
      <c r="A470" t="s">
        <v>967</v>
      </c>
      <c r="B470" t="s">
        <v>832</v>
      </c>
      <c r="C470">
        <v>5</v>
      </c>
    </row>
    <row r="471" spans="1:3" x14ac:dyDescent="0.25">
      <c r="A471" t="s">
        <v>1641</v>
      </c>
      <c r="B471" t="s">
        <v>422</v>
      </c>
      <c r="C471">
        <v>5</v>
      </c>
    </row>
    <row r="472" spans="1:3" x14ac:dyDescent="0.25">
      <c r="A472" t="s">
        <v>1641</v>
      </c>
      <c r="B472" t="s">
        <v>422</v>
      </c>
      <c r="C472">
        <v>5</v>
      </c>
    </row>
    <row r="473" spans="1:3" x14ac:dyDescent="0.25">
      <c r="A473" t="s">
        <v>1641</v>
      </c>
      <c r="B473" t="s">
        <v>422</v>
      </c>
      <c r="C473">
        <v>5</v>
      </c>
    </row>
    <row r="474" spans="1:3" x14ac:dyDescent="0.25">
      <c r="A474" t="s">
        <v>1641</v>
      </c>
      <c r="B474" t="s">
        <v>422</v>
      </c>
      <c r="C474">
        <v>5</v>
      </c>
    </row>
    <row r="475" spans="1:3" x14ac:dyDescent="0.25">
      <c r="A475" t="s">
        <v>1641</v>
      </c>
      <c r="B475" t="s">
        <v>422</v>
      </c>
      <c r="C475">
        <v>5</v>
      </c>
    </row>
    <row r="476" spans="1:3" x14ac:dyDescent="0.25">
      <c r="A476" t="s">
        <v>1641</v>
      </c>
      <c r="B476" t="s">
        <v>422</v>
      </c>
      <c r="C476">
        <v>5</v>
      </c>
    </row>
    <row r="477" spans="1:3" x14ac:dyDescent="0.25">
      <c r="A477" t="s">
        <v>1641</v>
      </c>
      <c r="B477" t="s">
        <v>422</v>
      </c>
      <c r="C477">
        <v>5</v>
      </c>
    </row>
    <row r="478" spans="1:3" x14ac:dyDescent="0.25">
      <c r="A478" t="s">
        <v>1641</v>
      </c>
      <c r="B478" t="s">
        <v>422</v>
      </c>
      <c r="C478">
        <v>5</v>
      </c>
    </row>
    <row r="479" spans="1:3" x14ac:dyDescent="0.25">
      <c r="A479" t="s">
        <v>1641</v>
      </c>
      <c r="B479" t="s">
        <v>422</v>
      </c>
      <c r="C479">
        <v>5</v>
      </c>
    </row>
    <row r="480" spans="1:3" x14ac:dyDescent="0.25">
      <c r="A480" t="s">
        <v>1641</v>
      </c>
      <c r="B480" t="s">
        <v>422</v>
      </c>
      <c r="C480">
        <v>5</v>
      </c>
    </row>
    <row r="481" spans="1:3" x14ac:dyDescent="0.25">
      <c r="A481" t="s">
        <v>1641</v>
      </c>
      <c r="B481" t="s">
        <v>422</v>
      </c>
      <c r="C481">
        <v>5</v>
      </c>
    </row>
    <row r="482" spans="1:3" x14ac:dyDescent="0.25">
      <c r="A482" t="s">
        <v>1641</v>
      </c>
      <c r="B482" t="s">
        <v>422</v>
      </c>
      <c r="C482">
        <v>5</v>
      </c>
    </row>
    <row r="483" spans="1:3" x14ac:dyDescent="0.25">
      <c r="A483" t="s">
        <v>1641</v>
      </c>
      <c r="B483" t="s">
        <v>422</v>
      </c>
      <c r="C483">
        <v>5</v>
      </c>
    </row>
    <row r="484" spans="1:3" x14ac:dyDescent="0.25">
      <c r="A484" t="s">
        <v>1641</v>
      </c>
      <c r="B484" t="s">
        <v>422</v>
      </c>
      <c r="C484">
        <v>5</v>
      </c>
    </row>
    <row r="485" spans="1:3" x14ac:dyDescent="0.25">
      <c r="A485" t="s">
        <v>1641</v>
      </c>
      <c r="B485" t="s">
        <v>422</v>
      </c>
      <c r="C485">
        <v>5</v>
      </c>
    </row>
    <row r="486" spans="1:3" x14ac:dyDescent="0.25">
      <c r="A486" t="s">
        <v>1641</v>
      </c>
      <c r="B486" t="s">
        <v>422</v>
      </c>
      <c r="C486">
        <v>5</v>
      </c>
    </row>
    <row r="487" spans="1:3" x14ac:dyDescent="0.25">
      <c r="A487" t="s">
        <v>1693</v>
      </c>
      <c r="B487" t="s">
        <v>508</v>
      </c>
      <c r="C487">
        <v>4</v>
      </c>
    </row>
    <row r="488" spans="1:3" x14ac:dyDescent="0.25">
      <c r="A488" t="s">
        <v>1693</v>
      </c>
      <c r="B488" t="s">
        <v>508</v>
      </c>
      <c r="C488">
        <v>4</v>
      </c>
    </row>
    <row r="489" spans="1:3" x14ac:dyDescent="0.25">
      <c r="A489" t="s">
        <v>1693</v>
      </c>
      <c r="B489" t="s">
        <v>508</v>
      </c>
      <c r="C489">
        <v>4</v>
      </c>
    </row>
    <row r="490" spans="1:3" x14ac:dyDescent="0.25">
      <c r="A490" t="s">
        <v>1693</v>
      </c>
      <c r="B490" t="s">
        <v>508</v>
      </c>
      <c r="C490">
        <v>4</v>
      </c>
    </row>
    <row r="491" spans="1:3" x14ac:dyDescent="0.25">
      <c r="A491" t="s">
        <v>1693</v>
      </c>
      <c r="B491" t="s">
        <v>508</v>
      </c>
      <c r="C491">
        <v>4</v>
      </c>
    </row>
    <row r="492" spans="1:3" x14ac:dyDescent="0.25">
      <c r="A492" t="s">
        <v>1693</v>
      </c>
      <c r="B492" t="s">
        <v>508</v>
      </c>
      <c r="C492">
        <v>4</v>
      </c>
    </row>
    <row r="493" spans="1:3" x14ac:dyDescent="0.25">
      <c r="A493" t="s">
        <v>1737</v>
      </c>
      <c r="B493" t="s">
        <v>832</v>
      </c>
      <c r="C493">
        <v>5</v>
      </c>
    </row>
    <row r="494" spans="1:3" x14ac:dyDescent="0.25">
      <c r="A494" t="s">
        <v>1737</v>
      </c>
      <c r="B494" t="s">
        <v>832</v>
      </c>
      <c r="C494">
        <v>5</v>
      </c>
    </row>
    <row r="495" spans="1:3" x14ac:dyDescent="0.25">
      <c r="A495" t="s">
        <v>1737</v>
      </c>
      <c r="B495" t="s">
        <v>832</v>
      </c>
      <c r="C495">
        <v>5</v>
      </c>
    </row>
    <row r="496" spans="1:3" x14ac:dyDescent="0.25">
      <c r="A496" t="s">
        <v>1737</v>
      </c>
      <c r="B496" t="s">
        <v>832</v>
      </c>
      <c r="C496">
        <v>5</v>
      </c>
    </row>
    <row r="497" spans="1:3" x14ac:dyDescent="0.25">
      <c r="A497" t="s">
        <v>1737</v>
      </c>
      <c r="B497" t="s">
        <v>832</v>
      </c>
      <c r="C497">
        <v>5</v>
      </c>
    </row>
    <row r="498" spans="1:3" x14ac:dyDescent="0.25">
      <c r="A498" t="s">
        <v>1737</v>
      </c>
      <c r="B498" t="s">
        <v>832</v>
      </c>
      <c r="C498">
        <v>5</v>
      </c>
    </row>
    <row r="499" spans="1:3" x14ac:dyDescent="0.25">
      <c r="A499" t="s">
        <v>1737</v>
      </c>
      <c r="B499" t="s">
        <v>832</v>
      </c>
      <c r="C499">
        <v>5</v>
      </c>
    </row>
    <row r="500" spans="1:3" x14ac:dyDescent="0.25">
      <c r="A500" t="s">
        <v>1884</v>
      </c>
      <c r="B500" t="s">
        <v>832</v>
      </c>
      <c r="C500">
        <v>5</v>
      </c>
    </row>
    <row r="501" spans="1:3" x14ac:dyDescent="0.25">
      <c r="A501" t="s">
        <v>2109</v>
      </c>
      <c r="B501" t="s">
        <v>508</v>
      </c>
      <c r="C501">
        <v>4</v>
      </c>
    </row>
    <row r="502" spans="1:3" x14ac:dyDescent="0.25">
      <c r="A502" t="s">
        <v>2376</v>
      </c>
      <c r="B502" t="s">
        <v>508</v>
      </c>
      <c r="C502">
        <v>4</v>
      </c>
    </row>
    <row r="503" spans="1:3" x14ac:dyDescent="0.25">
      <c r="A503" t="s">
        <v>2387</v>
      </c>
      <c r="B503" t="s">
        <v>508</v>
      </c>
      <c r="C503">
        <v>4</v>
      </c>
    </row>
    <row r="504" spans="1:3" x14ac:dyDescent="0.25">
      <c r="A504" t="s">
        <v>2387</v>
      </c>
      <c r="B504" t="s">
        <v>508</v>
      </c>
      <c r="C504">
        <v>4</v>
      </c>
    </row>
    <row r="505" spans="1:3" x14ac:dyDescent="0.25">
      <c r="A505" t="s">
        <v>2387</v>
      </c>
      <c r="B505" t="s">
        <v>508</v>
      </c>
      <c r="C505">
        <v>4</v>
      </c>
    </row>
    <row r="506" spans="1:3" x14ac:dyDescent="0.25">
      <c r="A506" t="s">
        <v>2387</v>
      </c>
      <c r="B506" t="s">
        <v>508</v>
      </c>
      <c r="C506">
        <v>4</v>
      </c>
    </row>
    <row r="507" spans="1:3" x14ac:dyDescent="0.25">
      <c r="A507" t="s">
        <v>2387</v>
      </c>
      <c r="B507" t="s">
        <v>508</v>
      </c>
      <c r="C507">
        <v>4</v>
      </c>
    </row>
    <row r="508" spans="1:3" x14ac:dyDescent="0.25">
      <c r="A508" t="s">
        <v>2387</v>
      </c>
      <c r="B508" t="s">
        <v>508</v>
      </c>
      <c r="C508">
        <v>4</v>
      </c>
    </row>
    <row r="509" spans="1:3" x14ac:dyDescent="0.25">
      <c r="A509" t="s">
        <v>2387</v>
      </c>
      <c r="B509" t="s">
        <v>508</v>
      </c>
      <c r="C509">
        <v>4</v>
      </c>
    </row>
    <row r="510" spans="1:3" x14ac:dyDescent="0.25">
      <c r="A510" t="s">
        <v>2387</v>
      </c>
      <c r="B510" t="s">
        <v>508</v>
      </c>
      <c r="C510">
        <v>4</v>
      </c>
    </row>
    <row r="511" spans="1:3" x14ac:dyDescent="0.25">
      <c r="A511" t="s">
        <v>2387</v>
      </c>
      <c r="B511" t="s">
        <v>508</v>
      </c>
      <c r="C511">
        <v>4</v>
      </c>
    </row>
    <row r="512" spans="1:3" x14ac:dyDescent="0.25">
      <c r="A512" t="s">
        <v>2387</v>
      </c>
      <c r="B512" t="s">
        <v>508</v>
      </c>
      <c r="C512">
        <v>4</v>
      </c>
    </row>
    <row r="513" spans="1:7" x14ac:dyDescent="0.25">
      <c r="A513" t="s">
        <v>2387</v>
      </c>
      <c r="B513" t="s">
        <v>508</v>
      </c>
      <c r="C513">
        <v>4</v>
      </c>
    </row>
    <row r="514" spans="1:7" x14ac:dyDescent="0.25">
      <c r="A514" t="s">
        <v>2387</v>
      </c>
      <c r="B514" t="s">
        <v>508</v>
      </c>
      <c r="C514">
        <v>4</v>
      </c>
    </row>
    <row r="515" spans="1:7" x14ac:dyDescent="0.25">
      <c r="A515" t="s">
        <v>2387</v>
      </c>
      <c r="B515" t="s">
        <v>508</v>
      </c>
      <c r="C515">
        <v>4</v>
      </c>
    </row>
    <row r="516" spans="1:7" x14ac:dyDescent="0.25">
      <c r="A516" t="s">
        <v>2387</v>
      </c>
      <c r="B516" t="s">
        <v>508</v>
      </c>
      <c r="C516">
        <v>4</v>
      </c>
    </row>
    <row r="522" spans="1:7" x14ac:dyDescent="0.25">
      <c r="A522" s="11" t="s">
        <v>1</v>
      </c>
      <c r="B522" s="11" t="s">
        <v>17</v>
      </c>
      <c r="C522" s="11" t="s">
        <v>18</v>
      </c>
      <c r="D522" s="11"/>
    </row>
    <row r="523" spans="1:7" x14ac:dyDescent="0.25">
      <c r="A523" t="s">
        <v>444</v>
      </c>
      <c r="B523">
        <v>15.1</v>
      </c>
      <c r="C523" s="1">
        <v>17.71</v>
      </c>
    </row>
    <row r="524" spans="1:7" x14ac:dyDescent="0.25">
      <c r="A524" t="s">
        <v>444</v>
      </c>
      <c r="B524">
        <v>15.1</v>
      </c>
      <c r="C524" s="1">
        <v>18.16</v>
      </c>
    </row>
    <row r="525" spans="1:7" x14ac:dyDescent="0.25">
      <c r="A525" t="s">
        <v>444</v>
      </c>
      <c r="B525">
        <v>20.3</v>
      </c>
      <c r="C525" s="1">
        <v>23.59</v>
      </c>
    </row>
    <row r="526" spans="1:7" x14ac:dyDescent="0.25">
      <c r="A526" t="s">
        <v>444</v>
      </c>
      <c r="B526">
        <v>15.1</v>
      </c>
      <c r="C526" s="1">
        <v>17.71</v>
      </c>
      <c r="E526" s="4" t="s">
        <v>2448</v>
      </c>
      <c r="F526" t="s">
        <v>2457</v>
      </c>
      <c r="G526" t="s">
        <v>2458</v>
      </c>
    </row>
    <row r="527" spans="1:7" x14ac:dyDescent="0.25">
      <c r="A527" t="s">
        <v>444</v>
      </c>
      <c r="B527">
        <v>20.3</v>
      </c>
      <c r="C527" s="1">
        <v>23.08</v>
      </c>
      <c r="E527" s="5" t="s">
        <v>2376</v>
      </c>
      <c r="F527" s="1"/>
      <c r="G527" s="1" t="e">
        <v>#DIV/0!</v>
      </c>
    </row>
    <row r="528" spans="1:7" x14ac:dyDescent="0.25">
      <c r="A528" t="s">
        <v>444</v>
      </c>
      <c r="B528">
        <v>20.3</v>
      </c>
      <c r="C528" s="1">
        <v>23.08</v>
      </c>
      <c r="E528" s="5" t="s">
        <v>1693</v>
      </c>
      <c r="F528" s="1">
        <v>12.433333333333332</v>
      </c>
      <c r="G528" s="1">
        <v>21</v>
      </c>
    </row>
    <row r="529" spans="1:7" x14ac:dyDescent="0.25">
      <c r="A529" t="s">
        <v>444</v>
      </c>
      <c r="B529">
        <v>15.1</v>
      </c>
      <c r="C529" s="1">
        <v>18.16</v>
      </c>
      <c r="E529" s="5" t="s">
        <v>777</v>
      </c>
      <c r="F529" s="1">
        <v>17.143333333333334</v>
      </c>
      <c r="G529" s="1">
        <v>20.875</v>
      </c>
    </row>
    <row r="530" spans="1:7" x14ac:dyDescent="0.25">
      <c r="A530" t="s">
        <v>444</v>
      </c>
      <c r="B530">
        <v>20.3</v>
      </c>
      <c r="C530" s="1">
        <v>23.08</v>
      </c>
      <c r="E530" s="5" t="s">
        <v>444</v>
      </c>
      <c r="F530" s="1">
        <v>17.7</v>
      </c>
      <c r="G530" s="1">
        <v>20.532142857142855</v>
      </c>
    </row>
    <row r="531" spans="1:7" x14ac:dyDescent="0.25">
      <c r="A531" t="s">
        <v>444</v>
      </c>
      <c r="B531">
        <v>15.1</v>
      </c>
      <c r="C531" s="1">
        <v>17.71</v>
      </c>
      <c r="E531" s="5" t="s">
        <v>1737</v>
      </c>
      <c r="F531" s="1">
        <v>11.192857142857141</v>
      </c>
      <c r="G531" s="1">
        <v>12.492857142857146</v>
      </c>
    </row>
    <row r="532" spans="1:7" x14ac:dyDescent="0.25">
      <c r="A532" t="s">
        <v>444</v>
      </c>
      <c r="B532">
        <v>20.3</v>
      </c>
      <c r="C532" s="1">
        <v>23.08</v>
      </c>
      <c r="E532" s="5" t="s">
        <v>800</v>
      </c>
      <c r="F532" s="1"/>
      <c r="G532" s="1" t="e">
        <v>#DIV/0!</v>
      </c>
    </row>
    <row r="533" spans="1:7" x14ac:dyDescent="0.25">
      <c r="A533" t="s">
        <v>444</v>
      </c>
      <c r="B533">
        <v>15.1</v>
      </c>
      <c r="C533" s="1">
        <v>17.71</v>
      </c>
      <c r="E533" s="5" t="s">
        <v>1641</v>
      </c>
      <c r="F533" s="1">
        <v>11.6</v>
      </c>
      <c r="G533" s="1" t="e">
        <v>#DIV/0!</v>
      </c>
    </row>
    <row r="534" spans="1:7" x14ac:dyDescent="0.25">
      <c r="A534" t="s">
        <v>444</v>
      </c>
      <c r="B534">
        <v>20.3</v>
      </c>
      <c r="C534" s="1">
        <v>23.59</v>
      </c>
      <c r="E534" s="5" t="s">
        <v>1884</v>
      </c>
      <c r="F534" s="1">
        <v>5.3</v>
      </c>
      <c r="G534" s="1">
        <v>9</v>
      </c>
    </row>
    <row r="535" spans="1:7" x14ac:dyDescent="0.25">
      <c r="A535" t="s">
        <v>444</v>
      </c>
      <c r="B535">
        <v>15.1</v>
      </c>
      <c r="C535" s="1">
        <v>17.71</v>
      </c>
      <c r="E535" s="5" t="s">
        <v>967</v>
      </c>
      <c r="F535" s="1">
        <v>7</v>
      </c>
      <c r="G535" s="1">
        <v>11</v>
      </c>
    </row>
    <row r="536" spans="1:7" x14ac:dyDescent="0.25">
      <c r="A536" t="s">
        <v>444</v>
      </c>
      <c r="B536">
        <v>20.3</v>
      </c>
      <c r="C536" s="1">
        <v>23.08</v>
      </c>
      <c r="E536" s="5" t="s">
        <v>764</v>
      </c>
      <c r="F536" s="1">
        <v>16.955999999999996</v>
      </c>
      <c r="G536" s="1">
        <v>19.885000000000002</v>
      </c>
    </row>
    <row r="537" spans="1:7" x14ac:dyDescent="0.25">
      <c r="A537" t="s">
        <v>764</v>
      </c>
      <c r="B537">
        <v>13.6</v>
      </c>
      <c r="C537" s="1">
        <v>16.3</v>
      </c>
      <c r="E537" s="5" t="s">
        <v>2109</v>
      </c>
      <c r="F537" s="1">
        <v>15.1</v>
      </c>
      <c r="G537" s="1">
        <v>18.7</v>
      </c>
    </row>
    <row r="538" spans="1:7" x14ac:dyDescent="0.25">
      <c r="A538" t="s">
        <v>764</v>
      </c>
      <c r="B538">
        <v>13.6</v>
      </c>
      <c r="C538" s="1">
        <v>16.7</v>
      </c>
      <c r="E538" s="5" t="s">
        <v>2387</v>
      </c>
      <c r="F538" s="1"/>
      <c r="G538" s="1" t="e">
        <v>#DIV/0!</v>
      </c>
    </row>
    <row r="539" spans="1:7" x14ac:dyDescent="0.25">
      <c r="A539" t="s">
        <v>764</v>
      </c>
      <c r="B539">
        <v>20.32</v>
      </c>
      <c r="C539" s="1">
        <v>23.59</v>
      </c>
      <c r="E539" s="5" t="s">
        <v>2449</v>
      </c>
      <c r="F539" s="1">
        <v>14.293064516129043</v>
      </c>
      <c r="G539" s="1">
        <v>18.448749999999997</v>
      </c>
    </row>
    <row r="540" spans="1:7" x14ac:dyDescent="0.25">
      <c r="A540" t="s">
        <v>764</v>
      </c>
      <c r="B540">
        <v>20.3</v>
      </c>
      <c r="C540" s="1">
        <v>23.6</v>
      </c>
    </row>
    <row r="541" spans="1:7" x14ac:dyDescent="0.25">
      <c r="A541" t="s">
        <v>764</v>
      </c>
      <c r="B541">
        <v>20.32</v>
      </c>
      <c r="C541" s="1">
        <v>23.08</v>
      </c>
    </row>
    <row r="542" spans="1:7" x14ac:dyDescent="0.25">
      <c r="A542" t="s">
        <v>764</v>
      </c>
      <c r="B542">
        <v>13.6</v>
      </c>
      <c r="C542" s="1">
        <v>16.3</v>
      </c>
    </row>
    <row r="543" spans="1:7" x14ac:dyDescent="0.25">
      <c r="A543" t="s">
        <v>764</v>
      </c>
      <c r="B543">
        <v>13.6</v>
      </c>
      <c r="C543" s="1">
        <v>16.3</v>
      </c>
    </row>
    <row r="544" spans="1:7" x14ac:dyDescent="0.25">
      <c r="A544" t="s">
        <v>764</v>
      </c>
      <c r="B544">
        <v>20.3</v>
      </c>
      <c r="C544" s="1">
        <v>23.6</v>
      </c>
    </row>
    <row r="545" spans="1:3" x14ac:dyDescent="0.25">
      <c r="A545" t="s">
        <v>764</v>
      </c>
      <c r="B545">
        <v>20.32</v>
      </c>
      <c r="C545" s="1">
        <v>23.08</v>
      </c>
    </row>
    <row r="546" spans="1:3" x14ac:dyDescent="0.25">
      <c r="A546" t="s">
        <v>764</v>
      </c>
      <c r="B546">
        <v>13.6</v>
      </c>
      <c r="C546" s="1">
        <v>16.3</v>
      </c>
    </row>
    <row r="547" spans="1:3" x14ac:dyDescent="0.25">
      <c r="A547" t="s">
        <v>777</v>
      </c>
      <c r="B547">
        <v>15</v>
      </c>
      <c r="C547" s="1">
        <v>16</v>
      </c>
    </row>
    <row r="548" spans="1:3" x14ac:dyDescent="0.25">
      <c r="A548" t="s">
        <v>777</v>
      </c>
      <c r="B548">
        <v>16.78</v>
      </c>
      <c r="C548" s="2" t="s">
        <v>147</v>
      </c>
    </row>
    <row r="549" spans="1:3" x14ac:dyDescent="0.25">
      <c r="A549" t="s">
        <v>777</v>
      </c>
      <c r="B549">
        <v>18.100000000000001</v>
      </c>
      <c r="C549" s="1">
        <v>22.5</v>
      </c>
    </row>
    <row r="550" spans="1:3" x14ac:dyDescent="0.25">
      <c r="A550" t="s">
        <v>777</v>
      </c>
      <c r="B550">
        <v>18.100000000000001</v>
      </c>
      <c r="C550" s="1">
        <v>22.5</v>
      </c>
    </row>
    <row r="551" spans="1:3" x14ac:dyDescent="0.25">
      <c r="A551" t="s">
        <v>777</v>
      </c>
      <c r="B551">
        <v>16.78</v>
      </c>
      <c r="C551" s="2" t="s">
        <v>147</v>
      </c>
    </row>
    <row r="552" spans="1:3" x14ac:dyDescent="0.25">
      <c r="A552" t="s">
        <v>777</v>
      </c>
      <c r="B552">
        <v>18.100000000000001</v>
      </c>
      <c r="C552" s="1">
        <v>22.5</v>
      </c>
    </row>
    <row r="553" spans="1:3" x14ac:dyDescent="0.25">
      <c r="A553" t="s">
        <v>800</v>
      </c>
      <c r="C553" s="2" t="s">
        <v>147</v>
      </c>
    </row>
    <row r="554" spans="1:3" x14ac:dyDescent="0.25">
      <c r="A554" t="s">
        <v>800</v>
      </c>
      <c r="C554" s="2" t="s">
        <v>147</v>
      </c>
    </row>
    <row r="555" spans="1:3" x14ac:dyDescent="0.25">
      <c r="A555" t="s">
        <v>800</v>
      </c>
      <c r="C555" s="2" t="s">
        <v>147</v>
      </c>
    </row>
    <row r="556" spans="1:3" x14ac:dyDescent="0.25">
      <c r="A556" t="s">
        <v>800</v>
      </c>
      <c r="C556" s="2" t="s">
        <v>147</v>
      </c>
    </row>
    <row r="557" spans="1:3" x14ac:dyDescent="0.25">
      <c r="A557" t="s">
        <v>800</v>
      </c>
      <c r="C557" s="2" t="s">
        <v>147</v>
      </c>
    </row>
    <row r="558" spans="1:3" x14ac:dyDescent="0.25">
      <c r="A558" t="s">
        <v>967</v>
      </c>
      <c r="B558">
        <v>7</v>
      </c>
      <c r="C558" s="1">
        <v>11</v>
      </c>
    </row>
    <row r="559" spans="1:3" x14ac:dyDescent="0.25">
      <c r="A559" t="s">
        <v>1641</v>
      </c>
      <c r="B559">
        <v>12</v>
      </c>
      <c r="C559" s="2" t="s">
        <v>147</v>
      </c>
    </row>
    <row r="560" spans="1:3" x14ac:dyDescent="0.25">
      <c r="A560" t="s">
        <v>1641</v>
      </c>
      <c r="B560">
        <v>12</v>
      </c>
      <c r="C560" s="2" t="s">
        <v>147</v>
      </c>
    </row>
    <row r="561" spans="1:3" x14ac:dyDescent="0.25">
      <c r="A561" t="s">
        <v>1641</v>
      </c>
      <c r="B561">
        <v>12</v>
      </c>
      <c r="C561" s="2" t="s">
        <v>147</v>
      </c>
    </row>
    <row r="562" spans="1:3" x14ac:dyDescent="0.25">
      <c r="A562" t="s">
        <v>1641</v>
      </c>
      <c r="B562">
        <v>12</v>
      </c>
      <c r="C562" s="2" t="s">
        <v>147</v>
      </c>
    </row>
    <row r="563" spans="1:3" x14ac:dyDescent="0.25">
      <c r="A563" t="s">
        <v>1641</v>
      </c>
      <c r="B563">
        <v>12</v>
      </c>
      <c r="C563" s="2" t="s">
        <v>147</v>
      </c>
    </row>
    <row r="564" spans="1:3" x14ac:dyDescent="0.25">
      <c r="A564" t="s">
        <v>1641</v>
      </c>
      <c r="B564">
        <v>11.2</v>
      </c>
      <c r="C564" s="2" t="s">
        <v>147</v>
      </c>
    </row>
    <row r="565" spans="1:3" x14ac:dyDescent="0.25">
      <c r="A565" t="s">
        <v>1641</v>
      </c>
      <c r="B565">
        <v>11.2</v>
      </c>
      <c r="C565" s="2" t="s">
        <v>147</v>
      </c>
    </row>
    <row r="566" spans="1:3" x14ac:dyDescent="0.25">
      <c r="A566" t="s">
        <v>1641</v>
      </c>
      <c r="B566">
        <v>11.2</v>
      </c>
      <c r="C566" s="2" t="s">
        <v>147</v>
      </c>
    </row>
    <row r="567" spans="1:3" x14ac:dyDescent="0.25">
      <c r="A567" t="s">
        <v>1641</v>
      </c>
      <c r="B567">
        <v>11.2</v>
      </c>
      <c r="C567" s="2" t="s">
        <v>147</v>
      </c>
    </row>
    <row r="568" spans="1:3" x14ac:dyDescent="0.25">
      <c r="A568" t="s">
        <v>1641</v>
      </c>
      <c r="B568">
        <v>11.2</v>
      </c>
      <c r="C568" s="2" t="s">
        <v>147</v>
      </c>
    </row>
    <row r="569" spans="1:3" x14ac:dyDescent="0.25">
      <c r="A569" t="s">
        <v>1641</v>
      </c>
      <c r="B569">
        <v>11.2</v>
      </c>
      <c r="C569" s="2" t="s">
        <v>147</v>
      </c>
    </row>
    <row r="570" spans="1:3" x14ac:dyDescent="0.25">
      <c r="A570" t="s">
        <v>1641</v>
      </c>
      <c r="B570">
        <v>12</v>
      </c>
      <c r="C570" s="2" t="s">
        <v>147</v>
      </c>
    </row>
    <row r="571" spans="1:3" x14ac:dyDescent="0.25">
      <c r="A571" t="s">
        <v>1641</v>
      </c>
      <c r="B571">
        <v>11.2</v>
      </c>
      <c r="C571" s="2" t="s">
        <v>147</v>
      </c>
    </row>
    <row r="572" spans="1:3" x14ac:dyDescent="0.25">
      <c r="A572" t="s">
        <v>1641</v>
      </c>
      <c r="B572">
        <v>11.2</v>
      </c>
      <c r="C572" s="2" t="s">
        <v>147</v>
      </c>
    </row>
    <row r="573" spans="1:3" x14ac:dyDescent="0.25">
      <c r="A573" t="s">
        <v>1641</v>
      </c>
      <c r="B573">
        <v>12</v>
      </c>
      <c r="C573" s="2" t="s">
        <v>147</v>
      </c>
    </row>
    <row r="574" spans="1:3" x14ac:dyDescent="0.25">
      <c r="A574" t="s">
        <v>1641</v>
      </c>
      <c r="B574">
        <v>12</v>
      </c>
      <c r="C574" s="2" t="s">
        <v>147</v>
      </c>
    </row>
    <row r="575" spans="1:3" x14ac:dyDescent="0.25">
      <c r="A575" t="s">
        <v>1693</v>
      </c>
      <c r="B575">
        <v>9.5</v>
      </c>
      <c r="C575" s="2" t="s">
        <v>147</v>
      </c>
    </row>
    <row r="576" spans="1:3" x14ac:dyDescent="0.25">
      <c r="A576" t="s">
        <v>1693</v>
      </c>
      <c r="B576">
        <v>9.5</v>
      </c>
      <c r="C576" s="2" t="s">
        <v>147</v>
      </c>
    </row>
    <row r="577" spans="1:3" x14ac:dyDescent="0.25">
      <c r="A577" t="s">
        <v>1693</v>
      </c>
      <c r="B577">
        <v>9.5</v>
      </c>
      <c r="C577" s="2" t="s">
        <v>147</v>
      </c>
    </row>
    <row r="578" spans="1:3" x14ac:dyDescent="0.25">
      <c r="A578" t="s">
        <v>1693</v>
      </c>
      <c r="B578">
        <v>18.2</v>
      </c>
      <c r="C578" s="1">
        <v>21</v>
      </c>
    </row>
    <row r="579" spans="1:3" x14ac:dyDescent="0.25">
      <c r="A579" t="s">
        <v>1693</v>
      </c>
      <c r="B579">
        <v>18.399999999999999</v>
      </c>
      <c r="C579" s="1">
        <v>21</v>
      </c>
    </row>
    <row r="580" spans="1:3" x14ac:dyDescent="0.25">
      <c r="A580" t="s">
        <v>1693</v>
      </c>
      <c r="B580">
        <v>9.5</v>
      </c>
      <c r="C580" s="2" t="s">
        <v>147</v>
      </c>
    </row>
    <row r="581" spans="1:3" x14ac:dyDescent="0.25">
      <c r="A581" t="s">
        <v>1737</v>
      </c>
      <c r="B581">
        <v>12.55</v>
      </c>
      <c r="C581" s="1">
        <v>12.9</v>
      </c>
    </row>
    <row r="582" spans="1:3" x14ac:dyDescent="0.25">
      <c r="A582" t="s">
        <v>1737</v>
      </c>
      <c r="B582">
        <v>12.55</v>
      </c>
      <c r="C582" s="1">
        <v>14.24</v>
      </c>
    </row>
    <row r="583" spans="1:3" x14ac:dyDescent="0.25">
      <c r="A583" t="s">
        <v>1737</v>
      </c>
      <c r="B583">
        <v>12.55</v>
      </c>
      <c r="C583" s="1">
        <v>14.24</v>
      </c>
    </row>
    <row r="584" spans="1:3" x14ac:dyDescent="0.25">
      <c r="A584" t="s">
        <v>1737</v>
      </c>
      <c r="B584">
        <v>12.55</v>
      </c>
      <c r="C584" s="1">
        <v>12.9</v>
      </c>
    </row>
    <row r="585" spans="1:3" x14ac:dyDescent="0.25">
      <c r="A585" t="s">
        <v>1737</v>
      </c>
      <c r="B585">
        <v>7.8</v>
      </c>
      <c r="C585" s="1">
        <v>10.26</v>
      </c>
    </row>
    <row r="586" spans="1:3" x14ac:dyDescent="0.25">
      <c r="A586" t="s">
        <v>1737</v>
      </c>
      <c r="B586">
        <v>7.8</v>
      </c>
      <c r="C586" s="1">
        <v>10.01</v>
      </c>
    </row>
    <row r="587" spans="1:3" x14ac:dyDescent="0.25">
      <c r="A587" t="s">
        <v>1737</v>
      </c>
      <c r="B587">
        <v>12.55</v>
      </c>
      <c r="C587" s="1">
        <v>12.9</v>
      </c>
    </row>
    <row r="588" spans="1:3" x14ac:dyDescent="0.25">
      <c r="A588" t="s">
        <v>1884</v>
      </c>
      <c r="B588">
        <v>5.3</v>
      </c>
      <c r="C588" s="1">
        <v>9</v>
      </c>
    </row>
    <row r="589" spans="1:3" x14ac:dyDescent="0.25">
      <c r="A589" t="s">
        <v>2109</v>
      </c>
      <c r="B589">
        <v>15.1</v>
      </c>
      <c r="C589" s="1">
        <v>18.7</v>
      </c>
    </row>
    <row r="590" spans="1:3" x14ac:dyDescent="0.25">
      <c r="A590" t="s">
        <v>2376</v>
      </c>
      <c r="C590" s="2" t="s">
        <v>147</v>
      </c>
    </row>
    <row r="591" spans="1:3" x14ac:dyDescent="0.25">
      <c r="A591" t="s">
        <v>2387</v>
      </c>
      <c r="C591" s="2" t="s">
        <v>147</v>
      </c>
    </row>
    <row r="592" spans="1:3" x14ac:dyDescent="0.25">
      <c r="A592" t="s">
        <v>2387</v>
      </c>
      <c r="C592" s="2" t="s">
        <v>147</v>
      </c>
    </row>
    <row r="593" spans="1:3" x14ac:dyDescent="0.25">
      <c r="A593" t="s">
        <v>2387</v>
      </c>
      <c r="C593" s="2" t="s">
        <v>147</v>
      </c>
    </row>
    <row r="594" spans="1:3" x14ac:dyDescent="0.25">
      <c r="A594" t="s">
        <v>2387</v>
      </c>
      <c r="C594" s="2" t="s">
        <v>147</v>
      </c>
    </row>
    <row r="595" spans="1:3" x14ac:dyDescent="0.25">
      <c r="A595" t="s">
        <v>2387</v>
      </c>
      <c r="C595" s="2" t="s">
        <v>147</v>
      </c>
    </row>
    <row r="596" spans="1:3" x14ac:dyDescent="0.25">
      <c r="A596" t="s">
        <v>2387</v>
      </c>
      <c r="C596" s="2" t="s">
        <v>147</v>
      </c>
    </row>
    <row r="597" spans="1:3" x14ac:dyDescent="0.25">
      <c r="A597" t="s">
        <v>2387</v>
      </c>
      <c r="C597" s="2" t="s">
        <v>147</v>
      </c>
    </row>
    <row r="598" spans="1:3" x14ac:dyDescent="0.25">
      <c r="A598" t="s">
        <v>2387</v>
      </c>
      <c r="C598" s="2" t="s">
        <v>147</v>
      </c>
    </row>
    <row r="599" spans="1:3" x14ac:dyDescent="0.25">
      <c r="A599" t="s">
        <v>2387</v>
      </c>
      <c r="C599" s="2" t="s">
        <v>147</v>
      </c>
    </row>
    <row r="600" spans="1:3" x14ac:dyDescent="0.25">
      <c r="A600" t="s">
        <v>2387</v>
      </c>
      <c r="C600" s="2" t="s">
        <v>147</v>
      </c>
    </row>
    <row r="601" spans="1:3" x14ac:dyDescent="0.25">
      <c r="A601" t="s">
        <v>2387</v>
      </c>
      <c r="C601" s="2" t="s">
        <v>147</v>
      </c>
    </row>
    <row r="602" spans="1:3" x14ac:dyDescent="0.25">
      <c r="A602" t="s">
        <v>2387</v>
      </c>
      <c r="C602" s="2" t="s">
        <v>147</v>
      </c>
    </row>
    <row r="603" spans="1:3" x14ac:dyDescent="0.25">
      <c r="A603" t="s">
        <v>2387</v>
      </c>
      <c r="C603" s="2" t="s">
        <v>147</v>
      </c>
    </row>
    <row r="604" spans="1:3" x14ac:dyDescent="0.25">
      <c r="A604" t="s">
        <v>2387</v>
      </c>
      <c r="C604" s="2" t="s">
        <v>147</v>
      </c>
    </row>
    <row r="610" spans="1:9" x14ac:dyDescent="0.25">
      <c r="A610" s="11" t="s">
        <v>1</v>
      </c>
      <c r="B610" s="11" t="s">
        <v>71</v>
      </c>
      <c r="C610" s="11"/>
      <c r="D610" s="11" t="s">
        <v>12</v>
      </c>
      <c r="E610" s="11" t="s">
        <v>13</v>
      </c>
      <c r="F610" s="11" t="s">
        <v>14</v>
      </c>
    </row>
    <row r="611" spans="1:9" x14ac:dyDescent="0.25">
      <c r="A611" t="s">
        <v>444</v>
      </c>
      <c r="B611" s="1">
        <v>4.8</v>
      </c>
      <c r="D611">
        <v>1510</v>
      </c>
      <c r="E611">
        <v>3884</v>
      </c>
      <c r="F611">
        <v>1695</v>
      </c>
    </row>
    <row r="612" spans="1:9" x14ac:dyDescent="0.25">
      <c r="A612" t="s">
        <v>444</v>
      </c>
      <c r="B612" s="1">
        <v>4.8</v>
      </c>
      <c r="D612">
        <v>1510</v>
      </c>
      <c r="E612">
        <v>3884</v>
      </c>
      <c r="F612">
        <v>1695</v>
      </c>
    </row>
    <row r="613" spans="1:9" x14ac:dyDescent="0.25">
      <c r="A613" t="s">
        <v>444</v>
      </c>
      <c r="B613" s="1">
        <v>4.8</v>
      </c>
      <c r="D613">
        <v>1510</v>
      </c>
      <c r="E613">
        <v>3884</v>
      </c>
      <c r="F613">
        <v>1695</v>
      </c>
    </row>
    <row r="614" spans="1:9" x14ac:dyDescent="0.25">
      <c r="A614" t="s">
        <v>444</v>
      </c>
      <c r="B614" s="1">
        <v>4.8</v>
      </c>
      <c r="D614">
        <v>1510</v>
      </c>
      <c r="E614">
        <v>3884</v>
      </c>
      <c r="F614">
        <v>1695</v>
      </c>
      <c r="H614" s="4" t="s">
        <v>2448</v>
      </c>
      <c r="I614" t="s">
        <v>2461</v>
      </c>
    </row>
    <row r="615" spans="1:9" x14ac:dyDescent="0.25">
      <c r="A615" t="s">
        <v>444</v>
      </c>
      <c r="B615" s="1">
        <v>4.8</v>
      </c>
      <c r="D615">
        <v>1510</v>
      </c>
      <c r="E615">
        <v>3884</v>
      </c>
      <c r="F615">
        <v>1695</v>
      </c>
      <c r="H615" s="5" t="s">
        <v>2376</v>
      </c>
      <c r="I615" s="1">
        <v>5.8</v>
      </c>
    </row>
    <row r="616" spans="1:9" x14ac:dyDescent="0.25">
      <c r="A616" t="s">
        <v>444</v>
      </c>
      <c r="B616" s="1">
        <v>4.8</v>
      </c>
      <c r="D616">
        <v>1510</v>
      </c>
      <c r="E616">
        <v>3884</v>
      </c>
      <c r="F616">
        <v>1695</v>
      </c>
      <c r="H616" s="5" t="s">
        <v>1693</v>
      </c>
      <c r="I616" s="1">
        <v>5.3999999999999995</v>
      </c>
    </row>
    <row r="617" spans="1:9" x14ac:dyDescent="0.25">
      <c r="A617" t="s">
        <v>444</v>
      </c>
      <c r="B617" s="1">
        <v>4.8</v>
      </c>
      <c r="D617">
        <v>1510</v>
      </c>
      <c r="E617">
        <v>3884</v>
      </c>
      <c r="F617">
        <v>1695</v>
      </c>
      <c r="H617" s="5" t="s">
        <v>777</v>
      </c>
      <c r="I617" s="1">
        <v>4.8</v>
      </c>
    </row>
    <row r="618" spans="1:9" x14ac:dyDescent="0.25">
      <c r="A618" t="s">
        <v>444</v>
      </c>
      <c r="B618" s="1">
        <v>4.8</v>
      </c>
      <c r="D618">
        <v>1510</v>
      </c>
      <c r="E618">
        <v>3884</v>
      </c>
      <c r="F618">
        <v>1695</v>
      </c>
      <c r="H618" s="5" t="s">
        <v>444</v>
      </c>
      <c r="I618" s="1">
        <v>4.7999999999999989</v>
      </c>
    </row>
    <row r="619" spans="1:9" x14ac:dyDescent="0.25">
      <c r="A619" t="s">
        <v>444</v>
      </c>
      <c r="B619" s="1">
        <v>4.8</v>
      </c>
      <c r="D619">
        <v>1510</v>
      </c>
      <c r="E619">
        <v>3884</v>
      </c>
      <c r="F619">
        <v>1695</v>
      </c>
      <c r="H619" s="5" t="s">
        <v>1737</v>
      </c>
      <c r="I619" s="1">
        <v>5.7714285714285714</v>
      </c>
    </row>
    <row r="620" spans="1:9" x14ac:dyDescent="0.25">
      <c r="A620" t="s">
        <v>444</v>
      </c>
      <c r="B620" s="1">
        <v>4.8</v>
      </c>
      <c r="D620">
        <v>1510</v>
      </c>
      <c r="E620">
        <v>3884</v>
      </c>
      <c r="F620">
        <v>1695</v>
      </c>
      <c r="H620" s="5" t="s">
        <v>800</v>
      </c>
      <c r="I620" s="1">
        <v>4.9000000000000004</v>
      </c>
    </row>
    <row r="621" spans="1:9" x14ac:dyDescent="0.25">
      <c r="A621" t="s">
        <v>444</v>
      </c>
      <c r="B621" s="1">
        <v>4.8</v>
      </c>
      <c r="D621">
        <v>1510</v>
      </c>
      <c r="E621">
        <v>3884</v>
      </c>
      <c r="F621">
        <v>1695</v>
      </c>
      <c r="H621" s="5" t="s">
        <v>1641</v>
      </c>
      <c r="I621" s="1">
        <v>5.4000000000000012</v>
      </c>
    </row>
    <row r="622" spans="1:9" x14ac:dyDescent="0.25">
      <c r="A622" t="s">
        <v>444</v>
      </c>
      <c r="B622" s="1">
        <v>4.8</v>
      </c>
      <c r="D622">
        <v>1510</v>
      </c>
      <c r="E622">
        <v>3884</v>
      </c>
      <c r="F622">
        <v>1695</v>
      </c>
      <c r="H622" s="5" t="s">
        <v>1884</v>
      </c>
      <c r="I622" s="1">
        <v>5.9</v>
      </c>
    </row>
    <row r="623" spans="1:9" x14ac:dyDescent="0.25">
      <c r="A623" t="s">
        <v>444</v>
      </c>
      <c r="B623" s="1">
        <v>4.8</v>
      </c>
      <c r="D623">
        <v>1510</v>
      </c>
      <c r="E623">
        <v>3884</v>
      </c>
      <c r="F623">
        <v>1695</v>
      </c>
      <c r="H623" s="5" t="s">
        <v>967</v>
      </c>
      <c r="I623" s="1">
        <v>5.8</v>
      </c>
    </row>
    <row r="624" spans="1:9" x14ac:dyDescent="0.25">
      <c r="A624" t="s">
        <v>444</v>
      </c>
      <c r="B624" s="1">
        <v>4.8</v>
      </c>
      <c r="D624">
        <v>1510</v>
      </c>
      <c r="E624">
        <v>3884</v>
      </c>
      <c r="F624">
        <v>1695</v>
      </c>
      <c r="H624" s="5" t="s">
        <v>764</v>
      </c>
      <c r="I624" s="1">
        <v>4.8599999999999994</v>
      </c>
    </row>
    <row r="625" spans="1:9" x14ac:dyDescent="0.25">
      <c r="A625" t="s">
        <v>764</v>
      </c>
      <c r="B625" s="1">
        <v>4.9000000000000004</v>
      </c>
      <c r="D625">
        <v>1510</v>
      </c>
      <c r="E625">
        <v>4369</v>
      </c>
      <c r="F625">
        <v>1695</v>
      </c>
      <c r="H625" s="5" t="s">
        <v>2109</v>
      </c>
      <c r="I625" s="1">
        <v>5.0999999999999996</v>
      </c>
    </row>
    <row r="626" spans="1:9" x14ac:dyDescent="0.25">
      <c r="A626" t="s">
        <v>764</v>
      </c>
      <c r="B626" s="1">
        <v>4.9000000000000004</v>
      </c>
      <c r="D626">
        <v>1510</v>
      </c>
      <c r="E626">
        <v>4369</v>
      </c>
      <c r="F626">
        <v>1695</v>
      </c>
      <c r="H626" s="5" t="s">
        <v>2387</v>
      </c>
      <c r="I626" s="1">
        <v>5.1000000000000005</v>
      </c>
    </row>
    <row r="627" spans="1:9" x14ac:dyDescent="0.25">
      <c r="A627" t="s">
        <v>764</v>
      </c>
      <c r="B627" s="1">
        <v>4.9000000000000004</v>
      </c>
      <c r="D627">
        <v>1510</v>
      </c>
      <c r="E627">
        <v>4369</v>
      </c>
      <c r="F627">
        <v>1695</v>
      </c>
      <c r="H627" s="5" t="s">
        <v>2449</v>
      </c>
      <c r="I627" s="1">
        <v>5.150000000000003</v>
      </c>
    </row>
    <row r="628" spans="1:9" x14ac:dyDescent="0.25">
      <c r="A628" t="s">
        <v>764</v>
      </c>
      <c r="B628" s="1">
        <v>4.8</v>
      </c>
      <c r="D628">
        <v>1510</v>
      </c>
      <c r="E628">
        <v>4369</v>
      </c>
      <c r="F628">
        <v>1695</v>
      </c>
    </row>
    <row r="629" spans="1:9" x14ac:dyDescent="0.25">
      <c r="A629" t="s">
        <v>764</v>
      </c>
      <c r="B629" s="1">
        <v>4.9000000000000004</v>
      </c>
      <c r="D629">
        <v>1510</v>
      </c>
      <c r="E629">
        <v>4369</v>
      </c>
      <c r="F629">
        <v>1695</v>
      </c>
    </row>
    <row r="630" spans="1:9" x14ac:dyDescent="0.25">
      <c r="A630" t="s">
        <v>764</v>
      </c>
      <c r="B630" s="1">
        <v>4.8</v>
      </c>
      <c r="D630">
        <v>1510</v>
      </c>
      <c r="E630">
        <v>4369</v>
      </c>
      <c r="F630">
        <v>1695</v>
      </c>
    </row>
    <row r="631" spans="1:9" x14ac:dyDescent="0.25">
      <c r="A631" t="s">
        <v>764</v>
      </c>
      <c r="B631" s="1">
        <v>4.9000000000000004</v>
      </c>
      <c r="D631">
        <v>1510</v>
      </c>
      <c r="E631">
        <v>4369</v>
      </c>
      <c r="F631">
        <v>1695</v>
      </c>
    </row>
    <row r="632" spans="1:9" x14ac:dyDescent="0.25">
      <c r="A632" t="s">
        <v>764</v>
      </c>
      <c r="B632" s="1">
        <v>4.8</v>
      </c>
      <c r="D632">
        <v>1510</v>
      </c>
      <c r="E632">
        <v>4369</v>
      </c>
      <c r="F632">
        <v>1695</v>
      </c>
    </row>
    <row r="633" spans="1:9" x14ac:dyDescent="0.25">
      <c r="A633" t="s">
        <v>764</v>
      </c>
      <c r="B633" s="1">
        <v>4.9000000000000004</v>
      </c>
      <c r="D633">
        <v>1510</v>
      </c>
      <c r="E633">
        <v>4369</v>
      </c>
      <c r="F633">
        <v>1695</v>
      </c>
    </row>
    <row r="634" spans="1:9" x14ac:dyDescent="0.25">
      <c r="A634" t="s">
        <v>764</v>
      </c>
      <c r="B634" s="1">
        <v>4.8</v>
      </c>
      <c r="D634">
        <v>1510</v>
      </c>
      <c r="E634">
        <v>4369</v>
      </c>
      <c r="F634">
        <v>1695</v>
      </c>
    </row>
    <row r="635" spans="1:9" x14ac:dyDescent="0.25">
      <c r="A635" t="s">
        <v>777</v>
      </c>
      <c r="B635" s="1">
        <v>4.8</v>
      </c>
      <c r="D635">
        <v>1555</v>
      </c>
      <c r="E635">
        <v>3895</v>
      </c>
      <c r="F635">
        <v>1735</v>
      </c>
    </row>
    <row r="636" spans="1:9" x14ac:dyDescent="0.25">
      <c r="A636" t="s">
        <v>777</v>
      </c>
      <c r="B636" s="1">
        <v>4.8</v>
      </c>
      <c r="D636">
        <v>1555</v>
      </c>
      <c r="E636">
        <v>3895</v>
      </c>
      <c r="F636">
        <v>1735</v>
      </c>
    </row>
    <row r="637" spans="1:9" x14ac:dyDescent="0.25">
      <c r="A637" t="s">
        <v>777</v>
      </c>
      <c r="B637" s="1">
        <v>4.8</v>
      </c>
      <c r="D637">
        <v>1555</v>
      </c>
      <c r="E637">
        <v>3895</v>
      </c>
      <c r="F637">
        <v>1735</v>
      </c>
    </row>
    <row r="638" spans="1:9" x14ac:dyDescent="0.25">
      <c r="A638" t="s">
        <v>777</v>
      </c>
      <c r="B638" s="1">
        <v>4.8</v>
      </c>
      <c r="D638">
        <v>1555</v>
      </c>
      <c r="E638">
        <v>3895</v>
      </c>
      <c r="F638">
        <v>1735</v>
      </c>
    </row>
    <row r="639" spans="1:9" x14ac:dyDescent="0.25">
      <c r="A639" t="s">
        <v>777</v>
      </c>
      <c r="B639" s="1">
        <v>4.8</v>
      </c>
      <c r="D639">
        <v>1555</v>
      </c>
      <c r="E639">
        <v>3895</v>
      </c>
      <c r="F639">
        <v>1735</v>
      </c>
    </row>
    <row r="640" spans="1:9" x14ac:dyDescent="0.25">
      <c r="A640" t="s">
        <v>777</v>
      </c>
      <c r="B640" s="1">
        <v>4.8</v>
      </c>
      <c r="D640">
        <v>1555</v>
      </c>
      <c r="E640">
        <v>3895</v>
      </c>
      <c r="F640">
        <v>1735</v>
      </c>
    </row>
    <row r="641" spans="1:6" x14ac:dyDescent="0.25">
      <c r="A641" t="s">
        <v>800</v>
      </c>
      <c r="B641" s="1">
        <v>4.9000000000000004</v>
      </c>
      <c r="D641">
        <v>1540</v>
      </c>
      <c r="E641">
        <v>3995</v>
      </c>
      <c r="F641">
        <v>1745</v>
      </c>
    </row>
    <row r="642" spans="1:6" x14ac:dyDescent="0.25">
      <c r="A642" t="s">
        <v>800</v>
      </c>
      <c r="B642" s="1">
        <v>4.9000000000000004</v>
      </c>
      <c r="D642">
        <v>1540</v>
      </c>
      <c r="E642">
        <v>3995</v>
      </c>
      <c r="F642">
        <v>1745</v>
      </c>
    </row>
    <row r="643" spans="1:6" x14ac:dyDescent="0.25">
      <c r="A643" t="s">
        <v>800</v>
      </c>
      <c r="B643" s="1">
        <v>4.9000000000000004</v>
      </c>
      <c r="D643">
        <v>1540</v>
      </c>
      <c r="E643">
        <v>3995</v>
      </c>
      <c r="F643">
        <v>1745</v>
      </c>
    </row>
    <row r="644" spans="1:6" x14ac:dyDescent="0.25">
      <c r="A644" t="s">
        <v>800</v>
      </c>
      <c r="B644" s="1">
        <v>4.9000000000000004</v>
      </c>
      <c r="D644">
        <v>1540</v>
      </c>
      <c r="E644">
        <v>3995</v>
      </c>
      <c r="F644">
        <v>1745</v>
      </c>
    </row>
    <row r="645" spans="1:6" x14ac:dyDescent="0.25">
      <c r="A645" t="s">
        <v>800</v>
      </c>
      <c r="B645" s="1">
        <v>4.9000000000000004</v>
      </c>
      <c r="D645">
        <v>1540</v>
      </c>
      <c r="E645">
        <v>3995</v>
      </c>
      <c r="F645">
        <v>1745</v>
      </c>
    </row>
    <row r="646" spans="1:6" x14ac:dyDescent="0.25">
      <c r="A646" t="s">
        <v>967</v>
      </c>
      <c r="B646" s="1">
        <v>5.8</v>
      </c>
      <c r="D646">
        <v>1880</v>
      </c>
      <c r="E646">
        <v>4840</v>
      </c>
      <c r="F646">
        <v>1885</v>
      </c>
    </row>
    <row r="647" spans="1:6" x14ac:dyDescent="0.25">
      <c r="A647" t="s">
        <v>1641</v>
      </c>
      <c r="B647" s="1">
        <v>5.4</v>
      </c>
      <c r="D647">
        <v>1795</v>
      </c>
      <c r="E647">
        <v>4735</v>
      </c>
      <c r="F647">
        <v>1830</v>
      </c>
    </row>
    <row r="648" spans="1:6" x14ac:dyDescent="0.25">
      <c r="A648" t="s">
        <v>1641</v>
      </c>
      <c r="B648" s="1">
        <v>5.4</v>
      </c>
      <c r="D648">
        <v>1795</v>
      </c>
      <c r="E648">
        <v>4735</v>
      </c>
      <c r="F648">
        <v>1830</v>
      </c>
    </row>
    <row r="649" spans="1:6" x14ac:dyDescent="0.25">
      <c r="A649" t="s">
        <v>1641</v>
      </c>
      <c r="B649" s="1">
        <v>5.4</v>
      </c>
      <c r="D649">
        <v>1795</v>
      </c>
      <c r="E649">
        <v>4735</v>
      </c>
      <c r="F649">
        <v>1830</v>
      </c>
    </row>
    <row r="650" spans="1:6" x14ac:dyDescent="0.25">
      <c r="A650" t="s">
        <v>1641</v>
      </c>
      <c r="B650" s="1">
        <v>5.4</v>
      </c>
      <c r="D650">
        <v>1795</v>
      </c>
      <c r="E650">
        <v>4735</v>
      </c>
      <c r="F650">
        <v>1830</v>
      </c>
    </row>
    <row r="651" spans="1:6" x14ac:dyDescent="0.25">
      <c r="A651" t="s">
        <v>1641</v>
      </c>
      <c r="B651" s="1">
        <v>5.4</v>
      </c>
      <c r="D651">
        <v>1795</v>
      </c>
      <c r="E651">
        <v>4735</v>
      </c>
      <c r="F651">
        <v>1830</v>
      </c>
    </row>
    <row r="652" spans="1:6" x14ac:dyDescent="0.25">
      <c r="A652" t="s">
        <v>1641</v>
      </c>
      <c r="B652" s="1">
        <v>5.4</v>
      </c>
      <c r="D652">
        <v>1795</v>
      </c>
      <c r="E652">
        <v>4735</v>
      </c>
      <c r="F652">
        <v>1830</v>
      </c>
    </row>
    <row r="653" spans="1:6" x14ac:dyDescent="0.25">
      <c r="A653" t="s">
        <v>1641</v>
      </c>
      <c r="B653" s="1">
        <v>5.4</v>
      </c>
      <c r="D653">
        <v>1795</v>
      </c>
      <c r="E653">
        <v>4735</v>
      </c>
      <c r="F653">
        <v>1830</v>
      </c>
    </row>
    <row r="654" spans="1:6" x14ac:dyDescent="0.25">
      <c r="A654" t="s">
        <v>1641</v>
      </c>
      <c r="B654" s="1">
        <v>5.4</v>
      </c>
      <c r="D654">
        <v>1795</v>
      </c>
      <c r="E654">
        <v>4735</v>
      </c>
      <c r="F654">
        <v>1830</v>
      </c>
    </row>
    <row r="655" spans="1:6" x14ac:dyDescent="0.25">
      <c r="A655" t="s">
        <v>1641</v>
      </c>
      <c r="B655" s="1">
        <v>5.4</v>
      </c>
      <c r="D655">
        <v>1795</v>
      </c>
      <c r="E655">
        <v>4735</v>
      </c>
      <c r="F655">
        <v>1830</v>
      </c>
    </row>
    <row r="656" spans="1:6" x14ac:dyDescent="0.25">
      <c r="A656" t="s">
        <v>1641</v>
      </c>
      <c r="B656" s="1">
        <v>5.4</v>
      </c>
      <c r="D656">
        <v>1795</v>
      </c>
      <c r="E656">
        <v>4735</v>
      </c>
      <c r="F656">
        <v>1830</v>
      </c>
    </row>
    <row r="657" spans="1:6" x14ac:dyDescent="0.25">
      <c r="A657" t="s">
        <v>1641</v>
      </c>
      <c r="B657" s="1">
        <v>5.4</v>
      </c>
      <c r="D657">
        <v>1795</v>
      </c>
      <c r="E657">
        <v>4735</v>
      </c>
      <c r="F657">
        <v>1830</v>
      </c>
    </row>
    <row r="658" spans="1:6" x14ac:dyDescent="0.25">
      <c r="A658" t="s">
        <v>1641</v>
      </c>
      <c r="B658" s="1">
        <v>5.4</v>
      </c>
      <c r="D658">
        <v>1795</v>
      </c>
      <c r="E658">
        <v>4735</v>
      </c>
      <c r="F658">
        <v>1830</v>
      </c>
    </row>
    <row r="659" spans="1:6" x14ac:dyDescent="0.25">
      <c r="A659" t="s">
        <v>1641</v>
      </c>
      <c r="B659" s="1">
        <v>5.4</v>
      </c>
      <c r="D659">
        <v>1795</v>
      </c>
      <c r="E659">
        <v>4735</v>
      </c>
      <c r="F659">
        <v>1830</v>
      </c>
    </row>
    <row r="660" spans="1:6" x14ac:dyDescent="0.25">
      <c r="A660" t="s">
        <v>1641</v>
      </c>
      <c r="B660" s="1">
        <v>5.4</v>
      </c>
      <c r="D660">
        <v>1795</v>
      </c>
      <c r="E660">
        <v>4735</v>
      </c>
      <c r="F660">
        <v>1830</v>
      </c>
    </row>
    <row r="661" spans="1:6" x14ac:dyDescent="0.25">
      <c r="A661" t="s">
        <v>1641</v>
      </c>
      <c r="B661" s="1">
        <v>5.4</v>
      </c>
      <c r="D661">
        <v>1795</v>
      </c>
      <c r="E661">
        <v>4735</v>
      </c>
      <c r="F661">
        <v>1830</v>
      </c>
    </row>
    <row r="662" spans="1:6" x14ac:dyDescent="0.25">
      <c r="A662" t="s">
        <v>1641</v>
      </c>
      <c r="B662" s="1">
        <v>5.4</v>
      </c>
      <c r="D662">
        <v>1795</v>
      </c>
      <c r="E662">
        <v>4735</v>
      </c>
      <c r="F662">
        <v>1830</v>
      </c>
    </row>
    <row r="663" spans="1:6" x14ac:dyDescent="0.25">
      <c r="A663" t="s">
        <v>1693</v>
      </c>
      <c r="B663" s="1">
        <v>5.4</v>
      </c>
      <c r="D663">
        <v>1475</v>
      </c>
      <c r="E663">
        <v>4620</v>
      </c>
      <c r="F663">
        <v>1775</v>
      </c>
    </row>
    <row r="664" spans="1:6" x14ac:dyDescent="0.25">
      <c r="A664" t="s">
        <v>1693</v>
      </c>
      <c r="B664" s="1">
        <v>5.4</v>
      </c>
      <c r="D664">
        <v>1475</v>
      </c>
      <c r="E664">
        <v>4620</v>
      </c>
      <c r="F664">
        <v>1775</v>
      </c>
    </row>
    <row r="665" spans="1:6" x14ac:dyDescent="0.25">
      <c r="A665" t="s">
        <v>1693</v>
      </c>
      <c r="B665" s="1">
        <v>5.4</v>
      </c>
      <c r="D665">
        <v>1475</v>
      </c>
      <c r="E665">
        <v>4620</v>
      </c>
      <c r="F665">
        <v>1775</v>
      </c>
    </row>
    <row r="666" spans="1:6" x14ac:dyDescent="0.25">
      <c r="A666" t="s">
        <v>1693</v>
      </c>
      <c r="B666" s="1">
        <v>5.4</v>
      </c>
      <c r="D666">
        <v>1475</v>
      </c>
      <c r="E666">
        <v>4620</v>
      </c>
      <c r="F666">
        <v>1775</v>
      </c>
    </row>
    <row r="667" spans="1:6" x14ac:dyDescent="0.25">
      <c r="A667" t="s">
        <v>1693</v>
      </c>
      <c r="B667" s="1">
        <v>5.4</v>
      </c>
      <c r="D667">
        <v>1475</v>
      </c>
      <c r="E667">
        <v>4620</v>
      </c>
      <c r="F667">
        <v>1775</v>
      </c>
    </row>
    <row r="668" spans="1:6" x14ac:dyDescent="0.25">
      <c r="A668" t="s">
        <v>1693</v>
      </c>
      <c r="B668" s="1">
        <v>5.4</v>
      </c>
      <c r="D668">
        <v>1475</v>
      </c>
      <c r="E668">
        <v>4620</v>
      </c>
      <c r="F668">
        <v>1775</v>
      </c>
    </row>
    <row r="669" spans="1:6" x14ac:dyDescent="0.25">
      <c r="A669" t="s">
        <v>1737</v>
      </c>
      <c r="B669" s="1">
        <v>5.8</v>
      </c>
      <c r="D669">
        <v>1835</v>
      </c>
      <c r="E669">
        <v>4795</v>
      </c>
      <c r="F669">
        <v>1855</v>
      </c>
    </row>
    <row r="670" spans="1:6" x14ac:dyDescent="0.25">
      <c r="A670" t="s">
        <v>1737</v>
      </c>
      <c r="B670" s="1">
        <v>5.8</v>
      </c>
      <c r="D670">
        <v>1835</v>
      </c>
      <c r="E670">
        <v>4795</v>
      </c>
      <c r="F670">
        <v>1855</v>
      </c>
    </row>
    <row r="671" spans="1:6" x14ac:dyDescent="0.25">
      <c r="A671" t="s">
        <v>1737</v>
      </c>
      <c r="B671" s="1">
        <v>5.8</v>
      </c>
      <c r="D671">
        <v>1835</v>
      </c>
      <c r="E671">
        <v>4795</v>
      </c>
      <c r="F671">
        <v>1855</v>
      </c>
    </row>
    <row r="672" spans="1:6" x14ac:dyDescent="0.25">
      <c r="A672" t="s">
        <v>1737</v>
      </c>
      <c r="B672" s="1">
        <v>5.8</v>
      </c>
      <c r="D672">
        <v>1835</v>
      </c>
      <c r="E672">
        <v>4795</v>
      </c>
      <c r="F672">
        <v>1855</v>
      </c>
    </row>
    <row r="673" spans="1:6" x14ac:dyDescent="0.25">
      <c r="A673" t="s">
        <v>1737</v>
      </c>
      <c r="B673" s="1">
        <v>5.8</v>
      </c>
      <c r="D673">
        <v>1835</v>
      </c>
      <c r="E673">
        <v>4795</v>
      </c>
      <c r="F673">
        <v>1855</v>
      </c>
    </row>
    <row r="674" spans="1:6" x14ac:dyDescent="0.25">
      <c r="A674" t="s">
        <v>1737</v>
      </c>
      <c r="B674" s="1">
        <v>5.6</v>
      </c>
      <c r="D674">
        <v>1835</v>
      </c>
      <c r="E674">
        <v>4795</v>
      </c>
      <c r="F674">
        <v>1855</v>
      </c>
    </row>
    <row r="675" spans="1:6" x14ac:dyDescent="0.25">
      <c r="A675" t="s">
        <v>1737</v>
      </c>
      <c r="B675" s="1">
        <v>5.8</v>
      </c>
      <c r="D675">
        <v>1835</v>
      </c>
      <c r="E675">
        <v>4795</v>
      </c>
      <c r="F675">
        <v>1855</v>
      </c>
    </row>
    <row r="676" spans="1:6" x14ac:dyDescent="0.25">
      <c r="A676" t="s">
        <v>1884</v>
      </c>
      <c r="B676" s="1">
        <v>5.9</v>
      </c>
      <c r="D676">
        <v>1910</v>
      </c>
      <c r="E676">
        <v>4950</v>
      </c>
      <c r="F676">
        <v>1980</v>
      </c>
    </row>
    <row r="677" spans="1:6" x14ac:dyDescent="0.25">
      <c r="A677" t="s">
        <v>2109</v>
      </c>
      <c r="B677" s="1">
        <v>5.0999999999999996</v>
      </c>
      <c r="D677">
        <v>1490</v>
      </c>
      <c r="E677">
        <v>4540</v>
      </c>
      <c r="F677">
        <v>1760</v>
      </c>
    </row>
    <row r="678" spans="1:6" x14ac:dyDescent="0.25">
      <c r="A678" t="s">
        <v>2376</v>
      </c>
      <c r="B678" s="1">
        <v>5.8</v>
      </c>
      <c r="D678">
        <v>1455</v>
      </c>
      <c r="E678">
        <v>4885</v>
      </c>
      <c r="F678">
        <v>1840</v>
      </c>
    </row>
    <row r="679" spans="1:6" x14ac:dyDescent="0.25">
      <c r="A679" t="s">
        <v>2387</v>
      </c>
      <c r="B679" s="1">
        <v>5.0999999999999996</v>
      </c>
      <c r="D679">
        <v>1495</v>
      </c>
      <c r="E679">
        <v>4425</v>
      </c>
      <c r="F679">
        <v>1730</v>
      </c>
    </row>
    <row r="680" spans="1:6" x14ac:dyDescent="0.25">
      <c r="A680" t="s">
        <v>2387</v>
      </c>
      <c r="B680" s="1">
        <v>5.0999999999999996</v>
      </c>
      <c r="D680">
        <v>1495</v>
      </c>
      <c r="E680">
        <v>4425</v>
      </c>
      <c r="F680">
        <v>1730</v>
      </c>
    </row>
    <row r="681" spans="1:6" x14ac:dyDescent="0.25">
      <c r="A681" t="s">
        <v>2387</v>
      </c>
      <c r="B681" s="1">
        <v>5.0999999999999996</v>
      </c>
      <c r="D681">
        <v>1495</v>
      </c>
      <c r="E681">
        <v>4425</v>
      </c>
      <c r="F681">
        <v>1730</v>
      </c>
    </row>
    <row r="682" spans="1:6" x14ac:dyDescent="0.25">
      <c r="A682" t="s">
        <v>2387</v>
      </c>
      <c r="B682" s="1">
        <v>5.0999999999999996</v>
      </c>
      <c r="D682">
        <v>1495</v>
      </c>
      <c r="E682">
        <v>4425</v>
      </c>
      <c r="F682">
        <v>1730</v>
      </c>
    </row>
    <row r="683" spans="1:6" x14ac:dyDescent="0.25">
      <c r="A683" t="s">
        <v>2387</v>
      </c>
      <c r="B683" s="1">
        <v>5.0999999999999996</v>
      </c>
      <c r="D683">
        <v>1495</v>
      </c>
      <c r="E683">
        <v>4425</v>
      </c>
      <c r="F683">
        <v>1730</v>
      </c>
    </row>
    <row r="684" spans="1:6" x14ac:dyDescent="0.25">
      <c r="A684" t="s">
        <v>2387</v>
      </c>
      <c r="B684" s="1">
        <v>5.0999999999999996</v>
      </c>
      <c r="D684">
        <v>1495</v>
      </c>
      <c r="E684">
        <v>4425</v>
      </c>
      <c r="F684">
        <v>1730</v>
      </c>
    </row>
    <row r="685" spans="1:6" x14ac:dyDescent="0.25">
      <c r="A685" t="s">
        <v>2387</v>
      </c>
      <c r="B685" s="1">
        <v>5.0999999999999996</v>
      </c>
      <c r="D685">
        <v>1495</v>
      </c>
      <c r="E685">
        <v>4425</v>
      </c>
      <c r="F685">
        <v>1730</v>
      </c>
    </row>
    <row r="686" spans="1:6" x14ac:dyDescent="0.25">
      <c r="A686" t="s">
        <v>2387</v>
      </c>
      <c r="B686" s="1">
        <v>5.0999999999999996</v>
      </c>
      <c r="D686">
        <v>1495</v>
      </c>
      <c r="E686">
        <v>4425</v>
      </c>
      <c r="F686">
        <v>1730</v>
      </c>
    </row>
    <row r="687" spans="1:6" x14ac:dyDescent="0.25">
      <c r="A687" t="s">
        <v>2387</v>
      </c>
      <c r="B687" s="1">
        <v>5.0999999999999996</v>
      </c>
      <c r="D687">
        <v>1495</v>
      </c>
      <c r="E687">
        <v>4425</v>
      </c>
      <c r="F687">
        <v>1730</v>
      </c>
    </row>
    <row r="688" spans="1:6" x14ac:dyDescent="0.25">
      <c r="A688" t="s">
        <v>2387</v>
      </c>
      <c r="B688" s="1">
        <v>5.0999999999999996</v>
      </c>
      <c r="D688">
        <v>1495</v>
      </c>
      <c r="E688">
        <v>4425</v>
      </c>
      <c r="F688">
        <v>1730</v>
      </c>
    </row>
    <row r="689" spans="1:22" x14ac:dyDescent="0.25">
      <c r="A689" t="s">
        <v>2387</v>
      </c>
      <c r="B689" s="1">
        <v>5.0999999999999996</v>
      </c>
      <c r="D689">
        <v>1495</v>
      </c>
      <c r="E689">
        <v>4425</v>
      </c>
      <c r="F689">
        <v>1730</v>
      </c>
    </row>
    <row r="690" spans="1:22" x14ac:dyDescent="0.25">
      <c r="A690" t="s">
        <v>2387</v>
      </c>
      <c r="B690" s="1">
        <v>5.0999999999999996</v>
      </c>
      <c r="D690">
        <v>1495</v>
      </c>
      <c r="E690">
        <v>4425</v>
      </c>
      <c r="F690">
        <v>1730</v>
      </c>
    </row>
    <row r="691" spans="1:22" x14ac:dyDescent="0.25">
      <c r="A691" t="s">
        <v>2387</v>
      </c>
      <c r="B691" s="1">
        <v>5.0999999999999996</v>
      </c>
      <c r="D691">
        <v>1495</v>
      </c>
      <c r="E691">
        <v>4425</v>
      </c>
      <c r="F691">
        <v>1730</v>
      </c>
    </row>
    <row r="692" spans="1:22" x14ac:dyDescent="0.25">
      <c r="A692" t="s">
        <v>2387</v>
      </c>
      <c r="B692" s="1">
        <v>5.0999999999999996</v>
      </c>
      <c r="D692">
        <v>1495</v>
      </c>
      <c r="E692">
        <v>4425</v>
      </c>
      <c r="F692">
        <v>1730</v>
      </c>
    </row>
    <row r="697" spans="1:22"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row>
    <row r="698" spans="1:22" ht="36" customHeight="1" x14ac:dyDescent="0.3">
      <c r="A698" s="17" t="s">
        <v>2471</v>
      </c>
    </row>
    <row r="701" spans="1:22" x14ac:dyDescent="0.25">
      <c r="A701" s="77" t="s">
        <v>3</v>
      </c>
      <c r="B701" s="77" t="s">
        <v>4</v>
      </c>
      <c r="C701" s="77" t="s">
        <v>5</v>
      </c>
      <c r="D701" s="77" t="s">
        <v>10</v>
      </c>
      <c r="E701" s="77" t="s">
        <v>12</v>
      </c>
      <c r="F701" s="77" t="s">
        <v>13</v>
      </c>
      <c r="G701" s="77" t="s">
        <v>2474</v>
      </c>
      <c r="H701" s="77" t="s">
        <v>16</v>
      </c>
      <c r="I701" s="77" t="s">
        <v>17</v>
      </c>
      <c r="J701" s="77" t="s">
        <v>18</v>
      </c>
      <c r="K701" s="77" t="s">
        <v>71</v>
      </c>
    </row>
    <row r="702" spans="1:22" x14ac:dyDescent="0.25">
      <c r="A702" s="45">
        <v>1197</v>
      </c>
      <c r="B702" s="29">
        <v>4</v>
      </c>
      <c r="C702" s="29">
        <v>4</v>
      </c>
      <c r="D702" s="29">
        <v>45</v>
      </c>
      <c r="E702" s="29">
        <v>1510</v>
      </c>
      <c r="F702" s="29">
        <v>3884</v>
      </c>
      <c r="G702" s="43">
        <v>1695</v>
      </c>
      <c r="H702" s="29">
        <v>5</v>
      </c>
      <c r="I702" s="29">
        <v>15.1</v>
      </c>
      <c r="J702" s="45">
        <v>17.71</v>
      </c>
      <c r="K702" s="45">
        <v>4.8</v>
      </c>
    </row>
    <row r="703" spans="1:22" x14ac:dyDescent="0.25">
      <c r="A703" s="45">
        <v>1197</v>
      </c>
      <c r="B703" s="29">
        <v>4</v>
      </c>
      <c r="C703" s="29">
        <v>4</v>
      </c>
      <c r="D703" s="29">
        <v>45</v>
      </c>
      <c r="E703" s="29">
        <v>1510</v>
      </c>
      <c r="F703" s="29">
        <v>3884</v>
      </c>
      <c r="G703" s="43">
        <v>1695</v>
      </c>
      <c r="H703" s="29">
        <v>5</v>
      </c>
      <c r="I703" s="29">
        <v>15.1</v>
      </c>
      <c r="J703" s="45">
        <v>18.16</v>
      </c>
      <c r="K703" s="45">
        <v>4.8</v>
      </c>
    </row>
    <row r="704" spans="1:22" x14ac:dyDescent="0.25">
      <c r="A704" s="45">
        <v>1364</v>
      </c>
      <c r="B704" s="29">
        <v>4</v>
      </c>
      <c r="C704" s="29">
        <v>2</v>
      </c>
      <c r="D704" s="29">
        <v>45</v>
      </c>
      <c r="E704" s="29">
        <v>1510</v>
      </c>
      <c r="F704" s="29">
        <v>3884</v>
      </c>
      <c r="G704" s="43">
        <v>1695</v>
      </c>
      <c r="H704" s="29">
        <v>5</v>
      </c>
      <c r="I704" s="29">
        <v>20.3</v>
      </c>
      <c r="J704" s="45">
        <v>23.59</v>
      </c>
      <c r="K704" s="45">
        <v>4.8</v>
      </c>
    </row>
    <row r="705" spans="1:11" x14ac:dyDescent="0.25">
      <c r="A705" s="45">
        <v>1197</v>
      </c>
      <c r="B705" s="29">
        <v>4</v>
      </c>
      <c r="C705" s="29">
        <v>4</v>
      </c>
      <c r="D705" s="29">
        <v>45</v>
      </c>
      <c r="E705" s="29">
        <v>1510</v>
      </c>
      <c r="F705" s="29">
        <v>3884</v>
      </c>
      <c r="G705" s="43">
        <v>1695</v>
      </c>
      <c r="H705" s="29">
        <v>5</v>
      </c>
      <c r="I705" s="29">
        <v>15.1</v>
      </c>
      <c r="J705" s="45">
        <v>17.71</v>
      </c>
      <c r="K705" s="45">
        <v>4.8</v>
      </c>
    </row>
    <row r="706" spans="1:11" x14ac:dyDescent="0.25">
      <c r="A706" s="45">
        <v>1364</v>
      </c>
      <c r="B706" s="29">
        <v>4</v>
      </c>
      <c r="C706" s="29">
        <v>2</v>
      </c>
      <c r="D706" s="29">
        <v>45</v>
      </c>
      <c r="E706" s="29">
        <v>1510</v>
      </c>
      <c r="F706" s="29">
        <v>3884</v>
      </c>
      <c r="G706" s="43">
        <v>1695</v>
      </c>
      <c r="H706" s="29">
        <v>5</v>
      </c>
      <c r="I706" s="29">
        <v>20.3</v>
      </c>
      <c r="J706" s="45">
        <v>23.08</v>
      </c>
      <c r="K706" s="45">
        <v>4.8</v>
      </c>
    </row>
    <row r="707" spans="1:11" x14ac:dyDescent="0.25">
      <c r="A707" s="45">
        <v>1364</v>
      </c>
      <c r="B707" s="29">
        <v>4</v>
      </c>
      <c r="C707" s="29">
        <v>2</v>
      </c>
      <c r="D707" s="29">
        <v>45</v>
      </c>
      <c r="E707" s="29">
        <v>1510</v>
      </c>
      <c r="F707" s="29">
        <v>3884</v>
      </c>
      <c r="G707" s="43">
        <v>1695</v>
      </c>
      <c r="H707" s="29">
        <v>5</v>
      </c>
      <c r="I707" s="29">
        <v>20.3</v>
      </c>
      <c r="J707" s="45">
        <v>23.08</v>
      </c>
      <c r="K707" s="45">
        <v>4.8</v>
      </c>
    </row>
    <row r="708" spans="1:11" x14ac:dyDescent="0.25">
      <c r="A708" s="45">
        <v>1197</v>
      </c>
      <c r="B708" s="29">
        <v>4</v>
      </c>
      <c r="C708" s="29">
        <v>4</v>
      </c>
      <c r="D708" s="29">
        <v>45</v>
      </c>
      <c r="E708" s="29">
        <v>1510</v>
      </c>
      <c r="F708" s="29">
        <v>3884</v>
      </c>
      <c r="G708" s="43">
        <v>1695</v>
      </c>
      <c r="H708" s="29">
        <v>5</v>
      </c>
      <c r="I708" s="29">
        <v>15.1</v>
      </c>
      <c r="J708" s="45">
        <v>18.16</v>
      </c>
      <c r="K708" s="45">
        <v>4.8</v>
      </c>
    </row>
    <row r="709" spans="1:11" x14ac:dyDescent="0.25">
      <c r="A709" s="45">
        <v>1364</v>
      </c>
      <c r="B709" s="29">
        <v>4</v>
      </c>
      <c r="C709" s="29">
        <v>2</v>
      </c>
      <c r="D709" s="29">
        <v>45</v>
      </c>
      <c r="E709" s="29">
        <v>1510</v>
      </c>
      <c r="F709" s="29">
        <v>3884</v>
      </c>
      <c r="G709" s="43">
        <v>1695</v>
      </c>
      <c r="H709" s="29">
        <v>5</v>
      </c>
      <c r="I709" s="29">
        <v>20.3</v>
      </c>
      <c r="J709" s="45">
        <v>23.08</v>
      </c>
      <c r="K709" s="45">
        <v>4.8</v>
      </c>
    </row>
    <row r="710" spans="1:11" x14ac:dyDescent="0.25">
      <c r="A710" s="45">
        <v>1197</v>
      </c>
      <c r="B710" s="29">
        <v>4</v>
      </c>
      <c r="C710" s="29">
        <v>4</v>
      </c>
      <c r="D710" s="29">
        <v>45</v>
      </c>
      <c r="E710" s="29">
        <v>1510</v>
      </c>
      <c r="F710" s="29">
        <v>3884</v>
      </c>
      <c r="G710" s="43">
        <v>1695</v>
      </c>
      <c r="H710" s="29">
        <v>5</v>
      </c>
      <c r="I710" s="29">
        <v>15.1</v>
      </c>
      <c r="J710" s="45">
        <v>17.71</v>
      </c>
      <c r="K710" s="45">
        <v>4.8</v>
      </c>
    </row>
    <row r="711" spans="1:11" x14ac:dyDescent="0.25">
      <c r="A711" s="45">
        <v>1364</v>
      </c>
      <c r="B711" s="29">
        <v>4</v>
      </c>
      <c r="C711" s="29">
        <v>2</v>
      </c>
      <c r="D711" s="29">
        <v>45</v>
      </c>
      <c r="E711" s="29">
        <v>1510</v>
      </c>
      <c r="F711" s="29">
        <v>3884</v>
      </c>
      <c r="G711" s="43">
        <v>1695</v>
      </c>
      <c r="H711" s="29">
        <v>5</v>
      </c>
      <c r="I711" s="29">
        <v>20.3</v>
      </c>
      <c r="J711" s="45">
        <v>23.08</v>
      </c>
      <c r="K711" s="45">
        <v>4.8</v>
      </c>
    </row>
    <row r="712" spans="1:11" x14ac:dyDescent="0.25">
      <c r="A712" s="45">
        <v>1197</v>
      </c>
      <c r="B712" s="29">
        <v>4</v>
      </c>
      <c r="C712" s="29">
        <v>4</v>
      </c>
      <c r="D712" s="29">
        <v>45</v>
      </c>
      <c r="E712" s="29">
        <v>1510</v>
      </c>
      <c r="F712" s="29">
        <v>3884</v>
      </c>
      <c r="G712" s="43">
        <v>1695</v>
      </c>
      <c r="H712" s="29">
        <v>5</v>
      </c>
      <c r="I712" s="29">
        <v>15.1</v>
      </c>
      <c r="J712" s="45">
        <v>17.71</v>
      </c>
      <c r="K712" s="45">
        <v>4.8</v>
      </c>
    </row>
    <row r="713" spans="1:11" x14ac:dyDescent="0.25">
      <c r="A713" s="45">
        <v>1364</v>
      </c>
      <c r="B713" s="29">
        <v>4</v>
      </c>
      <c r="C713" s="29">
        <v>2</v>
      </c>
      <c r="D713" s="29">
        <v>45</v>
      </c>
      <c r="E713" s="29">
        <v>1510</v>
      </c>
      <c r="F713" s="29">
        <v>3884</v>
      </c>
      <c r="G713" s="43">
        <v>1695</v>
      </c>
      <c r="H713" s="29">
        <v>5</v>
      </c>
      <c r="I713" s="29">
        <v>20.3</v>
      </c>
      <c r="J713" s="45">
        <v>23.59</v>
      </c>
      <c r="K713" s="45">
        <v>4.8</v>
      </c>
    </row>
    <row r="714" spans="1:11" x14ac:dyDescent="0.25">
      <c r="A714" s="45">
        <v>1197</v>
      </c>
      <c r="B714" s="29">
        <v>4</v>
      </c>
      <c r="C714" s="29">
        <v>4</v>
      </c>
      <c r="D714" s="29">
        <v>45</v>
      </c>
      <c r="E714" s="29">
        <v>1510</v>
      </c>
      <c r="F714" s="29">
        <v>3884</v>
      </c>
      <c r="G714" s="43">
        <v>1695</v>
      </c>
      <c r="H714" s="29">
        <v>5</v>
      </c>
      <c r="I714" s="29">
        <v>15.1</v>
      </c>
      <c r="J714" s="45">
        <v>17.71</v>
      </c>
      <c r="K714" s="45">
        <v>4.8</v>
      </c>
    </row>
    <row r="715" spans="1:11" x14ac:dyDescent="0.25">
      <c r="A715" s="45">
        <v>1364</v>
      </c>
      <c r="B715" s="29">
        <v>4</v>
      </c>
      <c r="C715" s="29">
        <v>2</v>
      </c>
      <c r="D715" s="29">
        <v>45</v>
      </c>
      <c r="E715" s="29">
        <v>1510</v>
      </c>
      <c r="F715" s="29">
        <v>3884</v>
      </c>
      <c r="G715" s="43">
        <v>1695</v>
      </c>
      <c r="H715" s="29">
        <v>5</v>
      </c>
      <c r="I715" s="29">
        <v>20.3</v>
      </c>
      <c r="J715" s="45">
        <v>23.08</v>
      </c>
      <c r="K715" s="45">
        <v>4.8</v>
      </c>
    </row>
    <row r="716" spans="1:11" x14ac:dyDescent="0.25">
      <c r="A716" s="45">
        <v>1496</v>
      </c>
      <c r="B716" s="29">
        <v>4</v>
      </c>
      <c r="C716" s="29">
        <v>4</v>
      </c>
      <c r="D716" s="29">
        <v>45</v>
      </c>
      <c r="E716" s="29">
        <v>1510</v>
      </c>
      <c r="F716" s="29">
        <v>4369</v>
      </c>
      <c r="G716" s="43">
        <v>1695</v>
      </c>
      <c r="H716" s="29">
        <v>4</v>
      </c>
      <c r="I716" s="29">
        <v>13.6</v>
      </c>
      <c r="J716" s="45">
        <v>16.3</v>
      </c>
      <c r="K716" s="45">
        <v>4.9000000000000004</v>
      </c>
    </row>
    <row r="717" spans="1:11" x14ac:dyDescent="0.25">
      <c r="A717" s="45">
        <v>1496</v>
      </c>
      <c r="B717" s="29">
        <v>4</v>
      </c>
      <c r="C717" s="29">
        <v>4</v>
      </c>
      <c r="D717" s="29">
        <v>45</v>
      </c>
      <c r="E717" s="29">
        <v>1510</v>
      </c>
      <c r="F717" s="29">
        <v>4369</v>
      </c>
      <c r="G717" s="43">
        <v>1695</v>
      </c>
      <c r="H717" s="29">
        <v>4</v>
      </c>
      <c r="I717" s="29">
        <v>13.6</v>
      </c>
      <c r="J717" s="45">
        <v>16.7</v>
      </c>
      <c r="K717" s="45">
        <v>4.9000000000000004</v>
      </c>
    </row>
    <row r="718" spans="1:11" x14ac:dyDescent="0.25">
      <c r="A718" s="45">
        <v>1364</v>
      </c>
      <c r="B718" s="29">
        <v>4</v>
      </c>
      <c r="C718" s="29">
        <v>2</v>
      </c>
      <c r="D718" s="29">
        <v>45</v>
      </c>
      <c r="E718" s="29">
        <v>1510</v>
      </c>
      <c r="F718" s="29">
        <v>4369</v>
      </c>
      <c r="G718" s="43">
        <v>1695</v>
      </c>
      <c r="H718" s="29">
        <v>4</v>
      </c>
      <c r="I718" s="29">
        <v>20.32</v>
      </c>
      <c r="J718" s="45">
        <v>23.59</v>
      </c>
      <c r="K718" s="45">
        <v>4.9000000000000004</v>
      </c>
    </row>
    <row r="719" spans="1:11" x14ac:dyDescent="0.25">
      <c r="A719" s="45">
        <v>1364</v>
      </c>
      <c r="B719" s="29">
        <v>4</v>
      </c>
      <c r="C719" s="29">
        <v>2</v>
      </c>
      <c r="D719" s="29">
        <v>45</v>
      </c>
      <c r="E719" s="29">
        <v>1510</v>
      </c>
      <c r="F719" s="29">
        <v>4369</v>
      </c>
      <c r="G719" s="43">
        <v>1695</v>
      </c>
      <c r="H719" s="29">
        <v>4</v>
      </c>
      <c r="I719" s="29">
        <v>20.3</v>
      </c>
      <c r="J719" s="45">
        <v>23.6</v>
      </c>
      <c r="K719" s="45">
        <v>4.8</v>
      </c>
    </row>
    <row r="720" spans="1:11" x14ac:dyDescent="0.25">
      <c r="A720" s="45">
        <v>1364</v>
      </c>
      <c r="B720" s="29">
        <v>4</v>
      </c>
      <c r="C720" s="29">
        <v>2</v>
      </c>
      <c r="D720" s="29">
        <v>45</v>
      </c>
      <c r="E720" s="29">
        <v>1510</v>
      </c>
      <c r="F720" s="29">
        <v>4369</v>
      </c>
      <c r="G720" s="43">
        <v>1695</v>
      </c>
      <c r="H720" s="29">
        <v>4</v>
      </c>
      <c r="I720" s="29">
        <v>20.32</v>
      </c>
      <c r="J720" s="45">
        <v>23.08</v>
      </c>
      <c r="K720" s="45">
        <v>4.9000000000000004</v>
      </c>
    </row>
    <row r="721" spans="1:11" x14ac:dyDescent="0.25">
      <c r="A721" s="45">
        <v>1496</v>
      </c>
      <c r="B721" s="29">
        <v>4</v>
      </c>
      <c r="C721" s="29">
        <v>4</v>
      </c>
      <c r="D721" s="29">
        <v>45</v>
      </c>
      <c r="E721" s="29">
        <v>1510</v>
      </c>
      <c r="F721" s="29">
        <v>4369</v>
      </c>
      <c r="G721" s="43">
        <v>1695</v>
      </c>
      <c r="H721" s="29">
        <v>4</v>
      </c>
      <c r="I721" s="29">
        <v>13.6</v>
      </c>
      <c r="J721" s="45">
        <v>16.3</v>
      </c>
      <c r="K721" s="45">
        <v>4.8</v>
      </c>
    </row>
    <row r="722" spans="1:11" x14ac:dyDescent="0.25">
      <c r="A722" s="45">
        <v>1496</v>
      </c>
      <c r="B722" s="29">
        <v>4</v>
      </c>
      <c r="C722" s="29">
        <v>4</v>
      </c>
      <c r="D722" s="29">
        <v>45</v>
      </c>
      <c r="E722" s="29">
        <v>1510</v>
      </c>
      <c r="F722" s="29">
        <v>4369</v>
      </c>
      <c r="G722" s="43">
        <v>1695</v>
      </c>
      <c r="H722" s="29">
        <v>4</v>
      </c>
      <c r="I722" s="29">
        <v>13.6</v>
      </c>
      <c r="J722" s="45">
        <v>16.3</v>
      </c>
      <c r="K722" s="45">
        <v>4.9000000000000004</v>
      </c>
    </row>
    <row r="723" spans="1:11" x14ac:dyDescent="0.25">
      <c r="A723" s="45">
        <v>1364</v>
      </c>
      <c r="B723" s="29">
        <v>4</v>
      </c>
      <c r="C723" s="29">
        <v>2</v>
      </c>
      <c r="D723" s="29">
        <v>45</v>
      </c>
      <c r="E723" s="29">
        <v>1510</v>
      </c>
      <c r="F723" s="29">
        <v>4369</v>
      </c>
      <c r="G723" s="43">
        <v>1695</v>
      </c>
      <c r="H723" s="29">
        <v>4</v>
      </c>
      <c r="I723" s="29">
        <v>20.3</v>
      </c>
      <c r="J723" s="45">
        <v>23.6</v>
      </c>
      <c r="K723" s="45">
        <v>4.8</v>
      </c>
    </row>
    <row r="724" spans="1:11" x14ac:dyDescent="0.25">
      <c r="A724" s="45">
        <v>1364</v>
      </c>
      <c r="B724" s="29">
        <v>4</v>
      </c>
      <c r="C724" s="29">
        <v>2</v>
      </c>
      <c r="D724" s="29">
        <v>45</v>
      </c>
      <c r="E724" s="29">
        <v>1510</v>
      </c>
      <c r="F724" s="29">
        <v>4369</v>
      </c>
      <c r="G724" s="43">
        <v>1695</v>
      </c>
      <c r="H724" s="29">
        <v>4</v>
      </c>
      <c r="I724" s="29">
        <v>20.32</v>
      </c>
      <c r="J724" s="45">
        <v>23.08</v>
      </c>
      <c r="K724" s="45">
        <v>4.9000000000000004</v>
      </c>
    </row>
    <row r="725" spans="1:11" x14ac:dyDescent="0.25">
      <c r="A725" s="45">
        <v>1496</v>
      </c>
      <c r="B725" s="29">
        <v>4</v>
      </c>
      <c r="C725" s="29">
        <v>4</v>
      </c>
      <c r="D725" s="29">
        <v>45</v>
      </c>
      <c r="E725" s="29">
        <v>1510</v>
      </c>
      <c r="F725" s="29">
        <v>4369</v>
      </c>
      <c r="G725" s="43">
        <v>1695</v>
      </c>
      <c r="H725" s="29">
        <v>4</v>
      </c>
      <c r="I725" s="29">
        <v>13.6</v>
      </c>
      <c r="J725" s="45">
        <v>16.3</v>
      </c>
      <c r="K725" s="45">
        <v>4.8</v>
      </c>
    </row>
    <row r="726" spans="1:11" x14ac:dyDescent="0.25">
      <c r="A726" s="45">
        <v>1496</v>
      </c>
      <c r="B726" s="29">
        <v>4</v>
      </c>
      <c r="C726" s="29">
        <v>4</v>
      </c>
      <c r="D726" s="29">
        <v>45</v>
      </c>
      <c r="E726" s="29">
        <v>1555</v>
      </c>
      <c r="F726" s="29">
        <v>3895</v>
      </c>
      <c r="G726" s="43">
        <v>1735</v>
      </c>
      <c r="H726" s="29">
        <v>5</v>
      </c>
      <c r="I726" s="29">
        <v>15</v>
      </c>
      <c r="J726" s="45">
        <v>16</v>
      </c>
      <c r="K726" s="45">
        <v>4.8</v>
      </c>
    </row>
    <row r="727" spans="1:11" x14ac:dyDescent="0.25">
      <c r="A727" s="45">
        <v>1197</v>
      </c>
      <c r="B727" s="29">
        <v>4</v>
      </c>
      <c r="C727" s="29">
        <v>4</v>
      </c>
      <c r="D727" s="29">
        <v>45</v>
      </c>
      <c r="E727" s="29">
        <v>1555</v>
      </c>
      <c r="F727" s="29">
        <v>3895</v>
      </c>
      <c r="G727" s="43">
        <v>1735</v>
      </c>
      <c r="H727" s="29">
        <v>5</v>
      </c>
      <c r="I727" s="29">
        <v>16.78</v>
      </c>
      <c r="J727" s="30" t="s">
        <v>147</v>
      </c>
      <c r="K727" s="45">
        <v>4.8</v>
      </c>
    </row>
    <row r="728" spans="1:11" x14ac:dyDescent="0.25">
      <c r="A728" s="45">
        <v>1364</v>
      </c>
      <c r="B728" s="29">
        <v>4</v>
      </c>
      <c r="C728" s="29">
        <v>2</v>
      </c>
      <c r="D728" s="29">
        <v>45</v>
      </c>
      <c r="E728" s="29">
        <v>1555</v>
      </c>
      <c r="F728" s="29">
        <v>3895</v>
      </c>
      <c r="G728" s="43">
        <v>1735</v>
      </c>
      <c r="H728" s="29">
        <v>5</v>
      </c>
      <c r="I728" s="29">
        <v>18.100000000000001</v>
      </c>
      <c r="J728" s="45">
        <v>22.5</v>
      </c>
      <c r="K728" s="45">
        <v>4.8</v>
      </c>
    </row>
    <row r="729" spans="1:11" x14ac:dyDescent="0.25">
      <c r="A729" s="45">
        <v>1364</v>
      </c>
      <c r="B729" s="29">
        <v>4</v>
      </c>
      <c r="C729" s="29">
        <v>2</v>
      </c>
      <c r="D729" s="29">
        <v>45</v>
      </c>
      <c r="E729" s="29">
        <v>1555</v>
      </c>
      <c r="F729" s="29">
        <v>3895</v>
      </c>
      <c r="G729" s="43">
        <v>1735</v>
      </c>
      <c r="H729" s="29">
        <v>5</v>
      </c>
      <c r="I729" s="29">
        <v>18.100000000000001</v>
      </c>
      <c r="J729" s="45">
        <v>22.5</v>
      </c>
      <c r="K729" s="45">
        <v>4.8</v>
      </c>
    </row>
    <row r="730" spans="1:11" x14ac:dyDescent="0.25">
      <c r="A730" s="45">
        <v>1197</v>
      </c>
      <c r="B730" s="29">
        <v>4</v>
      </c>
      <c r="C730" s="29">
        <v>4</v>
      </c>
      <c r="D730" s="29">
        <v>45</v>
      </c>
      <c r="E730" s="29">
        <v>1555</v>
      </c>
      <c r="F730" s="29">
        <v>3895</v>
      </c>
      <c r="G730" s="43">
        <v>1735</v>
      </c>
      <c r="H730" s="29">
        <v>5</v>
      </c>
      <c r="I730" s="29">
        <v>16.78</v>
      </c>
      <c r="J730" s="30" t="s">
        <v>147</v>
      </c>
      <c r="K730" s="45">
        <v>4.8</v>
      </c>
    </row>
    <row r="731" spans="1:11" x14ac:dyDescent="0.25">
      <c r="A731" s="45">
        <v>1364</v>
      </c>
      <c r="B731" s="29">
        <v>4</v>
      </c>
      <c r="C731" s="29">
        <v>2</v>
      </c>
      <c r="D731" s="29">
        <v>45</v>
      </c>
      <c r="E731" s="29">
        <v>1555</v>
      </c>
      <c r="F731" s="29">
        <v>3895</v>
      </c>
      <c r="G731" s="43">
        <v>1735</v>
      </c>
      <c r="H731" s="29">
        <v>5</v>
      </c>
      <c r="I731" s="29">
        <v>18.100000000000001</v>
      </c>
      <c r="J731" s="45">
        <v>22.5</v>
      </c>
      <c r="K731" s="45">
        <v>4.8</v>
      </c>
    </row>
    <row r="732" spans="1:11" x14ac:dyDescent="0.25">
      <c r="A732" s="45">
        <v>1197</v>
      </c>
      <c r="B732" s="29">
        <v>4</v>
      </c>
      <c r="C732" s="29"/>
      <c r="D732" s="29">
        <v>37</v>
      </c>
      <c r="E732" s="29">
        <v>1540</v>
      </c>
      <c r="F732" s="29">
        <v>3995</v>
      </c>
      <c r="G732" s="43">
        <v>1745</v>
      </c>
      <c r="H732" s="29">
        <v>5</v>
      </c>
      <c r="I732" s="29"/>
      <c r="J732" s="30" t="s">
        <v>147</v>
      </c>
      <c r="K732" s="45">
        <v>4.9000000000000004</v>
      </c>
    </row>
    <row r="733" spans="1:11" x14ac:dyDescent="0.25">
      <c r="A733" s="45">
        <v>1197</v>
      </c>
      <c r="B733" s="29">
        <v>4</v>
      </c>
      <c r="C733" s="29"/>
      <c r="D733" s="29">
        <v>37</v>
      </c>
      <c r="E733" s="29">
        <v>1540</v>
      </c>
      <c r="F733" s="29">
        <v>3995</v>
      </c>
      <c r="G733" s="43">
        <v>1745</v>
      </c>
      <c r="H733" s="29">
        <v>5</v>
      </c>
      <c r="I733" s="29"/>
      <c r="J733" s="30" t="s">
        <v>147</v>
      </c>
      <c r="K733" s="45">
        <v>4.9000000000000004</v>
      </c>
    </row>
    <row r="734" spans="1:11" x14ac:dyDescent="0.25">
      <c r="A734" s="45">
        <v>1197</v>
      </c>
      <c r="B734" s="29">
        <v>4</v>
      </c>
      <c r="C734" s="29"/>
      <c r="D734" s="29">
        <v>37</v>
      </c>
      <c r="E734" s="29">
        <v>1540</v>
      </c>
      <c r="F734" s="29">
        <v>3995</v>
      </c>
      <c r="G734" s="43">
        <v>1745</v>
      </c>
      <c r="H734" s="29">
        <v>5</v>
      </c>
      <c r="I734" s="29"/>
      <c r="J734" s="30" t="s">
        <v>147</v>
      </c>
      <c r="K734" s="45">
        <v>4.9000000000000004</v>
      </c>
    </row>
    <row r="735" spans="1:11" x14ac:dyDescent="0.25">
      <c r="A735" s="45">
        <v>1197</v>
      </c>
      <c r="B735" s="29">
        <v>4</v>
      </c>
      <c r="C735" s="29"/>
      <c r="D735" s="29">
        <v>37</v>
      </c>
      <c r="E735" s="29">
        <v>1540</v>
      </c>
      <c r="F735" s="29">
        <v>3995</v>
      </c>
      <c r="G735" s="43">
        <v>1745</v>
      </c>
      <c r="H735" s="29">
        <v>5</v>
      </c>
      <c r="I735" s="29"/>
      <c r="J735" s="30" t="s">
        <v>147</v>
      </c>
      <c r="K735" s="45">
        <v>4.9000000000000004</v>
      </c>
    </row>
    <row r="736" spans="1:11" x14ac:dyDescent="0.25">
      <c r="A736" s="45">
        <v>1197</v>
      </c>
      <c r="B736" s="29">
        <v>4</v>
      </c>
      <c r="C736" s="29"/>
      <c r="D736" s="29">
        <v>37</v>
      </c>
      <c r="E736" s="29">
        <v>1540</v>
      </c>
      <c r="F736" s="29">
        <v>3995</v>
      </c>
      <c r="G736" s="43">
        <v>1745</v>
      </c>
      <c r="H736" s="29">
        <v>5</v>
      </c>
      <c r="I736" s="29"/>
      <c r="J736" s="30" t="s">
        <v>147</v>
      </c>
      <c r="K736" s="45">
        <v>4.9000000000000004</v>
      </c>
    </row>
    <row r="737" spans="1:11" x14ac:dyDescent="0.25">
      <c r="A737" s="45">
        <v>2982</v>
      </c>
      <c r="B737" s="29">
        <v>4</v>
      </c>
      <c r="C737" s="29">
        <v>4</v>
      </c>
      <c r="D737" s="29">
        <v>87</v>
      </c>
      <c r="E737" s="29">
        <v>1880</v>
      </c>
      <c r="F737" s="29">
        <v>4840</v>
      </c>
      <c r="G737" s="43">
        <v>1885</v>
      </c>
      <c r="H737" s="29">
        <v>5</v>
      </c>
      <c r="I737" s="29">
        <v>7</v>
      </c>
      <c r="J737" s="45">
        <v>11</v>
      </c>
      <c r="K737" s="45">
        <v>5.8</v>
      </c>
    </row>
    <row r="738" spans="1:11" x14ac:dyDescent="0.25">
      <c r="A738" s="45">
        <v>2393</v>
      </c>
      <c r="B738" s="29">
        <v>4</v>
      </c>
      <c r="C738" s="29">
        <v>4</v>
      </c>
      <c r="D738" s="29">
        <v>55</v>
      </c>
      <c r="E738" s="29">
        <v>1795</v>
      </c>
      <c r="F738" s="29">
        <v>4735</v>
      </c>
      <c r="G738" s="43">
        <v>1830</v>
      </c>
      <c r="H738" s="29">
        <v>5</v>
      </c>
      <c r="I738" s="29">
        <v>12</v>
      </c>
      <c r="J738" s="30" t="s">
        <v>147</v>
      </c>
      <c r="K738" s="45">
        <v>5.4</v>
      </c>
    </row>
    <row r="739" spans="1:11" x14ac:dyDescent="0.25">
      <c r="A739" s="45">
        <v>2393</v>
      </c>
      <c r="B739" s="29">
        <v>4</v>
      </c>
      <c r="C739" s="29">
        <v>4</v>
      </c>
      <c r="D739" s="29">
        <v>55</v>
      </c>
      <c r="E739" s="29">
        <v>1795</v>
      </c>
      <c r="F739" s="29">
        <v>4735</v>
      </c>
      <c r="G739" s="43">
        <v>1830</v>
      </c>
      <c r="H739" s="29">
        <v>5</v>
      </c>
      <c r="I739" s="29">
        <v>12</v>
      </c>
      <c r="J739" s="30" t="s">
        <v>147</v>
      </c>
      <c r="K739" s="45">
        <v>5.4</v>
      </c>
    </row>
    <row r="740" spans="1:11" x14ac:dyDescent="0.25">
      <c r="A740" s="45">
        <v>2393</v>
      </c>
      <c r="B740" s="29">
        <v>4</v>
      </c>
      <c r="C740" s="29">
        <v>4</v>
      </c>
      <c r="D740" s="29">
        <v>55</v>
      </c>
      <c r="E740" s="29">
        <v>1795</v>
      </c>
      <c r="F740" s="29">
        <v>4735</v>
      </c>
      <c r="G740" s="43">
        <v>1830</v>
      </c>
      <c r="H740" s="29">
        <v>5</v>
      </c>
      <c r="I740" s="29">
        <v>12</v>
      </c>
      <c r="J740" s="30" t="s">
        <v>147</v>
      </c>
      <c r="K740" s="45">
        <v>5.4</v>
      </c>
    </row>
    <row r="741" spans="1:11" x14ac:dyDescent="0.25">
      <c r="A741" s="45">
        <v>2393</v>
      </c>
      <c r="B741" s="29">
        <v>4</v>
      </c>
      <c r="C741" s="29">
        <v>4</v>
      </c>
      <c r="D741" s="29">
        <v>55</v>
      </c>
      <c r="E741" s="29">
        <v>1795</v>
      </c>
      <c r="F741" s="29">
        <v>4735</v>
      </c>
      <c r="G741" s="43">
        <v>1830</v>
      </c>
      <c r="H741" s="29">
        <v>5</v>
      </c>
      <c r="I741" s="29">
        <v>12</v>
      </c>
      <c r="J741" s="30" t="s">
        <v>147</v>
      </c>
      <c r="K741" s="45">
        <v>5.4</v>
      </c>
    </row>
    <row r="742" spans="1:11" x14ac:dyDescent="0.25">
      <c r="A742" s="45">
        <v>2393</v>
      </c>
      <c r="B742" s="29">
        <v>4</v>
      </c>
      <c r="C742" s="29">
        <v>4</v>
      </c>
      <c r="D742" s="29">
        <v>55</v>
      </c>
      <c r="E742" s="29">
        <v>1795</v>
      </c>
      <c r="F742" s="29">
        <v>4735</v>
      </c>
      <c r="G742" s="43">
        <v>1830</v>
      </c>
      <c r="H742" s="29">
        <v>5</v>
      </c>
      <c r="I742" s="29">
        <v>12</v>
      </c>
      <c r="J742" s="30" t="s">
        <v>147</v>
      </c>
      <c r="K742" s="45">
        <v>5.4</v>
      </c>
    </row>
    <row r="743" spans="1:11" x14ac:dyDescent="0.25">
      <c r="A743" s="45">
        <v>2694</v>
      </c>
      <c r="B743" s="29">
        <v>4</v>
      </c>
      <c r="C743" s="29">
        <v>4</v>
      </c>
      <c r="D743" s="29">
        <v>55</v>
      </c>
      <c r="E743" s="29">
        <v>1795</v>
      </c>
      <c r="F743" s="29">
        <v>4735</v>
      </c>
      <c r="G743" s="43">
        <v>1830</v>
      </c>
      <c r="H743" s="29">
        <v>5</v>
      </c>
      <c r="I743" s="29">
        <v>11.2</v>
      </c>
      <c r="J743" s="30" t="s">
        <v>147</v>
      </c>
      <c r="K743" s="45">
        <v>5.4</v>
      </c>
    </row>
    <row r="744" spans="1:11" x14ac:dyDescent="0.25">
      <c r="A744" s="45">
        <v>2694</v>
      </c>
      <c r="B744" s="29">
        <v>4</v>
      </c>
      <c r="C744" s="29">
        <v>4</v>
      </c>
      <c r="D744" s="29">
        <v>55</v>
      </c>
      <c r="E744" s="29">
        <v>1795</v>
      </c>
      <c r="F744" s="29">
        <v>4735</v>
      </c>
      <c r="G744" s="43">
        <v>1830</v>
      </c>
      <c r="H744" s="29">
        <v>5</v>
      </c>
      <c r="I744" s="29">
        <v>11.2</v>
      </c>
      <c r="J744" s="30" t="s">
        <v>147</v>
      </c>
      <c r="K744" s="45">
        <v>5.4</v>
      </c>
    </row>
    <row r="745" spans="1:11" x14ac:dyDescent="0.25">
      <c r="A745" s="45">
        <v>2393</v>
      </c>
      <c r="B745" s="29">
        <v>4</v>
      </c>
      <c r="C745" s="29">
        <v>4</v>
      </c>
      <c r="D745" s="29">
        <v>55</v>
      </c>
      <c r="E745" s="29">
        <v>1795</v>
      </c>
      <c r="F745" s="29">
        <v>4735</v>
      </c>
      <c r="G745" s="43">
        <v>1830</v>
      </c>
      <c r="H745" s="29">
        <v>5</v>
      </c>
      <c r="I745" s="29">
        <v>11.2</v>
      </c>
      <c r="J745" s="30" t="s">
        <v>147</v>
      </c>
      <c r="K745" s="45">
        <v>5.4</v>
      </c>
    </row>
    <row r="746" spans="1:11" x14ac:dyDescent="0.25">
      <c r="A746" s="45">
        <v>2393</v>
      </c>
      <c r="B746" s="29">
        <v>4</v>
      </c>
      <c r="C746" s="29">
        <v>4</v>
      </c>
      <c r="D746" s="29">
        <v>55</v>
      </c>
      <c r="E746" s="29">
        <v>1795</v>
      </c>
      <c r="F746" s="29">
        <v>4735</v>
      </c>
      <c r="G746" s="43">
        <v>1830</v>
      </c>
      <c r="H746" s="29">
        <v>5</v>
      </c>
      <c r="I746" s="29">
        <v>11.2</v>
      </c>
      <c r="J746" s="30" t="s">
        <v>147</v>
      </c>
      <c r="K746" s="45">
        <v>5.4</v>
      </c>
    </row>
    <row r="747" spans="1:11" x14ac:dyDescent="0.25">
      <c r="A747" s="45">
        <v>2755</v>
      </c>
      <c r="B747" s="29">
        <v>4</v>
      </c>
      <c r="C747" s="29">
        <v>4</v>
      </c>
      <c r="D747" s="29">
        <v>55</v>
      </c>
      <c r="E747" s="29">
        <v>1795</v>
      </c>
      <c r="F747" s="29">
        <v>4735</v>
      </c>
      <c r="G747" s="43">
        <v>1830</v>
      </c>
      <c r="H747" s="29">
        <v>5</v>
      </c>
      <c r="I747" s="29">
        <v>11.2</v>
      </c>
      <c r="J747" s="30" t="s">
        <v>147</v>
      </c>
      <c r="K747" s="45">
        <v>5.4</v>
      </c>
    </row>
    <row r="748" spans="1:11" x14ac:dyDescent="0.25">
      <c r="A748" s="45">
        <v>2755</v>
      </c>
      <c r="B748" s="29">
        <v>4</v>
      </c>
      <c r="C748" s="29">
        <v>4</v>
      </c>
      <c r="D748" s="29">
        <v>55</v>
      </c>
      <c r="E748" s="29">
        <v>1795</v>
      </c>
      <c r="F748" s="29">
        <v>4735</v>
      </c>
      <c r="G748" s="43">
        <v>1830</v>
      </c>
      <c r="H748" s="29">
        <v>5</v>
      </c>
      <c r="I748" s="29">
        <v>11.2</v>
      </c>
      <c r="J748" s="30" t="s">
        <v>147</v>
      </c>
      <c r="K748" s="45">
        <v>5.4</v>
      </c>
    </row>
    <row r="749" spans="1:11" x14ac:dyDescent="0.25">
      <c r="A749" s="45">
        <v>2393</v>
      </c>
      <c r="B749" s="29">
        <v>4</v>
      </c>
      <c r="C749" s="29">
        <v>4</v>
      </c>
      <c r="D749" s="29">
        <v>55</v>
      </c>
      <c r="E749" s="29">
        <v>1795</v>
      </c>
      <c r="F749" s="29">
        <v>4735</v>
      </c>
      <c r="G749" s="43">
        <v>1830</v>
      </c>
      <c r="H749" s="29">
        <v>5</v>
      </c>
      <c r="I749" s="29">
        <v>12</v>
      </c>
      <c r="J749" s="30" t="s">
        <v>147</v>
      </c>
      <c r="K749" s="45">
        <v>5.4</v>
      </c>
    </row>
    <row r="750" spans="1:11" x14ac:dyDescent="0.25">
      <c r="A750" s="45">
        <v>2393</v>
      </c>
      <c r="B750" s="29">
        <v>4</v>
      </c>
      <c r="C750" s="29">
        <v>4</v>
      </c>
      <c r="D750" s="29">
        <v>55</v>
      </c>
      <c r="E750" s="29">
        <v>1795</v>
      </c>
      <c r="F750" s="29">
        <v>4735</v>
      </c>
      <c r="G750" s="43">
        <v>1830</v>
      </c>
      <c r="H750" s="29">
        <v>5</v>
      </c>
      <c r="I750" s="29">
        <v>11.2</v>
      </c>
      <c r="J750" s="30" t="s">
        <v>147</v>
      </c>
      <c r="K750" s="45">
        <v>5.4</v>
      </c>
    </row>
    <row r="751" spans="1:11" x14ac:dyDescent="0.25">
      <c r="A751" s="45">
        <v>2694</v>
      </c>
      <c r="B751" s="29">
        <v>4</v>
      </c>
      <c r="C751" s="29">
        <v>4</v>
      </c>
      <c r="D751" s="29">
        <v>55</v>
      </c>
      <c r="E751" s="29">
        <v>1795</v>
      </c>
      <c r="F751" s="29">
        <v>4735</v>
      </c>
      <c r="G751" s="43">
        <v>1830</v>
      </c>
      <c r="H751" s="29">
        <v>5</v>
      </c>
      <c r="I751" s="29">
        <v>11.2</v>
      </c>
      <c r="J751" s="30" t="s">
        <v>147</v>
      </c>
      <c r="K751" s="45">
        <v>5.4</v>
      </c>
    </row>
    <row r="752" spans="1:11" x14ac:dyDescent="0.25">
      <c r="A752" s="45">
        <v>2393</v>
      </c>
      <c r="B752" s="29">
        <v>4</v>
      </c>
      <c r="C752" s="29">
        <v>4</v>
      </c>
      <c r="D752" s="29">
        <v>55</v>
      </c>
      <c r="E752" s="29">
        <v>1795</v>
      </c>
      <c r="F752" s="29">
        <v>4735</v>
      </c>
      <c r="G752" s="43">
        <v>1830</v>
      </c>
      <c r="H752" s="29">
        <v>5</v>
      </c>
      <c r="I752" s="29">
        <v>12</v>
      </c>
      <c r="J752" s="30" t="s">
        <v>147</v>
      </c>
      <c r="K752" s="45">
        <v>5.4</v>
      </c>
    </row>
    <row r="753" spans="1:11" x14ac:dyDescent="0.25">
      <c r="A753" s="45">
        <v>2393</v>
      </c>
      <c r="B753" s="29">
        <v>4</v>
      </c>
      <c r="C753" s="29">
        <v>4</v>
      </c>
      <c r="D753" s="29">
        <v>55</v>
      </c>
      <c r="E753" s="29">
        <v>1795</v>
      </c>
      <c r="F753" s="29">
        <v>4735</v>
      </c>
      <c r="G753" s="43">
        <v>1830</v>
      </c>
      <c r="H753" s="29">
        <v>5</v>
      </c>
      <c r="I753" s="29">
        <v>12</v>
      </c>
      <c r="J753" s="30" t="s">
        <v>147</v>
      </c>
      <c r="K753" s="45">
        <v>5.4</v>
      </c>
    </row>
    <row r="754" spans="1:11" x14ac:dyDescent="0.25">
      <c r="A754" s="45">
        <v>1798</v>
      </c>
      <c r="B754" s="29">
        <v>4</v>
      </c>
      <c r="C754" s="29">
        <v>4</v>
      </c>
      <c r="D754" s="29">
        <v>55</v>
      </c>
      <c r="E754" s="29">
        <v>1475</v>
      </c>
      <c r="F754" s="29">
        <v>4620</v>
      </c>
      <c r="G754" s="43">
        <v>1775</v>
      </c>
      <c r="H754" s="29">
        <v>4</v>
      </c>
      <c r="I754" s="29">
        <v>9.5</v>
      </c>
      <c r="J754" s="30" t="s">
        <v>147</v>
      </c>
      <c r="K754" s="45">
        <v>5.4</v>
      </c>
    </row>
    <row r="755" spans="1:11" x14ac:dyDescent="0.25">
      <c r="A755" s="45">
        <v>1798</v>
      </c>
      <c r="B755" s="29">
        <v>4</v>
      </c>
      <c r="C755" s="29">
        <v>4</v>
      </c>
      <c r="D755" s="29">
        <v>55</v>
      </c>
      <c r="E755" s="29">
        <v>1475</v>
      </c>
      <c r="F755" s="29">
        <v>4620</v>
      </c>
      <c r="G755" s="43">
        <v>1775</v>
      </c>
      <c r="H755" s="29">
        <v>4</v>
      </c>
      <c r="I755" s="29">
        <v>9.5</v>
      </c>
      <c r="J755" s="30" t="s">
        <v>147</v>
      </c>
      <c r="K755" s="45">
        <v>5.4</v>
      </c>
    </row>
    <row r="756" spans="1:11" x14ac:dyDescent="0.25">
      <c r="A756" s="45">
        <v>1798</v>
      </c>
      <c r="B756" s="29">
        <v>4</v>
      </c>
      <c r="C756" s="29">
        <v>4</v>
      </c>
      <c r="D756" s="29">
        <v>55</v>
      </c>
      <c r="E756" s="29">
        <v>1475</v>
      </c>
      <c r="F756" s="29">
        <v>4620</v>
      </c>
      <c r="G756" s="43">
        <v>1775</v>
      </c>
      <c r="H756" s="29">
        <v>4</v>
      </c>
      <c r="I756" s="29">
        <v>9.5</v>
      </c>
      <c r="J756" s="30" t="s">
        <v>147</v>
      </c>
      <c r="K756" s="45">
        <v>5.4</v>
      </c>
    </row>
    <row r="757" spans="1:11" x14ac:dyDescent="0.25">
      <c r="A757" s="45">
        <v>1364</v>
      </c>
      <c r="B757" s="29">
        <v>4</v>
      </c>
      <c r="C757" s="29">
        <v>4</v>
      </c>
      <c r="D757" s="29">
        <v>43</v>
      </c>
      <c r="E757" s="29">
        <v>1475</v>
      </c>
      <c r="F757" s="29">
        <v>4620</v>
      </c>
      <c r="G757" s="43">
        <v>1775</v>
      </c>
      <c r="H757" s="29">
        <v>4</v>
      </c>
      <c r="I757" s="29">
        <v>18.2</v>
      </c>
      <c r="J757" s="45">
        <v>21</v>
      </c>
      <c r="K757" s="45">
        <v>5.4</v>
      </c>
    </row>
    <row r="758" spans="1:11" x14ac:dyDescent="0.25">
      <c r="A758" s="45">
        <v>1364</v>
      </c>
      <c r="B758" s="29">
        <v>4</v>
      </c>
      <c r="C758" s="29">
        <v>4</v>
      </c>
      <c r="D758" s="29">
        <v>43</v>
      </c>
      <c r="E758" s="29">
        <v>1475</v>
      </c>
      <c r="F758" s="29">
        <v>4620</v>
      </c>
      <c r="G758" s="43">
        <v>1775</v>
      </c>
      <c r="H758" s="29">
        <v>4</v>
      </c>
      <c r="I758" s="29">
        <v>18.399999999999999</v>
      </c>
      <c r="J758" s="45">
        <v>21</v>
      </c>
      <c r="K758" s="45">
        <v>5.4</v>
      </c>
    </row>
    <row r="759" spans="1:11" x14ac:dyDescent="0.25">
      <c r="A759" s="45">
        <v>1798</v>
      </c>
      <c r="B759" s="29">
        <v>4</v>
      </c>
      <c r="C759" s="29">
        <v>4</v>
      </c>
      <c r="D759" s="29">
        <v>55</v>
      </c>
      <c r="E759" s="29">
        <v>1475</v>
      </c>
      <c r="F759" s="29">
        <v>4620</v>
      </c>
      <c r="G759" s="43">
        <v>1775</v>
      </c>
      <c r="H759" s="29">
        <v>4</v>
      </c>
      <c r="I759" s="29">
        <v>9.5</v>
      </c>
      <c r="J759" s="30" t="s">
        <v>147</v>
      </c>
      <c r="K759" s="45">
        <v>5.4</v>
      </c>
    </row>
    <row r="760" spans="1:11" x14ac:dyDescent="0.25">
      <c r="A760" s="45">
        <v>2755</v>
      </c>
      <c r="B760" s="29">
        <v>4</v>
      </c>
      <c r="C760" s="29">
        <v>4</v>
      </c>
      <c r="D760" s="29">
        <v>80</v>
      </c>
      <c r="E760" s="29">
        <v>1835</v>
      </c>
      <c r="F760" s="29">
        <v>4795</v>
      </c>
      <c r="G760" s="43">
        <v>1855</v>
      </c>
      <c r="H760" s="29">
        <v>5</v>
      </c>
      <c r="I760" s="29">
        <v>12.55</v>
      </c>
      <c r="J760" s="45">
        <v>12.9</v>
      </c>
      <c r="K760" s="45">
        <v>5.8</v>
      </c>
    </row>
    <row r="761" spans="1:11" x14ac:dyDescent="0.25">
      <c r="A761" s="45">
        <v>2755</v>
      </c>
      <c r="B761" s="29">
        <v>4</v>
      </c>
      <c r="C761" s="29">
        <v>4</v>
      </c>
      <c r="D761" s="29">
        <v>80</v>
      </c>
      <c r="E761" s="29">
        <v>1835</v>
      </c>
      <c r="F761" s="29">
        <v>4795</v>
      </c>
      <c r="G761" s="43">
        <v>1855</v>
      </c>
      <c r="H761" s="29">
        <v>5</v>
      </c>
      <c r="I761" s="29">
        <v>12.55</v>
      </c>
      <c r="J761" s="45">
        <v>14.24</v>
      </c>
      <c r="K761" s="45">
        <v>5.8</v>
      </c>
    </row>
    <row r="762" spans="1:11" x14ac:dyDescent="0.25">
      <c r="A762" s="45">
        <v>2755</v>
      </c>
      <c r="B762" s="29">
        <v>4</v>
      </c>
      <c r="C762" s="29">
        <v>4</v>
      </c>
      <c r="D762" s="29">
        <v>80</v>
      </c>
      <c r="E762" s="29">
        <v>1835</v>
      </c>
      <c r="F762" s="29">
        <v>4795</v>
      </c>
      <c r="G762" s="43">
        <v>1855</v>
      </c>
      <c r="H762" s="29">
        <v>5</v>
      </c>
      <c r="I762" s="29">
        <v>12.55</v>
      </c>
      <c r="J762" s="45">
        <v>14.24</v>
      </c>
      <c r="K762" s="45">
        <v>5.8</v>
      </c>
    </row>
    <row r="763" spans="1:11" x14ac:dyDescent="0.25">
      <c r="A763" s="45">
        <v>2755</v>
      </c>
      <c r="B763" s="29">
        <v>4</v>
      </c>
      <c r="C763" s="29">
        <v>4</v>
      </c>
      <c r="D763" s="29">
        <v>80</v>
      </c>
      <c r="E763" s="29">
        <v>1835</v>
      </c>
      <c r="F763" s="29">
        <v>4795</v>
      </c>
      <c r="G763" s="43">
        <v>1855</v>
      </c>
      <c r="H763" s="29">
        <v>5</v>
      </c>
      <c r="I763" s="29">
        <v>12.55</v>
      </c>
      <c r="J763" s="45">
        <v>12.9</v>
      </c>
      <c r="K763" s="45">
        <v>5.8</v>
      </c>
    </row>
    <row r="764" spans="1:11" x14ac:dyDescent="0.25">
      <c r="A764" s="45">
        <v>2694</v>
      </c>
      <c r="B764" s="29">
        <v>4</v>
      </c>
      <c r="C764" s="29">
        <v>4</v>
      </c>
      <c r="D764" s="29">
        <v>80</v>
      </c>
      <c r="E764" s="29">
        <v>1835</v>
      </c>
      <c r="F764" s="29">
        <v>4795</v>
      </c>
      <c r="G764" s="43">
        <v>1855</v>
      </c>
      <c r="H764" s="29">
        <v>5</v>
      </c>
      <c r="I764" s="29">
        <v>7.8</v>
      </c>
      <c r="J764" s="45">
        <v>10.26</v>
      </c>
      <c r="K764" s="45">
        <v>5.8</v>
      </c>
    </row>
    <row r="765" spans="1:11" x14ac:dyDescent="0.25">
      <c r="A765" s="45">
        <v>2694</v>
      </c>
      <c r="B765" s="29">
        <v>4</v>
      </c>
      <c r="C765" s="29">
        <v>4</v>
      </c>
      <c r="D765" s="29">
        <v>80</v>
      </c>
      <c r="E765" s="29">
        <v>1835</v>
      </c>
      <c r="F765" s="29">
        <v>4795</v>
      </c>
      <c r="G765" s="43">
        <v>1855</v>
      </c>
      <c r="H765" s="29">
        <v>5</v>
      </c>
      <c r="I765" s="29">
        <v>7.8</v>
      </c>
      <c r="J765" s="45">
        <v>10.01</v>
      </c>
      <c r="K765" s="45">
        <v>5.6</v>
      </c>
    </row>
    <row r="766" spans="1:11" x14ac:dyDescent="0.25">
      <c r="A766" s="45">
        <v>2755</v>
      </c>
      <c r="B766" s="29">
        <v>4</v>
      </c>
      <c r="C766" s="29">
        <v>4</v>
      </c>
      <c r="D766" s="29">
        <v>80</v>
      </c>
      <c r="E766" s="29">
        <v>1835</v>
      </c>
      <c r="F766" s="29">
        <v>4795</v>
      </c>
      <c r="G766" s="43">
        <v>1855</v>
      </c>
      <c r="H766" s="29">
        <v>5</v>
      </c>
      <c r="I766" s="29">
        <v>12.55</v>
      </c>
      <c r="J766" s="45">
        <v>12.9</v>
      </c>
      <c r="K766" s="45">
        <v>5.8</v>
      </c>
    </row>
    <row r="767" spans="1:11" x14ac:dyDescent="0.25">
      <c r="A767" s="45">
        <v>4461</v>
      </c>
      <c r="B767" s="29">
        <v>8</v>
      </c>
      <c r="C767" s="29">
        <v>4</v>
      </c>
      <c r="D767" s="29">
        <v>93</v>
      </c>
      <c r="E767" s="29">
        <v>1910</v>
      </c>
      <c r="F767" s="29">
        <v>4950</v>
      </c>
      <c r="G767" s="43">
        <v>1980</v>
      </c>
      <c r="H767" s="29">
        <v>5</v>
      </c>
      <c r="I767" s="29">
        <v>5.3</v>
      </c>
      <c r="J767" s="45">
        <v>9</v>
      </c>
      <c r="K767" s="45">
        <v>5.9</v>
      </c>
    </row>
    <row r="768" spans="1:11" x14ac:dyDescent="0.25">
      <c r="A768" s="45">
        <v>1798</v>
      </c>
      <c r="B768" s="29">
        <v>4</v>
      </c>
      <c r="C768" s="29">
        <v>4</v>
      </c>
      <c r="D768" s="29">
        <v>43</v>
      </c>
      <c r="E768" s="29">
        <v>1490</v>
      </c>
      <c r="F768" s="29">
        <v>4540</v>
      </c>
      <c r="G768" s="43">
        <v>1760</v>
      </c>
      <c r="H768" s="29">
        <v>4</v>
      </c>
      <c r="I768" s="29">
        <v>15.1</v>
      </c>
      <c r="J768" s="45">
        <v>18.7</v>
      </c>
      <c r="K768" s="45">
        <v>5.0999999999999996</v>
      </c>
    </row>
    <row r="769" spans="1:11" x14ac:dyDescent="0.25">
      <c r="A769" s="45">
        <v>2487</v>
      </c>
      <c r="B769" s="29">
        <v>4</v>
      </c>
      <c r="C769" s="29">
        <v>4</v>
      </c>
      <c r="D769" s="29">
        <v>50</v>
      </c>
      <c r="E769" s="29">
        <v>1455</v>
      </c>
      <c r="F769" s="29">
        <v>4885</v>
      </c>
      <c r="G769" s="43">
        <v>1840</v>
      </c>
      <c r="H769" s="29">
        <v>4</v>
      </c>
      <c r="I769" s="29"/>
      <c r="J769" s="30" t="s">
        <v>147</v>
      </c>
      <c r="K769" s="45">
        <v>5.8</v>
      </c>
    </row>
    <row r="770" spans="1:11" x14ac:dyDescent="0.25">
      <c r="A770" s="45">
        <v>1496</v>
      </c>
      <c r="B770" s="29">
        <v>4</v>
      </c>
      <c r="C770" s="29">
        <v>4</v>
      </c>
      <c r="D770" s="29">
        <v>42</v>
      </c>
      <c r="E770" s="29">
        <v>1495</v>
      </c>
      <c r="F770" s="29">
        <v>4425</v>
      </c>
      <c r="G770" s="43">
        <v>1730</v>
      </c>
      <c r="H770" s="29">
        <v>4</v>
      </c>
      <c r="I770" s="29"/>
      <c r="J770" s="30" t="s">
        <v>147</v>
      </c>
      <c r="K770" s="45">
        <v>5.0999999999999996</v>
      </c>
    </row>
    <row r="771" spans="1:11" x14ac:dyDescent="0.25">
      <c r="A771" s="45">
        <v>1496</v>
      </c>
      <c r="B771" s="29">
        <v>4</v>
      </c>
      <c r="C771" s="29">
        <v>4</v>
      </c>
      <c r="D771" s="29">
        <v>42</v>
      </c>
      <c r="E771" s="29">
        <v>1495</v>
      </c>
      <c r="F771" s="29">
        <v>4425</v>
      </c>
      <c r="G771" s="43">
        <v>1730</v>
      </c>
      <c r="H771" s="29">
        <v>4</v>
      </c>
      <c r="I771" s="29"/>
      <c r="J771" s="30" t="s">
        <v>147</v>
      </c>
      <c r="K771" s="45">
        <v>5.0999999999999996</v>
      </c>
    </row>
    <row r="772" spans="1:11" x14ac:dyDescent="0.25">
      <c r="A772" s="45">
        <v>1498</v>
      </c>
      <c r="B772" s="29">
        <v>4</v>
      </c>
      <c r="C772" s="29">
        <v>4</v>
      </c>
      <c r="D772" s="29">
        <v>42</v>
      </c>
      <c r="E772" s="29">
        <v>1495</v>
      </c>
      <c r="F772" s="29">
        <v>4425</v>
      </c>
      <c r="G772" s="43">
        <v>1730</v>
      </c>
      <c r="H772" s="29">
        <v>4</v>
      </c>
      <c r="I772" s="29"/>
      <c r="J772" s="30" t="s">
        <v>147</v>
      </c>
      <c r="K772" s="45">
        <v>5.0999999999999996</v>
      </c>
    </row>
    <row r="773" spans="1:11" x14ac:dyDescent="0.25">
      <c r="A773" s="45">
        <v>1496</v>
      </c>
      <c r="B773" s="29">
        <v>4</v>
      </c>
      <c r="C773" s="29">
        <v>4</v>
      </c>
      <c r="D773" s="29">
        <v>42</v>
      </c>
      <c r="E773" s="29">
        <v>1495</v>
      </c>
      <c r="F773" s="29">
        <v>4425</v>
      </c>
      <c r="G773" s="43">
        <v>1730</v>
      </c>
      <c r="H773" s="29">
        <v>4</v>
      </c>
      <c r="I773" s="29"/>
      <c r="J773" s="30" t="s">
        <v>147</v>
      </c>
      <c r="K773" s="45">
        <v>5.0999999999999996</v>
      </c>
    </row>
    <row r="774" spans="1:11" x14ac:dyDescent="0.25">
      <c r="A774" s="45">
        <v>1496</v>
      </c>
      <c r="B774" s="29">
        <v>4</v>
      </c>
      <c r="C774" s="29">
        <v>4</v>
      </c>
      <c r="D774" s="29">
        <v>42</v>
      </c>
      <c r="E774" s="29">
        <v>1495</v>
      </c>
      <c r="F774" s="29">
        <v>4425</v>
      </c>
      <c r="G774" s="43">
        <v>1730</v>
      </c>
      <c r="H774" s="29">
        <v>4</v>
      </c>
      <c r="I774" s="29"/>
      <c r="J774" s="30" t="s">
        <v>147</v>
      </c>
      <c r="K774" s="45">
        <v>5.0999999999999996</v>
      </c>
    </row>
    <row r="775" spans="1:11" x14ac:dyDescent="0.25">
      <c r="A775" s="45">
        <v>1496</v>
      </c>
      <c r="B775" s="29">
        <v>4</v>
      </c>
      <c r="C775" s="29">
        <v>4</v>
      </c>
      <c r="D775" s="29">
        <v>42</v>
      </c>
      <c r="E775" s="29">
        <v>1495</v>
      </c>
      <c r="F775" s="29">
        <v>4425</v>
      </c>
      <c r="G775" s="43">
        <v>1730</v>
      </c>
      <c r="H775" s="29">
        <v>4</v>
      </c>
      <c r="I775" s="29"/>
      <c r="J775" s="30" t="s">
        <v>147</v>
      </c>
      <c r="K775" s="45">
        <v>5.0999999999999996</v>
      </c>
    </row>
    <row r="776" spans="1:11" x14ac:dyDescent="0.25">
      <c r="A776" s="45">
        <v>1496</v>
      </c>
      <c r="B776" s="29">
        <v>4</v>
      </c>
      <c r="C776" s="29">
        <v>4</v>
      </c>
      <c r="D776" s="29">
        <v>42</v>
      </c>
      <c r="E776" s="29">
        <v>1495</v>
      </c>
      <c r="F776" s="29">
        <v>4425</v>
      </c>
      <c r="G776" s="43">
        <v>1730</v>
      </c>
      <c r="H776" s="29">
        <v>4</v>
      </c>
      <c r="I776" s="29"/>
      <c r="J776" s="30" t="s">
        <v>147</v>
      </c>
      <c r="K776" s="45">
        <v>5.0999999999999996</v>
      </c>
    </row>
    <row r="777" spans="1:11" x14ac:dyDescent="0.25">
      <c r="A777" s="45">
        <v>1496</v>
      </c>
      <c r="B777" s="29">
        <v>4</v>
      </c>
      <c r="C777" s="29">
        <v>4</v>
      </c>
      <c r="D777" s="29">
        <v>42</v>
      </c>
      <c r="E777" s="29">
        <v>1495</v>
      </c>
      <c r="F777" s="29">
        <v>4425</v>
      </c>
      <c r="G777" s="43">
        <v>1730</v>
      </c>
      <c r="H777" s="29">
        <v>4</v>
      </c>
      <c r="I777" s="29"/>
      <c r="J777" s="30" t="s">
        <v>147</v>
      </c>
      <c r="K777" s="45">
        <v>5.0999999999999996</v>
      </c>
    </row>
    <row r="778" spans="1:11" x14ac:dyDescent="0.25">
      <c r="A778" s="45">
        <v>1498</v>
      </c>
      <c r="B778" s="29">
        <v>4</v>
      </c>
      <c r="C778" s="29">
        <v>4</v>
      </c>
      <c r="D778" s="29">
        <v>42</v>
      </c>
      <c r="E778" s="29">
        <v>1495</v>
      </c>
      <c r="F778" s="29">
        <v>4425</v>
      </c>
      <c r="G778" s="43">
        <v>1730</v>
      </c>
      <c r="H778" s="29">
        <v>4</v>
      </c>
      <c r="I778" s="29"/>
      <c r="J778" s="30" t="s">
        <v>147</v>
      </c>
      <c r="K778" s="45">
        <v>5.0999999999999996</v>
      </c>
    </row>
    <row r="779" spans="1:11" x14ac:dyDescent="0.25">
      <c r="A779" s="45">
        <v>1496</v>
      </c>
      <c r="B779" s="29">
        <v>4</v>
      </c>
      <c r="C779" s="29">
        <v>4</v>
      </c>
      <c r="D779" s="29">
        <v>42</v>
      </c>
      <c r="E779" s="29">
        <v>1495</v>
      </c>
      <c r="F779" s="29">
        <v>4425</v>
      </c>
      <c r="G779" s="43">
        <v>1730</v>
      </c>
      <c r="H779" s="29">
        <v>4</v>
      </c>
      <c r="I779" s="29"/>
      <c r="J779" s="30" t="s">
        <v>147</v>
      </c>
      <c r="K779" s="45">
        <v>5.0999999999999996</v>
      </c>
    </row>
    <row r="780" spans="1:11" x14ac:dyDescent="0.25">
      <c r="A780" s="45">
        <v>1496</v>
      </c>
      <c r="B780" s="29">
        <v>4</v>
      </c>
      <c r="C780" s="29">
        <v>4</v>
      </c>
      <c r="D780" s="29">
        <v>42</v>
      </c>
      <c r="E780" s="29">
        <v>1495</v>
      </c>
      <c r="F780" s="29">
        <v>4425</v>
      </c>
      <c r="G780" s="43">
        <v>1730</v>
      </c>
      <c r="H780" s="29">
        <v>4</v>
      </c>
      <c r="I780" s="29"/>
      <c r="J780" s="30" t="s">
        <v>147</v>
      </c>
      <c r="K780" s="45">
        <v>5.0999999999999996</v>
      </c>
    </row>
    <row r="781" spans="1:11" x14ac:dyDescent="0.25">
      <c r="A781" s="45">
        <v>1496</v>
      </c>
      <c r="B781" s="29">
        <v>4</v>
      </c>
      <c r="C781" s="29">
        <v>4</v>
      </c>
      <c r="D781" s="29">
        <v>42</v>
      </c>
      <c r="E781" s="29">
        <v>1495</v>
      </c>
      <c r="F781" s="29">
        <v>4425</v>
      </c>
      <c r="G781" s="43">
        <v>1730</v>
      </c>
      <c r="H781" s="29">
        <v>4</v>
      </c>
      <c r="I781" s="29"/>
      <c r="J781" s="30" t="s">
        <v>147</v>
      </c>
      <c r="K781" s="45">
        <v>5.0999999999999996</v>
      </c>
    </row>
    <row r="782" spans="1:11" x14ac:dyDescent="0.25">
      <c r="A782" s="45">
        <v>1496</v>
      </c>
      <c r="B782" s="29">
        <v>4</v>
      </c>
      <c r="C782" s="29">
        <v>4</v>
      </c>
      <c r="D782" s="29">
        <v>42</v>
      </c>
      <c r="E782" s="29">
        <v>1495</v>
      </c>
      <c r="F782" s="29">
        <v>4425</v>
      </c>
      <c r="G782" s="43">
        <v>1730</v>
      </c>
      <c r="H782" s="29">
        <v>4</v>
      </c>
      <c r="I782" s="29"/>
      <c r="J782" s="30" t="s">
        <v>147</v>
      </c>
      <c r="K782" s="45">
        <v>5.0999999999999996</v>
      </c>
    </row>
    <row r="783" spans="1:11" x14ac:dyDescent="0.25">
      <c r="A783" s="45">
        <v>1498</v>
      </c>
      <c r="B783" s="29">
        <v>4</v>
      </c>
      <c r="C783" s="29">
        <v>4</v>
      </c>
      <c r="D783" s="29">
        <v>42</v>
      </c>
      <c r="E783" s="29">
        <v>1495</v>
      </c>
      <c r="F783" s="29">
        <v>4425</v>
      </c>
      <c r="G783" s="43">
        <v>1730</v>
      </c>
      <c r="H783" s="29">
        <v>4</v>
      </c>
      <c r="I783" s="29"/>
      <c r="J783" s="30" t="s">
        <v>147</v>
      </c>
      <c r="K783" s="45">
        <v>5.0999999999999996</v>
      </c>
    </row>
    <row r="784" spans="1:11" x14ac:dyDescent="0.25">
      <c r="A784" s="20"/>
      <c r="B784" s="20"/>
      <c r="C784" s="20"/>
      <c r="D784" s="20"/>
      <c r="E784" s="20"/>
      <c r="F784" s="20"/>
      <c r="G784" s="20"/>
      <c r="H784" s="20"/>
      <c r="I784" s="20"/>
      <c r="J784" s="20"/>
      <c r="K784" s="20"/>
    </row>
    <row r="785" spans="1:11" x14ac:dyDescent="0.25">
      <c r="A785" s="31" t="s">
        <v>2466</v>
      </c>
      <c r="B785" s="31" t="s">
        <v>2466</v>
      </c>
      <c r="C785" s="31" t="s">
        <v>2466</v>
      </c>
      <c r="D785" s="31" t="s">
        <v>2466</v>
      </c>
      <c r="E785" s="31" t="s">
        <v>2466</v>
      </c>
      <c r="F785" s="31" t="s">
        <v>2466</v>
      </c>
      <c r="G785" s="31" t="s">
        <v>2466</v>
      </c>
      <c r="H785" s="31" t="s">
        <v>2466</v>
      </c>
      <c r="I785" s="31" t="s">
        <v>2466</v>
      </c>
      <c r="J785" s="31" t="s">
        <v>2466</v>
      </c>
      <c r="K785" s="31" t="s">
        <v>2466</v>
      </c>
    </row>
    <row r="786" spans="1:11" x14ac:dyDescent="0.25">
      <c r="A786" s="29">
        <f>AVERAGE(A702:A783)</f>
        <v>1803.2926829268292</v>
      </c>
      <c r="B786" s="29">
        <f>AVEDEV(B702:B783)</f>
        <v>9.6371207614515217E-2</v>
      </c>
      <c r="C786" s="29">
        <f t="shared" ref="C786:H786" si="0">AVERAGE(C702:C783)</f>
        <v>3.6103896103896105</v>
      </c>
      <c r="D786" s="29">
        <f t="shared" si="0"/>
        <v>50.512195121951223</v>
      </c>
      <c r="E786" s="29">
        <f t="shared" si="0"/>
        <v>1601.8292682926829</v>
      </c>
      <c r="F786" s="29">
        <f t="shared" si="0"/>
        <v>4385.6219512195121</v>
      </c>
      <c r="G786" s="29">
        <f>AVERAGE(G702:G783)</f>
        <v>1761.1585365853659</v>
      </c>
      <c r="H786" s="29">
        <f t="shared" si="0"/>
        <v>4.6097560975609753</v>
      </c>
      <c r="I786" s="29">
        <f>AVERAGE(I702:I782)</f>
        <v>14.293064516129036</v>
      </c>
      <c r="J786" s="29">
        <f>AVERAGE(J702:J780)</f>
        <v>18.448749999999997</v>
      </c>
      <c r="K786" s="29">
        <f>AVERAGE(K702:K783)</f>
        <v>5.1500000000000057</v>
      </c>
    </row>
    <row r="787" spans="1:11" x14ac:dyDescent="0.25">
      <c r="A787" s="29"/>
      <c r="B787" s="29"/>
      <c r="C787" s="29"/>
      <c r="D787" s="29"/>
      <c r="E787" s="29"/>
      <c r="F787" s="29"/>
      <c r="G787" s="29"/>
      <c r="H787" s="29"/>
      <c r="I787" s="29"/>
      <c r="J787" s="29"/>
      <c r="K787" s="29"/>
    </row>
    <row r="788" spans="1:11" x14ac:dyDescent="0.25">
      <c r="A788" s="31" t="s">
        <v>2465</v>
      </c>
      <c r="B788" s="31" t="s">
        <v>2465</v>
      </c>
      <c r="C788" s="31" t="s">
        <v>2465</v>
      </c>
      <c r="D788" s="31" t="s">
        <v>2465</v>
      </c>
      <c r="E788" s="31" t="s">
        <v>2465</v>
      </c>
      <c r="F788" s="31" t="s">
        <v>2465</v>
      </c>
      <c r="G788" s="31" t="s">
        <v>2465</v>
      </c>
      <c r="H788" s="31" t="s">
        <v>2465</v>
      </c>
      <c r="I788" s="31" t="s">
        <v>2465</v>
      </c>
      <c r="J788" s="31" t="s">
        <v>2465</v>
      </c>
      <c r="K788" s="31" t="s">
        <v>2465</v>
      </c>
    </row>
    <row r="789" spans="1:11" x14ac:dyDescent="0.25">
      <c r="A789" s="29">
        <f t="shared" ref="A789:K789" si="1">MEDIAN(A702:A783)</f>
        <v>1496</v>
      </c>
      <c r="B789" s="29">
        <f t="shared" si="1"/>
        <v>4</v>
      </c>
      <c r="C789" s="29">
        <f t="shared" si="1"/>
        <v>4</v>
      </c>
      <c r="D789" s="29">
        <f t="shared" si="1"/>
        <v>45</v>
      </c>
      <c r="E789" s="29">
        <f t="shared" si="1"/>
        <v>1510</v>
      </c>
      <c r="F789" s="29">
        <f t="shared" si="1"/>
        <v>4425</v>
      </c>
      <c r="G789" s="29">
        <f>MEDIAN(G702:G783)</f>
        <v>1735</v>
      </c>
      <c r="H789" s="29">
        <f t="shared" si="1"/>
        <v>5</v>
      </c>
      <c r="I789" s="29">
        <f t="shared" si="1"/>
        <v>13.6</v>
      </c>
      <c r="J789" s="29">
        <f t="shared" si="1"/>
        <v>17.935000000000002</v>
      </c>
      <c r="K789" s="29">
        <f t="shared" si="1"/>
        <v>5.0999999999999996</v>
      </c>
    </row>
    <row r="790" spans="1:11" x14ac:dyDescent="0.25">
      <c r="A790" s="29"/>
      <c r="B790" s="29"/>
      <c r="C790" s="29"/>
      <c r="D790" s="29"/>
      <c r="E790" s="29"/>
      <c r="F790" s="29"/>
      <c r="G790" s="29"/>
      <c r="H790" s="29"/>
      <c r="I790" s="29"/>
      <c r="J790" s="29"/>
      <c r="K790" s="29"/>
    </row>
    <row r="791" spans="1:11" x14ac:dyDescent="0.25">
      <c r="A791" s="31" t="s">
        <v>2464</v>
      </c>
      <c r="B791" s="31" t="s">
        <v>2464</v>
      </c>
      <c r="C791" s="31" t="s">
        <v>2464</v>
      </c>
      <c r="D791" s="31" t="s">
        <v>2464</v>
      </c>
      <c r="E791" s="31" t="s">
        <v>2464</v>
      </c>
      <c r="F791" s="31" t="s">
        <v>2464</v>
      </c>
      <c r="G791" s="31" t="s">
        <v>2464</v>
      </c>
      <c r="H791" s="31" t="s">
        <v>2464</v>
      </c>
      <c r="I791" s="31" t="s">
        <v>2464</v>
      </c>
      <c r="J791" s="31" t="s">
        <v>2464</v>
      </c>
      <c r="K791" s="31" t="s">
        <v>2464</v>
      </c>
    </row>
    <row r="792" spans="1:11" x14ac:dyDescent="0.25">
      <c r="A792" s="29">
        <f t="shared" ref="A792:H792" si="2">_xlfn.MODE.MULT(A702:A783)</f>
        <v>1364</v>
      </c>
      <c r="B792" s="29">
        <f t="shared" si="2"/>
        <v>4</v>
      </c>
      <c r="C792" s="29">
        <f t="shared" si="2"/>
        <v>4</v>
      </c>
      <c r="D792" s="29">
        <f t="shared" si="2"/>
        <v>45</v>
      </c>
      <c r="E792" s="29">
        <f t="shared" si="2"/>
        <v>1510</v>
      </c>
      <c r="F792" s="29">
        <f t="shared" si="2"/>
        <v>4735</v>
      </c>
      <c r="G792" s="29">
        <f>_xlfn.MODE.MULT(G702:G783)</f>
        <v>1695</v>
      </c>
      <c r="H792" s="29">
        <f t="shared" si="2"/>
        <v>5</v>
      </c>
      <c r="I792" s="29">
        <f>_xlfn.MODE.MULT(I702:I775)</f>
        <v>20.3</v>
      </c>
      <c r="J792" s="29">
        <f>MODE(J702:J776)</f>
        <v>23.08</v>
      </c>
      <c r="K792" s="29">
        <f>_xlfn.MODE.MULT(K702:K783)</f>
        <v>4.8</v>
      </c>
    </row>
    <row r="799" spans="1:11" x14ac:dyDescent="0.25">
      <c r="A799" s="49" t="s">
        <v>3</v>
      </c>
      <c r="B799" s="49" t="s">
        <v>2472</v>
      </c>
      <c r="C799" s="49" t="s">
        <v>2473</v>
      </c>
    </row>
    <row r="800" spans="1:11" x14ac:dyDescent="0.25">
      <c r="A800" s="45">
        <v>1197</v>
      </c>
      <c r="B800" s="29">
        <f>A800-$A$840</f>
        <v>-526.67499999999995</v>
      </c>
      <c r="C800" s="29">
        <f>POWER(B800,2)</f>
        <v>277386.55562499998</v>
      </c>
    </row>
    <row r="801" spans="1:5" x14ac:dyDescent="0.25">
      <c r="A801" s="45">
        <v>1197</v>
      </c>
      <c r="B801" s="29">
        <f t="shared" ref="B801:B839" si="3">A801-$A$840</f>
        <v>-526.67499999999995</v>
      </c>
      <c r="C801" s="29">
        <f t="shared" ref="C801:C839" si="4">POWER(B801,2)</f>
        <v>277386.55562499998</v>
      </c>
      <c r="D801" s="76" t="s">
        <v>2476</v>
      </c>
      <c r="E801" s="43">
        <f>C840/40</f>
        <v>518375.41937499994</v>
      </c>
    </row>
    <row r="802" spans="1:5" x14ac:dyDescent="0.25">
      <c r="A802" s="45">
        <v>1364</v>
      </c>
      <c r="B802" s="29">
        <f t="shared" si="3"/>
        <v>-359.67499999999995</v>
      </c>
      <c r="C802" s="29">
        <f t="shared" si="4"/>
        <v>129366.10562499997</v>
      </c>
      <c r="D802" s="76"/>
      <c r="E802" s="43"/>
    </row>
    <row r="803" spans="1:5" x14ac:dyDescent="0.25">
      <c r="A803" s="45">
        <v>1197</v>
      </c>
      <c r="B803" s="29">
        <f t="shared" si="3"/>
        <v>-526.67499999999995</v>
      </c>
      <c r="C803" s="29">
        <f t="shared" si="4"/>
        <v>277386.55562499998</v>
      </c>
      <c r="D803" s="76" t="s">
        <v>2477</v>
      </c>
      <c r="E803" s="43">
        <f>SQRT(E801)</f>
        <v>719.98292991917515</v>
      </c>
    </row>
    <row r="804" spans="1:5" x14ac:dyDescent="0.25">
      <c r="A804" s="45">
        <v>1364</v>
      </c>
      <c r="B804" s="29">
        <f t="shared" si="3"/>
        <v>-359.67499999999995</v>
      </c>
      <c r="C804" s="29">
        <f t="shared" si="4"/>
        <v>129366.10562499997</v>
      </c>
      <c r="D804" s="76"/>
      <c r="E804" s="43"/>
    </row>
    <row r="805" spans="1:5" x14ac:dyDescent="0.25">
      <c r="A805" s="45">
        <v>1364</v>
      </c>
      <c r="B805" s="29">
        <f t="shared" si="3"/>
        <v>-359.67499999999995</v>
      </c>
      <c r="C805" s="29">
        <f t="shared" si="4"/>
        <v>129366.10562499997</v>
      </c>
      <c r="D805" s="76" t="s">
        <v>2478</v>
      </c>
      <c r="E805" s="43">
        <f>E803/A840*100</f>
        <v>41.770225240789308</v>
      </c>
    </row>
    <row r="806" spans="1:5" x14ac:dyDescent="0.25">
      <c r="A806" s="45">
        <v>1197</v>
      </c>
      <c r="B806" s="29">
        <f t="shared" si="3"/>
        <v>-526.67499999999995</v>
      </c>
      <c r="C806" s="29">
        <f t="shared" si="4"/>
        <v>277386.55562499998</v>
      </c>
    </row>
    <row r="807" spans="1:5" x14ac:dyDescent="0.25">
      <c r="A807" s="45">
        <v>1364</v>
      </c>
      <c r="B807" s="29">
        <f t="shared" si="3"/>
        <v>-359.67499999999995</v>
      </c>
      <c r="C807" s="29">
        <f t="shared" si="4"/>
        <v>129366.10562499997</v>
      </c>
    </row>
    <row r="808" spans="1:5" x14ac:dyDescent="0.25">
      <c r="A808" s="45">
        <v>1197</v>
      </c>
      <c r="B808" s="29">
        <f t="shared" si="3"/>
        <v>-526.67499999999995</v>
      </c>
      <c r="C808" s="29">
        <f t="shared" si="4"/>
        <v>277386.55562499998</v>
      </c>
      <c r="D808" s="77" t="s">
        <v>2482</v>
      </c>
      <c r="E808" s="33">
        <f>QUARTILE(A800:A839,1)</f>
        <v>1364</v>
      </c>
    </row>
    <row r="809" spans="1:5" x14ac:dyDescent="0.25">
      <c r="A809" s="45">
        <v>1364</v>
      </c>
      <c r="B809" s="29">
        <f t="shared" si="3"/>
        <v>-359.67499999999995</v>
      </c>
      <c r="C809" s="29">
        <f t="shared" si="4"/>
        <v>129366.10562499997</v>
      </c>
      <c r="D809" s="77" t="s">
        <v>2483</v>
      </c>
      <c r="E809" s="33">
        <f>QUARTILE(A800:A839,3)</f>
        <v>1571.5</v>
      </c>
    </row>
    <row r="810" spans="1:5" x14ac:dyDescent="0.25">
      <c r="A810" s="45">
        <v>1197</v>
      </c>
      <c r="B810" s="29">
        <f t="shared" si="3"/>
        <v>-526.67499999999995</v>
      </c>
      <c r="C810" s="29">
        <f t="shared" si="4"/>
        <v>277386.55562499998</v>
      </c>
      <c r="D810" s="77" t="s">
        <v>2484</v>
      </c>
      <c r="E810" s="33">
        <f>E809-E808</f>
        <v>207.5</v>
      </c>
    </row>
    <row r="811" spans="1:5" x14ac:dyDescent="0.25">
      <c r="A811" s="45">
        <v>1364</v>
      </c>
      <c r="B811" s="29">
        <f t="shared" si="3"/>
        <v>-359.67499999999995</v>
      </c>
      <c r="C811" s="29">
        <f t="shared" si="4"/>
        <v>129366.10562499997</v>
      </c>
      <c r="D811" s="77" t="s">
        <v>2485</v>
      </c>
      <c r="E811" s="33">
        <f>E808+1.5*E810</f>
        <v>1675.25</v>
      </c>
    </row>
    <row r="812" spans="1:5" x14ac:dyDescent="0.25">
      <c r="A812" s="45">
        <v>1197</v>
      </c>
      <c r="B812" s="29">
        <f t="shared" si="3"/>
        <v>-526.67499999999995</v>
      </c>
      <c r="C812" s="29">
        <f t="shared" si="4"/>
        <v>277386.55562499998</v>
      </c>
      <c r="D812" s="77" t="s">
        <v>2486</v>
      </c>
      <c r="E812" s="33">
        <f>E808-1.5*E810</f>
        <v>1052.75</v>
      </c>
    </row>
    <row r="813" spans="1:5" x14ac:dyDescent="0.25">
      <c r="A813" s="45">
        <v>1364</v>
      </c>
      <c r="B813" s="29">
        <f t="shared" si="3"/>
        <v>-359.67499999999995</v>
      </c>
      <c r="C813" s="29">
        <f t="shared" si="4"/>
        <v>129366.10562499997</v>
      </c>
    </row>
    <row r="814" spans="1:5" x14ac:dyDescent="0.25">
      <c r="A814" s="45">
        <v>1496</v>
      </c>
      <c r="B814" s="29">
        <f t="shared" si="3"/>
        <v>-227.67499999999995</v>
      </c>
      <c r="C814" s="29">
        <f t="shared" si="4"/>
        <v>51835.905624999978</v>
      </c>
    </row>
    <row r="815" spans="1:5" x14ac:dyDescent="0.25">
      <c r="A815" s="45">
        <v>1496</v>
      </c>
      <c r="B815" s="29">
        <f t="shared" si="3"/>
        <v>-227.67499999999995</v>
      </c>
      <c r="C815" s="29">
        <f t="shared" si="4"/>
        <v>51835.905624999978</v>
      </c>
    </row>
    <row r="816" spans="1:5" x14ac:dyDescent="0.25">
      <c r="A816" s="45">
        <v>1364</v>
      </c>
      <c r="B816" s="29">
        <f t="shared" si="3"/>
        <v>-359.67499999999995</v>
      </c>
      <c r="C816" s="29">
        <f t="shared" si="4"/>
        <v>129366.10562499997</v>
      </c>
    </row>
    <row r="817" spans="1:3" x14ac:dyDescent="0.25">
      <c r="A817" s="45">
        <v>1364</v>
      </c>
      <c r="B817" s="29">
        <f t="shared" si="3"/>
        <v>-359.67499999999995</v>
      </c>
      <c r="C817" s="29">
        <f t="shared" si="4"/>
        <v>129366.10562499997</v>
      </c>
    </row>
    <row r="818" spans="1:3" x14ac:dyDescent="0.25">
      <c r="A818" s="45">
        <v>1364</v>
      </c>
      <c r="B818" s="29">
        <f t="shared" si="3"/>
        <v>-359.67499999999995</v>
      </c>
      <c r="C818" s="29">
        <f t="shared" si="4"/>
        <v>129366.10562499997</v>
      </c>
    </row>
    <row r="819" spans="1:3" x14ac:dyDescent="0.25">
      <c r="A819" s="45">
        <v>1496</v>
      </c>
      <c r="B819" s="29">
        <f t="shared" si="3"/>
        <v>-227.67499999999995</v>
      </c>
      <c r="C819" s="29">
        <f t="shared" si="4"/>
        <v>51835.905624999978</v>
      </c>
    </row>
    <row r="820" spans="1:3" x14ac:dyDescent="0.25">
      <c r="A820" s="45">
        <v>1496</v>
      </c>
      <c r="B820" s="29">
        <f t="shared" si="3"/>
        <v>-227.67499999999995</v>
      </c>
      <c r="C820" s="29">
        <f t="shared" si="4"/>
        <v>51835.905624999978</v>
      </c>
    </row>
    <row r="821" spans="1:3" x14ac:dyDescent="0.25">
      <c r="A821" s="45">
        <v>1364</v>
      </c>
      <c r="B821" s="29">
        <f t="shared" si="3"/>
        <v>-359.67499999999995</v>
      </c>
      <c r="C821" s="29">
        <f t="shared" si="4"/>
        <v>129366.10562499997</v>
      </c>
    </row>
    <row r="822" spans="1:3" x14ac:dyDescent="0.25">
      <c r="A822" s="45">
        <v>1364</v>
      </c>
      <c r="B822" s="29">
        <f t="shared" si="3"/>
        <v>-359.67499999999995</v>
      </c>
      <c r="C822" s="29">
        <f t="shared" si="4"/>
        <v>129366.10562499997</v>
      </c>
    </row>
    <row r="823" spans="1:3" x14ac:dyDescent="0.25">
      <c r="A823" s="45">
        <v>1496</v>
      </c>
      <c r="B823" s="29">
        <f t="shared" si="3"/>
        <v>-227.67499999999995</v>
      </c>
      <c r="C823" s="29">
        <f t="shared" si="4"/>
        <v>51835.905624999978</v>
      </c>
    </row>
    <row r="824" spans="1:3" x14ac:dyDescent="0.25">
      <c r="A824" s="45">
        <v>1496</v>
      </c>
      <c r="B824" s="29">
        <f t="shared" si="3"/>
        <v>-227.67499999999995</v>
      </c>
      <c r="C824" s="29">
        <f t="shared" si="4"/>
        <v>51835.905624999978</v>
      </c>
    </row>
    <row r="825" spans="1:3" x14ac:dyDescent="0.25">
      <c r="A825" s="45">
        <v>1364</v>
      </c>
      <c r="B825" s="29">
        <f t="shared" si="3"/>
        <v>-359.67499999999995</v>
      </c>
      <c r="C825" s="29">
        <f t="shared" si="4"/>
        <v>129366.10562499997</v>
      </c>
    </row>
    <row r="826" spans="1:3" x14ac:dyDescent="0.25">
      <c r="A826" s="45">
        <v>1364</v>
      </c>
      <c r="B826" s="29">
        <f t="shared" si="3"/>
        <v>-359.67499999999995</v>
      </c>
      <c r="C826" s="29">
        <f t="shared" si="4"/>
        <v>129366.10562499997</v>
      </c>
    </row>
    <row r="827" spans="1:3" x14ac:dyDescent="0.25">
      <c r="A827" s="45">
        <v>1364</v>
      </c>
      <c r="B827" s="29">
        <f t="shared" si="3"/>
        <v>-359.67499999999995</v>
      </c>
      <c r="C827" s="29">
        <f t="shared" si="4"/>
        <v>129366.10562499997</v>
      </c>
    </row>
    <row r="828" spans="1:3" x14ac:dyDescent="0.25">
      <c r="A828" s="45">
        <v>2982</v>
      </c>
      <c r="B828" s="29">
        <f t="shared" si="3"/>
        <v>1258.325</v>
      </c>
      <c r="C828" s="29">
        <f t="shared" si="4"/>
        <v>1583381.805625</v>
      </c>
    </row>
    <row r="829" spans="1:3" x14ac:dyDescent="0.25">
      <c r="A829" s="45">
        <v>1364</v>
      </c>
      <c r="B829" s="29">
        <f t="shared" si="3"/>
        <v>-359.67499999999995</v>
      </c>
      <c r="C829" s="29">
        <f t="shared" si="4"/>
        <v>129366.10562499997</v>
      </c>
    </row>
    <row r="830" spans="1:3" x14ac:dyDescent="0.25">
      <c r="A830" s="45">
        <v>1364</v>
      </c>
      <c r="B830" s="29">
        <f t="shared" si="3"/>
        <v>-359.67499999999995</v>
      </c>
      <c r="C830" s="29">
        <f t="shared" si="4"/>
        <v>129366.10562499997</v>
      </c>
    </row>
    <row r="831" spans="1:3" x14ac:dyDescent="0.25">
      <c r="A831" s="45">
        <v>2755</v>
      </c>
      <c r="B831" s="29">
        <f t="shared" si="3"/>
        <v>1031.325</v>
      </c>
      <c r="C831" s="29">
        <f t="shared" si="4"/>
        <v>1063631.255625</v>
      </c>
    </row>
    <row r="832" spans="1:3" x14ac:dyDescent="0.25">
      <c r="A832" s="45">
        <v>2755</v>
      </c>
      <c r="B832" s="29">
        <f t="shared" si="3"/>
        <v>1031.325</v>
      </c>
      <c r="C832" s="29">
        <f t="shared" si="4"/>
        <v>1063631.255625</v>
      </c>
    </row>
    <row r="833" spans="1:5" x14ac:dyDescent="0.25">
      <c r="A833" s="45">
        <v>2755</v>
      </c>
      <c r="B833" s="29">
        <f t="shared" si="3"/>
        <v>1031.325</v>
      </c>
      <c r="C833" s="29">
        <f t="shared" si="4"/>
        <v>1063631.255625</v>
      </c>
    </row>
    <row r="834" spans="1:5" x14ac:dyDescent="0.25">
      <c r="A834" s="45">
        <v>2755</v>
      </c>
      <c r="B834" s="29">
        <f t="shared" si="3"/>
        <v>1031.325</v>
      </c>
      <c r="C834" s="29">
        <f t="shared" si="4"/>
        <v>1063631.255625</v>
      </c>
    </row>
    <row r="835" spans="1:5" x14ac:dyDescent="0.25">
      <c r="A835" s="45">
        <v>2694</v>
      </c>
      <c r="B835" s="29">
        <f t="shared" si="3"/>
        <v>970.32500000000005</v>
      </c>
      <c r="C835" s="29">
        <f t="shared" si="4"/>
        <v>941530.60562500008</v>
      </c>
    </row>
    <row r="836" spans="1:5" x14ac:dyDescent="0.25">
      <c r="A836" s="45">
        <v>2694</v>
      </c>
      <c r="B836" s="29">
        <f t="shared" si="3"/>
        <v>970.32500000000005</v>
      </c>
      <c r="C836" s="29">
        <f t="shared" si="4"/>
        <v>941530.60562500008</v>
      </c>
    </row>
    <row r="837" spans="1:5" x14ac:dyDescent="0.25">
      <c r="A837" s="45">
        <v>2755</v>
      </c>
      <c r="B837" s="29">
        <f t="shared" si="3"/>
        <v>1031.325</v>
      </c>
      <c r="C837" s="29">
        <f t="shared" si="4"/>
        <v>1063631.255625</v>
      </c>
    </row>
    <row r="838" spans="1:5" x14ac:dyDescent="0.25">
      <c r="A838" s="45">
        <v>4461</v>
      </c>
      <c r="B838" s="29">
        <f t="shared" si="3"/>
        <v>2737.3249999999998</v>
      </c>
      <c r="C838" s="29">
        <f t="shared" si="4"/>
        <v>7492948.1556249987</v>
      </c>
    </row>
    <row r="839" spans="1:5" x14ac:dyDescent="0.25">
      <c r="A839" s="45">
        <v>1798</v>
      </c>
      <c r="B839" s="29">
        <f t="shared" si="3"/>
        <v>74.325000000000045</v>
      </c>
      <c r="C839" s="29">
        <f t="shared" si="4"/>
        <v>5524.2056250000069</v>
      </c>
    </row>
    <row r="840" spans="1:5" x14ac:dyDescent="0.25">
      <c r="A840" s="56">
        <f>AVERAGE(A800:A839)</f>
        <v>1723.675</v>
      </c>
      <c r="C840" s="55">
        <f>SUBTOTAL(9,C800:C839)</f>
        <v>20735016.774999999</v>
      </c>
    </row>
    <row r="841" spans="1:5" x14ac:dyDescent="0.25">
      <c r="A841" s="54"/>
    </row>
    <row r="842" spans="1:5" x14ac:dyDescent="0.25">
      <c r="A842" s="54"/>
    </row>
    <row r="843" spans="1:5" x14ac:dyDescent="0.25">
      <c r="A843" s="54"/>
    </row>
    <row r="844" spans="1:5" x14ac:dyDescent="0.25">
      <c r="A844" s="49" t="s">
        <v>4</v>
      </c>
      <c r="B844" s="49" t="s">
        <v>2472</v>
      </c>
      <c r="C844" s="49" t="s">
        <v>2473</v>
      </c>
      <c r="D844" s="20"/>
      <c r="E844" s="20"/>
    </row>
    <row r="845" spans="1:5" x14ac:dyDescent="0.25">
      <c r="A845" s="29">
        <v>4</v>
      </c>
      <c r="B845" s="29">
        <f>A845-$A$885</f>
        <v>-9.9999999999999645E-2</v>
      </c>
      <c r="C845" s="29">
        <f>POWER(B845,2)</f>
        <v>9.9999999999999291E-3</v>
      </c>
      <c r="D845" s="20"/>
      <c r="E845" s="20"/>
    </row>
    <row r="846" spans="1:5" x14ac:dyDescent="0.25">
      <c r="A846" s="29">
        <v>4</v>
      </c>
      <c r="B846" s="29">
        <f t="shared" ref="B846:B884" si="5">A846-$A$885</f>
        <v>-9.9999999999999645E-2</v>
      </c>
      <c r="C846" s="29">
        <f t="shared" ref="C846:C884" si="6">POWER(B846,2)</f>
        <v>9.9999999999999291E-3</v>
      </c>
      <c r="D846" s="79" t="s">
        <v>2476</v>
      </c>
      <c r="E846" s="29">
        <f>C885/40</f>
        <v>0.39</v>
      </c>
    </row>
    <row r="847" spans="1:5" x14ac:dyDescent="0.25">
      <c r="A847" s="29">
        <v>4</v>
      </c>
      <c r="B847" s="29">
        <f t="shared" si="5"/>
        <v>-9.9999999999999645E-2</v>
      </c>
      <c r="C847" s="29">
        <f t="shared" si="6"/>
        <v>9.9999999999999291E-3</v>
      </c>
      <c r="D847" s="79"/>
      <c r="E847" s="29"/>
    </row>
    <row r="848" spans="1:5" x14ac:dyDescent="0.25">
      <c r="A848" s="29">
        <v>4</v>
      </c>
      <c r="B848" s="29">
        <f t="shared" si="5"/>
        <v>-9.9999999999999645E-2</v>
      </c>
      <c r="C848" s="29">
        <f t="shared" si="6"/>
        <v>9.9999999999999291E-3</v>
      </c>
      <c r="D848" s="79" t="s">
        <v>2477</v>
      </c>
      <c r="E848" s="29">
        <f>SQRT(E846)</f>
        <v>0.62449979983983983</v>
      </c>
    </row>
    <row r="849" spans="1:5" x14ac:dyDescent="0.25">
      <c r="A849" s="29">
        <v>4</v>
      </c>
      <c r="B849" s="29">
        <f t="shared" si="5"/>
        <v>-9.9999999999999645E-2</v>
      </c>
      <c r="C849" s="29">
        <f t="shared" si="6"/>
        <v>9.9999999999999291E-3</v>
      </c>
      <c r="D849" s="79"/>
      <c r="E849" s="29"/>
    </row>
    <row r="850" spans="1:5" x14ac:dyDescent="0.25">
      <c r="A850" s="29">
        <v>4</v>
      </c>
      <c r="B850" s="29">
        <f t="shared" si="5"/>
        <v>-9.9999999999999645E-2</v>
      </c>
      <c r="C850" s="29">
        <f t="shared" si="6"/>
        <v>9.9999999999999291E-3</v>
      </c>
      <c r="D850" s="79" t="s">
        <v>2478</v>
      </c>
      <c r="E850" s="29">
        <f>E848/A885*100</f>
        <v>15.231702435118047</v>
      </c>
    </row>
    <row r="851" spans="1:5" x14ac:dyDescent="0.25">
      <c r="A851" s="29">
        <v>4</v>
      </c>
      <c r="B851" s="29">
        <f t="shared" si="5"/>
        <v>-9.9999999999999645E-2</v>
      </c>
      <c r="C851" s="29">
        <f t="shared" si="6"/>
        <v>9.9999999999999291E-3</v>
      </c>
      <c r="D851" s="20"/>
      <c r="E851" s="20"/>
    </row>
    <row r="852" spans="1:5" x14ac:dyDescent="0.25">
      <c r="A852" s="29">
        <v>4</v>
      </c>
      <c r="B852" s="29">
        <f t="shared" si="5"/>
        <v>-9.9999999999999645E-2</v>
      </c>
      <c r="C852" s="29">
        <f t="shared" si="6"/>
        <v>9.9999999999999291E-3</v>
      </c>
      <c r="D852" s="20"/>
      <c r="E852" s="20"/>
    </row>
    <row r="853" spans="1:5" x14ac:dyDescent="0.25">
      <c r="A853" s="29">
        <v>4</v>
      </c>
      <c r="B853" s="29">
        <f t="shared" si="5"/>
        <v>-9.9999999999999645E-2</v>
      </c>
      <c r="C853" s="29">
        <f t="shared" si="6"/>
        <v>9.9999999999999291E-3</v>
      </c>
      <c r="D853" s="77" t="s">
        <v>2482</v>
      </c>
      <c r="E853" s="33"/>
    </row>
    <row r="854" spans="1:5" x14ac:dyDescent="0.25">
      <c r="A854" s="29">
        <v>4</v>
      </c>
      <c r="B854" s="29">
        <f t="shared" si="5"/>
        <v>-9.9999999999999645E-2</v>
      </c>
      <c r="C854" s="29">
        <f t="shared" si="6"/>
        <v>9.9999999999999291E-3</v>
      </c>
      <c r="D854" s="77" t="s">
        <v>2483</v>
      </c>
      <c r="E854" s="33"/>
    </row>
    <row r="855" spans="1:5" x14ac:dyDescent="0.25">
      <c r="A855" s="29">
        <v>4</v>
      </c>
      <c r="B855" s="29">
        <f t="shared" si="5"/>
        <v>-9.9999999999999645E-2</v>
      </c>
      <c r="C855" s="29">
        <f t="shared" si="6"/>
        <v>9.9999999999999291E-3</v>
      </c>
      <c r="D855" s="77" t="s">
        <v>2484</v>
      </c>
      <c r="E855" s="33"/>
    </row>
    <row r="856" spans="1:5" x14ac:dyDescent="0.25">
      <c r="A856" s="29">
        <v>4</v>
      </c>
      <c r="B856" s="29">
        <f t="shared" si="5"/>
        <v>-9.9999999999999645E-2</v>
      </c>
      <c r="C856" s="29">
        <f t="shared" si="6"/>
        <v>9.9999999999999291E-3</v>
      </c>
      <c r="D856" s="77" t="s">
        <v>2485</v>
      </c>
      <c r="E856" s="33"/>
    </row>
    <row r="857" spans="1:5" x14ac:dyDescent="0.25">
      <c r="A857" s="29">
        <v>4</v>
      </c>
      <c r="B857" s="29">
        <f t="shared" si="5"/>
        <v>-9.9999999999999645E-2</v>
      </c>
      <c r="C857" s="29">
        <f t="shared" si="6"/>
        <v>9.9999999999999291E-3</v>
      </c>
      <c r="D857" s="77" t="s">
        <v>2486</v>
      </c>
      <c r="E857" s="33"/>
    </row>
    <row r="858" spans="1:5" x14ac:dyDescent="0.25">
      <c r="A858" s="29">
        <v>4</v>
      </c>
      <c r="B858" s="29">
        <f t="shared" si="5"/>
        <v>-9.9999999999999645E-2</v>
      </c>
      <c r="C858" s="29">
        <f t="shared" si="6"/>
        <v>9.9999999999999291E-3</v>
      </c>
      <c r="D858" s="20"/>
      <c r="E858" s="20"/>
    </row>
    <row r="859" spans="1:5" x14ac:dyDescent="0.25">
      <c r="A859" s="29">
        <v>4</v>
      </c>
      <c r="B859" s="29">
        <f t="shared" si="5"/>
        <v>-9.9999999999999645E-2</v>
      </c>
      <c r="C859" s="29">
        <f t="shared" si="6"/>
        <v>9.9999999999999291E-3</v>
      </c>
      <c r="D859" s="20"/>
      <c r="E859" s="20"/>
    </row>
    <row r="860" spans="1:5" x14ac:dyDescent="0.25">
      <c r="A860" s="29">
        <v>4</v>
      </c>
      <c r="B860" s="29">
        <f t="shared" si="5"/>
        <v>-9.9999999999999645E-2</v>
      </c>
      <c r="C860" s="29">
        <f t="shared" si="6"/>
        <v>9.9999999999999291E-3</v>
      </c>
      <c r="D860" s="20"/>
      <c r="E860" s="20"/>
    </row>
    <row r="861" spans="1:5" x14ac:dyDescent="0.25">
      <c r="A861" s="29">
        <v>4</v>
      </c>
      <c r="B861" s="29">
        <f t="shared" si="5"/>
        <v>-9.9999999999999645E-2</v>
      </c>
      <c r="C861" s="29">
        <f t="shared" si="6"/>
        <v>9.9999999999999291E-3</v>
      </c>
      <c r="D861" s="20"/>
      <c r="E861" s="20"/>
    </row>
    <row r="862" spans="1:5" x14ac:dyDescent="0.25">
      <c r="A862" s="29">
        <v>4</v>
      </c>
      <c r="B862" s="29">
        <f t="shared" si="5"/>
        <v>-9.9999999999999645E-2</v>
      </c>
      <c r="C862" s="29">
        <f t="shared" si="6"/>
        <v>9.9999999999999291E-3</v>
      </c>
      <c r="D862" s="20"/>
      <c r="E862" s="20"/>
    </row>
    <row r="863" spans="1:5" x14ac:dyDescent="0.25">
      <c r="A863" s="29">
        <v>4</v>
      </c>
      <c r="B863" s="29">
        <f t="shared" si="5"/>
        <v>-9.9999999999999645E-2</v>
      </c>
      <c r="C863" s="29">
        <f t="shared" si="6"/>
        <v>9.9999999999999291E-3</v>
      </c>
      <c r="D863" s="20"/>
      <c r="E863" s="20"/>
    </row>
    <row r="864" spans="1:5" x14ac:dyDescent="0.25">
      <c r="A864" s="29">
        <v>4</v>
      </c>
      <c r="B864" s="29">
        <f t="shared" si="5"/>
        <v>-9.9999999999999645E-2</v>
      </c>
      <c r="C864" s="29">
        <f t="shared" si="6"/>
        <v>9.9999999999999291E-3</v>
      </c>
      <c r="D864" s="20"/>
      <c r="E864" s="20"/>
    </row>
    <row r="865" spans="1:5" x14ac:dyDescent="0.25">
      <c r="A865" s="29">
        <v>4</v>
      </c>
      <c r="B865" s="29">
        <f t="shared" si="5"/>
        <v>-9.9999999999999645E-2</v>
      </c>
      <c r="C865" s="29">
        <f t="shared" si="6"/>
        <v>9.9999999999999291E-3</v>
      </c>
      <c r="D865" s="20"/>
      <c r="E865" s="20"/>
    </row>
    <row r="866" spans="1:5" x14ac:dyDescent="0.25">
      <c r="A866" s="29">
        <v>4</v>
      </c>
      <c r="B866" s="29">
        <f t="shared" si="5"/>
        <v>-9.9999999999999645E-2</v>
      </c>
      <c r="C866" s="29">
        <f t="shared" si="6"/>
        <v>9.9999999999999291E-3</v>
      </c>
      <c r="D866" s="20"/>
      <c r="E866" s="20"/>
    </row>
    <row r="867" spans="1:5" x14ac:dyDescent="0.25">
      <c r="A867" s="29">
        <v>4</v>
      </c>
      <c r="B867" s="29">
        <f t="shared" si="5"/>
        <v>-9.9999999999999645E-2</v>
      </c>
      <c r="C867" s="29">
        <f t="shared" si="6"/>
        <v>9.9999999999999291E-3</v>
      </c>
      <c r="D867" s="20"/>
      <c r="E867" s="20"/>
    </row>
    <row r="868" spans="1:5" x14ac:dyDescent="0.25">
      <c r="A868" s="29">
        <v>4</v>
      </c>
      <c r="B868" s="29">
        <f t="shared" si="5"/>
        <v>-9.9999999999999645E-2</v>
      </c>
      <c r="C868" s="29">
        <f t="shared" si="6"/>
        <v>9.9999999999999291E-3</v>
      </c>
      <c r="D868" s="20"/>
      <c r="E868" s="20"/>
    </row>
    <row r="869" spans="1:5" x14ac:dyDescent="0.25">
      <c r="A869" s="29">
        <v>4</v>
      </c>
      <c r="B869" s="29">
        <f t="shared" si="5"/>
        <v>-9.9999999999999645E-2</v>
      </c>
      <c r="C869" s="29">
        <f t="shared" si="6"/>
        <v>9.9999999999999291E-3</v>
      </c>
      <c r="D869" s="20"/>
      <c r="E869" s="20"/>
    </row>
    <row r="870" spans="1:5" x14ac:dyDescent="0.25">
      <c r="A870" s="29">
        <v>4</v>
      </c>
      <c r="B870" s="29">
        <f t="shared" si="5"/>
        <v>-9.9999999999999645E-2</v>
      </c>
      <c r="C870" s="29">
        <f t="shared" si="6"/>
        <v>9.9999999999999291E-3</v>
      </c>
      <c r="D870" s="20"/>
      <c r="E870" s="20"/>
    </row>
    <row r="871" spans="1:5" x14ac:dyDescent="0.25">
      <c r="A871" s="29">
        <v>4</v>
      </c>
      <c r="B871" s="29">
        <f t="shared" si="5"/>
        <v>-9.9999999999999645E-2</v>
      </c>
      <c r="C871" s="29">
        <f t="shared" si="6"/>
        <v>9.9999999999999291E-3</v>
      </c>
      <c r="D871" s="20"/>
      <c r="E871" s="20"/>
    </row>
    <row r="872" spans="1:5" x14ac:dyDescent="0.25">
      <c r="A872" s="29">
        <v>4</v>
      </c>
      <c r="B872" s="29">
        <f t="shared" si="5"/>
        <v>-9.9999999999999645E-2</v>
      </c>
      <c r="C872" s="29">
        <f t="shared" si="6"/>
        <v>9.9999999999999291E-3</v>
      </c>
      <c r="D872" s="20"/>
      <c r="E872" s="20"/>
    </row>
    <row r="873" spans="1:5" x14ac:dyDescent="0.25">
      <c r="A873" s="29">
        <v>4</v>
      </c>
      <c r="B873" s="29">
        <f t="shared" si="5"/>
        <v>-9.9999999999999645E-2</v>
      </c>
      <c r="C873" s="29">
        <f t="shared" si="6"/>
        <v>9.9999999999999291E-3</v>
      </c>
      <c r="D873" s="20"/>
      <c r="E873" s="20"/>
    </row>
    <row r="874" spans="1:5" x14ac:dyDescent="0.25">
      <c r="A874" s="29">
        <v>4</v>
      </c>
      <c r="B874" s="29">
        <f t="shared" si="5"/>
        <v>-9.9999999999999645E-2</v>
      </c>
      <c r="C874" s="29">
        <f t="shared" si="6"/>
        <v>9.9999999999999291E-3</v>
      </c>
      <c r="D874" s="20"/>
      <c r="E874" s="20"/>
    </row>
    <row r="875" spans="1:5" x14ac:dyDescent="0.25">
      <c r="A875" s="29">
        <v>4</v>
      </c>
      <c r="B875" s="29">
        <f t="shared" si="5"/>
        <v>-9.9999999999999645E-2</v>
      </c>
      <c r="C875" s="29">
        <f t="shared" si="6"/>
        <v>9.9999999999999291E-3</v>
      </c>
      <c r="D875" s="20"/>
      <c r="E875" s="20"/>
    </row>
    <row r="876" spans="1:5" x14ac:dyDescent="0.25">
      <c r="A876" s="29">
        <v>4</v>
      </c>
      <c r="B876" s="29">
        <f t="shared" si="5"/>
        <v>-9.9999999999999645E-2</v>
      </c>
      <c r="C876" s="29">
        <f t="shared" si="6"/>
        <v>9.9999999999999291E-3</v>
      </c>
      <c r="D876" s="20"/>
      <c r="E876" s="20"/>
    </row>
    <row r="877" spans="1:5" x14ac:dyDescent="0.25">
      <c r="A877" s="29">
        <v>4</v>
      </c>
      <c r="B877" s="29">
        <f t="shared" si="5"/>
        <v>-9.9999999999999645E-2</v>
      </c>
      <c r="C877" s="29">
        <f t="shared" si="6"/>
        <v>9.9999999999999291E-3</v>
      </c>
      <c r="D877" s="20"/>
      <c r="E877" s="20"/>
    </row>
    <row r="878" spans="1:5" x14ac:dyDescent="0.25">
      <c r="A878" s="29">
        <v>4</v>
      </c>
      <c r="B878" s="29">
        <f t="shared" si="5"/>
        <v>-9.9999999999999645E-2</v>
      </c>
      <c r="C878" s="29">
        <f t="shared" si="6"/>
        <v>9.9999999999999291E-3</v>
      </c>
      <c r="D878" s="20"/>
      <c r="E878" s="20"/>
    </row>
    <row r="879" spans="1:5" x14ac:dyDescent="0.25">
      <c r="A879" s="29">
        <v>4</v>
      </c>
      <c r="B879" s="29">
        <f t="shared" si="5"/>
        <v>-9.9999999999999645E-2</v>
      </c>
      <c r="C879" s="29">
        <f t="shared" si="6"/>
        <v>9.9999999999999291E-3</v>
      </c>
      <c r="D879" s="20"/>
      <c r="E879" s="20"/>
    </row>
    <row r="880" spans="1:5" x14ac:dyDescent="0.25">
      <c r="A880" s="29">
        <v>4</v>
      </c>
      <c r="B880" s="29">
        <f t="shared" si="5"/>
        <v>-9.9999999999999645E-2</v>
      </c>
      <c r="C880" s="29">
        <f t="shared" si="6"/>
        <v>9.9999999999999291E-3</v>
      </c>
      <c r="D880" s="20"/>
      <c r="E880" s="20"/>
    </row>
    <row r="881" spans="1:5" x14ac:dyDescent="0.25">
      <c r="A881" s="29">
        <v>4</v>
      </c>
      <c r="B881" s="29">
        <f t="shared" si="5"/>
        <v>-9.9999999999999645E-2</v>
      </c>
      <c r="C881" s="29">
        <f t="shared" si="6"/>
        <v>9.9999999999999291E-3</v>
      </c>
      <c r="D881" s="20"/>
      <c r="E881" s="20"/>
    </row>
    <row r="882" spans="1:5" x14ac:dyDescent="0.25">
      <c r="A882" s="29">
        <v>4</v>
      </c>
      <c r="B882" s="29">
        <f t="shared" si="5"/>
        <v>-9.9999999999999645E-2</v>
      </c>
      <c r="C882" s="29">
        <f t="shared" si="6"/>
        <v>9.9999999999999291E-3</v>
      </c>
      <c r="D882" s="20"/>
      <c r="E882" s="20"/>
    </row>
    <row r="883" spans="1:5" x14ac:dyDescent="0.25">
      <c r="A883" s="29">
        <v>8</v>
      </c>
      <c r="B883" s="29">
        <f t="shared" si="5"/>
        <v>3.9000000000000004</v>
      </c>
      <c r="C883" s="29">
        <f t="shared" si="6"/>
        <v>15.210000000000003</v>
      </c>
      <c r="D883" s="20"/>
      <c r="E883" s="20"/>
    </row>
    <row r="884" spans="1:5" x14ac:dyDescent="0.25">
      <c r="A884" s="29">
        <v>4</v>
      </c>
      <c r="B884" s="29">
        <f t="shared" si="5"/>
        <v>-9.9999999999999645E-2</v>
      </c>
      <c r="C884" s="29">
        <f t="shared" si="6"/>
        <v>9.9999999999999291E-3</v>
      </c>
      <c r="D884" s="20"/>
      <c r="E884" s="20"/>
    </row>
    <row r="885" spans="1:5" x14ac:dyDescent="0.25">
      <c r="A885" s="74">
        <f>AVERAGE(A845:A884)</f>
        <v>4.0999999999999996</v>
      </c>
      <c r="B885" s="20"/>
      <c r="C885" s="74">
        <f>SUBTOTAL(9,C845:C884)</f>
        <v>15.6</v>
      </c>
      <c r="D885" s="20"/>
      <c r="E885" s="20"/>
    </row>
    <row r="886" spans="1:5" x14ac:dyDescent="0.25">
      <c r="A886" s="51"/>
      <c r="B886" s="20"/>
      <c r="C886" s="20"/>
      <c r="D886" s="20"/>
      <c r="E886" s="20"/>
    </row>
    <row r="887" spans="1:5" x14ac:dyDescent="0.25">
      <c r="A887" s="50"/>
      <c r="B887" s="20"/>
      <c r="C887" s="20"/>
      <c r="D887" s="20"/>
      <c r="E887" s="20"/>
    </row>
    <row r="888" spans="1:5" x14ac:dyDescent="0.25">
      <c r="A888" s="49" t="s">
        <v>5</v>
      </c>
      <c r="B888" s="49" t="s">
        <v>2472</v>
      </c>
      <c r="C888" s="49" t="s">
        <v>2473</v>
      </c>
      <c r="D888" s="20"/>
      <c r="E888" s="20"/>
    </row>
    <row r="889" spans="1:5" x14ac:dyDescent="0.25">
      <c r="A889" s="29">
        <v>4</v>
      </c>
      <c r="B889" s="29">
        <f>A889-$A$929</f>
        <v>0.75</v>
      </c>
      <c r="C889" s="29">
        <f>POWER(B889,2)</f>
        <v>0.5625</v>
      </c>
      <c r="D889" s="20"/>
      <c r="E889" s="20"/>
    </row>
    <row r="890" spans="1:5" x14ac:dyDescent="0.25">
      <c r="A890" s="29">
        <v>4</v>
      </c>
      <c r="B890" s="29">
        <f t="shared" ref="B890:B928" si="7">A890-$A$929</f>
        <v>0.75</v>
      </c>
      <c r="C890" s="29">
        <f t="shared" ref="C890:C928" si="8">POWER(B890,2)</f>
        <v>0.5625</v>
      </c>
      <c r="D890" s="79" t="s">
        <v>2476</v>
      </c>
      <c r="E890" s="29">
        <f>C929/40</f>
        <v>0.9375</v>
      </c>
    </row>
    <row r="891" spans="1:5" x14ac:dyDescent="0.25">
      <c r="A891" s="29">
        <v>2</v>
      </c>
      <c r="B891" s="29">
        <f t="shared" si="7"/>
        <v>-1.25</v>
      </c>
      <c r="C891" s="29">
        <f t="shared" si="8"/>
        <v>1.5625</v>
      </c>
      <c r="D891" s="79"/>
      <c r="E891" s="29"/>
    </row>
    <row r="892" spans="1:5" x14ac:dyDescent="0.25">
      <c r="A892" s="29">
        <v>4</v>
      </c>
      <c r="B892" s="29">
        <f t="shared" si="7"/>
        <v>0.75</v>
      </c>
      <c r="C892" s="29">
        <f t="shared" si="8"/>
        <v>0.5625</v>
      </c>
      <c r="D892" s="79" t="s">
        <v>2477</v>
      </c>
      <c r="E892" s="29">
        <f>SQRT(E890)</f>
        <v>0.96824583655185426</v>
      </c>
    </row>
    <row r="893" spans="1:5" x14ac:dyDescent="0.25">
      <c r="A893" s="29">
        <v>2</v>
      </c>
      <c r="B893" s="29">
        <f t="shared" si="7"/>
        <v>-1.25</v>
      </c>
      <c r="C893" s="29">
        <f t="shared" si="8"/>
        <v>1.5625</v>
      </c>
      <c r="D893" s="79"/>
      <c r="E893" s="29"/>
    </row>
    <row r="894" spans="1:5" x14ac:dyDescent="0.25">
      <c r="A894" s="29">
        <v>2</v>
      </c>
      <c r="B894" s="29">
        <f t="shared" si="7"/>
        <v>-1.25</v>
      </c>
      <c r="C894" s="29">
        <f t="shared" si="8"/>
        <v>1.5625</v>
      </c>
      <c r="D894" s="79" t="s">
        <v>2478</v>
      </c>
      <c r="E894" s="29">
        <f>E892/A929*100</f>
        <v>29.792179586210899</v>
      </c>
    </row>
    <row r="895" spans="1:5" x14ac:dyDescent="0.25">
      <c r="A895" s="29">
        <v>4</v>
      </c>
      <c r="B895" s="29">
        <f t="shared" si="7"/>
        <v>0.75</v>
      </c>
      <c r="C895" s="29">
        <f t="shared" si="8"/>
        <v>0.5625</v>
      </c>
      <c r="D895" s="20"/>
      <c r="E895" s="20"/>
    </row>
    <row r="896" spans="1:5" x14ac:dyDescent="0.25">
      <c r="A896" s="29">
        <v>2</v>
      </c>
      <c r="B896" s="29">
        <f t="shared" si="7"/>
        <v>-1.25</v>
      </c>
      <c r="C896" s="29">
        <f t="shared" si="8"/>
        <v>1.5625</v>
      </c>
      <c r="D896" s="20"/>
      <c r="E896" s="20"/>
    </row>
    <row r="897" spans="1:5" x14ac:dyDescent="0.25">
      <c r="A897" s="29">
        <v>4</v>
      </c>
      <c r="B897" s="29">
        <f t="shared" si="7"/>
        <v>0.75</v>
      </c>
      <c r="C897" s="29">
        <f t="shared" si="8"/>
        <v>0.5625</v>
      </c>
      <c r="D897" s="77" t="s">
        <v>2482</v>
      </c>
      <c r="E897" s="33"/>
    </row>
    <row r="898" spans="1:5" x14ac:dyDescent="0.25">
      <c r="A898" s="29">
        <v>2</v>
      </c>
      <c r="B898" s="29">
        <f t="shared" si="7"/>
        <v>-1.25</v>
      </c>
      <c r="C898" s="29">
        <f t="shared" si="8"/>
        <v>1.5625</v>
      </c>
      <c r="D898" s="77" t="s">
        <v>2483</v>
      </c>
      <c r="E898" s="33"/>
    </row>
    <row r="899" spans="1:5" x14ac:dyDescent="0.25">
      <c r="A899" s="29">
        <v>4</v>
      </c>
      <c r="B899" s="29">
        <f t="shared" si="7"/>
        <v>0.75</v>
      </c>
      <c r="C899" s="29">
        <f t="shared" si="8"/>
        <v>0.5625</v>
      </c>
      <c r="D899" s="77" t="s">
        <v>2484</v>
      </c>
      <c r="E899" s="33"/>
    </row>
    <row r="900" spans="1:5" x14ac:dyDescent="0.25">
      <c r="A900" s="29">
        <v>2</v>
      </c>
      <c r="B900" s="29">
        <f t="shared" si="7"/>
        <v>-1.25</v>
      </c>
      <c r="C900" s="29">
        <f t="shared" si="8"/>
        <v>1.5625</v>
      </c>
      <c r="D900" s="77" t="s">
        <v>2485</v>
      </c>
      <c r="E900" s="33"/>
    </row>
    <row r="901" spans="1:5" x14ac:dyDescent="0.25">
      <c r="A901" s="29">
        <v>4</v>
      </c>
      <c r="B901" s="29">
        <f t="shared" si="7"/>
        <v>0.75</v>
      </c>
      <c r="C901" s="29">
        <f t="shared" si="8"/>
        <v>0.5625</v>
      </c>
      <c r="D901" s="77" t="s">
        <v>2486</v>
      </c>
      <c r="E901" s="33"/>
    </row>
    <row r="902" spans="1:5" x14ac:dyDescent="0.25">
      <c r="A902" s="29">
        <v>2</v>
      </c>
      <c r="B902" s="29">
        <f t="shared" si="7"/>
        <v>-1.25</v>
      </c>
      <c r="C902" s="29">
        <f t="shared" si="8"/>
        <v>1.5625</v>
      </c>
      <c r="D902" s="20"/>
      <c r="E902" s="20"/>
    </row>
    <row r="903" spans="1:5" x14ac:dyDescent="0.25">
      <c r="A903" s="29">
        <v>4</v>
      </c>
      <c r="B903" s="29">
        <f t="shared" si="7"/>
        <v>0.75</v>
      </c>
      <c r="C903" s="29">
        <f t="shared" si="8"/>
        <v>0.5625</v>
      </c>
      <c r="D903" s="20"/>
      <c r="E903" s="20"/>
    </row>
    <row r="904" spans="1:5" x14ac:dyDescent="0.25">
      <c r="A904" s="29">
        <v>4</v>
      </c>
      <c r="B904" s="29">
        <f t="shared" si="7"/>
        <v>0.75</v>
      </c>
      <c r="C904" s="29">
        <f t="shared" si="8"/>
        <v>0.5625</v>
      </c>
      <c r="D904" s="20"/>
      <c r="E904" s="20"/>
    </row>
    <row r="905" spans="1:5" x14ac:dyDescent="0.25">
      <c r="A905" s="29">
        <v>2</v>
      </c>
      <c r="B905" s="29">
        <f t="shared" si="7"/>
        <v>-1.25</v>
      </c>
      <c r="C905" s="29">
        <f t="shared" si="8"/>
        <v>1.5625</v>
      </c>
      <c r="D905" s="20"/>
      <c r="E905" s="20"/>
    </row>
    <row r="906" spans="1:5" x14ac:dyDescent="0.25">
      <c r="A906" s="29">
        <v>2</v>
      </c>
      <c r="B906" s="29">
        <f t="shared" si="7"/>
        <v>-1.25</v>
      </c>
      <c r="C906" s="29">
        <f t="shared" si="8"/>
        <v>1.5625</v>
      </c>
      <c r="D906" s="20"/>
      <c r="E906" s="20"/>
    </row>
    <row r="907" spans="1:5" x14ac:dyDescent="0.25">
      <c r="A907" s="29">
        <v>2</v>
      </c>
      <c r="B907" s="29">
        <f t="shared" si="7"/>
        <v>-1.25</v>
      </c>
      <c r="C907" s="29">
        <f t="shared" si="8"/>
        <v>1.5625</v>
      </c>
      <c r="D907" s="20"/>
      <c r="E907" s="20"/>
    </row>
    <row r="908" spans="1:5" x14ac:dyDescent="0.25">
      <c r="A908" s="29">
        <v>4</v>
      </c>
      <c r="B908" s="29">
        <f t="shared" si="7"/>
        <v>0.75</v>
      </c>
      <c r="C908" s="29">
        <f t="shared" si="8"/>
        <v>0.5625</v>
      </c>
      <c r="D908" s="20"/>
      <c r="E908" s="20"/>
    </row>
    <row r="909" spans="1:5" x14ac:dyDescent="0.25">
      <c r="A909" s="29">
        <v>4</v>
      </c>
      <c r="B909" s="29">
        <f t="shared" si="7"/>
        <v>0.75</v>
      </c>
      <c r="C909" s="29">
        <f t="shared" si="8"/>
        <v>0.5625</v>
      </c>
      <c r="D909" s="20"/>
      <c r="E909" s="20"/>
    </row>
    <row r="910" spans="1:5" x14ac:dyDescent="0.25">
      <c r="A910" s="29">
        <v>2</v>
      </c>
      <c r="B910" s="29">
        <f t="shared" si="7"/>
        <v>-1.25</v>
      </c>
      <c r="C910" s="29">
        <f t="shared" si="8"/>
        <v>1.5625</v>
      </c>
      <c r="D910" s="20"/>
      <c r="E910" s="20"/>
    </row>
    <row r="911" spans="1:5" x14ac:dyDescent="0.25">
      <c r="A911" s="29">
        <v>2</v>
      </c>
      <c r="B911" s="29">
        <f t="shared" si="7"/>
        <v>-1.25</v>
      </c>
      <c r="C911" s="29">
        <f t="shared" si="8"/>
        <v>1.5625</v>
      </c>
      <c r="D911" s="20"/>
      <c r="E911" s="20"/>
    </row>
    <row r="912" spans="1:5" x14ac:dyDescent="0.25">
      <c r="A912" s="29">
        <v>4</v>
      </c>
      <c r="B912" s="29">
        <f t="shared" si="7"/>
        <v>0.75</v>
      </c>
      <c r="C912" s="29">
        <f t="shared" si="8"/>
        <v>0.5625</v>
      </c>
      <c r="D912" s="20"/>
      <c r="E912" s="20"/>
    </row>
    <row r="913" spans="1:5" x14ac:dyDescent="0.25">
      <c r="A913" s="29">
        <v>4</v>
      </c>
      <c r="B913" s="29">
        <f t="shared" si="7"/>
        <v>0.75</v>
      </c>
      <c r="C913" s="29">
        <f t="shared" si="8"/>
        <v>0.5625</v>
      </c>
      <c r="D913" s="20"/>
      <c r="E913" s="20"/>
    </row>
    <row r="914" spans="1:5" x14ac:dyDescent="0.25">
      <c r="A914" s="29">
        <v>2</v>
      </c>
      <c r="B914" s="29">
        <f t="shared" si="7"/>
        <v>-1.25</v>
      </c>
      <c r="C914" s="29">
        <f t="shared" si="8"/>
        <v>1.5625</v>
      </c>
      <c r="D914" s="20"/>
      <c r="E914" s="20"/>
    </row>
    <row r="915" spans="1:5" x14ac:dyDescent="0.25">
      <c r="A915" s="29">
        <v>2</v>
      </c>
      <c r="B915" s="29">
        <f t="shared" si="7"/>
        <v>-1.25</v>
      </c>
      <c r="C915" s="29">
        <f t="shared" si="8"/>
        <v>1.5625</v>
      </c>
      <c r="D915" s="20"/>
      <c r="E915" s="20"/>
    </row>
    <row r="916" spans="1:5" x14ac:dyDescent="0.25">
      <c r="A916" s="29">
        <v>2</v>
      </c>
      <c r="B916" s="29">
        <f t="shared" si="7"/>
        <v>-1.25</v>
      </c>
      <c r="C916" s="29">
        <f t="shared" si="8"/>
        <v>1.5625</v>
      </c>
      <c r="D916" s="20"/>
      <c r="E916" s="20"/>
    </row>
    <row r="917" spans="1:5" x14ac:dyDescent="0.25">
      <c r="A917" s="29">
        <v>4</v>
      </c>
      <c r="B917" s="29">
        <f t="shared" si="7"/>
        <v>0.75</v>
      </c>
      <c r="C917" s="29">
        <f t="shared" si="8"/>
        <v>0.5625</v>
      </c>
      <c r="D917" s="20"/>
      <c r="E917" s="20"/>
    </row>
    <row r="918" spans="1:5" x14ac:dyDescent="0.25">
      <c r="A918" s="29">
        <v>4</v>
      </c>
      <c r="B918" s="29">
        <f t="shared" si="7"/>
        <v>0.75</v>
      </c>
      <c r="C918" s="29">
        <f t="shared" si="8"/>
        <v>0.5625</v>
      </c>
      <c r="D918" s="20"/>
      <c r="E918" s="20"/>
    </row>
    <row r="919" spans="1:5" x14ac:dyDescent="0.25">
      <c r="A919" s="29">
        <v>4</v>
      </c>
      <c r="B919" s="29">
        <f t="shared" si="7"/>
        <v>0.75</v>
      </c>
      <c r="C919" s="29">
        <f t="shared" si="8"/>
        <v>0.5625</v>
      </c>
      <c r="D919" s="20"/>
      <c r="E919" s="20"/>
    </row>
    <row r="920" spans="1:5" x14ac:dyDescent="0.25">
      <c r="A920" s="29">
        <v>4</v>
      </c>
      <c r="B920" s="29">
        <f t="shared" si="7"/>
        <v>0.75</v>
      </c>
      <c r="C920" s="29">
        <f t="shared" si="8"/>
        <v>0.5625</v>
      </c>
      <c r="D920" s="20"/>
      <c r="E920" s="20"/>
    </row>
    <row r="921" spans="1:5" x14ac:dyDescent="0.25">
      <c r="A921" s="29">
        <v>4</v>
      </c>
      <c r="B921" s="29">
        <f t="shared" si="7"/>
        <v>0.75</v>
      </c>
      <c r="C921" s="29">
        <f t="shared" si="8"/>
        <v>0.5625</v>
      </c>
      <c r="D921" s="20"/>
      <c r="E921" s="20"/>
    </row>
    <row r="922" spans="1:5" x14ac:dyDescent="0.25">
      <c r="A922" s="29">
        <v>4</v>
      </c>
      <c r="B922" s="29">
        <f t="shared" si="7"/>
        <v>0.75</v>
      </c>
      <c r="C922" s="29">
        <f t="shared" si="8"/>
        <v>0.5625</v>
      </c>
      <c r="D922" s="20"/>
      <c r="E922" s="20"/>
    </row>
    <row r="923" spans="1:5" x14ac:dyDescent="0.25">
      <c r="A923" s="29">
        <v>4</v>
      </c>
      <c r="B923" s="29">
        <f t="shared" si="7"/>
        <v>0.75</v>
      </c>
      <c r="C923" s="29">
        <f t="shared" si="8"/>
        <v>0.5625</v>
      </c>
      <c r="D923" s="20"/>
      <c r="E923" s="20"/>
    </row>
    <row r="924" spans="1:5" x14ac:dyDescent="0.25">
      <c r="A924" s="29">
        <v>4</v>
      </c>
      <c r="B924" s="29">
        <f t="shared" si="7"/>
        <v>0.75</v>
      </c>
      <c r="C924" s="29">
        <f t="shared" si="8"/>
        <v>0.5625</v>
      </c>
      <c r="D924" s="20"/>
      <c r="E924" s="20"/>
    </row>
    <row r="925" spans="1:5" x14ac:dyDescent="0.25">
      <c r="A925" s="29">
        <v>4</v>
      </c>
      <c r="B925" s="29">
        <f t="shared" si="7"/>
        <v>0.75</v>
      </c>
      <c r="C925" s="29">
        <f t="shared" si="8"/>
        <v>0.5625</v>
      </c>
      <c r="D925" s="20"/>
      <c r="E925" s="20"/>
    </row>
    <row r="926" spans="1:5" x14ac:dyDescent="0.25">
      <c r="A926" s="29">
        <v>4</v>
      </c>
      <c r="B926" s="29">
        <f t="shared" si="7"/>
        <v>0.75</v>
      </c>
      <c r="C926" s="29">
        <f t="shared" si="8"/>
        <v>0.5625</v>
      </c>
      <c r="D926" s="20"/>
      <c r="E926" s="20"/>
    </row>
    <row r="927" spans="1:5" x14ac:dyDescent="0.25">
      <c r="A927" s="29">
        <v>4</v>
      </c>
      <c r="B927" s="29">
        <f t="shared" si="7"/>
        <v>0.75</v>
      </c>
      <c r="C927" s="29">
        <f t="shared" si="8"/>
        <v>0.5625</v>
      </c>
      <c r="D927" s="20"/>
      <c r="E927" s="20"/>
    </row>
    <row r="928" spans="1:5" x14ac:dyDescent="0.25">
      <c r="A928" s="29">
        <v>4</v>
      </c>
      <c r="B928" s="29">
        <f t="shared" si="7"/>
        <v>0.75</v>
      </c>
      <c r="C928" s="29">
        <f t="shared" si="8"/>
        <v>0.5625</v>
      </c>
      <c r="D928" s="20"/>
      <c r="E928" s="20"/>
    </row>
    <row r="929" spans="1:5" x14ac:dyDescent="0.25">
      <c r="A929" s="59">
        <f>AVERAGE(A889:A928)</f>
        <v>3.25</v>
      </c>
      <c r="B929" s="20"/>
      <c r="C929" s="55">
        <f>SUBTOTAL(9,C889:C928)</f>
        <v>37.5</v>
      </c>
      <c r="D929" s="20"/>
      <c r="E929" s="20"/>
    </row>
    <row r="930" spans="1:5" x14ac:dyDescent="0.25">
      <c r="A930" s="50"/>
      <c r="B930" s="20"/>
      <c r="C930" s="20"/>
      <c r="D930" s="20"/>
      <c r="E930" s="20"/>
    </row>
    <row r="931" spans="1:5" x14ac:dyDescent="0.25">
      <c r="A931" s="50"/>
      <c r="B931" s="20"/>
      <c r="C931" s="20"/>
      <c r="D931" s="20"/>
      <c r="E931" s="20"/>
    </row>
    <row r="932" spans="1:5" x14ac:dyDescent="0.25">
      <c r="A932" s="50"/>
      <c r="B932" s="20"/>
      <c r="C932" s="20"/>
      <c r="D932" s="20"/>
      <c r="E932" s="20"/>
    </row>
    <row r="933" spans="1:5" x14ac:dyDescent="0.25">
      <c r="A933" s="77" t="s">
        <v>10</v>
      </c>
      <c r="B933" s="77" t="s">
        <v>2472</v>
      </c>
      <c r="C933" s="77" t="s">
        <v>2473</v>
      </c>
      <c r="D933" s="20"/>
      <c r="E933" s="20"/>
    </row>
    <row r="934" spans="1:5" x14ac:dyDescent="0.25">
      <c r="A934" s="29">
        <v>45</v>
      </c>
      <c r="B934" s="29">
        <f>A934-$A$974</f>
        <v>-8.2250000000000014</v>
      </c>
      <c r="C934" s="29">
        <f>POWER(B934,2)</f>
        <v>67.650625000000019</v>
      </c>
      <c r="D934" s="20"/>
      <c r="E934" s="20"/>
    </row>
    <row r="935" spans="1:5" x14ac:dyDescent="0.25">
      <c r="A935" s="29">
        <v>45</v>
      </c>
      <c r="B935" s="29">
        <f t="shared" ref="B935:B973" si="9">A935-$A$974</f>
        <v>-8.2250000000000014</v>
      </c>
      <c r="C935" s="29">
        <f t="shared" ref="C935:C973" si="10">POWER(B935,2)</f>
        <v>67.650625000000019</v>
      </c>
      <c r="D935" s="79" t="s">
        <v>2476</v>
      </c>
      <c r="E935" s="29">
        <f>C974/40</f>
        <v>248.72437500000001</v>
      </c>
    </row>
    <row r="936" spans="1:5" x14ac:dyDescent="0.25">
      <c r="A936" s="29">
        <v>45</v>
      </c>
      <c r="B936" s="29">
        <f t="shared" si="9"/>
        <v>-8.2250000000000014</v>
      </c>
      <c r="C936" s="29">
        <f t="shared" si="10"/>
        <v>67.650625000000019</v>
      </c>
      <c r="D936" s="79"/>
      <c r="E936" s="29"/>
    </row>
    <row r="937" spans="1:5" x14ac:dyDescent="0.25">
      <c r="A937" s="29">
        <v>45</v>
      </c>
      <c r="B937" s="29">
        <f t="shared" si="9"/>
        <v>-8.2250000000000014</v>
      </c>
      <c r="C937" s="29">
        <f t="shared" si="10"/>
        <v>67.650625000000019</v>
      </c>
      <c r="D937" s="79" t="s">
        <v>2477</v>
      </c>
      <c r="E937" s="29">
        <f>SQRT(E935)</f>
        <v>15.770997907551697</v>
      </c>
    </row>
    <row r="938" spans="1:5" x14ac:dyDescent="0.25">
      <c r="A938" s="29">
        <v>45</v>
      </c>
      <c r="B938" s="29">
        <f t="shared" si="9"/>
        <v>-8.2250000000000014</v>
      </c>
      <c r="C938" s="29">
        <f t="shared" si="10"/>
        <v>67.650625000000019</v>
      </c>
      <c r="D938" s="79"/>
      <c r="E938" s="29"/>
    </row>
    <row r="939" spans="1:5" x14ac:dyDescent="0.25">
      <c r="A939" s="29">
        <v>45</v>
      </c>
      <c r="B939" s="29">
        <f t="shared" si="9"/>
        <v>-8.2250000000000014</v>
      </c>
      <c r="C939" s="29">
        <f t="shared" si="10"/>
        <v>67.650625000000019</v>
      </c>
      <c r="D939" s="79" t="s">
        <v>2478</v>
      </c>
      <c r="E939" s="29">
        <f>E937/A974*100</f>
        <v>29.63080865674344</v>
      </c>
    </row>
    <row r="940" spans="1:5" x14ac:dyDescent="0.25">
      <c r="A940" s="29">
        <v>45</v>
      </c>
      <c r="B940" s="29">
        <f t="shared" si="9"/>
        <v>-8.2250000000000014</v>
      </c>
      <c r="C940" s="29">
        <f t="shared" si="10"/>
        <v>67.650625000000019</v>
      </c>
      <c r="D940" s="20"/>
      <c r="E940" s="20"/>
    </row>
    <row r="941" spans="1:5" x14ac:dyDescent="0.25">
      <c r="A941" s="29">
        <v>45</v>
      </c>
      <c r="B941" s="29">
        <f t="shared" si="9"/>
        <v>-8.2250000000000014</v>
      </c>
      <c r="C941" s="29">
        <f t="shared" si="10"/>
        <v>67.650625000000019</v>
      </c>
      <c r="D941" s="20"/>
      <c r="E941" s="20"/>
    </row>
    <row r="942" spans="1:5" x14ac:dyDescent="0.25">
      <c r="A942" s="29">
        <v>45</v>
      </c>
      <c r="B942" s="29">
        <f t="shared" si="9"/>
        <v>-8.2250000000000014</v>
      </c>
      <c r="C942" s="29">
        <f t="shared" si="10"/>
        <v>67.650625000000019</v>
      </c>
      <c r="D942" s="77" t="s">
        <v>2482</v>
      </c>
      <c r="E942" s="33">
        <f>QUARTILE(A934:A973,1)</f>
        <v>45</v>
      </c>
    </row>
    <row r="943" spans="1:5" x14ac:dyDescent="0.25">
      <c r="A943" s="29">
        <v>45</v>
      </c>
      <c r="B943" s="29">
        <f t="shared" si="9"/>
        <v>-8.2250000000000014</v>
      </c>
      <c r="C943" s="29">
        <f t="shared" si="10"/>
        <v>67.650625000000019</v>
      </c>
      <c r="D943" s="77" t="s">
        <v>2483</v>
      </c>
      <c r="E943" s="33">
        <f>QUARTILE(A934:A973,3)</f>
        <v>45</v>
      </c>
    </row>
    <row r="944" spans="1:5" x14ac:dyDescent="0.25">
      <c r="A944" s="29">
        <v>45</v>
      </c>
      <c r="B944" s="29">
        <f t="shared" si="9"/>
        <v>-8.2250000000000014</v>
      </c>
      <c r="C944" s="29">
        <f t="shared" si="10"/>
        <v>67.650625000000019</v>
      </c>
      <c r="D944" s="77" t="s">
        <v>2484</v>
      </c>
      <c r="E944" s="33">
        <f>E943-E942</f>
        <v>0</v>
      </c>
    </row>
    <row r="945" spans="1:5" x14ac:dyDescent="0.25">
      <c r="A945" s="29">
        <v>45</v>
      </c>
      <c r="B945" s="29">
        <f t="shared" si="9"/>
        <v>-8.2250000000000014</v>
      </c>
      <c r="C945" s="29">
        <f t="shared" si="10"/>
        <v>67.650625000000019</v>
      </c>
      <c r="D945" s="77" t="s">
        <v>2485</v>
      </c>
      <c r="E945" s="33"/>
    </row>
    <row r="946" spans="1:5" x14ac:dyDescent="0.25">
      <c r="A946" s="29">
        <v>45</v>
      </c>
      <c r="B946" s="29">
        <f t="shared" si="9"/>
        <v>-8.2250000000000014</v>
      </c>
      <c r="C946" s="29">
        <f t="shared" si="10"/>
        <v>67.650625000000019</v>
      </c>
      <c r="D946" s="77" t="s">
        <v>2486</v>
      </c>
      <c r="E946" s="33"/>
    </row>
    <row r="947" spans="1:5" x14ac:dyDescent="0.25">
      <c r="A947" s="29">
        <v>45</v>
      </c>
      <c r="B947" s="29">
        <f t="shared" si="9"/>
        <v>-8.2250000000000014</v>
      </c>
      <c r="C947" s="29">
        <f t="shared" si="10"/>
        <v>67.650625000000019</v>
      </c>
      <c r="D947" s="20"/>
      <c r="E947" s="20"/>
    </row>
    <row r="948" spans="1:5" x14ac:dyDescent="0.25">
      <c r="A948" s="29">
        <v>45</v>
      </c>
      <c r="B948" s="29">
        <f t="shared" si="9"/>
        <v>-8.2250000000000014</v>
      </c>
      <c r="C948" s="29">
        <f t="shared" si="10"/>
        <v>67.650625000000019</v>
      </c>
      <c r="D948" s="20"/>
      <c r="E948" s="20"/>
    </row>
    <row r="949" spans="1:5" x14ac:dyDescent="0.25">
      <c r="A949" s="29">
        <v>45</v>
      </c>
      <c r="B949" s="29">
        <f t="shared" si="9"/>
        <v>-8.2250000000000014</v>
      </c>
      <c r="C949" s="29">
        <f t="shared" si="10"/>
        <v>67.650625000000019</v>
      </c>
      <c r="D949" s="20"/>
      <c r="E949" s="20"/>
    </row>
    <row r="950" spans="1:5" x14ac:dyDescent="0.25">
      <c r="A950" s="29">
        <v>45</v>
      </c>
      <c r="B950" s="29">
        <f t="shared" si="9"/>
        <v>-8.2250000000000014</v>
      </c>
      <c r="C950" s="29">
        <f t="shared" si="10"/>
        <v>67.650625000000019</v>
      </c>
      <c r="D950" s="20"/>
      <c r="E950" s="20"/>
    </row>
    <row r="951" spans="1:5" x14ac:dyDescent="0.25">
      <c r="A951" s="29">
        <v>45</v>
      </c>
      <c r="B951" s="29">
        <f t="shared" si="9"/>
        <v>-8.2250000000000014</v>
      </c>
      <c r="C951" s="29">
        <f t="shared" si="10"/>
        <v>67.650625000000019</v>
      </c>
      <c r="D951" s="20"/>
      <c r="E951" s="20"/>
    </row>
    <row r="952" spans="1:5" x14ac:dyDescent="0.25">
      <c r="A952" s="29">
        <v>45</v>
      </c>
      <c r="B952" s="29">
        <f t="shared" si="9"/>
        <v>-8.2250000000000014</v>
      </c>
      <c r="C952" s="29">
        <f t="shared" si="10"/>
        <v>67.650625000000019</v>
      </c>
      <c r="D952" s="20"/>
      <c r="E952" s="20"/>
    </row>
    <row r="953" spans="1:5" x14ac:dyDescent="0.25">
      <c r="A953" s="29">
        <v>45</v>
      </c>
      <c r="B953" s="29">
        <f t="shared" si="9"/>
        <v>-8.2250000000000014</v>
      </c>
      <c r="C953" s="29">
        <f t="shared" si="10"/>
        <v>67.650625000000019</v>
      </c>
      <c r="D953" s="20"/>
      <c r="E953" s="20"/>
    </row>
    <row r="954" spans="1:5" x14ac:dyDescent="0.25">
      <c r="A954" s="29">
        <v>45</v>
      </c>
      <c r="B954" s="29">
        <f t="shared" si="9"/>
        <v>-8.2250000000000014</v>
      </c>
      <c r="C954" s="29">
        <f t="shared" si="10"/>
        <v>67.650625000000019</v>
      </c>
      <c r="D954" s="20"/>
      <c r="E954" s="20"/>
    </row>
    <row r="955" spans="1:5" x14ac:dyDescent="0.25">
      <c r="A955" s="29">
        <v>45</v>
      </c>
      <c r="B955" s="29">
        <f t="shared" si="9"/>
        <v>-8.2250000000000014</v>
      </c>
      <c r="C955" s="29">
        <f t="shared" si="10"/>
        <v>67.650625000000019</v>
      </c>
      <c r="D955" s="20"/>
      <c r="E955" s="20"/>
    </row>
    <row r="956" spans="1:5" x14ac:dyDescent="0.25">
      <c r="A956" s="29">
        <v>45</v>
      </c>
      <c r="B956" s="29">
        <f t="shared" si="9"/>
        <v>-8.2250000000000014</v>
      </c>
      <c r="C956" s="29">
        <f t="shared" si="10"/>
        <v>67.650625000000019</v>
      </c>
      <c r="D956" s="20"/>
      <c r="E956" s="20"/>
    </row>
    <row r="957" spans="1:5" x14ac:dyDescent="0.25">
      <c r="A957" s="29">
        <v>45</v>
      </c>
      <c r="B957" s="29">
        <f t="shared" si="9"/>
        <v>-8.2250000000000014</v>
      </c>
      <c r="C957" s="29">
        <f t="shared" si="10"/>
        <v>67.650625000000019</v>
      </c>
      <c r="D957" s="20"/>
      <c r="E957" s="20"/>
    </row>
    <row r="958" spans="1:5" x14ac:dyDescent="0.25">
      <c r="A958" s="29">
        <v>45</v>
      </c>
      <c r="B958" s="29">
        <f t="shared" si="9"/>
        <v>-8.2250000000000014</v>
      </c>
      <c r="C958" s="29">
        <f t="shared" si="10"/>
        <v>67.650625000000019</v>
      </c>
      <c r="D958" s="20"/>
      <c r="E958" s="20"/>
    </row>
    <row r="959" spans="1:5" x14ac:dyDescent="0.25">
      <c r="A959" s="29">
        <v>45</v>
      </c>
      <c r="B959" s="29">
        <f t="shared" si="9"/>
        <v>-8.2250000000000014</v>
      </c>
      <c r="C959" s="29">
        <f t="shared" si="10"/>
        <v>67.650625000000019</v>
      </c>
      <c r="D959" s="20"/>
      <c r="E959" s="20"/>
    </row>
    <row r="960" spans="1:5" x14ac:dyDescent="0.25">
      <c r="A960" s="29">
        <v>45</v>
      </c>
      <c r="B960" s="29">
        <f t="shared" si="9"/>
        <v>-8.2250000000000014</v>
      </c>
      <c r="C960" s="29">
        <f t="shared" si="10"/>
        <v>67.650625000000019</v>
      </c>
      <c r="D960" s="20"/>
      <c r="E960" s="20"/>
    </row>
    <row r="961" spans="1:5" x14ac:dyDescent="0.25">
      <c r="A961" s="29">
        <v>45</v>
      </c>
      <c r="B961" s="29">
        <f t="shared" si="9"/>
        <v>-8.2250000000000014</v>
      </c>
      <c r="C961" s="29">
        <f t="shared" si="10"/>
        <v>67.650625000000019</v>
      </c>
      <c r="D961" s="20"/>
      <c r="E961" s="20"/>
    </row>
    <row r="962" spans="1:5" x14ac:dyDescent="0.25">
      <c r="A962" s="29">
        <v>87</v>
      </c>
      <c r="B962" s="29">
        <f t="shared" si="9"/>
        <v>33.774999999999999</v>
      </c>
      <c r="C962" s="29">
        <f t="shared" si="10"/>
        <v>1140.7506249999999</v>
      </c>
      <c r="D962" s="20"/>
      <c r="E962" s="20"/>
    </row>
    <row r="963" spans="1:5" x14ac:dyDescent="0.25">
      <c r="A963" s="29">
        <v>43</v>
      </c>
      <c r="B963" s="29">
        <f t="shared" si="9"/>
        <v>-10.225000000000001</v>
      </c>
      <c r="C963" s="29">
        <f t="shared" si="10"/>
        <v>104.55062500000003</v>
      </c>
      <c r="D963" s="20"/>
      <c r="E963" s="20"/>
    </row>
    <row r="964" spans="1:5" x14ac:dyDescent="0.25">
      <c r="A964" s="29">
        <v>43</v>
      </c>
      <c r="B964" s="29">
        <f t="shared" si="9"/>
        <v>-10.225000000000001</v>
      </c>
      <c r="C964" s="29">
        <f t="shared" si="10"/>
        <v>104.55062500000003</v>
      </c>
      <c r="D964" s="20"/>
      <c r="E964" s="20"/>
    </row>
    <row r="965" spans="1:5" x14ac:dyDescent="0.25">
      <c r="A965" s="29">
        <v>80</v>
      </c>
      <c r="B965" s="29">
        <f t="shared" si="9"/>
        <v>26.774999999999999</v>
      </c>
      <c r="C965" s="29">
        <f t="shared" si="10"/>
        <v>716.90062499999988</v>
      </c>
      <c r="D965" s="20"/>
      <c r="E965" s="20"/>
    </row>
    <row r="966" spans="1:5" x14ac:dyDescent="0.25">
      <c r="A966" s="29">
        <v>80</v>
      </c>
      <c r="B966" s="29">
        <f t="shared" si="9"/>
        <v>26.774999999999999</v>
      </c>
      <c r="C966" s="29">
        <f t="shared" si="10"/>
        <v>716.90062499999988</v>
      </c>
      <c r="D966" s="20"/>
      <c r="E966" s="20"/>
    </row>
    <row r="967" spans="1:5" x14ac:dyDescent="0.25">
      <c r="A967" s="29">
        <v>80</v>
      </c>
      <c r="B967" s="29">
        <f t="shared" si="9"/>
        <v>26.774999999999999</v>
      </c>
      <c r="C967" s="29">
        <f t="shared" si="10"/>
        <v>716.90062499999988</v>
      </c>
      <c r="D967" s="20"/>
      <c r="E967" s="20"/>
    </row>
    <row r="968" spans="1:5" x14ac:dyDescent="0.25">
      <c r="A968" s="29">
        <v>80</v>
      </c>
      <c r="B968" s="29">
        <f t="shared" si="9"/>
        <v>26.774999999999999</v>
      </c>
      <c r="C968" s="29">
        <f t="shared" si="10"/>
        <v>716.90062499999988</v>
      </c>
      <c r="D968" s="20"/>
      <c r="E968" s="20"/>
    </row>
    <row r="969" spans="1:5" x14ac:dyDescent="0.25">
      <c r="A969" s="29">
        <v>80</v>
      </c>
      <c r="B969" s="29">
        <f t="shared" si="9"/>
        <v>26.774999999999999</v>
      </c>
      <c r="C969" s="29">
        <f t="shared" si="10"/>
        <v>716.90062499999988</v>
      </c>
      <c r="D969" s="20"/>
      <c r="E969" s="20"/>
    </row>
    <row r="970" spans="1:5" x14ac:dyDescent="0.25">
      <c r="A970" s="29">
        <v>80</v>
      </c>
      <c r="B970" s="29">
        <f t="shared" si="9"/>
        <v>26.774999999999999</v>
      </c>
      <c r="C970" s="29">
        <f t="shared" si="10"/>
        <v>716.90062499999988</v>
      </c>
      <c r="D970" s="20"/>
      <c r="E970" s="20"/>
    </row>
    <row r="971" spans="1:5" x14ac:dyDescent="0.25">
      <c r="A971" s="29">
        <v>80</v>
      </c>
      <c r="B971" s="29">
        <f t="shared" si="9"/>
        <v>26.774999999999999</v>
      </c>
      <c r="C971" s="29">
        <f t="shared" si="10"/>
        <v>716.90062499999988</v>
      </c>
      <c r="D971" s="20"/>
      <c r="E971" s="20"/>
    </row>
    <row r="972" spans="1:5" x14ac:dyDescent="0.25">
      <c r="A972" s="29">
        <v>93</v>
      </c>
      <c r="B972" s="29">
        <f t="shared" si="9"/>
        <v>39.774999999999999</v>
      </c>
      <c r="C972" s="29">
        <f t="shared" si="10"/>
        <v>1582.0506249999999</v>
      </c>
      <c r="D972" s="20"/>
      <c r="E972" s="20"/>
    </row>
    <row r="973" spans="1:5" x14ac:dyDescent="0.25">
      <c r="A973" s="29">
        <v>43</v>
      </c>
      <c r="B973" s="29">
        <f t="shared" si="9"/>
        <v>-10.225000000000001</v>
      </c>
      <c r="C973" s="29">
        <f t="shared" si="10"/>
        <v>104.55062500000003</v>
      </c>
      <c r="D973" s="20"/>
      <c r="E973" s="20"/>
    </row>
    <row r="974" spans="1:5" x14ac:dyDescent="0.25">
      <c r="A974" s="74">
        <f>AVERAGE(A934:A973)</f>
        <v>53.225000000000001</v>
      </c>
      <c r="B974" s="20"/>
      <c r="C974" s="74">
        <f>SUBTOTAL(9,C934:C973)</f>
        <v>9948.9750000000004</v>
      </c>
      <c r="D974" s="20"/>
      <c r="E974" s="20"/>
    </row>
    <row r="975" spans="1:5" x14ac:dyDescent="0.25">
      <c r="A975" s="20"/>
      <c r="B975" s="20"/>
      <c r="C975" s="20"/>
      <c r="D975" s="20"/>
      <c r="E975" s="20"/>
    </row>
    <row r="976" spans="1:5" x14ac:dyDescent="0.25">
      <c r="A976" s="20"/>
      <c r="B976" s="20"/>
      <c r="C976" s="20"/>
      <c r="D976" s="20"/>
      <c r="E976" s="20"/>
    </row>
    <row r="977" spans="1:5" x14ac:dyDescent="0.25">
      <c r="A977" s="20"/>
      <c r="B977" s="20"/>
      <c r="C977" s="20"/>
      <c r="D977" s="20"/>
      <c r="E977" s="20"/>
    </row>
    <row r="978" spans="1:5" x14ac:dyDescent="0.25">
      <c r="A978" s="77" t="s">
        <v>12</v>
      </c>
      <c r="B978" s="77" t="s">
        <v>2472</v>
      </c>
      <c r="C978" s="77" t="s">
        <v>2473</v>
      </c>
      <c r="D978" s="20"/>
      <c r="E978" s="20"/>
    </row>
    <row r="979" spans="1:5" x14ac:dyDescent="0.25">
      <c r="A979" s="29">
        <v>1510</v>
      </c>
      <c r="B979" s="29">
        <f>A979-$A$1019</f>
        <v>-78.375</v>
      </c>
      <c r="C979" s="29">
        <f>POWER(B979,2)</f>
        <v>6142.640625</v>
      </c>
      <c r="D979" s="20"/>
      <c r="E979" s="20"/>
    </row>
    <row r="980" spans="1:5" x14ac:dyDescent="0.25">
      <c r="A980" s="29">
        <v>1510</v>
      </c>
      <c r="B980" s="29">
        <f t="shared" ref="B980:B1018" si="11">A980-$A$1019</f>
        <v>-78.375</v>
      </c>
      <c r="C980" s="29">
        <f t="shared" ref="C980:C1018" si="12">POWER(B980,2)</f>
        <v>6142.640625</v>
      </c>
      <c r="D980" s="79" t="s">
        <v>2476</v>
      </c>
      <c r="E980" s="29">
        <f>C1019/40</f>
        <v>20037.984375</v>
      </c>
    </row>
    <row r="981" spans="1:5" x14ac:dyDescent="0.25">
      <c r="A981" s="29">
        <v>1510</v>
      </c>
      <c r="B981" s="29">
        <f t="shared" si="11"/>
        <v>-78.375</v>
      </c>
      <c r="C981" s="29">
        <f t="shared" si="12"/>
        <v>6142.640625</v>
      </c>
      <c r="D981" s="79"/>
      <c r="E981" s="29"/>
    </row>
    <row r="982" spans="1:5" x14ac:dyDescent="0.25">
      <c r="A982" s="29">
        <v>1510</v>
      </c>
      <c r="B982" s="29">
        <f t="shared" si="11"/>
        <v>-78.375</v>
      </c>
      <c r="C982" s="29">
        <f t="shared" si="12"/>
        <v>6142.640625</v>
      </c>
      <c r="D982" s="79" t="s">
        <v>2477</v>
      </c>
      <c r="E982" s="29">
        <f>SQRT(E980)</f>
        <v>141.55558757957948</v>
      </c>
    </row>
    <row r="983" spans="1:5" x14ac:dyDescent="0.25">
      <c r="A983" s="29">
        <v>1510</v>
      </c>
      <c r="B983" s="29">
        <f t="shared" si="11"/>
        <v>-78.375</v>
      </c>
      <c r="C983" s="29">
        <f t="shared" si="12"/>
        <v>6142.640625</v>
      </c>
      <c r="D983" s="79"/>
      <c r="E983" s="29"/>
    </row>
    <row r="984" spans="1:5" x14ac:dyDescent="0.25">
      <c r="A984" s="29">
        <v>1510</v>
      </c>
      <c r="B984" s="29">
        <f t="shared" si="11"/>
        <v>-78.375</v>
      </c>
      <c r="C984" s="29">
        <f t="shared" si="12"/>
        <v>6142.640625</v>
      </c>
      <c r="D984" s="79" t="s">
        <v>2478</v>
      </c>
      <c r="E984" s="29">
        <f>E982/A1019*100</f>
        <v>8.9119752942207899</v>
      </c>
    </row>
    <row r="985" spans="1:5" x14ac:dyDescent="0.25">
      <c r="A985" s="29">
        <v>1510</v>
      </c>
      <c r="B985" s="29">
        <f t="shared" si="11"/>
        <v>-78.375</v>
      </c>
      <c r="C985" s="29">
        <f t="shared" si="12"/>
        <v>6142.640625</v>
      </c>
      <c r="D985" s="20"/>
      <c r="E985" s="20"/>
    </row>
    <row r="986" spans="1:5" x14ac:dyDescent="0.25">
      <c r="A986" s="29">
        <v>1510</v>
      </c>
      <c r="B986" s="29">
        <f t="shared" si="11"/>
        <v>-78.375</v>
      </c>
      <c r="C986" s="29">
        <f t="shared" si="12"/>
        <v>6142.640625</v>
      </c>
      <c r="D986" s="20"/>
      <c r="E986" s="20"/>
    </row>
    <row r="987" spans="1:5" x14ac:dyDescent="0.25">
      <c r="A987" s="29">
        <v>1510</v>
      </c>
      <c r="B987" s="29">
        <f t="shared" si="11"/>
        <v>-78.375</v>
      </c>
      <c r="C987" s="29">
        <f t="shared" si="12"/>
        <v>6142.640625</v>
      </c>
      <c r="D987" s="77" t="s">
        <v>2482</v>
      </c>
      <c r="E987" s="33"/>
    </row>
    <row r="988" spans="1:5" x14ac:dyDescent="0.25">
      <c r="A988" s="29">
        <v>1510</v>
      </c>
      <c r="B988" s="29">
        <f t="shared" si="11"/>
        <v>-78.375</v>
      </c>
      <c r="C988" s="29">
        <f t="shared" si="12"/>
        <v>6142.640625</v>
      </c>
      <c r="D988" s="77" t="s">
        <v>2483</v>
      </c>
      <c r="E988" s="33"/>
    </row>
    <row r="989" spans="1:5" x14ac:dyDescent="0.25">
      <c r="A989" s="29">
        <v>1510</v>
      </c>
      <c r="B989" s="29">
        <f t="shared" si="11"/>
        <v>-78.375</v>
      </c>
      <c r="C989" s="29">
        <f t="shared" si="12"/>
        <v>6142.640625</v>
      </c>
      <c r="D989" s="77" t="s">
        <v>2484</v>
      </c>
      <c r="E989" s="33"/>
    </row>
    <row r="990" spans="1:5" x14ac:dyDescent="0.25">
      <c r="A990" s="29">
        <v>1510</v>
      </c>
      <c r="B990" s="29">
        <f t="shared" si="11"/>
        <v>-78.375</v>
      </c>
      <c r="C990" s="29">
        <f t="shared" si="12"/>
        <v>6142.640625</v>
      </c>
      <c r="D990" s="77" t="s">
        <v>2485</v>
      </c>
      <c r="E990" s="33"/>
    </row>
    <row r="991" spans="1:5" x14ac:dyDescent="0.25">
      <c r="A991" s="29">
        <v>1510</v>
      </c>
      <c r="B991" s="29">
        <f t="shared" si="11"/>
        <v>-78.375</v>
      </c>
      <c r="C991" s="29">
        <f t="shared" si="12"/>
        <v>6142.640625</v>
      </c>
      <c r="D991" s="77" t="s">
        <v>2486</v>
      </c>
      <c r="E991" s="33"/>
    </row>
    <row r="992" spans="1:5" x14ac:dyDescent="0.25">
      <c r="A992" s="29">
        <v>1510</v>
      </c>
      <c r="B992" s="29">
        <f t="shared" si="11"/>
        <v>-78.375</v>
      </c>
      <c r="C992" s="29">
        <f t="shared" si="12"/>
        <v>6142.640625</v>
      </c>
      <c r="D992" s="20"/>
      <c r="E992" s="20"/>
    </row>
    <row r="993" spans="1:5" x14ac:dyDescent="0.25">
      <c r="A993" s="29">
        <v>1510</v>
      </c>
      <c r="B993" s="29">
        <f t="shared" si="11"/>
        <v>-78.375</v>
      </c>
      <c r="C993" s="29">
        <f t="shared" si="12"/>
        <v>6142.640625</v>
      </c>
      <c r="D993" s="20"/>
      <c r="E993" s="20"/>
    </row>
    <row r="994" spans="1:5" x14ac:dyDescent="0.25">
      <c r="A994" s="29">
        <v>1510</v>
      </c>
      <c r="B994" s="29">
        <f t="shared" si="11"/>
        <v>-78.375</v>
      </c>
      <c r="C994" s="29">
        <f t="shared" si="12"/>
        <v>6142.640625</v>
      </c>
      <c r="D994" s="20"/>
      <c r="E994" s="20"/>
    </row>
    <row r="995" spans="1:5" x14ac:dyDescent="0.25">
      <c r="A995" s="29">
        <v>1510</v>
      </c>
      <c r="B995" s="29">
        <f t="shared" si="11"/>
        <v>-78.375</v>
      </c>
      <c r="C995" s="29">
        <f t="shared" si="12"/>
        <v>6142.640625</v>
      </c>
      <c r="D995" s="20"/>
      <c r="E995" s="20"/>
    </row>
    <row r="996" spans="1:5" x14ac:dyDescent="0.25">
      <c r="A996" s="29">
        <v>1510</v>
      </c>
      <c r="B996" s="29">
        <f t="shared" si="11"/>
        <v>-78.375</v>
      </c>
      <c r="C996" s="29">
        <f t="shared" si="12"/>
        <v>6142.640625</v>
      </c>
      <c r="D996" s="20"/>
      <c r="E996" s="20"/>
    </row>
    <row r="997" spans="1:5" x14ac:dyDescent="0.25">
      <c r="A997" s="29">
        <v>1510</v>
      </c>
      <c r="B997" s="29">
        <f t="shared" si="11"/>
        <v>-78.375</v>
      </c>
      <c r="C997" s="29">
        <f t="shared" si="12"/>
        <v>6142.640625</v>
      </c>
      <c r="D997" s="20"/>
      <c r="E997" s="20"/>
    </row>
    <row r="998" spans="1:5" x14ac:dyDescent="0.25">
      <c r="A998" s="29">
        <v>1510</v>
      </c>
      <c r="B998" s="29">
        <f t="shared" si="11"/>
        <v>-78.375</v>
      </c>
      <c r="C998" s="29">
        <f t="shared" si="12"/>
        <v>6142.640625</v>
      </c>
      <c r="D998" s="20"/>
      <c r="E998" s="20"/>
    </row>
    <row r="999" spans="1:5" x14ac:dyDescent="0.25">
      <c r="A999" s="29">
        <v>1510</v>
      </c>
      <c r="B999" s="29">
        <f t="shared" si="11"/>
        <v>-78.375</v>
      </c>
      <c r="C999" s="29">
        <f t="shared" si="12"/>
        <v>6142.640625</v>
      </c>
      <c r="D999" s="20"/>
      <c r="E999" s="20"/>
    </row>
    <row r="1000" spans="1:5" x14ac:dyDescent="0.25">
      <c r="A1000" s="29">
        <v>1510</v>
      </c>
      <c r="B1000" s="29">
        <f t="shared" si="11"/>
        <v>-78.375</v>
      </c>
      <c r="C1000" s="29">
        <f t="shared" si="12"/>
        <v>6142.640625</v>
      </c>
      <c r="D1000" s="20"/>
      <c r="E1000" s="20"/>
    </row>
    <row r="1001" spans="1:5" x14ac:dyDescent="0.25">
      <c r="A1001" s="29">
        <v>1510</v>
      </c>
      <c r="B1001" s="29">
        <f t="shared" si="11"/>
        <v>-78.375</v>
      </c>
      <c r="C1001" s="29">
        <f t="shared" si="12"/>
        <v>6142.640625</v>
      </c>
      <c r="D1001" s="20"/>
      <c r="E1001" s="20"/>
    </row>
    <row r="1002" spans="1:5" x14ac:dyDescent="0.25">
      <c r="A1002" s="29">
        <v>1510</v>
      </c>
      <c r="B1002" s="29">
        <f t="shared" si="11"/>
        <v>-78.375</v>
      </c>
      <c r="C1002" s="29">
        <f t="shared" si="12"/>
        <v>6142.640625</v>
      </c>
      <c r="D1002" s="20"/>
      <c r="E1002" s="20"/>
    </row>
    <row r="1003" spans="1:5" x14ac:dyDescent="0.25">
      <c r="A1003" s="29">
        <v>1555</v>
      </c>
      <c r="B1003" s="29">
        <f t="shared" si="11"/>
        <v>-33.375</v>
      </c>
      <c r="C1003" s="29">
        <f t="shared" si="12"/>
        <v>1113.890625</v>
      </c>
      <c r="D1003" s="20"/>
      <c r="E1003" s="20"/>
    </row>
    <row r="1004" spans="1:5" x14ac:dyDescent="0.25">
      <c r="A1004" s="29">
        <v>1555</v>
      </c>
      <c r="B1004" s="29">
        <f t="shared" si="11"/>
        <v>-33.375</v>
      </c>
      <c r="C1004" s="29">
        <f t="shared" si="12"/>
        <v>1113.890625</v>
      </c>
      <c r="D1004" s="20"/>
      <c r="E1004" s="20"/>
    </row>
    <row r="1005" spans="1:5" x14ac:dyDescent="0.25">
      <c r="A1005" s="29">
        <v>1555</v>
      </c>
      <c r="B1005" s="29">
        <f t="shared" si="11"/>
        <v>-33.375</v>
      </c>
      <c r="C1005" s="29">
        <f t="shared" si="12"/>
        <v>1113.890625</v>
      </c>
      <c r="D1005" s="20"/>
      <c r="E1005" s="20"/>
    </row>
    <row r="1006" spans="1:5" x14ac:dyDescent="0.25">
      <c r="A1006" s="29">
        <v>1555</v>
      </c>
      <c r="B1006" s="29">
        <f t="shared" si="11"/>
        <v>-33.375</v>
      </c>
      <c r="C1006" s="29">
        <f t="shared" si="12"/>
        <v>1113.890625</v>
      </c>
      <c r="D1006" s="20"/>
      <c r="E1006" s="20"/>
    </row>
    <row r="1007" spans="1:5" x14ac:dyDescent="0.25">
      <c r="A1007" s="29">
        <v>1880</v>
      </c>
      <c r="B1007" s="29">
        <f t="shared" si="11"/>
        <v>291.625</v>
      </c>
      <c r="C1007" s="29">
        <f t="shared" si="12"/>
        <v>85045.140625</v>
      </c>
      <c r="D1007" s="20"/>
      <c r="E1007" s="20"/>
    </row>
    <row r="1008" spans="1:5" x14ac:dyDescent="0.25">
      <c r="A1008" s="29">
        <v>1475</v>
      </c>
      <c r="B1008" s="29">
        <f t="shared" si="11"/>
        <v>-113.375</v>
      </c>
      <c r="C1008" s="29">
        <f t="shared" si="12"/>
        <v>12853.890625</v>
      </c>
      <c r="D1008" s="20"/>
      <c r="E1008" s="20"/>
    </row>
    <row r="1009" spans="1:5" x14ac:dyDescent="0.25">
      <c r="A1009" s="29">
        <v>1475</v>
      </c>
      <c r="B1009" s="29">
        <f t="shared" si="11"/>
        <v>-113.375</v>
      </c>
      <c r="C1009" s="29">
        <f t="shared" si="12"/>
        <v>12853.890625</v>
      </c>
      <c r="D1009" s="20"/>
      <c r="E1009" s="20"/>
    </row>
    <row r="1010" spans="1:5" x14ac:dyDescent="0.25">
      <c r="A1010" s="29">
        <v>1835</v>
      </c>
      <c r="B1010" s="29">
        <f t="shared" si="11"/>
        <v>246.625</v>
      </c>
      <c r="C1010" s="29">
        <f t="shared" si="12"/>
        <v>60823.890625</v>
      </c>
      <c r="D1010" s="20"/>
      <c r="E1010" s="20"/>
    </row>
    <row r="1011" spans="1:5" x14ac:dyDescent="0.25">
      <c r="A1011" s="29">
        <v>1835</v>
      </c>
      <c r="B1011" s="29">
        <f t="shared" si="11"/>
        <v>246.625</v>
      </c>
      <c r="C1011" s="29">
        <f t="shared" si="12"/>
        <v>60823.890625</v>
      </c>
      <c r="D1011" s="20"/>
      <c r="E1011" s="20"/>
    </row>
    <row r="1012" spans="1:5" x14ac:dyDescent="0.25">
      <c r="A1012" s="29">
        <v>1835</v>
      </c>
      <c r="B1012" s="29">
        <f t="shared" si="11"/>
        <v>246.625</v>
      </c>
      <c r="C1012" s="29">
        <f t="shared" si="12"/>
        <v>60823.890625</v>
      </c>
      <c r="D1012" s="20"/>
      <c r="E1012" s="20"/>
    </row>
    <row r="1013" spans="1:5" x14ac:dyDescent="0.25">
      <c r="A1013" s="29">
        <v>1835</v>
      </c>
      <c r="B1013" s="29">
        <f t="shared" si="11"/>
        <v>246.625</v>
      </c>
      <c r="C1013" s="29">
        <f t="shared" si="12"/>
        <v>60823.890625</v>
      </c>
      <c r="D1013" s="20"/>
      <c r="E1013" s="20"/>
    </row>
    <row r="1014" spans="1:5" x14ac:dyDescent="0.25">
      <c r="A1014" s="29">
        <v>1835</v>
      </c>
      <c r="B1014" s="29">
        <f t="shared" si="11"/>
        <v>246.625</v>
      </c>
      <c r="C1014" s="29">
        <f t="shared" si="12"/>
        <v>60823.890625</v>
      </c>
      <c r="D1014" s="20"/>
      <c r="E1014" s="20"/>
    </row>
    <row r="1015" spans="1:5" x14ac:dyDescent="0.25">
      <c r="A1015" s="29">
        <v>1835</v>
      </c>
      <c r="B1015" s="29">
        <f t="shared" si="11"/>
        <v>246.625</v>
      </c>
      <c r="C1015" s="29">
        <f t="shared" si="12"/>
        <v>60823.890625</v>
      </c>
      <c r="D1015" s="20"/>
      <c r="E1015" s="20"/>
    </row>
    <row r="1016" spans="1:5" x14ac:dyDescent="0.25">
      <c r="A1016" s="29">
        <v>1835</v>
      </c>
      <c r="B1016" s="29">
        <f t="shared" si="11"/>
        <v>246.625</v>
      </c>
      <c r="C1016" s="29">
        <f t="shared" si="12"/>
        <v>60823.890625</v>
      </c>
      <c r="D1016" s="20"/>
      <c r="E1016" s="20"/>
    </row>
    <row r="1017" spans="1:5" x14ac:dyDescent="0.25">
      <c r="A1017" s="29">
        <v>1910</v>
      </c>
      <c r="B1017" s="29">
        <f t="shared" si="11"/>
        <v>321.625</v>
      </c>
      <c r="C1017" s="29">
        <f t="shared" si="12"/>
        <v>103442.640625</v>
      </c>
      <c r="D1017" s="20"/>
      <c r="E1017" s="20"/>
    </row>
    <row r="1018" spans="1:5" x14ac:dyDescent="0.25">
      <c r="A1018" s="29">
        <v>1490</v>
      </c>
      <c r="B1018" s="29">
        <f t="shared" si="11"/>
        <v>-98.375</v>
      </c>
      <c r="C1018" s="29">
        <f t="shared" si="12"/>
        <v>9677.640625</v>
      </c>
      <c r="D1018" s="20"/>
      <c r="E1018" s="20"/>
    </row>
    <row r="1019" spans="1:5" x14ac:dyDescent="0.25">
      <c r="A1019" s="59">
        <f>AVERAGE(A979:A1018)</f>
        <v>1588.375</v>
      </c>
      <c r="B1019" s="20"/>
      <c r="C1019" s="74">
        <f>SUBTOTAL(9,C979:C1018)</f>
        <v>801519.375</v>
      </c>
      <c r="D1019" s="20"/>
      <c r="E1019" s="20"/>
    </row>
    <row r="1020" spans="1:5" x14ac:dyDescent="0.25">
      <c r="A1020" s="50"/>
      <c r="B1020" s="20"/>
      <c r="C1020" s="20"/>
      <c r="D1020" s="20"/>
      <c r="E1020" s="20"/>
    </row>
    <row r="1021" spans="1:5" x14ac:dyDescent="0.25">
      <c r="A1021" s="50"/>
      <c r="B1021" s="20"/>
      <c r="C1021" s="20"/>
      <c r="D1021" s="20"/>
      <c r="E1021" s="20"/>
    </row>
    <row r="1022" spans="1:5" x14ac:dyDescent="0.25">
      <c r="A1022" s="50"/>
      <c r="B1022" s="20"/>
      <c r="C1022" s="20"/>
      <c r="D1022" s="20"/>
      <c r="E1022" s="20"/>
    </row>
    <row r="1023" spans="1:5" x14ac:dyDescent="0.25">
      <c r="A1023" s="50"/>
      <c r="B1023" s="20"/>
      <c r="C1023" s="20"/>
      <c r="D1023" s="20"/>
      <c r="E1023" s="20"/>
    </row>
    <row r="1024" spans="1:5" x14ac:dyDescent="0.25">
      <c r="A1024" s="77" t="s">
        <v>13</v>
      </c>
      <c r="B1024" s="77" t="s">
        <v>2472</v>
      </c>
      <c r="C1024" s="77" t="s">
        <v>2473</v>
      </c>
      <c r="D1024" s="20"/>
      <c r="E1024" s="20"/>
    </row>
    <row r="1025" spans="1:5" x14ac:dyDescent="0.25">
      <c r="A1025" s="29">
        <v>3884</v>
      </c>
      <c r="B1025" s="29">
        <f>A1025-$A$1065</f>
        <v>-385.52499999999964</v>
      </c>
      <c r="C1025" s="29">
        <f>POWER(B1025,2)</f>
        <v>148629.52562499972</v>
      </c>
      <c r="D1025" s="20"/>
      <c r="E1025" s="20"/>
    </row>
    <row r="1026" spans="1:5" x14ac:dyDescent="0.25">
      <c r="A1026" s="29">
        <v>3884</v>
      </c>
      <c r="B1026" s="29">
        <f t="shared" ref="B1026:B1064" si="13">A1026-$A$1065</f>
        <v>-385.52499999999964</v>
      </c>
      <c r="C1026" s="29">
        <f t="shared" ref="C1026:C1064" si="14">POWER(B1026,2)</f>
        <v>148629.52562499972</v>
      </c>
      <c r="D1026" s="79" t="s">
        <v>2476</v>
      </c>
      <c r="E1026" s="29">
        <f>C1065/40</f>
        <v>144525.49937500004</v>
      </c>
    </row>
    <row r="1027" spans="1:5" x14ac:dyDescent="0.25">
      <c r="A1027" s="29">
        <v>3884</v>
      </c>
      <c r="B1027" s="29">
        <f t="shared" si="13"/>
        <v>-385.52499999999964</v>
      </c>
      <c r="C1027" s="29">
        <f t="shared" si="14"/>
        <v>148629.52562499972</v>
      </c>
      <c r="D1027" s="79"/>
      <c r="E1027" s="29"/>
    </row>
    <row r="1028" spans="1:5" x14ac:dyDescent="0.25">
      <c r="A1028" s="29">
        <v>3884</v>
      </c>
      <c r="B1028" s="29">
        <f t="shared" si="13"/>
        <v>-385.52499999999964</v>
      </c>
      <c r="C1028" s="29">
        <f>POWER(B1028,2)</f>
        <v>148629.52562499972</v>
      </c>
      <c r="D1028" s="79" t="s">
        <v>2477</v>
      </c>
      <c r="E1028" s="29">
        <f>SQRT(E1026)</f>
        <v>380.16509489299517</v>
      </c>
    </row>
    <row r="1029" spans="1:5" x14ac:dyDescent="0.25">
      <c r="A1029" s="29">
        <v>3884</v>
      </c>
      <c r="B1029" s="29">
        <f t="shared" si="13"/>
        <v>-385.52499999999964</v>
      </c>
      <c r="C1029" s="29">
        <f t="shared" si="14"/>
        <v>148629.52562499972</v>
      </c>
      <c r="D1029" s="79"/>
      <c r="E1029" s="29"/>
    </row>
    <row r="1030" spans="1:5" x14ac:dyDescent="0.25">
      <c r="A1030" s="29">
        <v>3884</v>
      </c>
      <c r="B1030" s="29">
        <f t="shared" si="13"/>
        <v>-385.52499999999964</v>
      </c>
      <c r="C1030" s="29">
        <f t="shared" si="14"/>
        <v>148629.52562499972</v>
      </c>
      <c r="D1030" s="79" t="s">
        <v>2478</v>
      </c>
      <c r="E1030" s="29">
        <f>E1028/A1065*100</f>
        <v>8.904154323794689</v>
      </c>
    </row>
    <row r="1031" spans="1:5" x14ac:dyDescent="0.25">
      <c r="A1031" s="29">
        <v>3884</v>
      </c>
      <c r="B1031" s="29">
        <f t="shared" si="13"/>
        <v>-385.52499999999964</v>
      </c>
      <c r="C1031" s="29">
        <f t="shared" si="14"/>
        <v>148629.52562499972</v>
      </c>
      <c r="D1031" s="20"/>
      <c r="E1031" s="20"/>
    </row>
    <row r="1032" spans="1:5" x14ac:dyDescent="0.25">
      <c r="A1032" s="29">
        <v>3884</v>
      </c>
      <c r="B1032" s="29">
        <f t="shared" si="13"/>
        <v>-385.52499999999964</v>
      </c>
      <c r="C1032" s="29">
        <f t="shared" si="14"/>
        <v>148629.52562499972</v>
      </c>
      <c r="D1032" s="20"/>
      <c r="E1032" s="20"/>
    </row>
    <row r="1033" spans="1:5" x14ac:dyDescent="0.25">
      <c r="A1033" s="29">
        <v>3884</v>
      </c>
      <c r="B1033" s="29">
        <f t="shared" si="13"/>
        <v>-385.52499999999964</v>
      </c>
      <c r="C1033" s="29">
        <f t="shared" si="14"/>
        <v>148629.52562499972</v>
      </c>
      <c r="D1033" s="77" t="s">
        <v>2482</v>
      </c>
      <c r="E1033" s="33"/>
    </row>
    <row r="1034" spans="1:5" x14ac:dyDescent="0.25">
      <c r="A1034" s="29">
        <v>3884</v>
      </c>
      <c r="B1034" s="29">
        <f t="shared" si="13"/>
        <v>-385.52499999999964</v>
      </c>
      <c r="C1034" s="29">
        <f t="shared" si="14"/>
        <v>148629.52562499972</v>
      </c>
      <c r="D1034" s="77" t="s">
        <v>2483</v>
      </c>
      <c r="E1034" s="33"/>
    </row>
    <row r="1035" spans="1:5" x14ac:dyDescent="0.25">
      <c r="A1035" s="29">
        <v>3884</v>
      </c>
      <c r="B1035" s="29">
        <f t="shared" si="13"/>
        <v>-385.52499999999964</v>
      </c>
      <c r="C1035" s="29">
        <f t="shared" si="14"/>
        <v>148629.52562499972</v>
      </c>
      <c r="D1035" s="77" t="s">
        <v>2484</v>
      </c>
      <c r="E1035" s="33"/>
    </row>
    <row r="1036" spans="1:5" x14ac:dyDescent="0.25">
      <c r="A1036" s="29">
        <v>3884</v>
      </c>
      <c r="B1036" s="29">
        <f t="shared" si="13"/>
        <v>-385.52499999999964</v>
      </c>
      <c r="C1036" s="29">
        <f t="shared" si="14"/>
        <v>148629.52562499972</v>
      </c>
      <c r="D1036" s="77" t="s">
        <v>2485</v>
      </c>
      <c r="E1036" s="33"/>
    </row>
    <row r="1037" spans="1:5" x14ac:dyDescent="0.25">
      <c r="A1037" s="29">
        <v>3884</v>
      </c>
      <c r="B1037" s="29">
        <f t="shared" si="13"/>
        <v>-385.52499999999964</v>
      </c>
      <c r="C1037" s="29">
        <f t="shared" si="14"/>
        <v>148629.52562499972</v>
      </c>
      <c r="D1037" s="77" t="s">
        <v>2486</v>
      </c>
      <c r="E1037" s="33"/>
    </row>
    <row r="1038" spans="1:5" x14ac:dyDescent="0.25">
      <c r="A1038" s="29">
        <v>3884</v>
      </c>
      <c r="B1038" s="29">
        <f t="shared" si="13"/>
        <v>-385.52499999999964</v>
      </c>
      <c r="C1038" s="29">
        <f t="shared" si="14"/>
        <v>148629.52562499972</v>
      </c>
      <c r="D1038" s="20"/>
      <c r="E1038" s="20"/>
    </row>
    <row r="1039" spans="1:5" x14ac:dyDescent="0.25">
      <c r="A1039" s="29">
        <v>4369</v>
      </c>
      <c r="B1039" s="29">
        <f t="shared" si="13"/>
        <v>99.475000000000364</v>
      </c>
      <c r="C1039" s="29">
        <f t="shared" si="14"/>
        <v>9895.275625000073</v>
      </c>
      <c r="D1039" s="20"/>
      <c r="E1039" s="20"/>
    </row>
    <row r="1040" spans="1:5" x14ac:dyDescent="0.25">
      <c r="A1040" s="29">
        <v>4369</v>
      </c>
      <c r="B1040" s="29">
        <f t="shared" si="13"/>
        <v>99.475000000000364</v>
      </c>
      <c r="C1040" s="29">
        <f t="shared" si="14"/>
        <v>9895.275625000073</v>
      </c>
      <c r="D1040" s="20"/>
      <c r="E1040" s="20"/>
    </row>
    <row r="1041" spans="1:5" x14ac:dyDescent="0.25">
      <c r="A1041" s="29">
        <v>4369</v>
      </c>
      <c r="B1041" s="29">
        <f t="shared" si="13"/>
        <v>99.475000000000364</v>
      </c>
      <c r="C1041" s="29">
        <f t="shared" si="14"/>
        <v>9895.275625000073</v>
      </c>
      <c r="D1041" s="20"/>
      <c r="E1041" s="20"/>
    </row>
    <row r="1042" spans="1:5" x14ac:dyDescent="0.25">
      <c r="A1042" s="29">
        <v>4369</v>
      </c>
      <c r="B1042" s="29">
        <f t="shared" si="13"/>
        <v>99.475000000000364</v>
      </c>
      <c r="C1042" s="29">
        <f t="shared" si="14"/>
        <v>9895.275625000073</v>
      </c>
      <c r="D1042" s="20"/>
      <c r="E1042" s="20"/>
    </row>
    <row r="1043" spans="1:5" x14ac:dyDescent="0.25">
      <c r="A1043" s="29">
        <v>4369</v>
      </c>
      <c r="B1043" s="29">
        <f t="shared" si="13"/>
        <v>99.475000000000364</v>
      </c>
      <c r="C1043" s="29">
        <f t="shared" si="14"/>
        <v>9895.275625000073</v>
      </c>
      <c r="D1043" s="20"/>
      <c r="E1043" s="20"/>
    </row>
    <row r="1044" spans="1:5" x14ac:dyDescent="0.25">
      <c r="A1044" s="29">
        <v>4369</v>
      </c>
      <c r="B1044" s="29">
        <f t="shared" si="13"/>
        <v>99.475000000000364</v>
      </c>
      <c r="C1044" s="29">
        <f t="shared" si="14"/>
        <v>9895.275625000073</v>
      </c>
      <c r="D1044" s="20"/>
      <c r="E1044" s="20"/>
    </row>
    <row r="1045" spans="1:5" x14ac:dyDescent="0.25">
      <c r="A1045" s="29">
        <v>4369</v>
      </c>
      <c r="B1045" s="29">
        <f t="shared" si="13"/>
        <v>99.475000000000364</v>
      </c>
      <c r="C1045" s="29">
        <f t="shared" si="14"/>
        <v>9895.275625000073</v>
      </c>
      <c r="D1045" s="20"/>
      <c r="E1045" s="20"/>
    </row>
    <row r="1046" spans="1:5" x14ac:dyDescent="0.25">
      <c r="A1046" s="29">
        <v>4369</v>
      </c>
      <c r="B1046" s="29">
        <f t="shared" si="13"/>
        <v>99.475000000000364</v>
      </c>
      <c r="C1046" s="29">
        <f t="shared" si="14"/>
        <v>9895.275625000073</v>
      </c>
      <c r="D1046" s="20"/>
      <c r="E1046" s="20"/>
    </row>
    <row r="1047" spans="1:5" x14ac:dyDescent="0.25">
      <c r="A1047" s="29">
        <v>4369</v>
      </c>
      <c r="B1047" s="29">
        <f t="shared" si="13"/>
        <v>99.475000000000364</v>
      </c>
      <c r="C1047" s="29">
        <f t="shared" si="14"/>
        <v>9895.275625000073</v>
      </c>
      <c r="D1047" s="20"/>
      <c r="E1047" s="20"/>
    </row>
    <row r="1048" spans="1:5" x14ac:dyDescent="0.25">
      <c r="A1048" s="29">
        <v>4369</v>
      </c>
      <c r="B1048" s="29">
        <f t="shared" si="13"/>
        <v>99.475000000000364</v>
      </c>
      <c r="C1048" s="29">
        <f t="shared" si="14"/>
        <v>9895.275625000073</v>
      </c>
      <c r="D1048" s="20"/>
      <c r="E1048" s="20"/>
    </row>
    <row r="1049" spans="1:5" x14ac:dyDescent="0.25">
      <c r="A1049" s="29">
        <v>3895</v>
      </c>
      <c r="B1049" s="29">
        <f t="shared" si="13"/>
        <v>-374.52499999999964</v>
      </c>
      <c r="C1049" s="29">
        <f t="shared" si="14"/>
        <v>140268.97562499973</v>
      </c>
      <c r="D1049" s="20"/>
      <c r="E1049" s="20"/>
    </row>
    <row r="1050" spans="1:5" x14ac:dyDescent="0.25">
      <c r="A1050" s="29">
        <v>3895</v>
      </c>
      <c r="B1050" s="29">
        <f t="shared" si="13"/>
        <v>-374.52499999999964</v>
      </c>
      <c r="C1050" s="29">
        <f t="shared" si="14"/>
        <v>140268.97562499973</v>
      </c>
      <c r="D1050" s="20"/>
      <c r="E1050" s="20"/>
    </row>
    <row r="1051" spans="1:5" x14ac:dyDescent="0.25">
      <c r="A1051" s="29">
        <v>3895</v>
      </c>
      <c r="B1051" s="29">
        <f t="shared" si="13"/>
        <v>-374.52499999999964</v>
      </c>
      <c r="C1051" s="29">
        <f t="shared" si="14"/>
        <v>140268.97562499973</v>
      </c>
      <c r="D1051" s="20"/>
      <c r="E1051" s="20"/>
    </row>
    <row r="1052" spans="1:5" x14ac:dyDescent="0.25">
      <c r="A1052" s="29">
        <v>3895</v>
      </c>
      <c r="B1052" s="29">
        <f t="shared" si="13"/>
        <v>-374.52499999999964</v>
      </c>
      <c r="C1052" s="29">
        <f t="shared" si="14"/>
        <v>140268.97562499973</v>
      </c>
      <c r="D1052" s="20"/>
      <c r="E1052" s="20"/>
    </row>
    <row r="1053" spans="1:5" x14ac:dyDescent="0.25">
      <c r="A1053" s="29">
        <v>4840</v>
      </c>
      <c r="B1053" s="29">
        <f t="shared" si="13"/>
        <v>570.47500000000036</v>
      </c>
      <c r="C1053" s="29">
        <f t="shared" si="14"/>
        <v>325441.72562500043</v>
      </c>
      <c r="D1053" s="20"/>
      <c r="E1053" s="20"/>
    </row>
    <row r="1054" spans="1:5" x14ac:dyDescent="0.25">
      <c r="A1054" s="29">
        <v>4620</v>
      </c>
      <c r="B1054" s="29">
        <f t="shared" si="13"/>
        <v>350.47500000000036</v>
      </c>
      <c r="C1054" s="29">
        <f t="shared" si="14"/>
        <v>122832.72562500025</v>
      </c>
      <c r="D1054" s="20"/>
      <c r="E1054" s="20"/>
    </row>
    <row r="1055" spans="1:5" x14ac:dyDescent="0.25">
      <c r="A1055" s="29">
        <v>4620</v>
      </c>
      <c r="B1055" s="29">
        <f t="shared" si="13"/>
        <v>350.47500000000036</v>
      </c>
      <c r="C1055" s="29">
        <f t="shared" si="14"/>
        <v>122832.72562500025</v>
      </c>
      <c r="D1055" s="20"/>
      <c r="E1055" s="20"/>
    </row>
    <row r="1056" spans="1:5" x14ac:dyDescent="0.25">
      <c r="A1056" s="29">
        <v>4795</v>
      </c>
      <c r="B1056" s="29">
        <f t="shared" si="13"/>
        <v>525.47500000000036</v>
      </c>
      <c r="C1056" s="29">
        <f t="shared" si="14"/>
        <v>276123.97562500037</v>
      </c>
      <c r="D1056" s="20"/>
      <c r="E1056" s="20"/>
    </row>
    <row r="1057" spans="1:5" x14ac:dyDescent="0.25">
      <c r="A1057" s="29">
        <v>4795</v>
      </c>
      <c r="B1057" s="29">
        <f t="shared" si="13"/>
        <v>525.47500000000036</v>
      </c>
      <c r="C1057" s="29">
        <f t="shared" si="14"/>
        <v>276123.97562500037</v>
      </c>
      <c r="D1057" s="20"/>
      <c r="E1057" s="20"/>
    </row>
    <row r="1058" spans="1:5" x14ac:dyDescent="0.25">
      <c r="A1058" s="29">
        <v>4795</v>
      </c>
      <c r="B1058" s="29">
        <f t="shared" si="13"/>
        <v>525.47500000000036</v>
      </c>
      <c r="C1058" s="29">
        <f t="shared" si="14"/>
        <v>276123.97562500037</v>
      </c>
      <c r="D1058" s="20"/>
      <c r="E1058" s="20"/>
    </row>
    <row r="1059" spans="1:5" x14ac:dyDescent="0.25">
      <c r="A1059" s="29">
        <v>4795</v>
      </c>
      <c r="B1059" s="29">
        <f t="shared" si="13"/>
        <v>525.47500000000036</v>
      </c>
      <c r="C1059" s="29">
        <f t="shared" si="14"/>
        <v>276123.97562500037</v>
      </c>
      <c r="D1059" s="20"/>
      <c r="E1059" s="20"/>
    </row>
    <row r="1060" spans="1:5" x14ac:dyDescent="0.25">
      <c r="A1060" s="29">
        <v>4795</v>
      </c>
      <c r="B1060" s="29">
        <f t="shared" si="13"/>
        <v>525.47500000000036</v>
      </c>
      <c r="C1060" s="29">
        <f t="shared" si="14"/>
        <v>276123.97562500037</v>
      </c>
      <c r="D1060" s="20"/>
      <c r="E1060" s="20"/>
    </row>
    <row r="1061" spans="1:5" x14ac:dyDescent="0.25">
      <c r="A1061" s="29">
        <v>4795</v>
      </c>
      <c r="B1061" s="29">
        <f t="shared" si="13"/>
        <v>525.47500000000036</v>
      </c>
      <c r="C1061" s="29">
        <f t="shared" si="14"/>
        <v>276123.97562500037</v>
      </c>
      <c r="D1061" s="20"/>
      <c r="E1061" s="20"/>
    </row>
    <row r="1062" spans="1:5" x14ac:dyDescent="0.25">
      <c r="A1062" s="29">
        <v>4795</v>
      </c>
      <c r="B1062" s="29">
        <f t="shared" si="13"/>
        <v>525.47500000000036</v>
      </c>
      <c r="C1062" s="29">
        <f t="shared" si="14"/>
        <v>276123.97562500037</v>
      </c>
      <c r="D1062" s="20"/>
      <c r="E1062" s="20"/>
    </row>
    <row r="1063" spans="1:5" x14ac:dyDescent="0.25">
      <c r="A1063" s="29">
        <v>4950</v>
      </c>
      <c r="B1063" s="29">
        <f t="shared" si="13"/>
        <v>680.47500000000036</v>
      </c>
      <c r="C1063" s="29">
        <f t="shared" si="14"/>
        <v>463046.22562500049</v>
      </c>
      <c r="D1063" s="20"/>
      <c r="E1063" s="20"/>
    </row>
    <row r="1064" spans="1:5" x14ac:dyDescent="0.25">
      <c r="A1064" s="29">
        <v>4540</v>
      </c>
      <c r="B1064" s="29">
        <f t="shared" si="13"/>
        <v>270.47500000000036</v>
      </c>
      <c r="C1064" s="29">
        <f t="shared" si="14"/>
        <v>73156.725625000196</v>
      </c>
      <c r="D1064" s="20"/>
      <c r="E1064" s="20"/>
    </row>
    <row r="1065" spans="1:5" x14ac:dyDescent="0.25">
      <c r="A1065" s="59">
        <f>AVERAGE(A1025:A1064)</f>
        <v>4269.5249999999996</v>
      </c>
      <c r="B1065" s="20"/>
      <c r="C1065" s="74">
        <f>SUBTOTAL(9,C1025:C1064)</f>
        <v>5781019.9750000015</v>
      </c>
      <c r="D1065" s="20"/>
      <c r="E1065" s="20"/>
    </row>
    <row r="1066" spans="1:5" x14ac:dyDescent="0.25">
      <c r="A1066" s="50"/>
      <c r="B1066" s="20"/>
      <c r="C1066" s="20"/>
      <c r="D1066" s="20"/>
      <c r="E1066" s="20"/>
    </row>
    <row r="1067" spans="1:5" x14ac:dyDescent="0.25">
      <c r="A1067" s="50"/>
      <c r="B1067" s="20"/>
      <c r="C1067" s="20"/>
      <c r="D1067" s="20"/>
      <c r="E1067" s="20"/>
    </row>
    <row r="1068" spans="1:5" x14ac:dyDescent="0.25">
      <c r="A1068" s="50"/>
      <c r="B1068" s="20"/>
      <c r="C1068" s="20"/>
      <c r="D1068" s="20"/>
      <c r="E1068" s="20"/>
    </row>
    <row r="1069" spans="1:5" x14ac:dyDescent="0.25">
      <c r="A1069" s="77" t="s">
        <v>2474</v>
      </c>
      <c r="B1069" s="77" t="s">
        <v>2472</v>
      </c>
      <c r="C1069" s="77" t="s">
        <v>2473</v>
      </c>
      <c r="D1069" s="20"/>
      <c r="E1069" s="20"/>
    </row>
    <row r="1070" spans="1:5" x14ac:dyDescent="0.25">
      <c r="A1070" s="29">
        <v>6258</v>
      </c>
      <c r="B1070" s="29">
        <f>A1070-$A$1110</f>
        <v>-692.67500000000018</v>
      </c>
      <c r="C1070" s="29">
        <f>POWER(B1070,2)</f>
        <v>479798.65562500025</v>
      </c>
      <c r="D1070" s="20"/>
      <c r="E1070" s="20"/>
    </row>
    <row r="1071" spans="1:5" x14ac:dyDescent="0.25">
      <c r="A1071" s="29">
        <v>6258</v>
      </c>
      <c r="B1071" s="29">
        <f t="shared" ref="B1071:B1109" si="15">A1071-$A$1110</f>
        <v>-692.67500000000018</v>
      </c>
      <c r="C1071" s="29">
        <f t="shared" ref="C1071:C1109" si="16">POWER(B1071,2)</f>
        <v>479798.65562500025</v>
      </c>
      <c r="D1071" s="79" t="s">
        <v>2476</v>
      </c>
      <c r="E1071" s="29">
        <f>C1110/40</f>
        <v>440003.56937499996</v>
      </c>
    </row>
    <row r="1072" spans="1:5" x14ac:dyDescent="0.25">
      <c r="A1072" s="29">
        <v>6258</v>
      </c>
      <c r="B1072" s="29">
        <f t="shared" si="15"/>
        <v>-692.67500000000018</v>
      </c>
      <c r="C1072" s="29">
        <f t="shared" si="16"/>
        <v>479798.65562500025</v>
      </c>
      <c r="D1072" s="79"/>
      <c r="E1072" s="29"/>
    </row>
    <row r="1073" spans="1:5" x14ac:dyDescent="0.25">
      <c r="A1073" s="29">
        <v>6258</v>
      </c>
      <c r="B1073" s="29">
        <f t="shared" si="15"/>
        <v>-692.67500000000018</v>
      </c>
      <c r="C1073" s="29">
        <f t="shared" si="16"/>
        <v>479798.65562500025</v>
      </c>
      <c r="D1073" s="79" t="s">
        <v>2477</v>
      </c>
      <c r="E1073" s="29">
        <f>SQRT(E1071)</f>
        <v>663.32764858326232</v>
      </c>
    </row>
    <row r="1074" spans="1:5" x14ac:dyDescent="0.25">
      <c r="A1074" s="29">
        <v>6258</v>
      </c>
      <c r="B1074" s="29">
        <f t="shared" si="15"/>
        <v>-692.67500000000018</v>
      </c>
      <c r="C1074" s="29">
        <f t="shared" si="16"/>
        <v>479798.65562500025</v>
      </c>
      <c r="D1074" s="79"/>
      <c r="E1074" s="29"/>
    </row>
    <row r="1075" spans="1:5" x14ac:dyDescent="0.25">
      <c r="A1075" s="29">
        <v>6258</v>
      </c>
      <c r="B1075" s="29">
        <f t="shared" si="15"/>
        <v>-692.67500000000018</v>
      </c>
      <c r="C1075" s="29">
        <f t="shared" si="16"/>
        <v>479798.65562500025</v>
      </c>
      <c r="D1075" s="79" t="s">
        <v>2478</v>
      </c>
      <c r="E1075" s="29">
        <f>E1073/A1110*100</f>
        <v>9.5433558407386663</v>
      </c>
    </row>
    <row r="1076" spans="1:5" x14ac:dyDescent="0.25">
      <c r="A1076" s="29">
        <v>6258</v>
      </c>
      <c r="B1076" s="29">
        <f t="shared" si="15"/>
        <v>-692.67500000000018</v>
      </c>
      <c r="C1076" s="29">
        <f t="shared" si="16"/>
        <v>479798.65562500025</v>
      </c>
      <c r="D1076" s="20"/>
      <c r="E1076" s="20"/>
    </row>
    <row r="1077" spans="1:5" x14ac:dyDescent="0.25">
      <c r="A1077" s="29">
        <v>6258</v>
      </c>
      <c r="B1077" s="29">
        <f t="shared" si="15"/>
        <v>-692.67500000000018</v>
      </c>
      <c r="C1077" s="29">
        <f t="shared" si="16"/>
        <v>479798.65562500025</v>
      </c>
      <c r="D1077" s="20"/>
      <c r="E1077" s="20"/>
    </row>
    <row r="1078" spans="1:5" x14ac:dyDescent="0.25">
      <c r="A1078" s="29">
        <v>6258</v>
      </c>
      <c r="B1078" s="29">
        <f t="shared" si="15"/>
        <v>-692.67500000000018</v>
      </c>
      <c r="C1078" s="29">
        <f t="shared" si="16"/>
        <v>479798.65562500025</v>
      </c>
      <c r="D1078" s="77" t="s">
        <v>2482</v>
      </c>
      <c r="E1078" s="33"/>
    </row>
    <row r="1079" spans="1:5" x14ac:dyDescent="0.25">
      <c r="A1079" s="29">
        <v>6258</v>
      </c>
      <c r="B1079" s="29">
        <f t="shared" si="15"/>
        <v>-692.67500000000018</v>
      </c>
      <c r="C1079" s="29">
        <f t="shared" si="16"/>
        <v>479798.65562500025</v>
      </c>
      <c r="D1079" s="77" t="s">
        <v>2483</v>
      </c>
      <c r="E1079" s="33"/>
    </row>
    <row r="1080" spans="1:5" x14ac:dyDescent="0.25">
      <c r="A1080" s="29">
        <v>6258</v>
      </c>
      <c r="B1080" s="29">
        <f t="shared" si="15"/>
        <v>-692.67500000000018</v>
      </c>
      <c r="C1080" s="29">
        <f t="shared" si="16"/>
        <v>479798.65562500025</v>
      </c>
      <c r="D1080" s="77" t="s">
        <v>2484</v>
      </c>
      <c r="E1080" s="33"/>
    </row>
    <row r="1081" spans="1:5" x14ac:dyDescent="0.25">
      <c r="A1081" s="29">
        <v>6258</v>
      </c>
      <c r="B1081" s="29">
        <f t="shared" si="15"/>
        <v>-692.67500000000018</v>
      </c>
      <c r="C1081" s="29">
        <f t="shared" si="16"/>
        <v>479798.65562500025</v>
      </c>
      <c r="D1081" s="77" t="s">
        <v>2485</v>
      </c>
      <c r="E1081" s="33"/>
    </row>
    <row r="1082" spans="1:5" x14ac:dyDescent="0.25">
      <c r="A1082" s="29">
        <v>6258</v>
      </c>
      <c r="B1082" s="29">
        <f t="shared" si="15"/>
        <v>-692.67500000000018</v>
      </c>
      <c r="C1082" s="29">
        <f t="shared" si="16"/>
        <v>479798.65562500025</v>
      </c>
      <c r="D1082" s="77" t="s">
        <v>2486</v>
      </c>
      <c r="E1082" s="33"/>
    </row>
    <row r="1083" spans="1:5" x14ac:dyDescent="0.25">
      <c r="A1083" s="29">
        <v>6258</v>
      </c>
      <c r="B1083" s="29">
        <f t="shared" si="15"/>
        <v>-692.67500000000018</v>
      </c>
      <c r="C1083" s="29">
        <f t="shared" si="16"/>
        <v>479798.65562500025</v>
      </c>
      <c r="D1083" s="20"/>
      <c r="E1083" s="20"/>
    </row>
    <row r="1084" spans="1:5" x14ac:dyDescent="0.25">
      <c r="A1084" s="29">
        <v>7228</v>
      </c>
      <c r="B1084" s="29">
        <f t="shared" si="15"/>
        <v>277.32499999999982</v>
      </c>
      <c r="C1084" s="29">
        <f t="shared" si="16"/>
        <v>76909.155624999898</v>
      </c>
      <c r="D1084" s="20"/>
      <c r="E1084" s="20"/>
    </row>
    <row r="1085" spans="1:5" x14ac:dyDescent="0.25">
      <c r="A1085" s="29">
        <v>7228</v>
      </c>
      <c r="B1085" s="29">
        <f t="shared" si="15"/>
        <v>277.32499999999982</v>
      </c>
      <c r="C1085" s="29">
        <f t="shared" si="16"/>
        <v>76909.155624999898</v>
      </c>
      <c r="D1085" s="20"/>
      <c r="E1085" s="20"/>
    </row>
    <row r="1086" spans="1:5" x14ac:dyDescent="0.25">
      <c r="A1086" s="29">
        <v>7228</v>
      </c>
      <c r="B1086" s="29">
        <f t="shared" si="15"/>
        <v>277.32499999999982</v>
      </c>
      <c r="C1086" s="29">
        <f t="shared" si="16"/>
        <v>76909.155624999898</v>
      </c>
      <c r="D1086" s="20"/>
      <c r="E1086" s="20"/>
    </row>
    <row r="1087" spans="1:5" x14ac:dyDescent="0.25">
      <c r="A1087" s="29">
        <v>7228</v>
      </c>
      <c r="B1087" s="29">
        <f t="shared" si="15"/>
        <v>277.32499999999982</v>
      </c>
      <c r="C1087" s="29">
        <f t="shared" si="16"/>
        <v>76909.155624999898</v>
      </c>
      <c r="D1087" s="20"/>
      <c r="E1087" s="20"/>
    </row>
    <row r="1088" spans="1:5" x14ac:dyDescent="0.25">
      <c r="A1088" s="29">
        <v>7228</v>
      </c>
      <c r="B1088" s="29">
        <f t="shared" si="15"/>
        <v>277.32499999999982</v>
      </c>
      <c r="C1088" s="29">
        <f t="shared" si="16"/>
        <v>76909.155624999898</v>
      </c>
      <c r="D1088" s="20"/>
      <c r="E1088" s="20"/>
    </row>
    <row r="1089" spans="1:5" x14ac:dyDescent="0.25">
      <c r="A1089" s="29">
        <v>7228</v>
      </c>
      <c r="B1089" s="29">
        <f t="shared" si="15"/>
        <v>277.32499999999982</v>
      </c>
      <c r="C1089" s="29">
        <f t="shared" si="16"/>
        <v>76909.155624999898</v>
      </c>
      <c r="D1089" s="20"/>
      <c r="E1089" s="20"/>
    </row>
    <row r="1090" spans="1:5" x14ac:dyDescent="0.25">
      <c r="A1090" s="29">
        <v>7228</v>
      </c>
      <c r="B1090" s="29">
        <f t="shared" si="15"/>
        <v>277.32499999999982</v>
      </c>
      <c r="C1090" s="29">
        <f t="shared" si="16"/>
        <v>76909.155624999898</v>
      </c>
      <c r="D1090" s="20"/>
      <c r="E1090" s="20"/>
    </row>
    <row r="1091" spans="1:5" x14ac:dyDescent="0.25">
      <c r="A1091" s="29">
        <v>7228</v>
      </c>
      <c r="B1091" s="29">
        <f t="shared" si="15"/>
        <v>277.32499999999982</v>
      </c>
      <c r="C1091" s="29">
        <f t="shared" si="16"/>
        <v>76909.155624999898</v>
      </c>
      <c r="D1091" s="20"/>
      <c r="E1091" s="20"/>
    </row>
    <row r="1092" spans="1:5" x14ac:dyDescent="0.25">
      <c r="A1092" s="29">
        <v>7228</v>
      </c>
      <c r="B1092" s="29">
        <f t="shared" si="15"/>
        <v>277.32499999999982</v>
      </c>
      <c r="C1092" s="29">
        <f t="shared" si="16"/>
        <v>76909.155624999898</v>
      </c>
      <c r="D1092" s="20"/>
      <c r="E1092" s="20"/>
    </row>
    <row r="1093" spans="1:5" x14ac:dyDescent="0.25">
      <c r="A1093" s="29">
        <v>7228</v>
      </c>
      <c r="B1093" s="29">
        <f t="shared" si="15"/>
        <v>277.32499999999982</v>
      </c>
      <c r="C1093" s="29">
        <f t="shared" si="16"/>
        <v>76909.155624999898</v>
      </c>
      <c r="D1093" s="20"/>
      <c r="E1093" s="20"/>
    </row>
    <row r="1094" spans="1:5" x14ac:dyDescent="0.25">
      <c r="A1094" s="29">
        <v>6235</v>
      </c>
      <c r="B1094" s="29">
        <f t="shared" si="15"/>
        <v>-715.67500000000018</v>
      </c>
      <c r="C1094" s="29">
        <f t="shared" si="16"/>
        <v>512190.70562500024</v>
      </c>
      <c r="D1094" s="20"/>
      <c r="E1094" s="20"/>
    </row>
    <row r="1095" spans="1:5" x14ac:dyDescent="0.25">
      <c r="A1095" s="29">
        <v>6235</v>
      </c>
      <c r="B1095" s="29">
        <f t="shared" si="15"/>
        <v>-715.67500000000018</v>
      </c>
      <c r="C1095" s="29">
        <f t="shared" si="16"/>
        <v>512190.70562500024</v>
      </c>
      <c r="D1095" s="20"/>
      <c r="E1095" s="20"/>
    </row>
    <row r="1096" spans="1:5" x14ac:dyDescent="0.25">
      <c r="A1096" s="29">
        <v>6235</v>
      </c>
      <c r="B1096" s="29">
        <f t="shared" si="15"/>
        <v>-715.67500000000018</v>
      </c>
      <c r="C1096" s="29">
        <f t="shared" si="16"/>
        <v>512190.70562500024</v>
      </c>
      <c r="D1096" s="20"/>
      <c r="E1096" s="20"/>
    </row>
    <row r="1097" spans="1:5" x14ac:dyDescent="0.25">
      <c r="A1097" s="29">
        <v>6235</v>
      </c>
      <c r="B1097" s="29">
        <f t="shared" si="15"/>
        <v>-715.67500000000018</v>
      </c>
      <c r="C1097" s="29">
        <f t="shared" si="16"/>
        <v>512190.70562500024</v>
      </c>
      <c r="D1097" s="20"/>
      <c r="E1097" s="20"/>
    </row>
    <row r="1098" spans="1:5" x14ac:dyDescent="0.25">
      <c r="A1098" s="29">
        <v>7800</v>
      </c>
      <c r="B1098" s="29">
        <f t="shared" si="15"/>
        <v>849.32499999999982</v>
      </c>
      <c r="C1098" s="29">
        <f t="shared" si="16"/>
        <v>721352.95562499971</v>
      </c>
      <c r="D1098" s="20"/>
      <c r="E1098" s="20"/>
    </row>
    <row r="1099" spans="1:5" x14ac:dyDescent="0.25">
      <c r="A1099" s="29">
        <v>7765</v>
      </c>
      <c r="B1099" s="29">
        <f t="shared" si="15"/>
        <v>814.32499999999982</v>
      </c>
      <c r="C1099" s="29">
        <f t="shared" si="16"/>
        <v>663125.20562499971</v>
      </c>
      <c r="D1099" s="20"/>
      <c r="E1099" s="20"/>
    </row>
    <row r="1100" spans="1:5" x14ac:dyDescent="0.25">
      <c r="A1100" s="29">
        <v>7765</v>
      </c>
      <c r="B1100" s="29">
        <f t="shared" si="15"/>
        <v>814.32499999999982</v>
      </c>
      <c r="C1100" s="29">
        <f t="shared" si="16"/>
        <v>663125.20562499971</v>
      </c>
      <c r="D1100" s="20"/>
      <c r="E1100" s="20"/>
    </row>
    <row r="1101" spans="1:5" x14ac:dyDescent="0.25">
      <c r="A1101" s="29">
        <v>7755</v>
      </c>
      <c r="B1101" s="29">
        <f t="shared" si="15"/>
        <v>804.32499999999982</v>
      </c>
      <c r="C1101" s="29">
        <f t="shared" si="16"/>
        <v>646938.70562499971</v>
      </c>
      <c r="D1101" s="20"/>
      <c r="E1101" s="20"/>
    </row>
    <row r="1102" spans="1:5" x14ac:dyDescent="0.25">
      <c r="A1102" s="29">
        <v>7755</v>
      </c>
      <c r="B1102" s="29">
        <f t="shared" si="15"/>
        <v>804.32499999999982</v>
      </c>
      <c r="C1102" s="29">
        <f t="shared" si="16"/>
        <v>646938.70562499971</v>
      </c>
      <c r="D1102" s="20"/>
      <c r="E1102" s="20"/>
    </row>
    <row r="1103" spans="1:5" x14ac:dyDescent="0.25">
      <c r="A1103" s="29">
        <v>7755</v>
      </c>
      <c r="B1103" s="29">
        <f t="shared" si="15"/>
        <v>804.32499999999982</v>
      </c>
      <c r="C1103" s="29">
        <f t="shared" si="16"/>
        <v>646938.70562499971</v>
      </c>
      <c r="D1103" s="20"/>
      <c r="E1103" s="20"/>
    </row>
    <row r="1104" spans="1:5" x14ac:dyDescent="0.25">
      <c r="A1104" s="29">
        <v>7755</v>
      </c>
      <c r="B1104" s="29">
        <f t="shared" si="15"/>
        <v>804.32499999999982</v>
      </c>
      <c r="C1104" s="29">
        <f t="shared" si="16"/>
        <v>646938.70562499971</v>
      </c>
      <c r="D1104" s="20"/>
      <c r="E1104" s="20"/>
    </row>
    <row r="1105" spans="1:5" x14ac:dyDescent="0.25">
      <c r="A1105" s="29">
        <v>7755</v>
      </c>
      <c r="B1105" s="29">
        <f t="shared" si="15"/>
        <v>804.32499999999982</v>
      </c>
      <c r="C1105" s="29">
        <f t="shared" si="16"/>
        <v>646938.70562499971</v>
      </c>
      <c r="D1105" s="20"/>
      <c r="E1105" s="20"/>
    </row>
    <row r="1106" spans="1:5" x14ac:dyDescent="0.25">
      <c r="A1106" s="29">
        <v>7755</v>
      </c>
      <c r="B1106" s="29">
        <f t="shared" si="15"/>
        <v>804.32499999999982</v>
      </c>
      <c r="C1106" s="29">
        <f t="shared" si="16"/>
        <v>646938.70562499971</v>
      </c>
      <c r="D1106" s="20"/>
      <c r="E1106" s="20"/>
    </row>
    <row r="1107" spans="1:5" x14ac:dyDescent="0.25">
      <c r="A1107" s="29">
        <v>7755</v>
      </c>
      <c r="B1107" s="29">
        <f t="shared" si="15"/>
        <v>804.32499999999982</v>
      </c>
      <c r="C1107" s="29">
        <f t="shared" si="16"/>
        <v>646938.70562499971</v>
      </c>
      <c r="D1107" s="20"/>
      <c r="E1107" s="20"/>
    </row>
    <row r="1108" spans="1:5" x14ac:dyDescent="0.25">
      <c r="A1108" s="29">
        <v>7990</v>
      </c>
      <c r="B1108" s="29">
        <f t="shared" si="15"/>
        <v>1039.3249999999998</v>
      </c>
      <c r="C1108" s="29">
        <f t="shared" si="16"/>
        <v>1080196.4556249997</v>
      </c>
      <c r="D1108" s="20"/>
      <c r="E1108" s="20"/>
    </row>
    <row r="1109" spans="1:5" x14ac:dyDescent="0.25">
      <c r="A1109" s="29">
        <v>7590</v>
      </c>
      <c r="B1109" s="29">
        <f t="shared" si="15"/>
        <v>639.32499999999982</v>
      </c>
      <c r="C1109" s="29">
        <f t="shared" si="16"/>
        <v>408736.45562499977</v>
      </c>
      <c r="D1109" s="20"/>
      <c r="E1109" s="20"/>
    </row>
    <row r="1110" spans="1:5" x14ac:dyDescent="0.25">
      <c r="A1110" s="59">
        <f>AVERAGE(A1070:A1109)</f>
        <v>6950.6750000000002</v>
      </c>
      <c r="B1110" s="20"/>
      <c r="C1110" s="74">
        <f>SUBTOTAL(9,C1070:C1109)</f>
        <v>17600142.774999999</v>
      </c>
      <c r="D1110" s="20"/>
      <c r="E1110" s="20"/>
    </row>
    <row r="1111" spans="1:5" x14ac:dyDescent="0.25">
      <c r="A1111" s="50"/>
      <c r="B1111" s="20"/>
      <c r="C1111" s="20"/>
      <c r="D1111" s="20"/>
      <c r="E1111" s="20"/>
    </row>
    <row r="1112" spans="1:5" x14ac:dyDescent="0.25">
      <c r="A1112" s="50"/>
      <c r="B1112" s="20"/>
      <c r="C1112" s="20"/>
      <c r="D1112" s="20"/>
      <c r="E1112" s="20"/>
    </row>
    <row r="1113" spans="1:5" x14ac:dyDescent="0.25">
      <c r="A1113" s="50"/>
      <c r="B1113" s="20"/>
      <c r="C1113" s="20"/>
      <c r="D1113" s="20"/>
      <c r="E1113" s="20"/>
    </row>
    <row r="1114" spans="1:5" x14ac:dyDescent="0.25">
      <c r="A1114" s="77" t="s">
        <v>16</v>
      </c>
      <c r="B1114" s="77" t="s">
        <v>2472</v>
      </c>
      <c r="C1114" s="77" t="s">
        <v>2473</v>
      </c>
      <c r="D1114" s="20"/>
      <c r="E1114" s="20"/>
    </row>
    <row r="1115" spans="1:5" x14ac:dyDescent="0.25">
      <c r="A1115" s="29">
        <v>5</v>
      </c>
      <c r="B1115" s="29">
        <f>A1115-$A$1155</f>
        <v>0.32500000000000018</v>
      </c>
      <c r="C1115" s="29">
        <f>POWER(B1115,2)</f>
        <v>0.10562500000000012</v>
      </c>
      <c r="D1115" s="20"/>
      <c r="E1115" s="20"/>
    </row>
    <row r="1116" spans="1:5" x14ac:dyDescent="0.25">
      <c r="A1116" s="29">
        <v>5</v>
      </c>
      <c r="B1116" s="29">
        <f t="shared" ref="B1116:B1154" si="17">A1116-$A$1155</f>
        <v>0.32500000000000018</v>
      </c>
      <c r="C1116" s="29">
        <f t="shared" ref="C1116:C1153" si="18">POWER(B1116,2)</f>
        <v>0.10562500000000012</v>
      </c>
      <c r="D1116" s="79" t="s">
        <v>2476</v>
      </c>
      <c r="E1116" s="29">
        <f>C1155/40</f>
        <v>0.41596874999999978</v>
      </c>
    </row>
    <row r="1117" spans="1:5" x14ac:dyDescent="0.25">
      <c r="A1117" s="29">
        <v>5</v>
      </c>
      <c r="B1117" s="29">
        <f t="shared" si="17"/>
        <v>0.32500000000000018</v>
      </c>
      <c r="C1117" s="29">
        <f t="shared" si="18"/>
        <v>0.10562500000000012</v>
      </c>
      <c r="D1117" s="79"/>
      <c r="E1117" s="29"/>
    </row>
    <row r="1118" spans="1:5" x14ac:dyDescent="0.25">
      <c r="A1118" s="29">
        <v>5</v>
      </c>
      <c r="B1118" s="29">
        <f t="shared" si="17"/>
        <v>0.32500000000000018</v>
      </c>
      <c r="C1118" s="29">
        <f t="shared" si="18"/>
        <v>0.10562500000000012</v>
      </c>
      <c r="D1118" s="79" t="s">
        <v>2477</v>
      </c>
      <c r="E1118" s="29">
        <f>SQRT(E1116)</f>
        <v>0.64495639387481052</v>
      </c>
    </row>
    <row r="1119" spans="1:5" x14ac:dyDescent="0.25">
      <c r="A1119" s="29">
        <v>5</v>
      </c>
      <c r="B1119" s="29">
        <f t="shared" si="17"/>
        <v>0.32500000000000018</v>
      </c>
      <c r="C1119" s="29">
        <f t="shared" si="18"/>
        <v>0.10562500000000012</v>
      </c>
      <c r="D1119" s="79"/>
      <c r="E1119" s="29"/>
    </row>
    <row r="1120" spans="1:5" x14ac:dyDescent="0.25">
      <c r="A1120" s="29">
        <v>5</v>
      </c>
      <c r="B1120" s="29">
        <f t="shared" si="17"/>
        <v>0.32500000000000018</v>
      </c>
      <c r="C1120" s="29">
        <f t="shared" si="18"/>
        <v>0.10562500000000012</v>
      </c>
      <c r="D1120" s="79" t="s">
        <v>2478</v>
      </c>
      <c r="E1120" s="29">
        <f>E1118/A1155*100</f>
        <v>13.795858692509317</v>
      </c>
    </row>
    <row r="1121" spans="1:5" x14ac:dyDescent="0.25">
      <c r="A1121" s="29">
        <v>5</v>
      </c>
      <c r="B1121" s="29">
        <f t="shared" si="17"/>
        <v>0.32500000000000018</v>
      </c>
      <c r="C1121" s="29">
        <f t="shared" si="18"/>
        <v>0.10562500000000012</v>
      </c>
      <c r="D1121" s="20"/>
      <c r="E1121" s="20"/>
    </row>
    <row r="1122" spans="1:5" x14ac:dyDescent="0.25">
      <c r="A1122" s="29">
        <v>5</v>
      </c>
      <c r="B1122" s="29">
        <f t="shared" si="17"/>
        <v>0.32500000000000018</v>
      </c>
      <c r="C1122" s="29">
        <f t="shared" si="18"/>
        <v>0.10562500000000012</v>
      </c>
      <c r="D1122" s="20"/>
      <c r="E1122" s="20"/>
    </row>
    <row r="1123" spans="1:5" x14ac:dyDescent="0.25">
      <c r="A1123" s="29">
        <v>5</v>
      </c>
      <c r="B1123" s="29">
        <f t="shared" si="17"/>
        <v>0.32500000000000018</v>
      </c>
      <c r="C1123" s="29">
        <f t="shared" si="18"/>
        <v>0.10562500000000012</v>
      </c>
      <c r="D1123" s="77" t="s">
        <v>2482</v>
      </c>
      <c r="E1123" s="33"/>
    </row>
    <row r="1124" spans="1:5" x14ac:dyDescent="0.25">
      <c r="A1124" s="29">
        <v>5</v>
      </c>
      <c r="B1124" s="29">
        <f t="shared" si="17"/>
        <v>0.32500000000000018</v>
      </c>
      <c r="C1124" s="29">
        <f t="shared" si="18"/>
        <v>0.10562500000000012</v>
      </c>
      <c r="D1124" s="77" t="s">
        <v>2483</v>
      </c>
      <c r="E1124" s="33"/>
    </row>
    <row r="1125" spans="1:5" x14ac:dyDescent="0.25">
      <c r="A1125" s="29">
        <v>5</v>
      </c>
      <c r="B1125" s="29">
        <f t="shared" si="17"/>
        <v>0.32500000000000018</v>
      </c>
      <c r="C1125" s="29">
        <f t="shared" si="18"/>
        <v>0.10562500000000012</v>
      </c>
      <c r="D1125" s="77" t="s">
        <v>2484</v>
      </c>
      <c r="E1125" s="33"/>
    </row>
    <row r="1126" spans="1:5" x14ac:dyDescent="0.25">
      <c r="A1126" s="29">
        <v>5</v>
      </c>
      <c r="B1126" s="29">
        <f t="shared" si="17"/>
        <v>0.32500000000000018</v>
      </c>
      <c r="C1126" s="29">
        <f t="shared" si="18"/>
        <v>0.10562500000000012</v>
      </c>
      <c r="D1126" s="77" t="s">
        <v>2485</v>
      </c>
      <c r="E1126" s="33"/>
    </row>
    <row r="1127" spans="1:5" x14ac:dyDescent="0.25">
      <c r="A1127" s="29">
        <v>5</v>
      </c>
      <c r="B1127" s="29">
        <f t="shared" si="17"/>
        <v>0.32500000000000018</v>
      </c>
      <c r="C1127" s="29">
        <f t="shared" si="18"/>
        <v>0.10562500000000012</v>
      </c>
      <c r="D1127" s="77" t="s">
        <v>2486</v>
      </c>
      <c r="E1127" s="33"/>
    </row>
    <row r="1128" spans="1:5" x14ac:dyDescent="0.25">
      <c r="A1128" s="29">
        <v>5</v>
      </c>
      <c r="B1128" s="29">
        <f t="shared" si="17"/>
        <v>0.32500000000000018</v>
      </c>
      <c r="C1128" s="29">
        <f t="shared" si="18"/>
        <v>0.10562500000000012</v>
      </c>
      <c r="D1128" s="20"/>
      <c r="E1128" s="20"/>
    </row>
    <row r="1129" spans="1:5" x14ac:dyDescent="0.25">
      <c r="A1129" s="29">
        <v>4</v>
      </c>
      <c r="B1129" s="29">
        <f t="shared" si="17"/>
        <v>-0.67499999999999982</v>
      </c>
      <c r="C1129" s="29">
        <f t="shared" si="18"/>
        <v>0.45562499999999978</v>
      </c>
      <c r="D1129" s="20"/>
      <c r="E1129" s="20"/>
    </row>
    <row r="1130" spans="1:5" x14ac:dyDescent="0.25">
      <c r="A1130" s="29">
        <v>4</v>
      </c>
      <c r="B1130" s="29">
        <f t="shared" si="17"/>
        <v>-0.67499999999999982</v>
      </c>
      <c r="C1130" s="29">
        <f t="shared" si="18"/>
        <v>0.45562499999999978</v>
      </c>
      <c r="D1130" s="20"/>
      <c r="E1130" s="20"/>
    </row>
    <row r="1131" spans="1:5" x14ac:dyDescent="0.25">
      <c r="A1131" s="29">
        <v>4</v>
      </c>
      <c r="B1131" s="29">
        <f t="shared" si="17"/>
        <v>-0.67499999999999982</v>
      </c>
      <c r="C1131" s="29">
        <f t="shared" si="18"/>
        <v>0.45562499999999978</v>
      </c>
      <c r="D1131" s="20"/>
      <c r="E1131" s="20"/>
    </row>
    <row r="1132" spans="1:5" x14ac:dyDescent="0.25">
      <c r="A1132" s="29">
        <v>4</v>
      </c>
      <c r="B1132" s="29">
        <f t="shared" si="17"/>
        <v>-0.67499999999999982</v>
      </c>
      <c r="C1132" s="29">
        <f t="shared" si="18"/>
        <v>0.45562499999999978</v>
      </c>
      <c r="D1132" s="20"/>
      <c r="E1132" s="20"/>
    </row>
    <row r="1133" spans="1:5" x14ac:dyDescent="0.25">
      <c r="A1133" s="29">
        <v>4</v>
      </c>
      <c r="B1133" s="29">
        <f t="shared" si="17"/>
        <v>-0.67499999999999982</v>
      </c>
      <c r="C1133" s="29">
        <f t="shared" si="18"/>
        <v>0.45562499999999978</v>
      </c>
      <c r="D1133" s="20"/>
      <c r="E1133" s="20"/>
    </row>
    <row r="1134" spans="1:5" x14ac:dyDescent="0.25">
      <c r="A1134" s="29">
        <v>4</v>
      </c>
      <c r="B1134" s="29">
        <f t="shared" si="17"/>
        <v>-0.67499999999999982</v>
      </c>
      <c r="C1134" s="29">
        <f t="shared" si="18"/>
        <v>0.45562499999999978</v>
      </c>
      <c r="D1134" s="20"/>
      <c r="E1134" s="20"/>
    </row>
    <row r="1135" spans="1:5" x14ac:dyDescent="0.25">
      <c r="A1135" s="29">
        <v>4</v>
      </c>
      <c r="B1135" s="29">
        <f t="shared" si="17"/>
        <v>-0.67499999999999982</v>
      </c>
      <c r="C1135" s="29">
        <f t="shared" si="18"/>
        <v>0.45562499999999978</v>
      </c>
      <c r="D1135" s="20"/>
      <c r="E1135" s="20"/>
    </row>
    <row r="1136" spans="1:5" x14ac:dyDescent="0.25">
      <c r="A1136" s="29">
        <v>4</v>
      </c>
      <c r="B1136" s="29">
        <f t="shared" si="17"/>
        <v>-0.67499999999999982</v>
      </c>
      <c r="C1136" s="29">
        <f t="shared" si="18"/>
        <v>0.45562499999999978</v>
      </c>
      <c r="D1136" s="20"/>
      <c r="E1136" s="20"/>
    </row>
    <row r="1137" spans="1:5" x14ac:dyDescent="0.25">
      <c r="A1137" s="29">
        <v>4</v>
      </c>
      <c r="B1137" s="29">
        <f t="shared" si="17"/>
        <v>-0.67499999999999982</v>
      </c>
      <c r="C1137" s="29">
        <f t="shared" si="18"/>
        <v>0.45562499999999978</v>
      </c>
      <c r="D1137" s="20"/>
      <c r="E1137" s="20"/>
    </row>
    <row r="1138" spans="1:5" x14ac:dyDescent="0.25">
      <c r="A1138" s="29">
        <v>4</v>
      </c>
      <c r="B1138" s="29">
        <f t="shared" si="17"/>
        <v>-0.67499999999999982</v>
      </c>
      <c r="C1138" s="29">
        <f t="shared" si="18"/>
        <v>0.45562499999999978</v>
      </c>
      <c r="D1138" s="20"/>
      <c r="E1138" s="20"/>
    </row>
    <row r="1139" spans="1:5" x14ac:dyDescent="0.25">
      <c r="A1139" s="29">
        <v>5</v>
      </c>
      <c r="B1139" s="29">
        <f t="shared" si="17"/>
        <v>0.32500000000000018</v>
      </c>
      <c r="C1139" s="29">
        <f t="shared" si="18"/>
        <v>0.10562500000000012</v>
      </c>
      <c r="D1139" s="20"/>
      <c r="E1139" s="20"/>
    </row>
    <row r="1140" spans="1:5" x14ac:dyDescent="0.25">
      <c r="A1140" s="29">
        <v>5</v>
      </c>
      <c r="B1140" s="29">
        <f t="shared" si="17"/>
        <v>0.32500000000000018</v>
      </c>
      <c r="C1140" s="29">
        <f t="shared" si="18"/>
        <v>0.10562500000000012</v>
      </c>
      <c r="D1140" s="20"/>
      <c r="E1140" s="20"/>
    </row>
    <row r="1141" spans="1:5" x14ac:dyDescent="0.25">
      <c r="A1141" s="29">
        <v>5</v>
      </c>
      <c r="B1141" s="29">
        <f t="shared" si="17"/>
        <v>0.32500000000000018</v>
      </c>
      <c r="C1141" s="29">
        <f t="shared" si="18"/>
        <v>0.10562500000000012</v>
      </c>
      <c r="D1141" s="20"/>
      <c r="E1141" s="20"/>
    </row>
    <row r="1142" spans="1:5" x14ac:dyDescent="0.25">
      <c r="A1142" s="29">
        <v>5</v>
      </c>
      <c r="B1142" s="29">
        <f t="shared" si="17"/>
        <v>0.32500000000000018</v>
      </c>
      <c r="C1142" s="29">
        <f t="shared" si="18"/>
        <v>0.10562500000000012</v>
      </c>
      <c r="D1142" s="20"/>
      <c r="E1142" s="20"/>
    </row>
    <row r="1143" spans="1:5" x14ac:dyDescent="0.25">
      <c r="A1143" s="29">
        <v>5</v>
      </c>
      <c r="B1143" s="29">
        <f t="shared" si="17"/>
        <v>0.32500000000000018</v>
      </c>
      <c r="C1143" s="29">
        <f t="shared" si="18"/>
        <v>0.10562500000000012</v>
      </c>
      <c r="D1143" s="20"/>
      <c r="E1143" s="20"/>
    </row>
    <row r="1144" spans="1:5" x14ac:dyDescent="0.25">
      <c r="A1144" s="29">
        <v>4</v>
      </c>
      <c r="B1144" s="29">
        <f t="shared" si="17"/>
        <v>-0.67499999999999982</v>
      </c>
      <c r="C1144" s="29">
        <f t="shared" si="18"/>
        <v>0.45562499999999978</v>
      </c>
      <c r="D1144" s="20"/>
      <c r="E1144" s="20"/>
    </row>
    <row r="1145" spans="1:5" x14ac:dyDescent="0.25">
      <c r="A1145" s="29">
        <v>4</v>
      </c>
      <c r="B1145" s="29">
        <f t="shared" si="17"/>
        <v>-0.67499999999999982</v>
      </c>
      <c r="C1145" s="29">
        <f t="shared" si="18"/>
        <v>0.45562499999999978</v>
      </c>
      <c r="D1145" s="20"/>
      <c r="E1145" s="20"/>
    </row>
    <row r="1146" spans="1:5" x14ac:dyDescent="0.25">
      <c r="A1146" s="29">
        <v>5</v>
      </c>
      <c r="B1146" s="29">
        <f t="shared" si="17"/>
        <v>0.32500000000000018</v>
      </c>
      <c r="C1146" s="29">
        <f t="shared" si="18"/>
        <v>0.10562500000000012</v>
      </c>
      <c r="D1146" s="20"/>
      <c r="E1146" s="20"/>
    </row>
    <row r="1147" spans="1:5" x14ac:dyDescent="0.25">
      <c r="A1147" s="29">
        <v>5</v>
      </c>
      <c r="B1147" s="29">
        <f t="shared" si="17"/>
        <v>0.32500000000000018</v>
      </c>
      <c r="C1147" s="29">
        <f t="shared" si="18"/>
        <v>0.10562500000000012</v>
      </c>
      <c r="D1147" s="20"/>
      <c r="E1147" s="20"/>
    </row>
    <row r="1148" spans="1:5" x14ac:dyDescent="0.25">
      <c r="A1148" s="29">
        <v>5</v>
      </c>
      <c r="B1148" s="29">
        <f t="shared" si="17"/>
        <v>0.32500000000000018</v>
      </c>
      <c r="C1148" s="29">
        <f t="shared" si="18"/>
        <v>0.10562500000000012</v>
      </c>
      <c r="D1148" s="20"/>
      <c r="E1148" s="20"/>
    </row>
    <row r="1149" spans="1:5" x14ac:dyDescent="0.25">
      <c r="A1149" s="29">
        <v>5</v>
      </c>
      <c r="B1149" s="29">
        <f t="shared" si="17"/>
        <v>0.32500000000000018</v>
      </c>
      <c r="C1149" s="29">
        <f t="shared" si="18"/>
        <v>0.10562500000000012</v>
      </c>
      <c r="D1149" s="20"/>
      <c r="E1149" s="20"/>
    </row>
    <row r="1150" spans="1:5" x14ac:dyDescent="0.25">
      <c r="A1150" s="29">
        <v>5</v>
      </c>
      <c r="B1150" s="29">
        <f t="shared" si="17"/>
        <v>0.32500000000000018</v>
      </c>
      <c r="C1150" s="29">
        <f t="shared" si="18"/>
        <v>0.10562500000000012</v>
      </c>
      <c r="D1150" s="20"/>
      <c r="E1150" s="20"/>
    </row>
    <row r="1151" spans="1:5" x14ac:dyDescent="0.25">
      <c r="A1151" s="29">
        <v>5</v>
      </c>
      <c r="B1151" s="29">
        <f t="shared" si="17"/>
        <v>0.32500000000000018</v>
      </c>
      <c r="C1151" s="29">
        <f t="shared" si="18"/>
        <v>0.10562500000000012</v>
      </c>
      <c r="D1151" s="20"/>
      <c r="E1151" s="20"/>
    </row>
    <row r="1152" spans="1:5" x14ac:dyDescent="0.25">
      <c r="A1152" s="29">
        <v>5</v>
      </c>
      <c r="B1152" s="29">
        <f t="shared" si="17"/>
        <v>0.32500000000000018</v>
      </c>
      <c r="C1152" s="29">
        <f t="shared" si="18"/>
        <v>0.10562500000000012</v>
      </c>
      <c r="D1152" s="20"/>
      <c r="E1152" s="20"/>
    </row>
    <row r="1153" spans="1:5" x14ac:dyDescent="0.25">
      <c r="A1153" s="29">
        <v>5</v>
      </c>
      <c r="B1153" s="29">
        <f t="shared" si="17"/>
        <v>0.32500000000000018</v>
      </c>
      <c r="C1153" s="29">
        <f t="shared" si="18"/>
        <v>0.10562500000000012</v>
      </c>
      <c r="D1153" s="20"/>
      <c r="E1153" s="20"/>
    </row>
    <row r="1154" spans="1:5" x14ac:dyDescent="0.25">
      <c r="A1154" s="29">
        <v>4</v>
      </c>
      <c r="B1154" s="29">
        <f t="shared" si="17"/>
        <v>-0.67499999999999982</v>
      </c>
      <c r="C1154" s="29">
        <f>SUBTOTAL(9,C1115:C1153)</f>
        <v>8.3193749999999955</v>
      </c>
      <c r="D1154" s="20"/>
      <c r="E1154" s="20"/>
    </row>
    <row r="1155" spans="1:5" x14ac:dyDescent="0.25">
      <c r="A1155" s="59">
        <f>AVERAGE(A1115:A1154)</f>
        <v>4.6749999999999998</v>
      </c>
      <c r="B1155" s="20"/>
      <c r="C1155" s="74">
        <f>SUM(C1115:C1154)</f>
        <v>16.638749999999991</v>
      </c>
      <c r="D1155" s="20"/>
      <c r="E1155" s="20"/>
    </row>
    <row r="1156" spans="1:5" x14ac:dyDescent="0.25">
      <c r="A1156" s="50"/>
      <c r="B1156" s="20"/>
      <c r="C1156" s="20"/>
      <c r="D1156" s="20"/>
      <c r="E1156" s="20"/>
    </row>
    <row r="1157" spans="1:5" x14ac:dyDescent="0.25">
      <c r="A1157" s="50"/>
      <c r="B1157" s="20"/>
      <c r="C1157" s="20"/>
      <c r="D1157" s="20"/>
      <c r="E1157" s="20"/>
    </row>
    <row r="1158" spans="1:5" x14ac:dyDescent="0.25">
      <c r="A1158" s="50"/>
      <c r="B1158" s="20"/>
      <c r="C1158" s="20"/>
      <c r="D1158" s="20"/>
      <c r="E1158" s="20"/>
    </row>
    <row r="1159" spans="1:5" x14ac:dyDescent="0.25">
      <c r="A1159" s="77" t="s">
        <v>17</v>
      </c>
      <c r="B1159" s="77" t="s">
        <v>2472</v>
      </c>
      <c r="C1159" s="77" t="s">
        <v>2473</v>
      </c>
      <c r="D1159" s="20"/>
      <c r="E1159" s="20"/>
    </row>
    <row r="1160" spans="1:5" x14ac:dyDescent="0.25">
      <c r="A1160" s="29">
        <v>15.1</v>
      </c>
      <c r="B1160" s="29">
        <f>A1160-$A$1200</f>
        <v>-0.62524999999999764</v>
      </c>
      <c r="C1160" s="29">
        <f>POWER(B1160,2)</f>
        <v>0.39093756249999706</v>
      </c>
      <c r="D1160" s="20"/>
      <c r="E1160" s="20"/>
    </row>
    <row r="1161" spans="1:5" x14ac:dyDescent="0.25">
      <c r="A1161" s="29">
        <v>15.1</v>
      </c>
      <c r="B1161" s="29">
        <f t="shared" ref="B1161:B1199" si="19">A1161-$A$1200</f>
        <v>-0.62524999999999764</v>
      </c>
      <c r="C1161" s="29">
        <f t="shared" ref="C1161:C1199" si="20">POWER(B1161,2)</f>
        <v>0.39093756249999706</v>
      </c>
      <c r="D1161" s="79" t="s">
        <v>2476</v>
      </c>
      <c r="E1161" s="29">
        <f>C1200/40</f>
        <v>16.7242549375</v>
      </c>
    </row>
    <row r="1162" spans="1:5" x14ac:dyDescent="0.25">
      <c r="A1162" s="29">
        <v>20.3</v>
      </c>
      <c r="B1162" s="29">
        <f t="shared" si="19"/>
        <v>4.5747500000000034</v>
      </c>
      <c r="C1162" s="29">
        <f t="shared" si="20"/>
        <v>20.92833756250003</v>
      </c>
      <c r="D1162" s="79"/>
      <c r="E1162" s="29"/>
    </row>
    <row r="1163" spans="1:5" x14ac:dyDescent="0.25">
      <c r="A1163" s="29">
        <v>15.1</v>
      </c>
      <c r="B1163" s="29">
        <f t="shared" si="19"/>
        <v>-0.62524999999999764</v>
      </c>
      <c r="C1163" s="29">
        <f t="shared" si="20"/>
        <v>0.39093756249999706</v>
      </c>
      <c r="D1163" s="79" t="s">
        <v>2477</v>
      </c>
      <c r="E1163" s="29">
        <f>SQRT(E1161)</f>
        <v>4.0895299164451648</v>
      </c>
    </row>
    <row r="1164" spans="1:5" x14ac:dyDescent="0.25">
      <c r="A1164" s="29">
        <v>20.3</v>
      </c>
      <c r="B1164" s="29">
        <f t="shared" si="19"/>
        <v>4.5747500000000034</v>
      </c>
      <c r="C1164" s="29">
        <f t="shared" si="20"/>
        <v>20.92833756250003</v>
      </c>
      <c r="D1164" s="79"/>
      <c r="E1164" s="29"/>
    </row>
    <row r="1165" spans="1:5" x14ac:dyDescent="0.25">
      <c r="A1165" s="29">
        <v>20.3</v>
      </c>
      <c r="B1165" s="29">
        <f t="shared" si="19"/>
        <v>4.5747500000000034</v>
      </c>
      <c r="C1165" s="29">
        <f t="shared" si="20"/>
        <v>20.92833756250003</v>
      </c>
      <c r="D1165" s="79" t="s">
        <v>2478</v>
      </c>
      <c r="E1165" s="29">
        <f>E1163/A1200*100</f>
        <v>26.00613609605676</v>
      </c>
    </row>
    <row r="1166" spans="1:5" x14ac:dyDescent="0.25">
      <c r="A1166" s="29">
        <v>15.1</v>
      </c>
      <c r="B1166" s="29">
        <f t="shared" si="19"/>
        <v>-0.62524999999999764</v>
      </c>
      <c r="C1166" s="29">
        <f t="shared" si="20"/>
        <v>0.39093756249999706</v>
      </c>
      <c r="D1166" s="20"/>
      <c r="E1166" s="20"/>
    </row>
    <row r="1167" spans="1:5" x14ac:dyDescent="0.25">
      <c r="A1167" s="29">
        <v>20.3</v>
      </c>
      <c r="B1167" s="29">
        <f t="shared" si="19"/>
        <v>4.5747500000000034</v>
      </c>
      <c r="C1167" s="29">
        <f t="shared" si="20"/>
        <v>20.92833756250003</v>
      </c>
      <c r="D1167" s="20"/>
      <c r="E1167" s="20"/>
    </row>
    <row r="1168" spans="1:5" x14ac:dyDescent="0.25">
      <c r="A1168" s="29">
        <v>15.1</v>
      </c>
      <c r="B1168" s="29">
        <f t="shared" si="19"/>
        <v>-0.62524999999999764</v>
      </c>
      <c r="C1168" s="29">
        <f t="shared" si="20"/>
        <v>0.39093756249999706</v>
      </c>
      <c r="D1168" s="77" t="s">
        <v>2482</v>
      </c>
      <c r="E1168" s="33">
        <f>QUARTILE(A1160:A1199,1)</f>
        <v>13.6</v>
      </c>
    </row>
    <row r="1169" spans="1:5" x14ac:dyDescent="0.25">
      <c r="A1169" s="29">
        <v>20.3</v>
      </c>
      <c r="B1169" s="29">
        <f t="shared" si="19"/>
        <v>4.5747500000000034</v>
      </c>
      <c r="C1169" s="29">
        <f t="shared" si="20"/>
        <v>20.92833756250003</v>
      </c>
      <c r="D1169" s="77" t="s">
        <v>2483</v>
      </c>
      <c r="E1169" s="33">
        <f>QUARTILE(A1160:A1199,3)</f>
        <v>20.3</v>
      </c>
    </row>
    <row r="1170" spans="1:5" x14ac:dyDescent="0.25">
      <c r="A1170" s="29">
        <v>15.1</v>
      </c>
      <c r="B1170" s="29">
        <f t="shared" si="19"/>
        <v>-0.62524999999999764</v>
      </c>
      <c r="C1170" s="29">
        <f t="shared" si="20"/>
        <v>0.39093756249999706</v>
      </c>
      <c r="D1170" s="77" t="s">
        <v>2484</v>
      </c>
      <c r="E1170" s="33">
        <f>E1169-E1168</f>
        <v>6.7000000000000011</v>
      </c>
    </row>
    <row r="1171" spans="1:5" x14ac:dyDescent="0.25">
      <c r="A1171" s="29">
        <v>20.3</v>
      </c>
      <c r="B1171" s="29">
        <f t="shared" si="19"/>
        <v>4.5747500000000034</v>
      </c>
      <c r="C1171" s="29">
        <f t="shared" si="20"/>
        <v>20.92833756250003</v>
      </c>
      <c r="D1171" s="77" t="s">
        <v>2485</v>
      </c>
      <c r="E1171" s="33">
        <f>E1169+1.5*E1170</f>
        <v>30.35</v>
      </c>
    </row>
    <row r="1172" spans="1:5" x14ac:dyDescent="0.25">
      <c r="A1172" s="29">
        <v>15.1</v>
      </c>
      <c r="B1172" s="29">
        <f t="shared" si="19"/>
        <v>-0.62524999999999764</v>
      </c>
      <c r="C1172" s="29">
        <f t="shared" si="20"/>
        <v>0.39093756249999706</v>
      </c>
      <c r="D1172" s="77" t="s">
        <v>2486</v>
      </c>
      <c r="E1172" s="33">
        <f>E1168-1.5*E1170</f>
        <v>3.5499999999999989</v>
      </c>
    </row>
    <row r="1173" spans="1:5" x14ac:dyDescent="0.25">
      <c r="A1173" s="29">
        <v>20.3</v>
      </c>
      <c r="B1173" s="29">
        <f t="shared" si="19"/>
        <v>4.5747500000000034</v>
      </c>
      <c r="C1173" s="29">
        <f t="shared" si="20"/>
        <v>20.92833756250003</v>
      </c>
      <c r="D1173" s="20"/>
      <c r="E1173" s="20"/>
    </row>
    <row r="1174" spans="1:5" x14ac:dyDescent="0.25">
      <c r="A1174" s="29">
        <v>13.6</v>
      </c>
      <c r="B1174" s="29">
        <f t="shared" si="19"/>
        <v>-2.1252499999999976</v>
      </c>
      <c r="C1174" s="29">
        <f t="shared" si="20"/>
        <v>4.5166875624999898</v>
      </c>
      <c r="D1174" s="20"/>
      <c r="E1174" s="20"/>
    </row>
    <row r="1175" spans="1:5" x14ac:dyDescent="0.25">
      <c r="A1175" s="29">
        <v>13.6</v>
      </c>
      <c r="B1175" s="29">
        <f t="shared" si="19"/>
        <v>-2.1252499999999976</v>
      </c>
      <c r="C1175" s="29">
        <f t="shared" si="20"/>
        <v>4.5166875624999898</v>
      </c>
      <c r="D1175" s="20"/>
      <c r="E1175" s="20"/>
    </row>
    <row r="1176" spans="1:5" x14ac:dyDescent="0.25">
      <c r="A1176" s="29">
        <v>20.32</v>
      </c>
      <c r="B1176" s="29">
        <f t="shared" si="19"/>
        <v>4.594750000000003</v>
      </c>
      <c r="C1176" s="29">
        <f t="shared" si="20"/>
        <v>21.111727562500029</v>
      </c>
      <c r="D1176" s="20"/>
      <c r="E1176" s="20"/>
    </row>
    <row r="1177" spans="1:5" x14ac:dyDescent="0.25">
      <c r="A1177" s="29">
        <v>20.3</v>
      </c>
      <c r="B1177" s="29">
        <f t="shared" si="19"/>
        <v>4.5747500000000034</v>
      </c>
      <c r="C1177" s="29">
        <f t="shared" si="20"/>
        <v>20.92833756250003</v>
      </c>
      <c r="D1177" s="20"/>
      <c r="E1177" s="20"/>
    </row>
    <row r="1178" spans="1:5" x14ac:dyDescent="0.25">
      <c r="A1178" s="29">
        <v>20.32</v>
      </c>
      <c r="B1178" s="29">
        <f t="shared" si="19"/>
        <v>4.594750000000003</v>
      </c>
      <c r="C1178" s="29">
        <f t="shared" si="20"/>
        <v>21.111727562500029</v>
      </c>
      <c r="D1178" s="20"/>
      <c r="E1178" s="20"/>
    </row>
    <row r="1179" spans="1:5" x14ac:dyDescent="0.25">
      <c r="A1179" s="29">
        <v>13.6</v>
      </c>
      <c r="B1179" s="29">
        <f t="shared" si="19"/>
        <v>-2.1252499999999976</v>
      </c>
      <c r="C1179" s="29">
        <f t="shared" si="20"/>
        <v>4.5166875624999898</v>
      </c>
      <c r="D1179" s="20"/>
      <c r="E1179" s="20"/>
    </row>
    <row r="1180" spans="1:5" x14ac:dyDescent="0.25">
      <c r="A1180" s="29">
        <v>13.6</v>
      </c>
      <c r="B1180" s="29">
        <f t="shared" si="19"/>
        <v>-2.1252499999999976</v>
      </c>
      <c r="C1180" s="29">
        <f t="shared" si="20"/>
        <v>4.5166875624999898</v>
      </c>
      <c r="D1180" s="20"/>
      <c r="E1180" s="20"/>
    </row>
    <row r="1181" spans="1:5" x14ac:dyDescent="0.25">
      <c r="A1181" s="29">
        <v>20.3</v>
      </c>
      <c r="B1181" s="29">
        <f t="shared" si="19"/>
        <v>4.5747500000000034</v>
      </c>
      <c r="C1181" s="29">
        <f t="shared" si="20"/>
        <v>20.92833756250003</v>
      </c>
      <c r="D1181" s="20"/>
      <c r="E1181" s="20"/>
    </row>
    <row r="1182" spans="1:5" x14ac:dyDescent="0.25">
      <c r="A1182" s="29">
        <v>20.32</v>
      </c>
      <c r="B1182" s="29">
        <f t="shared" si="19"/>
        <v>4.594750000000003</v>
      </c>
      <c r="C1182" s="29">
        <f t="shared" si="20"/>
        <v>21.111727562500029</v>
      </c>
      <c r="D1182" s="20"/>
      <c r="E1182" s="20"/>
    </row>
    <row r="1183" spans="1:5" x14ac:dyDescent="0.25">
      <c r="A1183" s="29">
        <v>13.6</v>
      </c>
      <c r="B1183" s="29">
        <f t="shared" si="19"/>
        <v>-2.1252499999999976</v>
      </c>
      <c r="C1183" s="29">
        <f t="shared" si="20"/>
        <v>4.5166875624999898</v>
      </c>
      <c r="D1183" s="20"/>
      <c r="E1183" s="20"/>
    </row>
    <row r="1184" spans="1:5" x14ac:dyDescent="0.25">
      <c r="A1184" s="29">
        <v>15</v>
      </c>
      <c r="B1184" s="29">
        <f t="shared" si="19"/>
        <v>-0.72524999999999729</v>
      </c>
      <c r="C1184" s="29">
        <f t="shared" si="20"/>
        <v>0.52598756249999601</v>
      </c>
      <c r="D1184" s="20"/>
      <c r="E1184" s="20"/>
    </row>
    <row r="1185" spans="1:5" x14ac:dyDescent="0.25">
      <c r="A1185" s="29">
        <v>18.100000000000001</v>
      </c>
      <c r="B1185" s="29">
        <f t="shared" si="19"/>
        <v>2.3747500000000041</v>
      </c>
      <c r="C1185" s="29">
        <f t="shared" si="20"/>
        <v>5.6394375625000199</v>
      </c>
      <c r="D1185" s="20"/>
      <c r="E1185" s="20"/>
    </row>
    <row r="1186" spans="1:5" x14ac:dyDescent="0.25">
      <c r="A1186" s="29">
        <v>18.100000000000001</v>
      </c>
      <c r="B1186" s="29">
        <f t="shared" si="19"/>
        <v>2.3747500000000041</v>
      </c>
      <c r="C1186" s="29">
        <f t="shared" si="20"/>
        <v>5.6394375625000199</v>
      </c>
      <c r="D1186" s="20"/>
      <c r="E1186" s="20"/>
    </row>
    <row r="1187" spans="1:5" x14ac:dyDescent="0.25">
      <c r="A1187" s="29">
        <v>18.100000000000001</v>
      </c>
      <c r="B1187" s="29">
        <f t="shared" si="19"/>
        <v>2.3747500000000041</v>
      </c>
      <c r="C1187" s="29">
        <f t="shared" si="20"/>
        <v>5.6394375625000199</v>
      </c>
      <c r="D1187" s="20"/>
      <c r="E1187" s="20"/>
    </row>
    <row r="1188" spans="1:5" x14ac:dyDescent="0.25">
      <c r="A1188" s="29">
        <v>7</v>
      </c>
      <c r="B1188" s="29">
        <f t="shared" si="19"/>
        <v>-8.7252499999999973</v>
      </c>
      <c r="C1188" s="29">
        <f t="shared" si="20"/>
        <v>76.129987562499949</v>
      </c>
      <c r="D1188" s="20"/>
      <c r="E1188" s="20"/>
    </row>
    <row r="1189" spans="1:5" x14ac:dyDescent="0.25">
      <c r="A1189" s="29">
        <v>18.2</v>
      </c>
      <c r="B1189" s="29">
        <f t="shared" si="19"/>
        <v>2.474750000000002</v>
      </c>
      <c r="C1189" s="29">
        <f t="shared" si="20"/>
        <v>6.1243875625000097</v>
      </c>
      <c r="D1189" s="20"/>
      <c r="E1189" s="20"/>
    </row>
    <row r="1190" spans="1:5" x14ac:dyDescent="0.25">
      <c r="A1190" s="29">
        <v>18.399999999999999</v>
      </c>
      <c r="B1190" s="29">
        <f t="shared" si="19"/>
        <v>2.6747500000000013</v>
      </c>
      <c r="C1190" s="29">
        <f t="shared" si="20"/>
        <v>7.1542875625000066</v>
      </c>
      <c r="D1190" s="20"/>
      <c r="E1190" s="20"/>
    </row>
    <row r="1191" spans="1:5" x14ac:dyDescent="0.25">
      <c r="A1191" s="29">
        <v>12.55</v>
      </c>
      <c r="B1191" s="29">
        <f t="shared" si="19"/>
        <v>-3.1752499999999966</v>
      </c>
      <c r="C1191" s="29">
        <f t="shared" si="20"/>
        <v>10.082212562499977</v>
      </c>
      <c r="D1191" s="20"/>
      <c r="E1191" s="20"/>
    </row>
    <row r="1192" spans="1:5" x14ac:dyDescent="0.25">
      <c r="A1192" s="29">
        <v>12.55</v>
      </c>
      <c r="B1192" s="29">
        <f t="shared" si="19"/>
        <v>-3.1752499999999966</v>
      </c>
      <c r="C1192" s="29">
        <f t="shared" si="20"/>
        <v>10.082212562499977</v>
      </c>
      <c r="D1192" s="20"/>
      <c r="E1192" s="20"/>
    </row>
    <row r="1193" spans="1:5" x14ac:dyDescent="0.25">
      <c r="A1193" s="29">
        <v>12.55</v>
      </c>
      <c r="B1193" s="29">
        <f t="shared" si="19"/>
        <v>-3.1752499999999966</v>
      </c>
      <c r="C1193" s="29">
        <f t="shared" si="20"/>
        <v>10.082212562499977</v>
      </c>
      <c r="D1193" s="20"/>
      <c r="E1193" s="20"/>
    </row>
    <row r="1194" spans="1:5" x14ac:dyDescent="0.25">
      <c r="A1194" s="29">
        <v>12.55</v>
      </c>
      <c r="B1194" s="29">
        <f t="shared" si="19"/>
        <v>-3.1752499999999966</v>
      </c>
      <c r="C1194" s="29">
        <f t="shared" si="20"/>
        <v>10.082212562499977</v>
      </c>
      <c r="D1194" s="20"/>
      <c r="E1194" s="20"/>
    </row>
    <row r="1195" spans="1:5" x14ac:dyDescent="0.25">
      <c r="A1195" s="29">
        <v>7.8</v>
      </c>
      <c r="B1195" s="29">
        <f t="shared" si="19"/>
        <v>-7.9252499999999975</v>
      </c>
      <c r="C1195" s="29">
        <f t="shared" si="20"/>
        <v>62.809587562499956</v>
      </c>
      <c r="D1195" s="20"/>
      <c r="E1195" s="20"/>
    </row>
    <row r="1196" spans="1:5" x14ac:dyDescent="0.25">
      <c r="A1196" s="29">
        <v>7.8</v>
      </c>
      <c r="B1196" s="29">
        <f t="shared" si="19"/>
        <v>-7.9252499999999975</v>
      </c>
      <c r="C1196" s="29">
        <f t="shared" si="20"/>
        <v>62.809587562499956</v>
      </c>
      <c r="D1196" s="20"/>
      <c r="E1196" s="20"/>
    </row>
    <row r="1197" spans="1:5" x14ac:dyDescent="0.25">
      <c r="A1197" s="29">
        <v>12.55</v>
      </c>
      <c r="B1197" s="29">
        <f t="shared" si="19"/>
        <v>-3.1752499999999966</v>
      </c>
      <c r="C1197" s="29">
        <f t="shared" si="20"/>
        <v>10.082212562499977</v>
      </c>
      <c r="D1197" s="20"/>
      <c r="E1197" s="20"/>
    </row>
    <row r="1198" spans="1:5" x14ac:dyDescent="0.25">
      <c r="A1198" s="29">
        <v>5.3</v>
      </c>
      <c r="B1198" s="29">
        <f t="shared" si="19"/>
        <v>-10.425249999999998</v>
      </c>
      <c r="C1198" s="29">
        <f t="shared" si="20"/>
        <v>108.68583756249997</v>
      </c>
      <c r="D1198" s="20"/>
      <c r="E1198" s="20"/>
    </row>
    <row r="1199" spans="1:5" x14ac:dyDescent="0.25">
      <c r="A1199" s="29">
        <v>15.1</v>
      </c>
      <c r="B1199" s="29">
        <f t="shared" si="19"/>
        <v>-0.62524999999999764</v>
      </c>
      <c r="C1199" s="29">
        <f t="shared" si="20"/>
        <v>0.39093756249999706</v>
      </c>
      <c r="D1199" s="20"/>
      <c r="E1199" s="20"/>
    </row>
    <row r="1200" spans="1:5" x14ac:dyDescent="0.25">
      <c r="A1200" s="59">
        <f>AVERAGE(A1160:A1199)</f>
        <v>15.725249999999997</v>
      </c>
      <c r="B1200" s="20"/>
      <c r="C1200" s="74">
        <f>SUBTOTAL(9,C1160:C1199)</f>
        <v>668.97019750000004</v>
      </c>
      <c r="D1200" s="20"/>
      <c r="E1200" s="20"/>
    </row>
    <row r="1201" spans="1:5" x14ac:dyDescent="0.25">
      <c r="A1201" s="50"/>
      <c r="B1201" s="20"/>
      <c r="C1201" s="20"/>
      <c r="D1201" s="20"/>
      <c r="E1201" s="20"/>
    </row>
    <row r="1202" spans="1:5" x14ac:dyDescent="0.25">
      <c r="A1202" s="50"/>
      <c r="B1202" s="20"/>
      <c r="C1202" s="20"/>
      <c r="D1202" s="20"/>
      <c r="E1202" s="20"/>
    </row>
    <row r="1203" spans="1:5" x14ac:dyDescent="0.25">
      <c r="A1203" s="50"/>
      <c r="B1203" s="20"/>
      <c r="C1203" s="20"/>
      <c r="D1203" s="20"/>
      <c r="E1203" s="20"/>
    </row>
    <row r="1204" spans="1:5" x14ac:dyDescent="0.25">
      <c r="A1204" s="77" t="s">
        <v>18</v>
      </c>
      <c r="B1204" s="77" t="s">
        <v>2472</v>
      </c>
      <c r="C1204" s="77" t="s">
        <v>2473</v>
      </c>
      <c r="D1204" s="20"/>
      <c r="E1204" s="20"/>
    </row>
    <row r="1205" spans="1:5" x14ac:dyDescent="0.25">
      <c r="A1205" s="45">
        <v>17.71</v>
      </c>
      <c r="B1205" s="29">
        <f>A1205-$A$1245</f>
        <v>-0.73874999999999602</v>
      </c>
      <c r="C1205" s="29">
        <f>POWER(B1205,2)</f>
        <v>0.54575156249999413</v>
      </c>
      <c r="D1205" s="20"/>
      <c r="E1205" s="20"/>
    </row>
    <row r="1206" spans="1:5" x14ac:dyDescent="0.25">
      <c r="A1206" s="45">
        <v>18.16</v>
      </c>
      <c r="B1206" s="29">
        <f t="shared" ref="B1206:B1244" si="21">A1206-$A$1245</f>
        <v>-0.28874999999999673</v>
      </c>
      <c r="C1206" s="29">
        <f t="shared" ref="C1206:C1244" si="22">POWER(B1206,2)</f>
        <v>8.3376562499998114E-2</v>
      </c>
      <c r="D1206" s="79" t="s">
        <v>2476</v>
      </c>
      <c r="E1206" s="29">
        <f>C1245/40</f>
        <v>19.651715937499993</v>
      </c>
    </row>
    <row r="1207" spans="1:5" x14ac:dyDescent="0.25">
      <c r="A1207" s="45">
        <v>23.59</v>
      </c>
      <c r="B1207" s="29">
        <f t="shared" si="21"/>
        <v>5.141250000000003</v>
      </c>
      <c r="C1207" s="29">
        <f t="shared" si="22"/>
        <v>26.432451562500031</v>
      </c>
      <c r="D1207" s="79"/>
      <c r="E1207" s="29"/>
    </row>
    <row r="1208" spans="1:5" x14ac:dyDescent="0.25">
      <c r="A1208" s="45">
        <v>17.71</v>
      </c>
      <c r="B1208" s="29">
        <f t="shared" si="21"/>
        <v>-0.73874999999999602</v>
      </c>
      <c r="C1208" s="29">
        <f t="shared" si="22"/>
        <v>0.54575156249999413</v>
      </c>
      <c r="D1208" s="79" t="s">
        <v>2477</v>
      </c>
      <c r="E1208" s="29">
        <f>SQRT(E1206)</f>
        <v>4.4330255963055292</v>
      </c>
    </row>
    <row r="1209" spans="1:5" x14ac:dyDescent="0.25">
      <c r="A1209" s="45">
        <v>23.08</v>
      </c>
      <c r="B1209" s="29">
        <f t="shared" si="21"/>
        <v>4.6312500000000014</v>
      </c>
      <c r="C1209" s="29">
        <f t="shared" si="22"/>
        <v>21.448476562500012</v>
      </c>
      <c r="D1209" s="79"/>
      <c r="E1209" s="29"/>
    </row>
    <row r="1210" spans="1:5" x14ac:dyDescent="0.25">
      <c r="A1210" s="45">
        <v>23.08</v>
      </c>
      <c r="B1210" s="29">
        <f t="shared" si="21"/>
        <v>4.6312500000000014</v>
      </c>
      <c r="C1210" s="29">
        <f t="shared" si="22"/>
        <v>21.448476562500012</v>
      </c>
      <c r="D1210" s="79" t="s">
        <v>2478</v>
      </c>
      <c r="E1210" s="29">
        <f>E1208/A1245*100</f>
        <v>24.028866976383387</v>
      </c>
    </row>
    <row r="1211" spans="1:5" x14ac:dyDescent="0.25">
      <c r="A1211" s="45">
        <v>18.16</v>
      </c>
      <c r="B1211" s="29">
        <f t="shared" si="21"/>
        <v>-0.28874999999999673</v>
      </c>
      <c r="C1211" s="29">
        <f t="shared" si="22"/>
        <v>8.3376562499998114E-2</v>
      </c>
      <c r="D1211" s="20"/>
      <c r="E1211" s="20"/>
    </row>
    <row r="1212" spans="1:5" x14ac:dyDescent="0.25">
      <c r="A1212" s="45">
        <v>23.08</v>
      </c>
      <c r="B1212" s="29">
        <f t="shared" si="21"/>
        <v>4.6312500000000014</v>
      </c>
      <c r="C1212" s="29">
        <f t="shared" si="22"/>
        <v>21.448476562500012</v>
      </c>
      <c r="D1212" s="20"/>
      <c r="E1212" s="20"/>
    </row>
    <row r="1213" spans="1:5" x14ac:dyDescent="0.25">
      <c r="A1213" s="45">
        <v>17.71</v>
      </c>
      <c r="B1213" s="29">
        <f t="shared" si="21"/>
        <v>-0.73874999999999602</v>
      </c>
      <c r="C1213" s="29">
        <f t="shared" si="22"/>
        <v>0.54575156249999413</v>
      </c>
      <c r="D1213" s="77" t="s">
        <v>2482</v>
      </c>
      <c r="E1213" s="33">
        <f>QUARTILE(A1205:A1244,1)</f>
        <v>16.225000000000001</v>
      </c>
    </row>
    <row r="1214" spans="1:5" x14ac:dyDescent="0.25">
      <c r="A1214" s="45">
        <v>23.08</v>
      </c>
      <c r="B1214" s="29">
        <f t="shared" si="21"/>
        <v>4.6312500000000014</v>
      </c>
      <c r="C1214" s="29">
        <f t="shared" si="22"/>
        <v>21.448476562500012</v>
      </c>
      <c r="D1214" s="77" t="s">
        <v>2483</v>
      </c>
      <c r="E1214" s="33">
        <f>QUARTILE(A1205:A1244,3)</f>
        <v>23.08</v>
      </c>
    </row>
    <row r="1215" spans="1:5" x14ac:dyDescent="0.25">
      <c r="A1215" s="45">
        <v>17.71</v>
      </c>
      <c r="B1215" s="29">
        <f t="shared" si="21"/>
        <v>-0.73874999999999602</v>
      </c>
      <c r="C1215" s="29">
        <f t="shared" si="22"/>
        <v>0.54575156249999413</v>
      </c>
      <c r="D1215" s="77" t="s">
        <v>2484</v>
      </c>
      <c r="E1215" s="33">
        <f>E1214-E1213</f>
        <v>6.8549999999999969</v>
      </c>
    </row>
    <row r="1216" spans="1:5" x14ac:dyDescent="0.25">
      <c r="A1216" s="45">
        <v>23.59</v>
      </c>
      <c r="B1216" s="29">
        <f t="shared" si="21"/>
        <v>5.141250000000003</v>
      </c>
      <c r="C1216" s="29">
        <f t="shared" si="22"/>
        <v>26.432451562500031</v>
      </c>
      <c r="D1216" s="77" t="s">
        <v>2485</v>
      </c>
      <c r="E1216" s="33">
        <f>E1214+1.5*E1215</f>
        <v>33.362499999999997</v>
      </c>
    </row>
    <row r="1217" spans="1:5" x14ac:dyDescent="0.25">
      <c r="A1217" s="45">
        <v>17.71</v>
      </c>
      <c r="B1217" s="29">
        <f t="shared" si="21"/>
        <v>-0.73874999999999602</v>
      </c>
      <c r="C1217" s="29">
        <f t="shared" si="22"/>
        <v>0.54575156249999413</v>
      </c>
      <c r="D1217" s="77" t="s">
        <v>2486</v>
      </c>
      <c r="E1217" s="33">
        <f>E1213-1.5*E1215</f>
        <v>5.9425000000000061</v>
      </c>
    </row>
    <row r="1218" spans="1:5" x14ac:dyDescent="0.25">
      <c r="A1218" s="45">
        <v>23.08</v>
      </c>
      <c r="B1218" s="29">
        <f t="shared" si="21"/>
        <v>4.6312500000000014</v>
      </c>
      <c r="C1218" s="29">
        <f t="shared" si="22"/>
        <v>21.448476562500012</v>
      </c>
      <c r="D1218" s="20"/>
      <c r="E1218" s="20"/>
    </row>
    <row r="1219" spans="1:5" x14ac:dyDescent="0.25">
      <c r="A1219" s="45">
        <v>16.3</v>
      </c>
      <c r="B1219" s="29">
        <f t="shared" si="21"/>
        <v>-2.1487499999999962</v>
      </c>
      <c r="C1219" s="29">
        <f t="shared" si="22"/>
        <v>4.6171265624999833</v>
      </c>
      <c r="D1219" s="20"/>
      <c r="E1219" s="20"/>
    </row>
    <row r="1220" spans="1:5" x14ac:dyDescent="0.25">
      <c r="A1220" s="45">
        <v>16.7</v>
      </c>
      <c r="B1220" s="29">
        <f t="shared" si="21"/>
        <v>-1.7487499999999976</v>
      </c>
      <c r="C1220" s="29">
        <f t="shared" si="22"/>
        <v>3.0581265624999916</v>
      </c>
      <c r="D1220" s="20"/>
      <c r="E1220" s="20"/>
    </row>
    <row r="1221" spans="1:5" x14ac:dyDescent="0.25">
      <c r="A1221" s="45">
        <v>23.59</v>
      </c>
      <c r="B1221" s="29">
        <f t="shared" si="21"/>
        <v>5.141250000000003</v>
      </c>
      <c r="C1221" s="29">
        <f t="shared" si="22"/>
        <v>26.432451562500031</v>
      </c>
      <c r="D1221" s="20"/>
      <c r="E1221" s="20"/>
    </row>
    <row r="1222" spans="1:5" x14ac:dyDescent="0.25">
      <c r="A1222" s="45">
        <v>23.6</v>
      </c>
      <c r="B1222" s="29">
        <f t="shared" si="21"/>
        <v>5.1512500000000045</v>
      </c>
      <c r="C1222" s="29">
        <f t="shared" si="22"/>
        <v>26.535376562500048</v>
      </c>
      <c r="D1222" s="20"/>
      <c r="E1222" s="20"/>
    </row>
    <row r="1223" spans="1:5" x14ac:dyDescent="0.25">
      <c r="A1223" s="45">
        <v>23.08</v>
      </c>
      <c r="B1223" s="29">
        <f t="shared" si="21"/>
        <v>4.6312500000000014</v>
      </c>
      <c r="C1223" s="29">
        <f t="shared" si="22"/>
        <v>21.448476562500012</v>
      </c>
      <c r="D1223" s="20"/>
      <c r="E1223" s="20"/>
    </row>
    <row r="1224" spans="1:5" x14ac:dyDescent="0.25">
      <c r="A1224" s="45">
        <v>16.3</v>
      </c>
      <c r="B1224" s="29">
        <f t="shared" si="21"/>
        <v>-2.1487499999999962</v>
      </c>
      <c r="C1224" s="29">
        <f t="shared" si="22"/>
        <v>4.6171265624999833</v>
      </c>
      <c r="D1224" s="20"/>
      <c r="E1224" s="20"/>
    </row>
    <row r="1225" spans="1:5" x14ac:dyDescent="0.25">
      <c r="A1225" s="45">
        <v>16.3</v>
      </c>
      <c r="B1225" s="29">
        <f t="shared" si="21"/>
        <v>-2.1487499999999962</v>
      </c>
      <c r="C1225" s="29">
        <f t="shared" si="22"/>
        <v>4.6171265624999833</v>
      </c>
      <c r="D1225" s="20"/>
      <c r="E1225" s="20"/>
    </row>
    <row r="1226" spans="1:5" x14ac:dyDescent="0.25">
      <c r="A1226" s="45">
        <v>23.6</v>
      </c>
      <c r="B1226" s="29">
        <f t="shared" si="21"/>
        <v>5.1512500000000045</v>
      </c>
      <c r="C1226" s="29">
        <f t="shared" si="22"/>
        <v>26.535376562500048</v>
      </c>
      <c r="D1226" s="20"/>
      <c r="E1226" s="20"/>
    </row>
    <row r="1227" spans="1:5" x14ac:dyDescent="0.25">
      <c r="A1227" s="45">
        <v>23.08</v>
      </c>
      <c r="B1227" s="29">
        <f t="shared" si="21"/>
        <v>4.6312500000000014</v>
      </c>
      <c r="C1227" s="29">
        <f t="shared" si="22"/>
        <v>21.448476562500012</v>
      </c>
      <c r="D1227" s="20"/>
      <c r="E1227" s="20"/>
    </row>
    <row r="1228" spans="1:5" x14ac:dyDescent="0.25">
      <c r="A1228" s="45">
        <v>16.3</v>
      </c>
      <c r="B1228" s="29">
        <f t="shared" si="21"/>
        <v>-2.1487499999999962</v>
      </c>
      <c r="C1228" s="29">
        <f t="shared" si="22"/>
        <v>4.6171265624999833</v>
      </c>
      <c r="D1228" s="20"/>
      <c r="E1228" s="20"/>
    </row>
    <row r="1229" spans="1:5" x14ac:dyDescent="0.25">
      <c r="A1229" s="45">
        <v>16</v>
      </c>
      <c r="B1229" s="29">
        <f t="shared" si="21"/>
        <v>-2.4487499999999969</v>
      </c>
      <c r="C1229" s="29">
        <f t="shared" si="22"/>
        <v>5.996376562499985</v>
      </c>
      <c r="D1229" s="20"/>
      <c r="E1229" s="20"/>
    </row>
    <row r="1230" spans="1:5" x14ac:dyDescent="0.25">
      <c r="A1230" s="45">
        <v>22.5</v>
      </c>
      <c r="B1230" s="29">
        <f t="shared" si="21"/>
        <v>4.0512500000000031</v>
      </c>
      <c r="C1230" s="29">
        <f t="shared" si="22"/>
        <v>16.412626562500026</v>
      </c>
      <c r="D1230" s="20"/>
      <c r="E1230" s="20"/>
    </row>
    <row r="1231" spans="1:5" x14ac:dyDescent="0.25">
      <c r="A1231" s="45">
        <v>22.5</v>
      </c>
      <c r="B1231" s="29">
        <f t="shared" si="21"/>
        <v>4.0512500000000031</v>
      </c>
      <c r="C1231" s="29">
        <f t="shared" si="22"/>
        <v>16.412626562500026</v>
      </c>
      <c r="D1231" s="20"/>
      <c r="E1231" s="20"/>
    </row>
    <row r="1232" spans="1:5" x14ac:dyDescent="0.25">
      <c r="A1232" s="45">
        <v>22.5</v>
      </c>
      <c r="B1232" s="29">
        <f t="shared" si="21"/>
        <v>4.0512500000000031</v>
      </c>
      <c r="C1232" s="29">
        <f t="shared" si="22"/>
        <v>16.412626562500026</v>
      </c>
      <c r="D1232" s="20"/>
      <c r="E1232" s="20"/>
    </row>
    <row r="1233" spans="1:5" x14ac:dyDescent="0.25">
      <c r="A1233" s="45">
        <v>11</v>
      </c>
      <c r="B1233" s="29">
        <f t="shared" si="21"/>
        <v>-7.4487499999999969</v>
      </c>
      <c r="C1233" s="29">
        <f t="shared" si="22"/>
        <v>55.483876562499951</v>
      </c>
      <c r="D1233" s="20"/>
      <c r="E1233" s="20"/>
    </row>
    <row r="1234" spans="1:5" x14ac:dyDescent="0.25">
      <c r="A1234" s="45">
        <v>21</v>
      </c>
      <c r="B1234" s="29">
        <f t="shared" si="21"/>
        <v>2.5512500000000031</v>
      </c>
      <c r="C1234" s="29">
        <f t="shared" si="22"/>
        <v>6.5088765625000162</v>
      </c>
      <c r="D1234" s="20"/>
      <c r="E1234" s="20"/>
    </row>
    <row r="1235" spans="1:5" x14ac:dyDescent="0.25">
      <c r="A1235" s="45">
        <v>21</v>
      </c>
      <c r="B1235" s="29">
        <f t="shared" si="21"/>
        <v>2.5512500000000031</v>
      </c>
      <c r="C1235" s="29">
        <f t="shared" si="22"/>
        <v>6.5088765625000162</v>
      </c>
      <c r="D1235" s="20"/>
      <c r="E1235" s="20"/>
    </row>
    <row r="1236" spans="1:5" x14ac:dyDescent="0.25">
      <c r="A1236" s="45">
        <v>12.9</v>
      </c>
      <c r="B1236" s="29">
        <f t="shared" si="21"/>
        <v>-5.5487499999999965</v>
      </c>
      <c r="C1236" s="29">
        <f t="shared" si="22"/>
        <v>30.78862656249996</v>
      </c>
      <c r="D1236" s="20"/>
      <c r="E1236" s="20"/>
    </row>
    <row r="1237" spans="1:5" x14ac:dyDescent="0.25">
      <c r="A1237" s="45">
        <v>14.24</v>
      </c>
      <c r="B1237" s="29">
        <f t="shared" si="21"/>
        <v>-4.2087499999999967</v>
      </c>
      <c r="C1237" s="29">
        <f t="shared" si="22"/>
        <v>17.713576562499973</v>
      </c>
      <c r="D1237" s="20"/>
      <c r="E1237" s="20"/>
    </row>
    <row r="1238" spans="1:5" x14ac:dyDescent="0.25">
      <c r="A1238" s="45">
        <v>14.24</v>
      </c>
      <c r="B1238" s="29">
        <f t="shared" si="21"/>
        <v>-4.2087499999999967</v>
      </c>
      <c r="C1238" s="29">
        <f t="shared" si="22"/>
        <v>17.713576562499973</v>
      </c>
      <c r="D1238" s="20"/>
      <c r="E1238" s="20"/>
    </row>
    <row r="1239" spans="1:5" x14ac:dyDescent="0.25">
      <c r="A1239" s="45">
        <v>12.9</v>
      </c>
      <c r="B1239" s="29">
        <f t="shared" si="21"/>
        <v>-5.5487499999999965</v>
      </c>
      <c r="C1239" s="29">
        <f t="shared" si="22"/>
        <v>30.78862656249996</v>
      </c>
      <c r="D1239" s="20"/>
      <c r="E1239" s="20"/>
    </row>
    <row r="1240" spans="1:5" x14ac:dyDescent="0.25">
      <c r="A1240" s="45">
        <v>10.26</v>
      </c>
      <c r="B1240" s="29">
        <f t="shared" si="21"/>
        <v>-8.1887499999999971</v>
      </c>
      <c r="C1240" s="29">
        <f t="shared" si="22"/>
        <v>67.055626562499953</v>
      </c>
      <c r="D1240" s="20"/>
      <c r="E1240" s="20"/>
    </row>
    <row r="1241" spans="1:5" x14ac:dyDescent="0.25">
      <c r="A1241" s="45">
        <v>10.01</v>
      </c>
      <c r="B1241" s="29">
        <f t="shared" si="21"/>
        <v>-8.4387499999999971</v>
      </c>
      <c r="C1241" s="29">
        <f t="shared" si="22"/>
        <v>71.212501562499952</v>
      </c>
      <c r="D1241" s="20"/>
      <c r="E1241" s="20"/>
    </row>
    <row r="1242" spans="1:5" x14ac:dyDescent="0.25">
      <c r="A1242" s="45">
        <v>12.9</v>
      </c>
      <c r="B1242" s="29">
        <f t="shared" si="21"/>
        <v>-5.5487499999999965</v>
      </c>
      <c r="C1242" s="29">
        <f t="shared" si="22"/>
        <v>30.78862656249996</v>
      </c>
      <c r="D1242" s="20"/>
      <c r="E1242" s="20"/>
    </row>
    <row r="1243" spans="1:5" x14ac:dyDescent="0.25">
      <c r="A1243" s="45">
        <v>9</v>
      </c>
      <c r="B1243" s="29">
        <f t="shared" si="21"/>
        <v>-9.4487499999999969</v>
      </c>
      <c r="C1243" s="29">
        <f t="shared" si="22"/>
        <v>89.278876562499946</v>
      </c>
      <c r="D1243" s="20"/>
      <c r="E1243" s="20"/>
    </row>
    <row r="1244" spans="1:5" x14ac:dyDescent="0.25">
      <c r="A1244" s="45">
        <v>18.7</v>
      </c>
      <c r="B1244" s="29">
        <f t="shared" si="21"/>
        <v>0.25125000000000242</v>
      </c>
      <c r="C1244" s="29">
        <f t="shared" si="22"/>
        <v>6.3126562500001218E-2</v>
      </c>
      <c r="D1244" s="20"/>
      <c r="E1244" s="20"/>
    </row>
    <row r="1245" spans="1:5" x14ac:dyDescent="0.25">
      <c r="A1245" s="59">
        <f>AVERAGE(A1205:A1244)</f>
        <v>18.448749999999997</v>
      </c>
      <c r="B1245" s="20"/>
      <c r="C1245" s="74">
        <f>SUBTOTAL(9,C1205:C1244)</f>
        <v>786.06863749999968</v>
      </c>
      <c r="D1245" s="20"/>
      <c r="E1245" s="20"/>
    </row>
    <row r="1246" spans="1:5" x14ac:dyDescent="0.25">
      <c r="A1246" s="50"/>
      <c r="B1246" s="20"/>
      <c r="C1246" s="20"/>
      <c r="D1246" s="20"/>
      <c r="E1246" s="20"/>
    </row>
    <row r="1247" spans="1:5" x14ac:dyDescent="0.25">
      <c r="A1247" s="50"/>
      <c r="B1247" s="20"/>
      <c r="C1247" s="20"/>
      <c r="D1247" s="20"/>
      <c r="E1247" s="20"/>
    </row>
    <row r="1248" spans="1:5" x14ac:dyDescent="0.25">
      <c r="A1248" s="50"/>
      <c r="B1248" s="20"/>
      <c r="C1248" s="20"/>
      <c r="D1248" s="20"/>
      <c r="E1248" s="20"/>
    </row>
    <row r="1249" spans="1:5" x14ac:dyDescent="0.25">
      <c r="A1249" s="77" t="s">
        <v>71</v>
      </c>
      <c r="B1249" s="77" t="s">
        <v>2472</v>
      </c>
      <c r="C1249" s="77" t="s">
        <v>2473</v>
      </c>
      <c r="D1249" s="20"/>
      <c r="E1249" s="20"/>
    </row>
    <row r="1250" spans="1:5" x14ac:dyDescent="0.25">
      <c r="A1250" s="45">
        <v>4.8</v>
      </c>
      <c r="B1250" s="29">
        <f>A1250-$A$1290</f>
        <v>-0.27500000000000302</v>
      </c>
      <c r="C1250" s="29">
        <f>POWER(B1250,2)</f>
        <v>7.5625000000001663E-2</v>
      </c>
      <c r="D1250" s="20"/>
      <c r="E1250" s="20"/>
    </row>
    <row r="1251" spans="1:5" x14ac:dyDescent="0.25">
      <c r="A1251" s="45">
        <v>4.8</v>
      </c>
      <c r="B1251" s="29">
        <f t="shared" ref="B1251:B1289" si="23">A1251-$A$1290</f>
        <v>-0.27500000000000302</v>
      </c>
      <c r="C1251" s="29">
        <f t="shared" ref="C1251:C1289" si="24">POWER(B1251,2)</f>
        <v>7.5625000000001663E-2</v>
      </c>
      <c r="D1251" s="79" t="s">
        <v>2476</v>
      </c>
      <c r="E1251" s="29">
        <f>C1290/40</f>
        <v>0.16737499999999991</v>
      </c>
    </row>
    <row r="1252" spans="1:5" x14ac:dyDescent="0.25">
      <c r="A1252" s="45">
        <v>4.8</v>
      </c>
      <c r="B1252" s="29">
        <f t="shared" si="23"/>
        <v>-0.27500000000000302</v>
      </c>
      <c r="C1252" s="29">
        <f t="shared" si="24"/>
        <v>7.5625000000001663E-2</v>
      </c>
      <c r="D1252" s="79"/>
      <c r="E1252" s="29"/>
    </row>
    <row r="1253" spans="1:5" x14ac:dyDescent="0.25">
      <c r="A1253" s="45">
        <v>4.8</v>
      </c>
      <c r="B1253" s="29">
        <f t="shared" si="23"/>
        <v>-0.27500000000000302</v>
      </c>
      <c r="C1253" s="29">
        <f t="shared" si="24"/>
        <v>7.5625000000001663E-2</v>
      </c>
      <c r="D1253" s="79" t="s">
        <v>2477</v>
      </c>
      <c r="E1253" s="29">
        <f>SQRT(E1251)</f>
        <v>0.40911489828653258</v>
      </c>
    </row>
    <row r="1254" spans="1:5" x14ac:dyDescent="0.25">
      <c r="A1254" s="45">
        <v>4.8</v>
      </c>
      <c r="B1254" s="29">
        <f t="shared" si="23"/>
        <v>-0.27500000000000302</v>
      </c>
      <c r="C1254" s="29">
        <f t="shared" si="24"/>
        <v>7.5625000000001663E-2</v>
      </c>
      <c r="D1254" s="79"/>
      <c r="E1254" s="29"/>
    </row>
    <row r="1255" spans="1:5" x14ac:dyDescent="0.25">
      <c r="A1255" s="45">
        <v>4.8</v>
      </c>
      <c r="B1255" s="29">
        <f t="shared" si="23"/>
        <v>-0.27500000000000302</v>
      </c>
      <c r="C1255" s="29">
        <f t="shared" si="24"/>
        <v>7.5625000000001663E-2</v>
      </c>
      <c r="D1255" s="79" t="s">
        <v>2478</v>
      </c>
      <c r="E1255" s="29">
        <f>E1253/A1290*100</f>
        <v>8.061377306138569</v>
      </c>
    </row>
    <row r="1256" spans="1:5" x14ac:dyDescent="0.25">
      <c r="A1256" s="45">
        <v>4.8</v>
      </c>
      <c r="B1256" s="29">
        <f t="shared" si="23"/>
        <v>-0.27500000000000302</v>
      </c>
      <c r="C1256" s="29">
        <f t="shared" si="24"/>
        <v>7.5625000000001663E-2</v>
      </c>
      <c r="D1256" s="20"/>
      <c r="E1256" s="20"/>
    </row>
    <row r="1257" spans="1:5" x14ac:dyDescent="0.25">
      <c r="A1257" s="45">
        <v>4.8</v>
      </c>
      <c r="B1257" s="29">
        <f t="shared" si="23"/>
        <v>-0.27500000000000302</v>
      </c>
      <c r="C1257" s="29">
        <f t="shared" si="24"/>
        <v>7.5625000000001663E-2</v>
      </c>
      <c r="D1257" s="20"/>
      <c r="E1257" s="20"/>
    </row>
    <row r="1258" spans="1:5" x14ac:dyDescent="0.25">
      <c r="A1258" s="45">
        <v>4.8</v>
      </c>
      <c r="B1258" s="29">
        <f t="shared" si="23"/>
        <v>-0.27500000000000302</v>
      </c>
      <c r="C1258" s="29">
        <f t="shared" si="24"/>
        <v>7.5625000000001663E-2</v>
      </c>
      <c r="D1258" s="77" t="s">
        <v>2482</v>
      </c>
      <c r="E1258" s="43">
        <f>QUARTILE(A1250:A1289,1)</f>
        <v>4.8</v>
      </c>
    </row>
    <row r="1259" spans="1:5" x14ac:dyDescent="0.25">
      <c r="A1259" s="45">
        <v>4.8</v>
      </c>
      <c r="B1259" s="29">
        <f t="shared" si="23"/>
        <v>-0.27500000000000302</v>
      </c>
      <c r="C1259" s="29">
        <f t="shared" si="24"/>
        <v>7.5625000000001663E-2</v>
      </c>
      <c r="D1259" s="77" t="s">
        <v>2483</v>
      </c>
      <c r="E1259" s="43">
        <f>QUARTILE(A1250:A1289,3)</f>
        <v>5.4</v>
      </c>
    </row>
    <row r="1260" spans="1:5" x14ac:dyDescent="0.25">
      <c r="A1260" s="45">
        <v>4.8</v>
      </c>
      <c r="B1260" s="29">
        <f t="shared" si="23"/>
        <v>-0.27500000000000302</v>
      </c>
      <c r="C1260" s="29">
        <f t="shared" si="24"/>
        <v>7.5625000000001663E-2</v>
      </c>
      <c r="D1260" s="77" t="s">
        <v>2484</v>
      </c>
      <c r="E1260" s="43">
        <f>E1259-E1258</f>
        <v>0.60000000000000053</v>
      </c>
    </row>
    <row r="1261" spans="1:5" x14ac:dyDescent="0.25">
      <c r="A1261" s="45">
        <v>4.8</v>
      </c>
      <c r="B1261" s="29">
        <f t="shared" si="23"/>
        <v>-0.27500000000000302</v>
      </c>
      <c r="C1261" s="29">
        <f t="shared" si="24"/>
        <v>7.5625000000001663E-2</v>
      </c>
      <c r="D1261" s="77" t="s">
        <v>2485</v>
      </c>
      <c r="E1261" s="43">
        <f>E1259+1.5*E1260</f>
        <v>6.3000000000000007</v>
      </c>
    </row>
    <row r="1262" spans="1:5" x14ac:dyDescent="0.25">
      <c r="A1262" s="45">
        <v>4.8</v>
      </c>
      <c r="B1262" s="29">
        <f t="shared" si="23"/>
        <v>-0.27500000000000302</v>
      </c>
      <c r="C1262" s="29">
        <f t="shared" si="24"/>
        <v>7.5625000000001663E-2</v>
      </c>
      <c r="D1262" s="77" t="s">
        <v>2486</v>
      </c>
      <c r="E1262" s="43">
        <f>E1258-1.5*E1260</f>
        <v>3.899999999999999</v>
      </c>
    </row>
    <row r="1263" spans="1:5" x14ac:dyDescent="0.25">
      <c r="A1263" s="45">
        <v>4.8</v>
      </c>
      <c r="B1263" s="29">
        <f t="shared" si="23"/>
        <v>-0.27500000000000302</v>
      </c>
      <c r="C1263" s="29">
        <f t="shared" si="24"/>
        <v>7.5625000000001663E-2</v>
      </c>
      <c r="D1263" s="20"/>
      <c r="E1263" s="20"/>
    </row>
    <row r="1264" spans="1:5" x14ac:dyDescent="0.25">
      <c r="A1264" s="45">
        <v>4.9000000000000004</v>
      </c>
      <c r="B1264" s="29">
        <f t="shared" si="23"/>
        <v>-0.17500000000000249</v>
      </c>
      <c r="C1264" s="29">
        <f t="shared" si="24"/>
        <v>3.062500000000087E-2</v>
      </c>
      <c r="D1264" s="20"/>
      <c r="E1264" s="20"/>
    </row>
    <row r="1265" spans="1:5" x14ac:dyDescent="0.25">
      <c r="A1265" s="45">
        <v>4.9000000000000004</v>
      </c>
      <c r="B1265" s="29">
        <f t="shared" si="23"/>
        <v>-0.17500000000000249</v>
      </c>
      <c r="C1265" s="29">
        <f t="shared" si="24"/>
        <v>3.062500000000087E-2</v>
      </c>
      <c r="D1265" s="20"/>
      <c r="E1265" s="20"/>
    </row>
    <row r="1266" spans="1:5" x14ac:dyDescent="0.25">
      <c r="A1266" s="45">
        <v>4.9000000000000004</v>
      </c>
      <c r="B1266" s="29">
        <f t="shared" si="23"/>
        <v>-0.17500000000000249</v>
      </c>
      <c r="C1266" s="29">
        <f t="shared" si="24"/>
        <v>3.062500000000087E-2</v>
      </c>
      <c r="D1266" s="20"/>
      <c r="E1266" s="20"/>
    </row>
    <row r="1267" spans="1:5" x14ac:dyDescent="0.25">
      <c r="A1267" s="45">
        <v>4.8</v>
      </c>
      <c r="B1267" s="29">
        <f t="shared" si="23"/>
        <v>-0.27500000000000302</v>
      </c>
      <c r="C1267" s="29">
        <f t="shared" si="24"/>
        <v>7.5625000000001663E-2</v>
      </c>
      <c r="D1267" s="20"/>
      <c r="E1267" s="20"/>
    </row>
    <row r="1268" spans="1:5" x14ac:dyDescent="0.25">
      <c r="A1268" s="45">
        <v>4.9000000000000004</v>
      </c>
      <c r="B1268" s="29">
        <f t="shared" si="23"/>
        <v>-0.17500000000000249</v>
      </c>
      <c r="C1268" s="29">
        <f t="shared" si="24"/>
        <v>3.062500000000087E-2</v>
      </c>
      <c r="D1268" s="20"/>
      <c r="E1268" s="20"/>
    </row>
    <row r="1269" spans="1:5" x14ac:dyDescent="0.25">
      <c r="A1269" s="45">
        <v>4.8</v>
      </c>
      <c r="B1269" s="29">
        <f t="shared" si="23"/>
        <v>-0.27500000000000302</v>
      </c>
      <c r="C1269" s="29">
        <f t="shared" si="24"/>
        <v>7.5625000000001663E-2</v>
      </c>
      <c r="D1269" s="20"/>
      <c r="E1269" s="20"/>
    </row>
    <row r="1270" spans="1:5" x14ac:dyDescent="0.25">
      <c r="A1270" s="45">
        <v>4.9000000000000004</v>
      </c>
      <c r="B1270" s="29">
        <f t="shared" si="23"/>
        <v>-0.17500000000000249</v>
      </c>
      <c r="C1270" s="29">
        <f t="shared" si="24"/>
        <v>3.062500000000087E-2</v>
      </c>
      <c r="D1270" s="20"/>
      <c r="E1270" s="20"/>
    </row>
    <row r="1271" spans="1:5" x14ac:dyDescent="0.25">
      <c r="A1271" s="45">
        <v>4.8</v>
      </c>
      <c r="B1271" s="29">
        <f t="shared" si="23"/>
        <v>-0.27500000000000302</v>
      </c>
      <c r="C1271" s="29">
        <f t="shared" si="24"/>
        <v>7.5625000000001663E-2</v>
      </c>
      <c r="D1271" s="20"/>
      <c r="E1271" s="20"/>
    </row>
    <row r="1272" spans="1:5" x14ac:dyDescent="0.25">
      <c r="A1272" s="45">
        <v>4.9000000000000004</v>
      </c>
      <c r="B1272" s="29">
        <f t="shared" si="23"/>
        <v>-0.17500000000000249</v>
      </c>
      <c r="C1272" s="29">
        <f t="shared" si="24"/>
        <v>3.062500000000087E-2</v>
      </c>
      <c r="D1272" s="20"/>
      <c r="E1272" s="20"/>
    </row>
    <row r="1273" spans="1:5" x14ac:dyDescent="0.25">
      <c r="A1273" s="45">
        <v>4.8</v>
      </c>
      <c r="B1273" s="29">
        <f t="shared" si="23"/>
        <v>-0.27500000000000302</v>
      </c>
      <c r="C1273" s="29">
        <f t="shared" si="24"/>
        <v>7.5625000000001663E-2</v>
      </c>
      <c r="D1273" s="20"/>
      <c r="E1273" s="20"/>
    </row>
    <row r="1274" spans="1:5" x14ac:dyDescent="0.25">
      <c r="A1274" s="45">
        <v>4.8</v>
      </c>
      <c r="B1274" s="29">
        <f t="shared" si="23"/>
        <v>-0.27500000000000302</v>
      </c>
      <c r="C1274" s="29">
        <f t="shared" si="24"/>
        <v>7.5625000000001663E-2</v>
      </c>
      <c r="D1274" s="20"/>
      <c r="E1274" s="20"/>
    </row>
    <row r="1275" spans="1:5" x14ac:dyDescent="0.25">
      <c r="A1275" s="45">
        <v>4.8</v>
      </c>
      <c r="B1275" s="29">
        <f t="shared" si="23"/>
        <v>-0.27500000000000302</v>
      </c>
      <c r="C1275" s="29">
        <f t="shared" si="24"/>
        <v>7.5625000000001663E-2</v>
      </c>
      <c r="D1275" s="20"/>
      <c r="E1275" s="20"/>
    </row>
    <row r="1276" spans="1:5" x14ac:dyDescent="0.25">
      <c r="A1276" s="45">
        <v>4.8</v>
      </c>
      <c r="B1276" s="29">
        <f t="shared" si="23"/>
        <v>-0.27500000000000302</v>
      </c>
      <c r="C1276" s="29">
        <f t="shared" si="24"/>
        <v>7.5625000000001663E-2</v>
      </c>
      <c r="D1276" s="20"/>
      <c r="E1276" s="20"/>
    </row>
    <row r="1277" spans="1:5" x14ac:dyDescent="0.25">
      <c r="A1277" s="45">
        <v>4.8</v>
      </c>
      <c r="B1277" s="29">
        <f t="shared" si="23"/>
        <v>-0.27500000000000302</v>
      </c>
      <c r="C1277" s="29">
        <f t="shared" si="24"/>
        <v>7.5625000000001663E-2</v>
      </c>
      <c r="D1277" s="20"/>
      <c r="E1277" s="20"/>
    </row>
    <row r="1278" spans="1:5" x14ac:dyDescent="0.25">
      <c r="A1278" s="45">
        <v>5.8</v>
      </c>
      <c r="B1278" s="29">
        <f t="shared" si="23"/>
        <v>0.72499999999999698</v>
      </c>
      <c r="C1278" s="29">
        <f t="shared" si="24"/>
        <v>0.52562499999999557</v>
      </c>
      <c r="D1278" s="20"/>
      <c r="E1278" s="20"/>
    </row>
    <row r="1279" spans="1:5" x14ac:dyDescent="0.25">
      <c r="A1279" s="45">
        <v>5.4</v>
      </c>
      <c r="B1279" s="29">
        <f t="shared" si="23"/>
        <v>0.32499999999999751</v>
      </c>
      <c r="C1279" s="29">
        <f t="shared" si="24"/>
        <v>0.10562499999999839</v>
      </c>
      <c r="D1279" s="20"/>
      <c r="E1279" s="20"/>
    </row>
    <row r="1280" spans="1:5" x14ac:dyDescent="0.25">
      <c r="A1280" s="45">
        <v>5.4</v>
      </c>
      <c r="B1280" s="29">
        <f t="shared" si="23"/>
        <v>0.32499999999999751</v>
      </c>
      <c r="C1280" s="29">
        <f t="shared" si="24"/>
        <v>0.10562499999999839</v>
      </c>
      <c r="D1280" s="20"/>
      <c r="E1280" s="20"/>
    </row>
    <row r="1281" spans="1:5" x14ac:dyDescent="0.25">
      <c r="A1281" s="45">
        <v>5.8</v>
      </c>
      <c r="B1281" s="29">
        <f t="shared" si="23"/>
        <v>0.72499999999999698</v>
      </c>
      <c r="C1281" s="29">
        <f t="shared" si="24"/>
        <v>0.52562499999999557</v>
      </c>
      <c r="D1281" s="20"/>
      <c r="E1281" s="20"/>
    </row>
    <row r="1282" spans="1:5" x14ac:dyDescent="0.25">
      <c r="A1282" s="45">
        <v>5.8</v>
      </c>
      <c r="B1282" s="29">
        <f t="shared" si="23"/>
        <v>0.72499999999999698</v>
      </c>
      <c r="C1282" s="29">
        <f t="shared" si="24"/>
        <v>0.52562499999999557</v>
      </c>
      <c r="D1282" s="20"/>
      <c r="E1282" s="20"/>
    </row>
    <row r="1283" spans="1:5" x14ac:dyDescent="0.25">
      <c r="A1283" s="45">
        <v>5.8</v>
      </c>
      <c r="B1283" s="29">
        <f t="shared" si="23"/>
        <v>0.72499999999999698</v>
      </c>
      <c r="C1283" s="29">
        <f t="shared" si="24"/>
        <v>0.52562499999999557</v>
      </c>
      <c r="D1283" s="20"/>
      <c r="E1283" s="20"/>
    </row>
    <row r="1284" spans="1:5" x14ac:dyDescent="0.25">
      <c r="A1284" s="45">
        <v>5.8</v>
      </c>
      <c r="B1284" s="29">
        <f t="shared" si="23"/>
        <v>0.72499999999999698</v>
      </c>
      <c r="C1284" s="29">
        <f t="shared" si="24"/>
        <v>0.52562499999999557</v>
      </c>
      <c r="D1284" s="20"/>
      <c r="E1284" s="20"/>
    </row>
    <row r="1285" spans="1:5" x14ac:dyDescent="0.25">
      <c r="A1285" s="45">
        <v>5.8</v>
      </c>
      <c r="B1285" s="29">
        <f t="shared" si="23"/>
        <v>0.72499999999999698</v>
      </c>
      <c r="C1285" s="29">
        <f t="shared" si="24"/>
        <v>0.52562499999999557</v>
      </c>
      <c r="D1285" s="20"/>
      <c r="E1285" s="20"/>
    </row>
    <row r="1286" spans="1:5" x14ac:dyDescent="0.25">
      <c r="A1286" s="45">
        <v>5.6</v>
      </c>
      <c r="B1286" s="29">
        <f t="shared" si="23"/>
        <v>0.5249999999999968</v>
      </c>
      <c r="C1286" s="29">
        <f t="shared" si="24"/>
        <v>0.27562499999999662</v>
      </c>
      <c r="D1286" s="20"/>
      <c r="E1286" s="20"/>
    </row>
    <row r="1287" spans="1:5" x14ac:dyDescent="0.25">
      <c r="A1287" s="45">
        <v>5.8</v>
      </c>
      <c r="B1287" s="29">
        <f t="shared" si="23"/>
        <v>0.72499999999999698</v>
      </c>
      <c r="C1287" s="29">
        <f t="shared" si="24"/>
        <v>0.52562499999999557</v>
      </c>
      <c r="D1287" s="20"/>
      <c r="E1287" s="20"/>
    </row>
    <row r="1288" spans="1:5" x14ac:dyDescent="0.25">
      <c r="A1288" s="45">
        <v>5.9</v>
      </c>
      <c r="B1288" s="29">
        <f t="shared" si="23"/>
        <v>0.82499999999999751</v>
      </c>
      <c r="C1288" s="29">
        <f t="shared" si="24"/>
        <v>0.68062499999999593</v>
      </c>
      <c r="D1288" s="20"/>
      <c r="E1288" s="20"/>
    </row>
    <row r="1289" spans="1:5" x14ac:dyDescent="0.25">
      <c r="A1289" s="45">
        <v>5.0999999999999996</v>
      </c>
      <c r="B1289" s="29">
        <f t="shared" si="23"/>
        <v>2.4999999999996803E-2</v>
      </c>
      <c r="C1289" s="29">
        <f t="shared" si="24"/>
        <v>6.2499999999984009E-4</v>
      </c>
      <c r="D1289" s="20"/>
      <c r="E1289" s="20"/>
    </row>
    <row r="1290" spans="1:5" x14ac:dyDescent="0.25">
      <c r="A1290" s="59">
        <f>AVERAGE(A1250:A1289)</f>
        <v>5.0750000000000028</v>
      </c>
      <c r="B1290" s="20"/>
      <c r="C1290" s="74">
        <f>SUBTOTAL(9,C1250:C1289)</f>
        <v>6.6949999999999967</v>
      </c>
      <c r="D1290" s="20"/>
      <c r="E1290" s="20"/>
    </row>
    <row r="1291" spans="1:5" x14ac:dyDescent="0.25">
      <c r="A1291" s="50"/>
    </row>
    <row r="1292" spans="1:5" x14ac:dyDescent="0.25">
      <c r="A1292" s="50"/>
    </row>
    <row r="1293" spans="1:5" x14ac:dyDescent="0.25">
      <c r="A1293" s="50"/>
    </row>
    <row r="1294" spans="1:5" x14ac:dyDescent="0.25">
      <c r="A1294" s="50"/>
    </row>
    <row r="1295" spans="1:5" x14ac:dyDescent="0.25">
      <c r="A1295" s="50"/>
    </row>
    <row r="1296" spans="1:5" x14ac:dyDescent="0.25">
      <c r="A1296" s="50"/>
    </row>
    <row r="1297" spans="1:1" x14ac:dyDescent="0.25">
      <c r="A1297" s="50"/>
    </row>
    <row r="1298" spans="1:1" x14ac:dyDescent="0.25">
      <c r="A1298" s="50"/>
    </row>
    <row r="1299" spans="1:1" x14ac:dyDescent="0.25">
      <c r="A1299" s="50"/>
    </row>
    <row r="1300" spans="1:1" x14ac:dyDescent="0.25">
      <c r="A1300" s="50"/>
    </row>
    <row r="1301" spans="1:1" x14ac:dyDescent="0.25">
      <c r="A1301" s="50"/>
    </row>
    <row r="1302" spans="1:1" x14ac:dyDescent="0.25">
      <c r="A1302" s="50"/>
    </row>
    <row r="1303" spans="1:1" x14ac:dyDescent="0.25">
      <c r="A1303" s="50"/>
    </row>
    <row r="1304" spans="1:1" x14ac:dyDescent="0.25">
      <c r="A1304" s="50"/>
    </row>
    <row r="1305" spans="1:1" x14ac:dyDescent="0.25">
      <c r="A1305" s="50"/>
    </row>
    <row r="1306" spans="1:1" x14ac:dyDescent="0.25">
      <c r="A1306" s="50"/>
    </row>
    <row r="1307" spans="1:1" x14ac:dyDescent="0.25">
      <c r="A1307" s="50"/>
    </row>
    <row r="1308" spans="1:1" x14ac:dyDescent="0.25">
      <c r="A1308" s="50"/>
    </row>
    <row r="1309" spans="1:1" x14ac:dyDescent="0.25">
      <c r="A1309" s="50"/>
    </row>
    <row r="1310" spans="1:1" x14ac:dyDescent="0.25">
      <c r="A1310" s="50"/>
    </row>
    <row r="1311" spans="1:1" x14ac:dyDescent="0.25">
      <c r="A1311" s="50"/>
    </row>
    <row r="1316" spans="1:1" x14ac:dyDescent="0.25">
      <c r="A1316" s="52"/>
    </row>
    <row r="1317" spans="1:1" x14ac:dyDescent="0.25">
      <c r="A1317" s="50"/>
    </row>
    <row r="1318" spans="1:1" x14ac:dyDescent="0.25">
      <c r="A1318" s="50"/>
    </row>
    <row r="1319" spans="1:1" x14ac:dyDescent="0.25">
      <c r="A1319" s="50"/>
    </row>
    <row r="1320" spans="1:1" x14ac:dyDescent="0.25">
      <c r="A1320" s="50"/>
    </row>
    <row r="1321" spans="1:1" x14ac:dyDescent="0.25">
      <c r="A1321" s="50"/>
    </row>
    <row r="1322" spans="1:1" x14ac:dyDescent="0.25">
      <c r="A1322" s="50"/>
    </row>
    <row r="1323" spans="1:1" x14ac:dyDescent="0.25">
      <c r="A1323" s="50"/>
    </row>
    <row r="1324" spans="1:1" x14ac:dyDescent="0.25">
      <c r="A1324" s="50"/>
    </row>
    <row r="1325" spans="1:1" x14ac:dyDescent="0.25">
      <c r="A1325" s="50"/>
    </row>
    <row r="1326" spans="1:1" x14ac:dyDescent="0.25">
      <c r="A1326" s="50"/>
    </row>
    <row r="1327" spans="1:1" x14ac:dyDescent="0.25">
      <c r="A1327" s="50"/>
    </row>
    <row r="1328" spans="1:1" x14ac:dyDescent="0.25">
      <c r="A1328" s="50"/>
    </row>
    <row r="1329" spans="1:1" x14ac:dyDescent="0.25">
      <c r="A1329" s="50"/>
    </row>
    <row r="1330" spans="1:1" x14ac:dyDescent="0.25">
      <c r="A1330" s="50"/>
    </row>
    <row r="1331" spans="1:1" x14ac:dyDescent="0.25">
      <c r="A1331" s="50"/>
    </row>
    <row r="1332" spans="1:1" x14ac:dyDescent="0.25">
      <c r="A1332" s="50"/>
    </row>
    <row r="1333" spans="1:1" x14ac:dyDescent="0.25">
      <c r="A1333" s="50"/>
    </row>
    <row r="1334" spans="1:1" x14ac:dyDescent="0.25">
      <c r="A1334" s="50"/>
    </row>
    <row r="1335" spans="1:1" x14ac:dyDescent="0.25">
      <c r="A1335" s="50"/>
    </row>
    <row r="1336" spans="1:1" x14ac:dyDescent="0.25">
      <c r="A1336" s="50"/>
    </row>
    <row r="1337" spans="1:1" x14ac:dyDescent="0.25">
      <c r="A1337" s="50"/>
    </row>
    <row r="1338" spans="1:1" x14ac:dyDescent="0.25">
      <c r="A1338" s="50"/>
    </row>
    <row r="1339" spans="1:1" x14ac:dyDescent="0.25">
      <c r="A1339" s="50"/>
    </row>
    <row r="1340" spans="1:1" x14ac:dyDescent="0.25">
      <c r="A1340" s="50"/>
    </row>
    <row r="1341" spans="1:1" x14ac:dyDescent="0.25">
      <c r="A1341" s="50"/>
    </row>
    <row r="1342" spans="1:1" x14ac:dyDescent="0.25">
      <c r="A1342" s="50"/>
    </row>
    <row r="1343" spans="1:1" x14ac:dyDescent="0.25">
      <c r="A1343" s="50"/>
    </row>
    <row r="1344" spans="1:1" x14ac:dyDescent="0.25">
      <c r="A1344" s="50"/>
    </row>
    <row r="1345" spans="1:1" x14ac:dyDescent="0.25">
      <c r="A1345" s="50"/>
    </row>
    <row r="1346" spans="1:1" x14ac:dyDescent="0.25">
      <c r="A1346" s="50"/>
    </row>
    <row r="1347" spans="1:1" x14ac:dyDescent="0.25">
      <c r="A1347" s="50"/>
    </row>
    <row r="1348" spans="1:1" x14ac:dyDescent="0.25">
      <c r="A1348" s="50"/>
    </row>
    <row r="1349" spans="1:1" x14ac:dyDescent="0.25">
      <c r="A1349" s="50"/>
    </row>
    <row r="1350" spans="1:1" x14ac:dyDescent="0.25">
      <c r="A1350" s="50"/>
    </row>
    <row r="1351" spans="1:1" x14ac:dyDescent="0.25">
      <c r="A1351" s="50"/>
    </row>
    <row r="1352" spans="1:1" x14ac:dyDescent="0.25">
      <c r="A1352" s="50"/>
    </row>
    <row r="1353" spans="1:1" x14ac:dyDescent="0.25">
      <c r="A1353" s="50"/>
    </row>
    <row r="1354" spans="1:1" x14ac:dyDescent="0.25">
      <c r="A1354" s="50"/>
    </row>
    <row r="1355" spans="1:1" x14ac:dyDescent="0.25">
      <c r="A1355" s="50"/>
    </row>
    <row r="1356" spans="1:1" x14ac:dyDescent="0.25">
      <c r="A1356" s="50"/>
    </row>
    <row r="1357" spans="1:1" x14ac:dyDescent="0.25">
      <c r="A1357" s="50"/>
    </row>
    <row r="1358" spans="1:1" x14ac:dyDescent="0.25">
      <c r="A1358" s="50"/>
    </row>
    <row r="1359" spans="1:1" x14ac:dyDescent="0.25">
      <c r="A1359" s="50"/>
    </row>
    <row r="1360" spans="1:1" x14ac:dyDescent="0.25">
      <c r="A1360" s="50"/>
    </row>
    <row r="1361" spans="1:1" x14ac:dyDescent="0.25">
      <c r="A1361" s="50"/>
    </row>
    <row r="1362" spans="1:1" x14ac:dyDescent="0.25">
      <c r="A1362" s="50"/>
    </row>
    <row r="1363" spans="1:1" x14ac:dyDescent="0.25">
      <c r="A1363" s="50"/>
    </row>
    <row r="1364" spans="1:1" x14ac:dyDescent="0.25">
      <c r="A1364" s="50"/>
    </row>
    <row r="1365" spans="1:1" x14ac:dyDescent="0.25">
      <c r="A1365" s="50"/>
    </row>
    <row r="1366" spans="1:1" x14ac:dyDescent="0.25">
      <c r="A1366" s="50"/>
    </row>
    <row r="1367" spans="1:1" x14ac:dyDescent="0.25">
      <c r="A1367" s="50"/>
    </row>
    <row r="1368" spans="1:1" x14ac:dyDescent="0.25">
      <c r="A1368" s="50"/>
    </row>
    <row r="1369" spans="1:1" x14ac:dyDescent="0.25">
      <c r="A1369" s="50"/>
    </row>
    <row r="1370" spans="1:1" x14ac:dyDescent="0.25">
      <c r="A1370" s="50"/>
    </row>
    <row r="1371" spans="1:1" x14ac:dyDescent="0.25">
      <c r="A1371" s="50"/>
    </row>
    <row r="1372" spans="1:1" x14ac:dyDescent="0.25">
      <c r="A1372" s="50"/>
    </row>
    <row r="1373" spans="1:1" x14ac:dyDescent="0.25">
      <c r="A1373" s="50"/>
    </row>
    <row r="1374" spans="1:1" x14ac:dyDescent="0.25">
      <c r="A1374" s="50"/>
    </row>
    <row r="1375" spans="1:1" x14ac:dyDescent="0.25">
      <c r="A1375" s="50"/>
    </row>
    <row r="1376" spans="1:1" x14ac:dyDescent="0.25">
      <c r="A1376" s="50"/>
    </row>
    <row r="1377" spans="1:1" x14ac:dyDescent="0.25">
      <c r="A1377" s="50"/>
    </row>
    <row r="1378" spans="1:1" x14ac:dyDescent="0.25">
      <c r="A1378" s="50"/>
    </row>
    <row r="1379" spans="1:1" x14ac:dyDescent="0.25">
      <c r="A1379" s="50"/>
    </row>
    <row r="1380" spans="1:1" x14ac:dyDescent="0.25">
      <c r="A1380" s="50"/>
    </row>
    <row r="1381" spans="1:1" x14ac:dyDescent="0.25">
      <c r="A1381" s="50"/>
    </row>
    <row r="1382" spans="1:1" x14ac:dyDescent="0.25">
      <c r="A1382" s="50"/>
    </row>
    <row r="1383" spans="1:1" x14ac:dyDescent="0.25">
      <c r="A1383" s="50"/>
    </row>
    <row r="1384" spans="1:1" x14ac:dyDescent="0.25">
      <c r="A1384" s="50"/>
    </row>
    <row r="1385" spans="1:1" x14ac:dyDescent="0.25">
      <c r="A1385" s="50"/>
    </row>
    <row r="1386" spans="1:1" x14ac:dyDescent="0.25">
      <c r="A1386" s="50"/>
    </row>
    <row r="1387" spans="1:1" x14ac:dyDescent="0.25">
      <c r="A1387" s="50"/>
    </row>
    <row r="1388" spans="1:1" x14ac:dyDescent="0.25">
      <c r="A1388" s="50"/>
    </row>
    <row r="1389" spans="1:1" x14ac:dyDescent="0.25">
      <c r="A1389" s="50"/>
    </row>
    <row r="1390" spans="1:1" x14ac:dyDescent="0.25">
      <c r="A1390" s="50"/>
    </row>
    <row r="1391" spans="1:1" x14ac:dyDescent="0.25">
      <c r="A1391" s="50"/>
    </row>
    <row r="1392" spans="1:1" x14ac:dyDescent="0.25">
      <c r="A1392" s="50"/>
    </row>
    <row r="1393" spans="1:1" x14ac:dyDescent="0.25">
      <c r="A1393" s="50"/>
    </row>
    <row r="1394" spans="1:1" x14ac:dyDescent="0.25">
      <c r="A1394" s="50"/>
    </row>
    <row r="1395" spans="1:1" x14ac:dyDescent="0.25">
      <c r="A1395" s="50"/>
    </row>
    <row r="1396" spans="1:1" x14ac:dyDescent="0.25">
      <c r="A1396" s="50"/>
    </row>
    <row r="1397" spans="1:1" x14ac:dyDescent="0.25">
      <c r="A1397" s="50"/>
    </row>
    <row r="1398" spans="1:1" x14ac:dyDescent="0.25">
      <c r="A1398" s="50"/>
    </row>
    <row r="1403" spans="1:1" x14ac:dyDescent="0.25">
      <c r="A1403" s="51"/>
    </row>
    <row r="1404" spans="1:1" x14ac:dyDescent="0.25">
      <c r="A1404" s="50"/>
    </row>
    <row r="1405" spans="1:1" x14ac:dyDescent="0.25">
      <c r="A1405" s="50"/>
    </row>
    <row r="1406" spans="1:1" x14ac:dyDescent="0.25">
      <c r="A1406" s="50"/>
    </row>
    <row r="1407" spans="1:1" x14ac:dyDescent="0.25">
      <c r="A1407" s="50"/>
    </row>
    <row r="1408" spans="1:1" x14ac:dyDescent="0.25">
      <c r="A1408" s="50"/>
    </row>
    <row r="1409" spans="1:1" x14ac:dyDescent="0.25">
      <c r="A1409" s="50"/>
    </row>
    <row r="1410" spans="1:1" x14ac:dyDescent="0.25">
      <c r="A1410" s="50"/>
    </row>
    <row r="1411" spans="1:1" x14ac:dyDescent="0.25">
      <c r="A1411" s="50"/>
    </row>
    <row r="1412" spans="1:1" x14ac:dyDescent="0.25">
      <c r="A1412" s="50"/>
    </row>
    <row r="1413" spans="1:1" x14ac:dyDescent="0.25">
      <c r="A1413" s="50"/>
    </row>
    <row r="1414" spans="1:1" x14ac:dyDescent="0.25">
      <c r="A1414" s="50"/>
    </row>
    <row r="1415" spans="1:1" x14ac:dyDescent="0.25">
      <c r="A1415" s="50"/>
    </row>
    <row r="1416" spans="1:1" x14ac:dyDescent="0.25">
      <c r="A1416" s="50"/>
    </row>
    <row r="1417" spans="1:1" x14ac:dyDescent="0.25">
      <c r="A1417" s="50"/>
    </row>
    <row r="1418" spans="1:1" x14ac:dyDescent="0.25">
      <c r="A1418" s="50"/>
    </row>
    <row r="1419" spans="1:1" x14ac:dyDescent="0.25">
      <c r="A1419" s="50"/>
    </row>
    <row r="1420" spans="1:1" x14ac:dyDescent="0.25">
      <c r="A1420" s="50"/>
    </row>
    <row r="1421" spans="1:1" x14ac:dyDescent="0.25">
      <c r="A1421" s="50"/>
    </row>
    <row r="1422" spans="1:1" x14ac:dyDescent="0.25">
      <c r="A1422" s="50"/>
    </row>
    <row r="1423" spans="1:1" x14ac:dyDescent="0.25">
      <c r="A1423" s="50"/>
    </row>
    <row r="1424" spans="1:1" x14ac:dyDescent="0.25">
      <c r="A1424" s="50"/>
    </row>
    <row r="1425" spans="1:1" x14ac:dyDescent="0.25">
      <c r="A1425" s="50"/>
    </row>
    <row r="1426" spans="1:1" x14ac:dyDescent="0.25">
      <c r="A1426" s="50"/>
    </row>
    <row r="1427" spans="1:1" x14ac:dyDescent="0.25">
      <c r="A1427" s="50"/>
    </row>
    <row r="1428" spans="1:1" x14ac:dyDescent="0.25">
      <c r="A1428" s="50"/>
    </row>
    <row r="1429" spans="1:1" x14ac:dyDescent="0.25">
      <c r="A1429" s="50"/>
    </row>
    <row r="1430" spans="1:1" x14ac:dyDescent="0.25">
      <c r="A1430" s="50"/>
    </row>
    <row r="1431" spans="1:1" x14ac:dyDescent="0.25">
      <c r="A1431" s="50"/>
    </row>
    <row r="1432" spans="1:1" x14ac:dyDescent="0.25">
      <c r="A1432" s="50"/>
    </row>
    <row r="1433" spans="1:1" x14ac:dyDescent="0.25">
      <c r="A1433" s="50"/>
    </row>
    <row r="1434" spans="1:1" x14ac:dyDescent="0.25">
      <c r="A1434" s="50"/>
    </row>
    <row r="1435" spans="1:1" x14ac:dyDescent="0.25">
      <c r="A1435" s="50"/>
    </row>
    <row r="1436" spans="1:1" x14ac:dyDescent="0.25">
      <c r="A1436" s="50"/>
    </row>
    <row r="1437" spans="1:1" x14ac:dyDescent="0.25">
      <c r="A1437" s="50"/>
    </row>
    <row r="1438" spans="1:1" x14ac:dyDescent="0.25">
      <c r="A1438" s="50"/>
    </row>
    <row r="1439" spans="1:1" x14ac:dyDescent="0.25">
      <c r="A1439" s="50"/>
    </row>
    <row r="1440" spans="1:1" x14ac:dyDescent="0.25">
      <c r="A1440" s="50"/>
    </row>
    <row r="1441" spans="1:1" x14ac:dyDescent="0.25">
      <c r="A1441" s="50"/>
    </row>
    <row r="1442" spans="1:1" x14ac:dyDescent="0.25">
      <c r="A1442" s="50"/>
    </row>
    <row r="1443" spans="1:1" x14ac:dyDescent="0.25">
      <c r="A1443" s="50"/>
    </row>
    <row r="1444" spans="1:1" x14ac:dyDescent="0.25">
      <c r="A1444" s="50"/>
    </row>
    <row r="1445" spans="1:1" x14ac:dyDescent="0.25">
      <c r="A1445" s="50"/>
    </row>
    <row r="1446" spans="1:1" x14ac:dyDescent="0.25">
      <c r="A1446" s="50"/>
    </row>
    <row r="1447" spans="1:1" x14ac:dyDescent="0.25">
      <c r="A1447" s="50"/>
    </row>
    <row r="1448" spans="1:1" x14ac:dyDescent="0.25">
      <c r="A1448" s="50"/>
    </row>
    <row r="1449" spans="1:1" x14ac:dyDescent="0.25">
      <c r="A1449" s="50"/>
    </row>
    <row r="1450" spans="1:1" x14ac:dyDescent="0.25">
      <c r="A1450" s="50"/>
    </row>
    <row r="1451" spans="1:1" x14ac:dyDescent="0.25">
      <c r="A1451" s="50"/>
    </row>
    <row r="1452" spans="1:1" x14ac:dyDescent="0.25">
      <c r="A1452" s="50"/>
    </row>
    <row r="1453" spans="1:1" x14ac:dyDescent="0.25">
      <c r="A1453" s="50"/>
    </row>
    <row r="1454" spans="1:1" x14ac:dyDescent="0.25">
      <c r="A1454" s="50"/>
    </row>
    <row r="1455" spans="1:1" x14ac:dyDescent="0.25">
      <c r="A1455" s="50"/>
    </row>
    <row r="1456" spans="1:1" x14ac:dyDescent="0.25">
      <c r="A1456" s="50"/>
    </row>
    <row r="1457" spans="1:1" x14ac:dyDescent="0.25">
      <c r="A1457" s="50"/>
    </row>
    <row r="1458" spans="1:1" x14ac:dyDescent="0.25">
      <c r="A1458" s="50"/>
    </row>
    <row r="1459" spans="1:1" x14ac:dyDescent="0.25">
      <c r="A1459" s="50"/>
    </row>
    <row r="1460" spans="1:1" x14ac:dyDescent="0.25">
      <c r="A1460" s="50"/>
    </row>
    <row r="1461" spans="1:1" x14ac:dyDescent="0.25">
      <c r="A1461" s="50"/>
    </row>
    <row r="1462" spans="1:1" x14ac:dyDescent="0.25">
      <c r="A1462" s="50"/>
    </row>
    <row r="1463" spans="1:1" x14ac:dyDescent="0.25">
      <c r="A1463" s="50"/>
    </row>
    <row r="1464" spans="1:1" x14ac:dyDescent="0.25">
      <c r="A1464" s="50"/>
    </row>
    <row r="1465" spans="1:1" x14ac:dyDescent="0.25">
      <c r="A1465" s="50"/>
    </row>
    <row r="1466" spans="1:1" x14ac:dyDescent="0.25">
      <c r="A1466" s="50"/>
    </row>
    <row r="1467" spans="1:1" x14ac:dyDescent="0.25">
      <c r="A1467" s="50"/>
    </row>
    <row r="1468" spans="1:1" x14ac:dyDescent="0.25">
      <c r="A1468" s="50"/>
    </row>
    <row r="1469" spans="1:1" x14ac:dyDescent="0.25">
      <c r="A1469" s="50"/>
    </row>
    <row r="1470" spans="1:1" x14ac:dyDescent="0.25">
      <c r="A1470" s="50"/>
    </row>
    <row r="1471" spans="1:1" x14ac:dyDescent="0.25">
      <c r="A1471" s="50"/>
    </row>
    <row r="1472" spans="1:1" x14ac:dyDescent="0.25">
      <c r="A1472" s="50"/>
    </row>
    <row r="1473" spans="1:1" x14ac:dyDescent="0.25">
      <c r="A1473" s="50"/>
    </row>
    <row r="1474" spans="1:1" x14ac:dyDescent="0.25">
      <c r="A1474" s="50"/>
    </row>
    <row r="1475" spans="1:1" x14ac:dyDescent="0.25">
      <c r="A1475" s="50"/>
    </row>
    <row r="1476" spans="1:1" x14ac:dyDescent="0.25">
      <c r="A1476" s="50"/>
    </row>
    <row r="1477" spans="1:1" x14ac:dyDescent="0.25">
      <c r="A1477" s="50"/>
    </row>
    <row r="1478" spans="1:1" x14ac:dyDescent="0.25">
      <c r="A1478" s="50"/>
    </row>
    <row r="1479" spans="1:1" x14ac:dyDescent="0.25">
      <c r="A1479" s="50"/>
    </row>
    <row r="1480" spans="1:1" x14ac:dyDescent="0.25">
      <c r="A1480" s="50"/>
    </row>
    <row r="1481" spans="1:1" x14ac:dyDescent="0.25">
      <c r="A1481" s="50"/>
    </row>
    <row r="1482" spans="1:1" x14ac:dyDescent="0.25">
      <c r="A1482" s="50"/>
    </row>
    <row r="1483" spans="1:1" x14ac:dyDescent="0.25">
      <c r="A1483" s="50"/>
    </row>
    <row r="1484" spans="1:1" x14ac:dyDescent="0.25">
      <c r="A1484" s="50"/>
    </row>
    <row r="1485" spans="1:1" x14ac:dyDescent="0.25">
      <c r="A1485" s="50"/>
    </row>
    <row r="1490" spans="1:1" x14ac:dyDescent="0.25">
      <c r="A1490" s="51"/>
    </row>
    <row r="1491" spans="1:1" x14ac:dyDescent="0.25">
      <c r="A1491" s="50"/>
    </row>
    <row r="1492" spans="1:1" x14ac:dyDescent="0.25">
      <c r="A1492" s="50"/>
    </row>
    <row r="1493" spans="1:1" x14ac:dyDescent="0.25">
      <c r="A1493" s="50"/>
    </row>
    <row r="1494" spans="1:1" x14ac:dyDescent="0.25">
      <c r="A1494" s="50"/>
    </row>
    <row r="1495" spans="1:1" x14ac:dyDescent="0.25">
      <c r="A1495" s="50"/>
    </row>
    <row r="1496" spans="1:1" x14ac:dyDescent="0.25">
      <c r="A1496" s="50"/>
    </row>
    <row r="1497" spans="1:1" x14ac:dyDescent="0.25">
      <c r="A1497" s="50"/>
    </row>
    <row r="1498" spans="1:1" x14ac:dyDescent="0.25">
      <c r="A1498" s="50"/>
    </row>
    <row r="1499" spans="1:1" x14ac:dyDescent="0.25">
      <c r="A1499" s="50"/>
    </row>
    <row r="1500" spans="1:1" x14ac:dyDescent="0.25">
      <c r="A1500" s="50"/>
    </row>
    <row r="1501" spans="1:1" x14ac:dyDescent="0.25">
      <c r="A1501" s="50"/>
    </row>
    <row r="1502" spans="1:1" x14ac:dyDescent="0.25">
      <c r="A1502" s="50"/>
    </row>
    <row r="1503" spans="1:1" x14ac:dyDescent="0.25">
      <c r="A1503" s="50"/>
    </row>
    <row r="1504" spans="1:1" x14ac:dyDescent="0.25">
      <c r="A1504" s="50"/>
    </row>
    <row r="1505" spans="1:1" x14ac:dyDescent="0.25">
      <c r="A1505" s="50"/>
    </row>
    <row r="1506" spans="1:1" x14ac:dyDescent="0.25">
      <c r="A1506" s="50"/>
    </row>
    <row r="1507" spans="1:1" x14ac:dyDescent="0.25">
      <c r="A1507" s="50"/>
    </row>
    <row r="1508" spans="1:1" x14ac:dyDescent="0.25">
      <c r="A1508" s="50"/>
    </row>
    <row r="1509" spans="1:1" x14ac:dyDescent="0.25">
      <c r="A1509" s="50"/>
    </row>
    <row r="1510" spans="1:1" x14ac:dyDescent="0.25">
      <c r="A1510" s="50"/>
    </row>
    <row r="1511" spans="1:1" x14ac:dyDescent="0.25">
      <c r="A1511" s="50"/>
    </row>
    <row r="1512" spans="1:1" x14ac:dyDescent="0.25">
      <c r="A1512" s="50"/>
    </row>
    <row r="1513" spans="1:1" x14ac:dyDescent="0.25">
      <c r="A1513" s="50"/>
    </row>
    <row r="1514" spans="1:1" x14ac:dyDescent="0.25">
      <c r="A1514" s="50"/>
    </row>
    <row r="1515" spans="1:1" x14ac:dyDescent="0.25">
      <c r="A1515" s="50"/>
    </row>
    <row r="1516" spans="1:1" x14ac:dyDescent="0.25">
      <c r="A1516" s="50"/>
    </row>
    <row r="1517" spans="1:1" x14ac:dyDescent="0.25">
      <c r="A1517" s="50"/>
    </row>
    <row r="1518" spans="1:1" x14ac:dyDescent="0.25">
      <c r="A1518" s="50"/>
    </row>
    <row r="1519" spans="1:1" x14ac:dyDescent="0.25">
      <c r="A1519" s="50"/>
    </row>
    <row r="1520" spans="1:1" x14ac:dyDescent="0.25">
      <c r="A1520" s="50"/>
    </row>
    <row r="1521" spans="1:1" x14ac:dyDescent="0.25">
      <c r="A1521" s="50"/>
    </row>
    <row r="1522" spans="1:1" x14ac:dyDescent="0.25">
      <c r="A1522" s="50"/>
    </row>
    <row r="1523" spans="1:1" x14ac:dyDescent="0.25">
      <c r="A1523" s="50"/>
    </row>
    <row r="1524" spans="1:1" x14ac:dyDescent="0.25">
      <c r="A1524" s="50"/>
    </row>
    <row r="1525" spans="1:1" x14ac:dyDescent="0.25">
      <c r="A1525" s="50"/>
    </row>
    <row r="1526" spans="1:1" x14ac:dyDescent="0.25">
      <c r="A1526" s="50"/>
    </row>
    <row r="1527" spans="1:1" x14ac:dyDescent="0.25">
      <c r="A1527" s="50"/>
    </row>
    <row r="1528" spans="1:1" x14ac:dyDescent="0.25">
      <c r="A1528" s="50"/>
    </row>
    <row r="1529" spans="1:1" x14ac:dyDescent="0.25">
      <c r="A1529" s="50"/>
    </row>
    <row r="1530" spans="1:1" x14ac:dyDescent="0.25">
      <c r="A1530" s="50"/>
    </row>
    <row r="1531" spans="1:1" x14ac:dyDescent="0.25">
      <c r="A1531" s="50"/>
    </row>
    <row r="1532" spans="1:1" x14ac:dyDescent="0.25">
      <c r="A1532" s="50"/>
    </row>
    <row r="1533" spans="1:1" x14ac:dyDescent="0.25">
      <c r="A1533" s="50"/>
    </row>
    <row r="1534" spans="1:1" x14ac:dyDescent="0.25">
      <c r="A1534" s="50"/>
    </row>
    <row r="1535" spans="1:1" x14ac:dyDescent="0.25">
      <c r="A1535" s="50"/>
    </row>
    <row r="1536" spans="1:1" x14ac:dyDescent="0.25">
      <c r="A1536" s="50"/>
    </row>
    <row r="1537" spans="1:1" x14ac:dyDescent="0.25">
      <c r="A1537" s="50"/>
    </row>
    <row r="1538" spans="1:1" x14ac:dyDescent="0.25">
      <c r="A1538" s="50"/>
    </row>
    <row r="1539" spans="1:1" x14ac:dyDescent="0.25">
      <c r="A1539" s="50"/>
    </row>
    <row r="1540" spans="1:1" x14ac:dyDescent="0.25">
      <c r="A1540" s="50"/>
    </row>
    <row r="1541" spans="1:1" x14ac:dyDescent="0.25">
      <c r="A1541" s="50"/>
    </row>
    <row r="1542" spans="1:1" x14ac:dyDescent="0.25">
      <c r="A1542" s="50"/>
    </row>
    <row r="1543" spans="1:1" x14ac:dyDescent="0.25">
      <c r="A1543" s="50"/>
    </row>
    <row r="1544" spans="1:1" x14ac:dyDescent="0.25">
      <c r="A1544" s="50"/>
    </row>
    <row r="1545" spans="1:1" x14ac:dyDescent="0.25">
      <c r="A1545" s="50"/>
    </row>
    <row r="1546" spans="1:1" x14ac:dyDescent="0.25">
      <c r="A1546" s="50"/>
    </row>
    <row r="1547" spans="1:1" x14ac:dyDescent="0.25">
      <c r="A1547" s="50"/>
    </row>
    <row r="1548" spans="1:1" x14ac:dyDescent="0.25">
      <c r="A1548" s="50"/>
    </row>
    <row r="1549" spans="1:1" x14ac:dyDescent="0.25">
      <c r="A1549" s="50"/>
    </row>
    <row r="1550" spans="1:1" x14ac:dyDescent="0.25">
      <c r="A1550" s="50"/>
    </row>
    <row r="1551" spans="1:1" x14ac:dyDescent="0.25">
      <c r="A1551" s="50"/>
    </row>
    <row r="1552" spans="1:1" x14ac:dyDescent="0.25">
      <c r="A1552" s="50"/>
    </row>
  </sheetData>
  <autoFilter ref="A1:O83" xr:uid="{831C75F1-D0BD-4584-9E81-C9559D02DF2C}">
    <filterColumn colId="13">
      <customFilters>
        <customFilter operator="notEqual" val=" "/>
      </customFilters>
    </filterColumn>
  </autoFilter>
  <conditionalFormatting sqref="A1250:A1289">
    <cfRule type="cellIs" dxfId="13" priority="7" operator="lessThan">
      <formula>3.9</formula>
    </cfRule>
    <cfRule type="cellIs" dxfId="12" priority="8" operator="greaterThan">
      <formula>6.3</formula>
    </cfRule>
  </conditionalFormatting>
  <conditionalFormatting sqref="A1205:A1244">
    <cfRule type="cellIs" dxfId="11" priority="5" operator="lessThan">
      <formula>5.9</formula>
    </cfRule>
    <cfRule type="cellIs" dxfId="10" priority="6" operator="greaterThan">
      <formula>33.6</formula>
    </cfRule>
  </conditionalFormatting>
  <conditionalFormatting sqref="A1160:A1199">
    <cfRule type="cellIs" dxfId="9" priority="3" operator="lessThan">
      <formula>3.55</formula>
    </cfRule>
    <cfRule type="cellIs" dxfId="8" priority="4" operator="greaterThan">
      <formula>30</formula>
    </cfRule>
  </conditionalFormatting>
  <conditionalFormatting sqref="A800:A839">
    <cfRule type="cellIs" dxfId="7" priority="1" operator="lessThan">
      <formula>1052.75</formula>
    </cfRule>
    <cfRule type="cellIs" dxfId="6" priority="2" operator="greaterThan">
      <formula>1675.25</formula>
    </cfRule>
  </conditionalFormatting>
  <pageMargins left="0.7" right="0.7" top="0.75" bottom="0.75" header="0.3" footer="0.3"/>
  <pageSetup orientation="portrait" r:id="rId8"/>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AC27E-4DD6-4396-93B0-D9D5C3BD35FA}">
  <sheetPr filterMode="1"/>
  <dimension ref="A1:AC547"/>
  <sheetViews>
    <sheetView topLeftCell="A536" zoomScaleNormal="100" workbookViewId="0">
      <selection activeCell="C550" sqref="C550"/>
    </sheetView>
  </sheetViews>
  <sheetFormatPr defaultRowHeight="15" x14ac:dyDescent="0.25"/>
  <cols>
    <col min="1" max="1" width="34.28515625" bestFit="1" customWidth="1"/>
    <col min="2" max="2" width="11.7109375" bestFit="1" customWidth="1"/>
    <col min="3" max="3" width="24.5703125" bestFit="1" customWidth="1"/>
    <col min="4" max="4" width="33.7109375" bestFit="1" customWidth="1"/>
    <col min="5" max="5" width="14.140625" bestFit="1" customWidth="1"/>
    <col min="6" max="6" width="14.42578125" bestFit="1" customWidth="1"/>
    <col min="7" max="8" width="14.140625" bestFit="1" customWidth="1"/>
    <col min="9" max="10" width="22.28515625" bestFit="1" customWidth="1"/>
    <col min="11" max="11" width="29.140625" bestFit="1" customWidth="1"/>
    <col min="15" max="15" width="30.140625" bestFit="1" customWidth="1"/>
  </cols>
  <sheetData>
    <row r="1" spans="1:17" x14ac:dyDescent="0.25">
      <c r="A1" s="28" t="s">
        <v>0</v>
      </c>
      <c r="B1" s="28" t="s">
        <v>1</v>
      </c>
      <c r="C1" s="28" t="s">
        <v>3</v>
      </c>
      <c r="D1" s="28" t="s">
        <v>4</v>
      </c>
      <c r="E1" s="28" t="s">
        <v>5</v>
      </c>
      <c r="F1" s="28" t="s">
        <v>10</v>
      </c>
      <c r="G1" s="28" t="s">
        <v>11</v>
      </c>
      <c r="H1" s="28" t="s">
        <v>12</v>
      </c>
      <c r="I1" s="28" t="s">
        <v>13</v>
      </c>
      <c r="J1" s="28" t="s">
        <v>14</v>
      </c>
      <c r="K1" s="28" t="s">
        <v>15</v>
      </c>
      <c r="L1" s="28" t="s">
        <v>16</v>
      </c>
      <c r="M1" s="28" t="s">
        <v>17</v>
      </c>
      <c r="N1" s="28" t="s">
        <v>18</v>
      </c>
      <c r="O1" s="28" t="s">
        <v>71</v>
      </c>
      <c r="P1" s="10"/>
      <c r="Q1" s="10"/>
    </row>
    <row r="2" spans="1:17" hidden="1" x14ac:dyDescent="0.25">
      <c r="A2" s="20" t="s">
        <v>192</v>
      </c>
      <c r="B2" s="20" t="s">
        <v>193</v>
      </c>
      <c r="C2" s="22">
        <v>799</v>
      </c>
      <c r="D2" s="20">
        <v>3</v>
      </c>
      <c r="E2" s="20">
        <v>4</v>
      </c>
      <c r="F2" s="20">
        <v>28</v>
      </c>
      <c r="G2" s="20" t="s">
        <v>145</v>
      </c>
      <c r="H2" s="20">
        <v>1490</v>
      </c>
      <c r="I2" s="20">
        <v>3731</v>
      </c>
      <c r="J2" s="20">
        <v>1579</v>
      </c>
      <c r="K2" s="20" t="s">
        <v>146</v>
      </c>
      <c r="L2" s="20">
        <v>5</v>
      </c>
      <c r="M2" s="20">
        <v>25.17</v>
      </c>
      <c r="N2" s="23" t="s">
        <v>147</v>
      </c>
      <c r="O2" s="20" t="s">
        <v>147</v>
      </c>
    </row>
    <row r="3" spans="1:17" hidden="1" x14ac:dyDescent="0.25">
      <c r="A3" s="20" t="s">
        <v>192</v>
      </c>
      <c r="B3" s="20" t="s">
        <v>193</v>
      </c>
      <c r="C3" s="22">
        <v>799</v>
      </c>
      <c r="D3" s="20">
        <v>3</v>
      </c>
      <c r="E3" s="20">
        <v>4</v>
      </c>
      <c r="F3" s="20">
        <v>28</v>
      </c>
      <c r="G3" s="20" t="s">
        <v>145</v>
      </c>
      <c r="H3" s="20">
        <v>1490</v>
      </c>
      <c r="I3" s="20">
        <v>3731</v>
      </c>
      <c r="J3" s="20">
        <v>1579</v>
      </c>
      <c r="K3" s="20" t="s">
        <v>146</v>
      </c>
      <c r="L3" s="20">
        <v>5</v>
      </c>
      <c r="M3" s="20">
        <v>25.17</v>
      </c>
      <c r="N3" s="23" t="s">
        <v>147</v>
      </c>
      <c r="O3" s="20" t="s">
        <v>147</v>
      </c>
    </row>
    <row r="4" spans="1:17" hidden="1" x14ac:dyDescent="0.25">
      <c r="A4" s="20" t="s">
        <v>192</v>
      </c>
      <c r="B4" s="20" t="s">
        <v>193</v>
      </c>
      <c r="C4" s="22">
        <v>799</v>
      </c>
      <c r="D4" s="20">
        <v>3</v>
      </c>
      <c r="E4" s="20">
        <v>4</v>
      </c>
      <c r="F4" s="20">
        <v>28</v>
      </c>
      <c r="G4" s="20" t="s">
        <v>145</v>
      </c>
      <c r="H4" s="20">
        <v>1490</v>
      </c>
      <c r="I4" s="20">
        <v>3731</v>
      </c>
      <c r="J4" s="20">
        <v>1579</v>
      </c>
      <c r="K4" s="20" t="s">
        <v>146</v>
      </c>
      <c r="L4" s="20">
        <v>5</v>
      </c>
      <c r="M4" s="20">
        <v>25.17</v>
      </c>
      <c r="N4" s="23" t="s">
        <v>147</v>
      </c>
      <c r="O4" s="20" t="s">
        <v>147</v>
      </c>
    </row>
    <row r="5" spans="1:17" hidden="1" x14ac:dyDescent="0.25">
      <c r="A5" s="20" t="s">
        <v>192</v>
      </c>
      <c r="B5" s="20" t="s">
        <v>193</v>
      </c>
      <c r="C5" s="22">
        <v>799</v>
      </c>
      <c r="D5" s="20">
        <v>3</v>
      </c>
      <c r="E5" s="20">
        <v>4</v>
      </c>
      <c r="F5" s="20">
        <v>28</v>
      </c>
      <c r="G5" s="20" t="s">
        <v>145</v>
      </c>
      <c r="H5" s="20">
        <v>1490</v>
      </c>
      <c r="I5" s="20">
        <v>3731</v>
      </c>
      <c r="J5" s="20">
        <v>1580</v>
      </c>
      <c r="K5" s="20" t="s">
        <v>146</v>
      </c>
      <c r="L5" s="20">
        <v>5</v>
      </c>
      <c r="M5" s="20">
        <v>25.17</v>
      </c>
      <c r="N5" s="23" t="s">
        <v>147</v>
      </c>
      <c r="O5" s="20" t="s">
        <v>147</v>
      </c>
    </row>
    <row r="6" spans="1:17" hidden="1" x14ac:dyDescent="0.25">
      <c r="A6" s="20" t="s">
        <v>192</v>
      </c>
      <c r="B6" s="20" t="s">
        <v>193</v>
      </c>
      <c r="C6" s="22">
        <v>999</v>
      </c>
      <c r="D6" s="20">
        <v>3</v>
      </c>
      <c r="E6" s="20">
        <v>4</v>
      </c>
      <c r="F6" s="20">
        <v>28</v>
      </c>
      <c r="G6" s="20" t="s">
        <v>145</v>
      </c>
      <c r="H6" s="20">
        <v>1490</v>
      </c>
      <c r="I6" s="20">
        <v>3731</v>
      </c>
      <c r="J6" s="20">
        <v>1579</v>
      </c>
      <c r="K6" s="20" t="s">
        <v>146</v>
      </c>
      <c r="L6" s="20">
        <v>5</v>
      </c>
      <c r="M6" s="20">
        <v>25.17</v>
      </c>
      <c r="N6" s="23" t="s">
        <v>147</v>
      </c>
      <c r="O6" s="20" t="s">
        <v>147</v>
      </c>
    </row>
    <row r="7" spans="1:17" hidden="1" x14ac:dyDescent="0.25">
      <c r="A7" s="20" t="s">
        <v>192</v>
      </c>
      <c r="B7" s="20" t="s">
        <v>193</v>
      </c>
      <c r="C7" s="22">
        <v>999</v>
      </c>
      <c r="D7" s="20">
        <v>3</v>
      </c>
      <c r="E7" s="20">
        <v>4</v>
      </c>
      <c r="F7" s="20">
        <v>28</v>
      </c>
      <c r="G7" s="20" t="s">
        <v>145</v>
      </c>
      <c r="H7" s="20">
        <v>1490</v>
      </c>
      <c r="I7" s="20">
        <v>3731</v>
      </c>
      <c r="J7" s="20">
        <v>1579</v>
      </c>
      <c r="K7" s="20" t="s">
        <v>146</v>
      </c>
      <c r="L7" s="20">
        <v>5</v>
      </c>
      <c r="M7" s="20">
        <v>25.17</v>
      </c>
      <c r="N7" s="23" t="s">
        <v>147</v>
      </c>
      <c r="O7" s="20" t="s">
        <v>147</v>
      </c>
    </row>
    <row r="8" spans="1:17" hidden="1" x14ac:dyDescent="0.25">
      <c r="A8" s="20" t="s">
        <v>192</v>
      </c>
      <c r="B8" s="20" t="s">
        <v>193</v>
      </c>
      <c r="C8" s="22">
        <v>999</v>
      </c>
      <c r="D8" s="20">
        <v>3</v>
      </c>
      <c r="E8" s="20">
        <v>4</v>
      </c>
      <c r="F8" s="20">
        <v>28</v>
      </c>
      <c r="G8" s="20" t="s">
        <v>145</v>
      </c>
      <c r="H8" s="20">
        <v>1490</v>
      </c>
      <c r="I8" s="20">
        <v>3731</v>
      </c>
      <c r="J8" s="20">
        <v>1579</v>
      </c>
      <c r="K8" s="20" t="s">
        <v>146</v>
      </c>
      <c r="L8" s="20">
        <v>5</v>
      </c>
      <c r="M8" s="20">
        <v>25.17</v>
      </c>
      <c r="N8" s="23" t="s">
        <v>147</v>
      </c>
      <c r="O8" s="20" t="s">
        <v>147</v>
      </c>
    </row>
    <row r="9" spans="1:17" hidden="1" x14ac:dyDescent="0.25">
      <c r="A9" s="20" t="s">
        <v>192</v>
      </c>
      <c r="B9" s="20" t="s">
        <v>193</v>
      </c>
      <c r="C9" s="22">
        <v>999</v>
      </c>
      <c r="D9" s="20">
        <v>3</v>
      </c>
      <c r="E9" s="20">
        <v>4</v>
      </c>
      <c r="F9" s="20">
        <v>28</v>
      </c>
      <c r="G9" s="20" t="s">
        <v>145</v>
      </c>
      <c r="H9" s="20">
        <v>1490</v>
      </c>
      <c r="I9" s="20">
        <v>3731</v>
      </c>
      <c r="J9" s="20">
        <v>1579</v>
      </c>
      <c r="K9" s="20" t="s">
        <v>146</v>
      </c>
      <c r="L9" s="20">
        <v>5</v>
      </c>
      <c r="M9" s="20">
        <v>25.17</v>
      </c>
      <c r="N9" s="23" t="s">
        <v>147</v>
      </c>
      <c r="O9" s="20" t="s">
        <v>147</v>
      </c>
    </row>
    <row r="10" spans="1:17" hidden="1" x14ac:dyDescent="0.25">
      <c r="A10" s="20" t="s">
        <v>192</v>
      </c>
      <c r="B10" s="20" t="s">
        <v>193</v>
      </c>
      <c r="C10" s="22">
        <v>999</v>
      </c>
      <c r="D10" s="20">
        <v>3</v>
      </c>
      <c r="E10" s="20">
        <v>4</v>
      </c>
      <c r="F10" s="20">
        <v>28</v>
      </c>
      <c r="G10" s="20" t="s">
        <v>145</v>
      </c>
      <c r="H10" s="20">
        <v>1490</v>
      </c>
      <c r="I10" s="20">
        <v>3731</v>
      </c>
      <c r="J10" s="20">
        <v>1579</v>
      </c>
      <c r="K10" s="20" t="s">
        <v>146</v>
      </c>
      <c r="L10" s="20">
        <v>5</v>
      </c>
      <c r="M10" s="20">
        <v>25.17</v>
      </c>
      <c r="N10" s="23" t="s">
        <v>147</v>
      </c>
      <c r="O10" s="20" t="s">
        <v>147</v>
      </c>
    </row>
    <row r="11" spans="1:17" hidden="1" x14ac:dyDescent="0.25">
      <c r="A11" s="20" t="s">
        <v>192</v>
      </c>
      <c r="B11" s="20" t="s">
        <v>193</v>
      </c>
      <c r="C11" s="22">
        <v>999</v>
      </c>
      <c r="D11" s="20">
        <v>3</v>
      </c>
      <c r="E11" s="20">
        <v>4</v>
      </c>
      <c r="F11" s="20">
        <v>28</v>
      </c>
      <c r="G11" s="20" t="s">
        <v>145</v>
      </c>
      <c r="H11" s="20">
        <v>1490</v>
      </c>
      <c r="I11" s="20">
        <v>3731</v>
      </c>
      <c r="J11" s="20">
        <v>1579</v>
      </c>
      <c r="K11" s="20" t="s">
        <v>146</v>
      </c>
      <c r="L11" s="20">
        <v>5</v>
      </c>
      <c r="M11" s="20">
        <v>25.17</v>
      </c>
      <c r="N11" s="23" t="s">
        <v>147</v>
      </c>
      <c r="O11" s="20" t="s">
        <v>147</v>
      </c>
    </row>
    <row r="12" spans="1:17" hidden="1" x14ac:dyDescent="0.25">
      <c r="A12" s="20" t="s">
        <v>192</v>
      </c>
      <c r="B12" s="20" t="s">
        <v>193</v>
      </c>
      <c r="C12" s="22">
        <v>999</v>
      </c>
      <c r="D12" s="20">
        <v>3</v>
      </c>
      <c r="E12" s="20">
        <v>4</v>
      </c>
      <c r="F12" s="20">
        <v>28</v>
      </c>
      <c r="G12" s="20" t="s">
        <v>145</v>
      </c>
      <c r="H12" s="20">
        <v>1490</v>
      </c>
      <c r="I12" s="20">
        <v>3731</v>
      </c>
      <c r="J12" s="20">
        <v>1579</v>
      </c>
      <c r="K12" s="20" t="s">
        <v>146</v>
      </c>
      <c r="L12" s="20">
        <v>5</v>
      </c>
      <c r="M12" s="20">
        <v>25.17</v>
      </c>
      <c r="N12" s="23" t="s">
        <v>147</v>
      </c>
      <c r="O12" s="20" t="s">
        <v>147</v>
      </c>
    </row>
    <row r="13" spans="1:17" hidden="1" x14ac:dyDescent="0.25">
      <c r="A13" s="20" t="s">
        <v>192</v>
      </c>
      <c r="B13" s="20" t="s">
        <v>193</v>
      </c>
      <c r="C13" s="22">
        <v>999</v>
      </c>
      <c r="D13" s="20">
        <v>3</v>
      </c>
      <c r="E13" s="20">
        <v>4</v>
      </c>
      <c r="F13" s="20">
        <v>28</v>
      </c>
      <c r="G13" s="20" t="s">
        <v>145</v>
      </c>
      <c r="H13" s="20">
        <v>1490</v>
      </c>
      <c r="I13" s="20">
        <v>3731</v>
      </c>
      <c r="J13" s="20">
        <v>1579</v>
      </c>
      <c r="K13" s="20" t="s">
        <v>146</v>
      </c>
      <c r="L13" s="20">
        <v>5</v>
      </c>
      <c r="M13" s="20">
        <v>25.17</v>
      </c>
      <c r="N13" s="23" t="s">
        <v>147</v>
      </c>
      <c r="O13" s="20" t="s">
        <v>147</v>
      </c>
    </row>
    <row r="14" spans="1:17" hidden="1" x14ac:dyDescent="0.25">
      <c r="A14" s="20" t="s">
        <v>192</v>
      </c>
      <c r="B14" s="20" t="s">
        <v>420</v>
      </c>
      <c r="C14" s="22">
        <v>999</v>
      </c>
      <c r="D14" s="20">
        <v>3</v>
      </c>
      <c r="E14" s="20">
        <v>4</v>
      </c>
      <c r="F14" s="20">
        <v>40</v>
      </c>
      <c r="G14" s="20" t="s">
        <v>145</v>
      </c>
      <c r="H14" s="20">
        <v>1643</v>
      </c>
      <c r="I14" s="20">
        <v>3990</v>
      </c>
      <c r="J14" s="20">
        <v>1739</v>
      </c>
      <c r="K14" s="20" t="s">
        <v>422</v>
      </c>
      <c r="L14" s="20">
        <v>5</v>
      </c>
      <c r="M14" s="20"/>
      <c r="N14" s="23" t="s">
        <v>147</v>
      </c>
      <c r="O14" s="20" t="s">
        <v>147</v>
      </c>
    </row>
    <row r="15" spans="1:17" hidden="1" x14ac:dyDescent="0.25">
      <c r="A15" s="20" t="s">
        <v>192</v>
      </c>
      <c r="B15" s="20" t="s">
        <v>420</v>
      </c>
      <c r="C15" s="22">
        <v>999</v>
      </c>
      <c r="D15" s="20">
        <v>3</v>
      </c>
      <c r="E15" s="20">
        <v>4</v>
      </c>
      <c r="F15" s="20">
        <v>40</v>
      </c>
      <c r="G15" s="20" t="s">
        <v>145</v>
      </c>
      <c r="H15" s="20">
        <v>1643</v>
      </c>
      <c r="I15" s="20">
        <v>3990</v>
      </c>
      <c r="J15" s="20">
        <v>1739</v>
      </c>
      <c r="K15" s="20" t="s">
        <v>422</v>
      </c>
      <c r="L15" s="20">
        <v>5</v>
      </c>
      <c r="M15" s="20"/>
      <c r="N15" s="23" t="s">
        <v>147</v>
      </c>
      <c r="O15" s="20" t="s">
        <v>147</v>
      </c>
    </row>
    <row r="16" spans="1:17" hidden="1" x14ac:dyDescent="0.25">
      <c r="A16" s="20" t="s">
        <v>192</v>
      </c>
      <c r="B16" s="20" t="s">
        <v>420</v>
      </c>
      <c r="C16" s="22">
        <v>999</v>
      </c>
      <c r="D16" s="20">
        <v>3</v>
      </c>
      <c r="E16" s="20">
        <v>4</v>
      </c>
      <c r="F16" s="20">
        <v>40</v>
      </c>
      <c r="G16" s="20" t="s">
        <v>145</v>
      </c>
      <c r="H16" s="20">
        <v>1643</v>
      </c>
      <c r="I16" s="20">
        <v>3990</v>
      </c>
      <c r="J16" s="20">
        <v>1739</v>
      </c>
      <c r="K16" s="20" t="s">
        <v>422</v>
      </c>
      <c r="L16" s="20">
        <v>5</v>
      </c>
      <c r="M16" s="20"/>
      <c r="N16" s="23" t="s">
        <v>147</v>
      </c>
      <c r="O16" s="20" t="s">
        <v>147</v>
      </c>
    </row>
    <row r="17" spans="1:15" hidden="1" x14ac:dyDescent="0.25">
      <c r="A17" s="20" t="s">
        <v>192</v>
      </c>
      <c r="B17" s="20" t="s">
        <v>420</v>
      </c>
      <c r="C17" s="22">
        <v>999</v>
      </c>
      <c r="D17" s="20">
        <v>3</v>
      </c>
      <c r="E17" s="20">
        <v>4</v>
      </c>
      <c r="F17" s="20">
        <v>40</v>
      </c>
      <c r="G17" s="20" t="s">
        <v>145</v>
      </c>
      <c r="H17" s="20">
        <v>1643</v>
      </c>
      <c r="I17" s="20">
        <v>3990</v>
      </c>
      <c r="J17" s="20">
        <v>1739</v>
      </c>
      <c r="K17" s="20" t="s">
        <v>422</v>
      </c>
      <c r="L17" s="20">
        <v>5</v>
      </c>
      <c r="M17" s="20"/>
      <c r="N17" s="23" t="s">
        <v>147</v>
      </c>
      <c r="O17" s="20" t="s">
        <v>147</v>
      </c>
    </row>
    <row r="18" spans="1:15" x14ac:dyDescent="0.25">
      <c r="A18" s="20" t="s">
        <v>192</v>
      </c>
      <c r="B18" s="20" t="s">
        <v>1324</v>
      </c>
      <c r="C18" s="22">
        <v>1498</v>
      </c>
      <c r="D18" s="20">
        <v>4</v>
      </c>
      <c r="E18" s="20">
        <v>4</v>
      </c>
      <c r="F18" s="20">
        <v>50</v>
      </c>
      <c r="G18" s="20" t="s">
        <v>145</v>
      </c>
      <c r="H18" s="20">
        <v>1695</v>
      </c>
      <c r="I18" s="20">
        <v>4315</v>
      </c>
      <c r="J18" s="20">
        <v>1822</v>
      </c>
      <c r="K18" s="20" t="s">
        <v>832</v>
      </c>
      <c r="L18" s="20">
        <v>5</v>
      </c>
      <c r="M18" s="20">
        <v>10.199999999999999</v>
      </c>
      <c r="N18" s="22">
        <v>13.87</v>
      </c>
      <c r="O18" s="22">
        <v>5.2</v>
      </c>
    </row>
    <row r="19" spans="1:15" x14ac:dyDescent="0.25">
      <c r="A19" s="20" t="s">
        <v>192</v>
      </c>
      <c r="B19" s="20" t="s">
        <v>1324</v>
      </c>
      <c r="C19" s="22">
        <v>1498</v>
      </c>
      <c r="D19" s="20">
        <v>4</v>
      </c>
      <c r="E19" s="20">
        <v>4</v>
      </c>
      <c r="F19" s="20">
        <v>50</v>
      </c>
      <c r="G19" s="20" t="s">
        <v>145</v>
      </c>
      <c r="H19" s="20">
        <v>1695</v>
      </c>
      <c r="I19" s="20">
        <v>4315</v>
      </c>
      <c r="J19" s="20">
        <v>1822</v>
      </c>
      <c r="K19" s="20" t="s">
        <v>832</v>
      </c>
      <c r="L19" s="20">
        <v>5</v>
      </c>
      <c r="M19" s="20">
        <v>10</v>
      </c>
      <c r="N19" s="22">
        <v>13.87</v>
      </c>
      <c r="O19" s="22">
        <v>5.2</v>
      </c>
    </row>
    <row r="20" spans="1:15" x14ac:dyDescent="0.25">
      <c r="A20" s="20" t="s">
        <v>192</v>
      </c>
      <c r="B20" s="20" t="s">
        <v>1324</v>
      </c>
      <c r="C20" s="22">
        <v>1498</v>
      </c>
      <c r="D20" s="20">
        <v>4</v>
      </c>
      <c r="E20" s="20">
        <v>4</v>
      </c>
      <c r="F20" s="20">
        <v>50</v>
      </c>
      <c r="G20" s="20" t="s">
        <v>145</v>
      </c>
      <c r="H20" s="20">
        <v>1695</v>
      </c>
      <c r="I20" s="20">
        <v>4315</v>
      </c>
      <c r="J20" s="20">
        <v>1822</v>
      </c>
      <c r="K20" s="20" t="s">
        <v>832</v>
      </c>
      <c r="L20" s="20">
        <v>5</v>
      </c>
      <c r="M20" s="20">
        <v>10</v>
      </c>
      <c r="N20" s="22">
        <v>13.87</v>
      </c>
      <c r="O20" s="22">
        <v>5.2</v>
      </c>
    </row>
    <row r="21" spans="1:15" x14ac:dyDescent="0.25">
      <c r="A21" s="20" t="s">
        <v>192</v>
      </c>
      <c r="B21" s="20" t="s">
        <v>1324</v>
      </c>
      <c r="C21" s="22">
        <v>1461</v>
      </c>
      <c r="D21" s="20">
        <v>4</v>
      </c>
      <c r="E21" s="20">
        <v>4</v>
      </c>
      <c r="F21" s="20">
        <v>50</v>
      </c>
      <c r="G21" s="20" t="s">
        <v>459</v>
      </c>
      <c r="H21" s="20">
        <v>1695</v>
      </c>
      <c r="I21" s="20">
        <v>4315</v>
      </c>
      <c r="J21" s="20">
        <v>1822</v>
      </c>
      <c r="K21" s="20" t="s">
        <v>832</v>
      </c>
      <c r="L21" s="20">
        <v>5</v>
      </c>
      <c r="M21" s="20">
        <v>16</v>
      </c>
      <c r="N21" s="22">
        <v>19.600000000000001</v>
      </c>
      <c r="O21" s="22">
        <v>5.2</v>
      </c>
    </row>
    <row r="22" spans="1:15" x14ac:dyDescent="0.25">
      <c r="A22" s="20" t="s">
        <v>192</v>
      </c>
      <c r="B22" s="20" t="s">
        <v>1324</v>
      </c>
      <c r="C22" s="22">
        <v>1461</v>
      </c>
      <c r="D22" s="20">
        <v>4</v>
      </c>
      <c r="E22" s="20">
        <v>4</v>
      </c>
      <c r="F22" s="20">
        <v>50</v>
      </c>
      <c r="G22" s="20" t="s">
        <v>459</v>
      </c>
      <c r="H22" s="20">
        <v>1695</v>
      </c>
      <c r="I22" s="20">
        <v>4315</v>
      </c>
      <c r="J22" s="20">
        <v>1822</v>
      </c>
      <c r="K22" s="20" t="s">
        <v>832</v>
      </c>
      <c r="L22" s="20">
        <v>5</v>
      </c>
      <c r="M22" s="20">
        <v>16</v>
      </c>
      <c r="N22" s="22">
        <v>19.600000000000001</v>
      </c>
      <c r="O22" s="22">
        <v>5.2</v>
      </c>
    </row>
    <row r="23" spans="1:15" x14ac:dyDescent="0.25">
      <c r="A23" s="20" t="s">
        <v>192</v>
      </c>
      <c r="B23" s="20" t="s">
        <v>1324</v>
      </c>
      <c r="C23" s="22">
        <v>1461</v>
      </c>
      <c r="D23" s="20">
        <v>4</v>
      </c>
      <c r="E23" s="20">
        <v>4</v>
      </c>
      <c r="F23" s="20">
        <v>50</v>
      </c>
      <c r="G23" s="20" t="s">
        <v>459</v>
      </c>
      <c r="H23" s="20">
        <v>1695</v>
      </c>
      <c r="I23" s="20">
        <v>4315</v>
      </c>
      <c r="J23" s="20">
        <v>1822</v>
      </c>
      <c r="K23" s="20" t="s">
        <v>832</v>
      </c>
      <c r="L23" s="20">
        <v>5</v>
      </c>
      <c r="M23" s="20">
        <v>16</v>
      </c>
      <c r="N23" s="22">
        <v>19.600000000000001</v>
      </c>
      <c r="O23" s="22">
        <v>5.2</v>
      </c>
    </row>
    <row r="24" spans="1:15" x14ac:dyDescent="0.25">
      <c r="A24" s="20" t="s">
        <v>192</v>
      </c>
      <c r="B24" s="20" t="s">
        <v>1324</v>
      </c>
      <c r="C24" s="22">
        <v>1461</v>
      </c>
      <c r="D24" s="20">
        <v>4</v>
      </c>
      <c r="E24" s="20">
        <v>4</v>
      </c>
      <c r="F24" s="20">
        <v>50</v>
      </c>
      <c r="G24" s="20" t="s">
        <v>459</v>
      </c>
      <c r="H24" s="20">
        <v>1695</v>
      </c>
      <c r="I24" s="20">
        <v>4315</v>
      </c>
      <c r="J24" s="20">
        <v>1822</v>
      </c>
      <c r="K24" s="20" t="s">
        <v>832</v>
      </c>
      <c r="L24" s="20">
        <v>5</v>
      </c>
      <c r="M24" s="20">
        <v>16</v>
      </c>
      <c r="N24" s="22">
        <v>19.600000000000001</v>
      </c>
      <c r="O24" s="22">
        <v>5.2</v>
      </c>
    </row>
    <row r="25" spans="1:15" x14ac:dyDescent="0.25">
      <c r="A25" s="20" t="s">
        <v>192</v>
      </c>
      <c r="B25" s="20" t="s">
        <v>1324</v>
      </c>
      <c r="C25" s="22">
        <v>1461</v>
      </c>
      <c r="D25" s="20">
        <v>4</v>
      </c>
      <c r="E25" s="20">
        <v>4</v>
      </c>
      <c r="F25" s="20">
        <v>50</v>
      </c>
      <c r="G25" s="20" t="s">
        <v>459</v>
      </c>
      <c r="H25" s="20">
        <v>1695</v>
      </c>
      <c r="I25" s="20">
        <v>4315</v>
      </c>
      <c r="J25" s="20">
        <v>1822</v>
      </c>
      <c r="K25" s="20" t="s">
        <v>832</v>
      </c>
      <c r="L25" s="20">
        <v>5</v>
      </c>
      <c r="M25" s="20">
        <v>16</v>
      </c>
      <c r="N25" s="22">
        <v>19.600000000000001</v>
      </c>
      <c r="O25" s="22">
        <v>5.2</v>
      </c>
    </row>
    <row r="26" spans="1:15" x14ac:dyDescent="0.25">
      <c r="A26" s="20" t="s">
        <v>192</v>
      </c>
      <c r="B26" s="20" t="s">
        <v>1324</v>
      </c>
      <c r="C26" s="22">
        <v>1461</v>
      </c>
      <c r="D26" s="20">
        <v>4</v>
      </c>
      <c r="E26" s="20">
        <v>4</v>
      </c>
      <c r="F26" s="20">
        <v>50</v>
      </c>
      <c r="G26" s="20" t="s">
        <v>459</v>
      </c>
      <c r="H26" s="20">
        <v>1695</v>
      </c>
      <c r="I26" s="20">
        <v>4315</v>
      </c>
      <c r="J26" s="20">
        <v>1822</v>
      </c>
      <c r="K26" s="20" t="s">
        <v>832</v>
      </c>
      <c r="L26" s="20">
        <v>5</v>
      </c>
      <c r="M26" s="20">
        <v>16</v>
      </c>
      <c r="N26" s="22">
        <v>19.600000000000001</v>
      </c>
      <c r="O26" s="22">
        <v>5.2</v>
      </c>
    </row>
    <row r="27" spans="1:15" hidden="1" x14ac:dyDescent="0.25">
      <c r="A27" s="20" t="s">
        <v>192</v>
      </c>
      <c r="B27" s="20" t="s">
        <v>1405</v>
      </c>
      <c r="C27" s="22">
        <v>1461</v>
      </c>
      <c r="D27" s="20">
        <v>4</v>
      </c>
      <c r="E27" s="20">
        <v>4</v>
      </c>
      <c r="F27" s="20">
        <v>50</v>
      </c>
      <c r="G27" s="20" t="s">
        <v>459</v>
      </c>
      <c r="H27" s="20">
        <v>1697</v>
      </c>
      <c r="I27" s="20">
        <v>4498</v>
      </c>
      <c r="J27" s="20">
        <v>1751</v>
      </c>
      <c r="K27" s="20" t="s">
        <v>422</v>
      </c>
      <c r="L27" s="20">
        <v>4</v>
      </c>
      <c r="M27" s="20">
        <v>21.04</v>
      </c>
      <c r="N27" s="23" t="s">
        <v>147</v>
      </c>
      <c r="O27" s="22">
        <v>5.55</v>
      </c>
    </row>
    <row r="28" spans="1:15" hidden="1" x14ac:dyDescent="0.25">
      <c r="A28" s="20" t="s">
        <v>192</v>
      </c>
      <c r="B28" s="20" t="s">
        <v>1405</v>
      </c>
      <c r="C28" s="22">
        <v>1461</v>
      </c>
      <c r="D28" s="20">
        <v>4</v>
      </c>
      <c r="E28" s="20">
        <v>4</v>
      </c>
      <c r="F28" s="20">
        <v>50</v>
      </c>
      <c r="G28" s="20" t="s">
        <v>459</v>
      </c>
      <c r="H28" s="20">
        <v>1697</v>
      </c>
      <c r="I28" s="20">
        <v>4498</v>
      </c>
      <c r="J28" s="20">
        <v>1751</v>
      </c>
      <c r="K28" s="20" t="s">
        <v>422</v>
      </c>
      <c r="L28" s="20">
        <v>4</v>
      </c>
      <c r="M28" s="20">
        <v>21.04</v>
      </c>
      <c r="N28" s="23" t="s">
        <v>147</v>
      </c>
      <c r="O28" s="22">
        <v>5.55</v>
      </c>
    </row>
    <row r="29" spans="1:15" hidden="1" x14ac:dyDescent="0.25">
      <c r="A29" s="20" t="s">
        <v>192</v>
      </c>
      <c r="B29" s="20" t="s">
        <v>1405</v>
      </c>
      <c r="C29" s="22">
        <v>1461</v>
      </c>
      <c r="D29" s="20">
        <v>4</v>
      </c>
      <c r="E29" s="20">
        <v>4</v>
      </c>
      <c r="F29" s="20">
        <v>50</v>
      </c>
      <c r="G29" s="20" t="s">
        <v>459</v>
      </c>
      <c r="H29" s="20">
        <v>1697</v>
      </c>
      <c r="I29" s="20">
        <v>4498</v>
      </c>
      <c r="J29" s="20">
        <v>1751</v>
      </c>
      <c r="K29" s="20" t="s">
        <v>422</v>
      </c>
      <c r="L29" s="20">
        <v>4</v>
      </c>
      <c r="M29" s="20">
        <v>21.04</v>
      </c>
      <c r="N29" s="23" t="s">
        <v>147</v>
      </c>
      <c r="O29" s="22">
        <v>5.55</v>
      </c>
    </row>
    <row r="30" spans="1:15" hidden="1" x14ac:dyDescent="0.25">
      <c r="A30" s="20" t="s">
        <v>192</v>
      </c>
      <c r="B30" s="20" t="s">
        <v>1405</v>
      </c>
      <c r="C30" s="22">
        <v>1461</v>
      </c>
      <c r="D30" s="20">
        <v>4</v>
      </c>
      <c r="E30" s="20">
        <v>4</v>
      </c>
      <c r="F30" s="20">
        <v>50</v>
      </c>
      <c r="G30" s="20" t="s">
        <v>459</v>
      </c>
      <c r="H30" s="20">
        <v>1697</v>
      </c>
      <c r="I30" s="20">
        <v>4498</v>
      </c>
      <c r="J30" s="20">
        <v>1751</v>
      </c>
      <c r="K30" s="20" t="s">
        <v>422</v>
      </c>
      <c r="L30" s="20">
        <v>4</v>
      </c>
      <c r="M30" s="20">
        <v>21.04</v>
      </c>
      <c r="N30" s="23" t="s">
        <v>147</v>
      </c>
      <c r="O30" s="22">
        <v>5.55</v>
      </c>
    </row>
    <row r="31" spans="1:15" hidden="1" x14ac:dyDescent="0.25">
      <c r="A31" s="20" t="s">
        <v>192</v>
      </c>
      <c r="B31" s="20" t="s">
        <v>1405</v>
      </c>
      <c r="C31" s="22">
        <v>1461</v>
      </c>
      <c r="D31" s="20">
        <v>4</v>
      </c>
      <c r="E31" s="20">
        <v>4</v>
      </c>
      <c r="F31" s="20">
        <v>50</v>
      </c>
      <c r="G31" s="20" t="s">
        <v>459</v>
      </c>
      <c r="H31" s="20">
        <v>1697</v>
      </c>
      <c r="I31" s="20">
        <v>4498</v>
      </c>
      <c r="J31" s="20">
        <v>1751</v>
      </c>
      <c r="K31" s="20" t="s">
        <v>422</v>
      </c>
      <c r="L31" s="20">
        <v>4</v>
      </c>
      <c r="M31" s="20">
        <v>21.04</v>
      </c>
      <c r="N31" s="23" t="s">
        <v>147</v>
      </c>
      <c r="O31" s="22">
        <v>5.55</v>
      </c>
    </row>
    <row r="32" spans="1:15" hidden="1" x14ac:dyDescent="0.25">
      <c r="A32" s="20" t="s">
        <v>192</v>
      </c>
      <c r="B32" s="20" t="s">
        <v>1405</v>
      </c>
      <c r="C32" s="22">
        <v>1461</v>
      </c>
      <c r="D32" s="20">
        <v>4</v>
      </c>
      <c r="E32" s="20">
        <v>4</v>
      </c>
      <c r="F32" s="20">
        <v>50</v>
      </c>
      <c r="G32" s="20" t="s">
        <v>459</v>
      </c>
      <c r="H32" s="20">
        <v>1697</v>
      </c>
      <c r="I32" s="20">
        <v>4498</v>
      </c>
      <c r="J32" s="20">
        <v>1751</v>
      </c>
      <c r="K32" s="20" t="s">
        <v>422</v>
      </c>
      <c r="L32" s="20">
        <v>4</v>
      </c>
      <c r="M32" s="20">
        <v>21.04</v>
      </c>
      <c r="N32" s="23" t="s">
        <v>147</v>
      </c>
      <c r="O32" s="22">
        <v>5.55</v>
      </c>
    </row>
    <row r="33" spans="1:15" hidden="1" x14ac:dyDescent="0.25">
      <c r="A33" s="20" t="s">
        <v>192</v>
      </c>
      <c r="B33" s="20" t="s">
        <v>1405</v>
      </c>
      <c r="C33" s="22">
        <v>1461</v>
      </c>
      <c r="D33" s="20">
        <v>4</v>
      </c>
      <c r="E33" s="20">
        <v>4</v>
      </c>
      <c r="F33" s="20">
        <v>50</v>
      </c>
      <c r="G33" s="20" t="s">
        <v>459</v>
      </c>
      <c r="H33" s="20">
        <v>1697</v>
      </c>
      <c r="I33" s="20">
        <v>4498</v>
      </c>
      <c r="J33" s="20">
        <v>1751</v>
      </c>
      <c r="K33" s="20" t="s">
        <v>422</v>
      </c>
      <c r="L33" s="20">
        <v>4</v>
      </c>
      <c r="M33" s="20">
        <v>21.04</v>
      </c>
      <c r="N33" s="23" t="s">
        <v>147</v>
      </c>
      <c r="O33" s="22">
        <v>5.55</v>
      </c>
    </row>
    <row r="34" spans="1:15" hidden="1" x14ac:dyDescent="0.25">
      <c r="A34" s="20" t="s">
        <v>192</v>
      </c>
      <c r="B34" s="20" t="s">
        <v>2006</v>
      </c>
      <c r="C34" s="22">
        <v>1498</v>
      </c>
      <c r="D34" s="20">
        <v>4</v>
      </c>
      <c r="E34" s="20">
        <v>4</v>
      </c>
      <c r="F34" s="20">
        <v>50</v>
      </c>
      <c r="G34" s="20" t="s">
        <v>145</v>
      </c>
      <c r="H34" s="20">
        <v>1619</v>
      </c>
      <c r="I34" s="20">
        <v>4329</v>
      </c>
      <c r="J34" s="20">
        <v>1813</v>
      </c>
      <c r="K34" s="20" t="s">
        <v>832</v>
      </c>
      <c r="L34" s="20">
        <v>5</v>
      </c>
      <c r="M34" s="20"/>
      <c r="N34" s="23" t="s">
        <v>147</v>
      </c>
      <c r="O34" s="22">
        <v>5.2</v>
      </c>
    </row>
    <row r="35" spans="1:15" hidden="1" x14ac:dyDescent="0.25">
      <c r="A35" s="20" t="s">
        <v>192</v>
      </c>
      <c r="B35" s="20" t="s">
        <v>2006</v>
      </c>
      <c r="C35" s="22">
        <v>1461</v>
      </c>
      <c r="D35" s="20">
        <v>4</v>
      </c>
      <c r="E35" s="20">
        <v>4</v>
      </c>
      <c r="F35" s="20">
        <v>50</v>
      </c>
      <c r="G35" s="20" t="s">
        <v>459</v>
      </c>
      <c r="H35" s="20">
        <v>1619</v>
      </c>
      <c r="I35" s="20">
        <v>4329</v>
      </c>
      <c r="J35" s="20">
        <v>1813</v>
      </c>
      <c r="K35" s="20" t="s">
        <v>832</v>
      </c>
      <c r="L35" s="20">
        <v>5</v>
      </c>
      <c r="M35" s="20"/>
      <c r="N35" s="23" t="s">
        <v>147</v>
      </c>
      <c r="O35" s="22">
        <v>5.2</v>
      </c>
    </row>
    <row r="36" spans="1:15" hidden="1" x14ac:dyDescent="0.25">
      <c r="A36" s="20" t="s">
        <v>192</v>
      </c>
      <c r="B36" s="20" t="s">
        <v>2006</v>
      </c>
      <c r="C36" s="22">
        <v>1461</v>
      </c>
      <c r="D36" s="20">
        <v>4</v>
      </c>
      <c r="E36" s="20"/>
      <c r="F36" s="20">
        <v>50</v>
      </c>
      <c r="G36" s="20" t="s">
        <v>459</v>
      </c>
      <c r="H36" s="20">
        <v>1619</v>
      </c>
      <c r="I36" s="20">
        <v>4329</v>
      </c>
      <c r="J36" s="20">
        <v>1813</v>
      </c>
      <c r="K36" s="20" t="s">
        <v>832</v>
      </c>
      <c r="L36" s="20">
        <v>5</v>
      </c>
      <c r="M36" s="20"/>
      <c r="N36" s="23" t="s">
        <v>147</v>
      </c>
      <c r="O36" s="22">
        <v>5.2</v>
      </c>
    </row>
    <row r="37" spans="1:15" hidden="1" x14ac:dyDescent="0.25">
      <c r="A37" s="20" t="s">
        <v>192</v>
      </c>
      <c r="B37" s="20" t="s">
        <v>2006</v>
      </c>
      <c r="C37" s="22">
        <v>1498</v>
      </c>
      <c r="D37" s="20">
        <v>4</v>
      </c>
      <c r="E37" s="20">
        <v>4</v>
      </c>
      <c r="F37" s="20">
        <v>50</v>
      </c>
      <c r="G37" s="20" t="s">
        <v>145</v>
      </c>
      <c r="H37" s="20">
        <v>1619</v>
      </c>
      <c r="I37" s="20">
        <v>4329</v>
      </c>
      <c r="J37" s="20">
        <v>1813</v>
      </c>
      <c r="K37" s="20" t="s">
        <v>832</v>
      </c>
      <c r="L37" s="20">
        <v>5</v>
      </c>
      <c r="M37" s="20"/>
      <c r="N37" s="23" t="s">
        <v>147</v>
      </c>
      <c r="O37" s="22">
        <v>5.2</v>
      </c>
    </row>
    <row r="42" spans="1:15" x14ac:dyDescent="0.25">
      <c r="B42" s="10" t="s">
        <v>1</v>
      </c>
      <c r="C42" s="10" t="s">
        <v>3</v>
      </c>
    </row>
    <row r="43" spans="1:15" x14ac:dyDescent="0.25">
      <c r="B43" t="s">
        <v>193</v>
      </c>
      <c r="C43" s="1">
        <v>799</v>
      </c>
    </row>
    <row r="44" spans="1:15" x14ac:dyDescent="0.25">
      <c r="B44" t="s">
        <v>193</v>
      </c>
      <c r="C44" s="1">
        <v>799</v>
      </c>
      <c r="E44" s="4" t="s">
        <v>2448</v>
      </c>
      <c r="F44" t="s">
        <v>2450</v>
      </c>
    </row>
    <row r="45" spans="1:15" x14ac:dyDescent="0.25">
      <c r="B45" t="s">
        <v>193</v>
      </c>
      <c r="C45" s="1">
        <v>799</v>
      </c>
      <c r="E45" s="5" t="s">
        <v>2006</v>
      </c>
      <c r="F45" s="1">
        <v>1479.5</v>
      </c>
    </row>
    <row r="46" spans="1:15" x14ac:dyDescent="0.25">
      <c r="B46" t="s">
        <v>193</v>
      </c>
      <c r="C46" s="1">
        <v>799</v>
      </c>
      <c r="E46" s="5" t="s">
        <v>1324</v>
      </c>
      <c r="F46" s="1">
        <v>1473.3333333333333</v>
      </c>
    </row>
    <row r="47" spans="1:15" x14ac:dyDescent="0.25">
      <c r="B47" t="s">
        <v>193</v>
      </c>
      <c r="C47" s="1">
        <v>999</v>
      </c>
      <c r="E47" s="5" t="s">
        <v>193</v>
      </c>
      <c r="F47" s="1">
        <v>932.33333333333337</v>
      </c>
    </row>
    <row r="48" spans="1:15" x14ac:dyDescent="0.25">
      <c r="B48" t="s">
        <v>193</v>
      </c>
      <c r="C48" s="1">
        <v>999</v>
      </c>
      <c r="E48" s="5" t="s">
        <v>1405</v>
      </c>
      <c r="F48" s="1">
        <v>1461</v>
      </c>
    </row>
    <row r="49" spans="2:6" x14ac:dyDescent="0.25">
      <c r="B49" t="s">
        <v>193</v>
      </c>
      <c r="C49" s="1">
        <v>999</v>
      </c>
      <c r="E49" s="5" t="s">
        <v>420</v>
      </c>
      <c r="F49" s="1">
        <v>999</v>
      </c>
    </row>
    <row r="50" spans="2:6" x14ac:dyDescent="0.25">
      <c r="B50" t="s">
        <v>193</v>
      </c>
      <c r="C50" s="1">
        <v>999</v>
      </c>
      <c r="E50" s="5" t="s">
        <v>2449</v>
      </c>
      <c r="F50" s="1">
        <v>1238.5833333333333</v>
      </c>
    </row>
    <row r="51" spans="2:6" x14ac:dyDescent="0.25">
      <c r="B51" t="s">
        <v>193</v>
      </c>
      <c r="C51" s="1">
        <v>999</v>
      </c>
    </row>
    <row r="52" spans="2:6" x14ac:dyDescent="0.25">
      <c r="B52" t="s">
        <v>193</v>
      </c>
      <c r="C52" s="1">
        <v>999</v>
      </c>
    </row>
    <row r="53" spans="2:6" x14ac:dyDescent="0.25">
      <c r="B53" t="s">
        <v>193</v>
      </c>
      <c r="C53" s="1">
        <v>999</v>
      </c>
    </row>
    <row r="54" spans="2:6" x14ac:dyDescent="0.25">
      <c r="B54" t="s">
        <v>193</v>
      </c>
      <c r="C54" s="1">
        <v>999</v>
      </c>
    </row>
    <row r="55" spans="2:6" x14ac:dyDescent="0.25">
      <c r="B55" t="s">
        <v>420</v>
      </c>
      <c r="C55" s="1">
        <v>999</v>
      </c>
    </row>
    <row r="56" spans="2:6" x14ac:dyDescent="0.25">
      <c r="B56" t="s">
        <v>420</v>
      </c>
      <c r="C56" s="1">
        <v>999</v>
      </c>
    </row>
    <row r="57" spans="2:6" x14ac:dyDescent="0.25">
      <c r="B57" t="s">
        <v>420</v>
      </c>
      <c r="C57" s="1">
        <v>999</v>
      </c>
    </row>
    <row r="58" spans="2:6" x14ac:dyDescent="0.25">
      <c r="B58" t="s">
        <v>420</v>
      </c>
      <c r="C58" s="1">
        <v>999</v>
      </c>
    </row>
    <row r="59" spans="2:6" x14ac:dyDescent="0.25">
      <c r="B59" t="s">
        <v>1324</v>
      </c>
      <c r="C59" s="1">
        <v>1498</v>
      </c>
    </row>
    <row r="60" spans="2:6" x14ac:dyDescent="0.25">
      <c r="B60" t="s">
        <v>1324</v>
      </c>
      <c r="C60" s="1">
        <v>1498</v>
      </c>
    </row>
    <row r="61" spans="2:6" x14ac:dyDescent="0.25">
      <c r="B61" t="s">
        <v>1324</v>
      </c>
      <c r="C61" s="1">
        <v>1498</v>
      </c>
    </row>
    <row r="62" spans="2:6" x14ac:dyDescent="0.25">
      <c r="B62" t="s">
        <v>1324</v>
      </c>
      <c r="C62" s="1">
        <v>1461</v>
      </c>
    </row>
    <row r="63" spans="2:6" x14ac:dyDescent="0.25">
      <c r="B63" t="s">
        <v>1324</v>
      </c>
      <c r="C63" s="1">
        <v>1461</v>
      </c>
    </row>
    <row r="64" spans="2:6" x14ac:dyDescent="0.25">
      <c r="B64" t="s">
        <v>1324</v>
      </c>
      <c r="C64" s="1">
        <v>1461</v>
      </c>
    </row>
    <row r="65" spans="2:3" x14ac:dyDescent="0.25">
      <c r="B65" t="s">
        <v>1324</v>
      </c>
      <c r="C65" s="1">
        <v>1461</v>
      </c>
    </row>
    <row r="66" spans="2:3" x14ac:dyDescent="0.25">
      <c r="B66" t="s">
        <v>1324</v>
      </c>
      <c r="C66" s="1">
        <v>1461</v>
      </c>
    </row>
    <row r="67" spans="2:3" x14ac:dyDescent="0.25">
      <c r="B67" t="s">
        <v>1324</v>
      </c>
      <c r="C67" s="1">
        <v>1461</v>
      </c>
    </row>
    <row r="68" spans="2:3" x14ac:dyDescent="0.25">
      <c r="B68" t="s">
        <v>1405</v>
      </c>
      <c r="C68" s="1">
        <v>1461</v>
      </c>
    </row>
    <row r="69" spans="2:3" x14ac:dyDescent="0.25">
      <c r="B69" t="s">
        <v>1405</v>
      </c>
      <c r="C69" s="1">
        <v>1461</v>
      </c>
    </row>
    <row r="70" spans="2:3" x14ac:dyDescent="0.25">
      <c r="B70" t="s">
        <v>1405</v>
      </c>
      <c r="C70" s="1">
        <v>1461</v>
      </c>
    </row>
    <row r="71" spans="2:3" x14ac:dyDescent="0.25">
      <c r="B71" t="s">
        <v>1405</v>
      </c>
      <c r="C71" s="1">
        <v>1461</v>
      </c>
    </row>
    <row r="72" spans="2:3" x14ac:dyDescent="0.25">
      <c r="B72" t="s">
        <v>1405</v>
      </c>
      <c r="C72" s="1">
        <v>1461</v>
      </c>
    </row>
    <row r="73" spans="2:3" x14ac:dyDescent="0.25">
      <c r="B73" t="s">
        <v>1405</v>
      </c>
      <c r="C73" s="1">
        <v>1461</v>
      </c>
    </row>
    <row r="74" spans="2:3" x14ac:dyDescent="0.25">
      <c r="B74" t="s">
        <v>1405</v>
      </c>
      <c r="C74" s="1">
        <v>1461</v>
      </c>
    </row>
    <row r="75" spans="2:3" x14ac:dyDescent="0.25">
      <c r="B75" t="s">
        <v>2006</v>
      </c>
      <c r="C75" s="1">
        <v>1498</v>
      </c>
    </row>
    <row r="76" spans="2:3" x14ac:dyDescent="0.25">
      <c r="B76" t="s">
        <v>2006</v>
      </c>
      <c r="C76" s="1">
        <v>1461</v>
      </c>
    </row>
    <row r="77" spans="2:3" x14ac:dyDescent="0.25">
      <c r="B77" t="s">
        <v>2006</v>
      </c>
      <c r="C77" s="1">
        <v>1461</v>
      </c>
    </row>
    <row r="78" spans="2:3" x14ac:dyDescent="0.25">
      <c r="B78" t="s">
        <v>2006</v>
      </c>
      <c r="C78" s="1">
        <v>1498</v>
      </c>
    </row>
    <row r="83" spans="2:8" x14ac:dyDescent="0.25">
      <c r="B83" s="10" t="s">
        <v>1</v>
      </c>
      <c r="C83" s="10" t="s">
        <v>4</v>
      </c>
      <c r="D83" s="10" t="s">
        <v>5</v>
      </c>
    </row>
    <row r="84" spans="2:8" x14ac:dyDescent="0.25">
      <c r="B84" t="s">
        <v>193</v>
      </c>
      <c r="C84">
        <v>3</v>
      </c>
      <c r="D84">
        <v>4</v>
      </c>
      <c r="F84" s="4" t="s">
        <v>2448</v>
      </c>
      <c r="G84" t="s">
        <v>2451</v>
      </c>
      <c r="H84" t="s">
        <v>2452</v>
      </c>
    </row>
    <row r="85" spans="2:8" x14ac:dyDescent="0.25">
      <c r="B85" t="s">
        <v>193</v>
      </c>
      <c r="C85">
        <v>3</v>
      </c>
      <c r="D85">
        <v>4</v>
      </c>
      <c r="F85" s="5" t="s">
        <v>2006</v>
      </c>
      <c r="G85" s="1">
        <v>4</v>
      </c>
      <c r="H85" s="1">
        <v>3</v>
      </c>
    </row>
    <row r="86" spans="2:8" x14ac:dyDescent="0.25">
      <c r="B86" t="s">
        <v>193</v>
      </c>
      <c r="C86">
        <v>3</v>
      </c>
      <c r="D86">
        <v>4</v>
      </c>
      <c r="F86" s="5" t="s">
        <v>1324</v>
      </c>
      <c r="G86" s="1">
        <v>9</v>
      </c>
      <c r="H86" s="1">
        <v>9</v>
      </c>
    </row>
    <row r="87" spans="2:8" x14ac:dyDescent="0.25">
      <c r="B87" t="s">
        <v>193</v>
      </c>
      <c r="C87">
        <v>3</v>
      </c>
      <c r="D87">
        <v>4</v>
      </c>
      <c r="F87" s="5" t="s">
        <v>193</v>
      </c>
      <c r="G87" s="1">
        <v>12</v>
      </c>
      <c r="H87" s="1">
        <v>12</v>
      </c>
    </row>
    <row r="88" spans="2:8" x14ac:dyDescent="0.25">
      <c r="B88" t="s">
        <v>193</v>
      </c>
      <c r="C88">
        <v>3</v>
      </c>
      <c r="D88">
        <v>4</v>
      </c>
      <c r="F88" s="5" t="s">
        <v>1405</v>
      </c>
      <c r="G88" s="1">
        <v>7</v>
      </c>
      <c r="H88" s="1">
        <v>7</v>
      </c>
    </row>
    <row r="89" spans="2:8" x14ac:dyDescent="0.25">
      <c r="B89" t="s">
        <v>193</v>
      </c>
      <c r="C89">
        <v>3</v>
      </c>
      <c r="D89">
        <v>4</v>
      </c>
      <c r="F89" s="5" t="s">
        <v>420</v>
      </c>
      <c r="G89" s="1">
        <v>4</v>
      </c>
      <c r="H89" s="1">
        <v>4</v>
      </c>
    </row>
    <row r="90" spans="2:8" x14ac:dyDescent="0.25">
      <c r="B90" t="s">
        <v>193</v>
      </c>
      <c r="C90">
        <v>3</v>
      </c>
      <c r="D90">
        <v>4</v>
      </c>
      <c r="F90" s="5" t="s">
        <v>2449</v>
      </c>
      <c r="G90" s="1">
        <v>36</v>
      </c>
      <c r="H90" s="1">
        <v>35</v>
      </c>
    </row>
    <row r="91" spans="2:8" x14ac:dyDescent="0.25">
      <c r="B91" t="s">
        <v>193</v>
      </c>
      <c r="C91">
        <v>3</v>
      </c>
      <c r="D91">
        <v>4</v>
      </c>
    </row>
    <row r="92" spans="2:8" x14ac:dyDescent="0.25">
      <c r="B92" t="s">
        <v>193</v>
      </c>
      <c r="C92">
        <v>3</v>
      </c>
      <c r="D92">
        <v>4</v>
      </c>
    </row>
    <row r="93" spans="2:8" x14ac:dyDescent="0.25">
      <c r="B93" t="s">
        <v>193</v>
      </c>
      <c r="C93">
        <v>3</v>
      </c>
      <c r="D93">
        <v>4</v>
      </c>
    </row>
    <row r="94" spans="2:8" x14ac:dyDescent="0.25">
      <c r="B94" t="s">
        <v>193</v>
      </c>
      <c r="C94">
        <v>3</v>
      </c>
      <c r="D94">
        <v>4</v>
      </c>
    </row>
    <row r="95" spans="2:8" x14ac:dyDescent="0.25">
      <c r="B95" t="s">
        <v>193</v>
      </c>
      <c r="C95">
        <v>3</v>
      </c>
      <c r="D95">
        <v>4</v>
      </c>
    </row>
    <row r="96" spans="2:8" x14ac:dyDescent="0.25">
      <c r="B96" t="s">
        <v>420</v>
      </c>
      <c r="C96">
        <v>3</v>
      </c>
      <c r="D96">
        <v>4</v>
      </c>
    </row>
    <row r="97" spans="2:4" x14ac:dyDescent="0.25">
      <c r="B97" t="s">
        <v>420</v>
      </c>
      <c r="C97">
        <v>3</v>
      </c>
      <c r="D97">
        <v>4</v>
      </c>
    </row>
    <row r="98" spans="2:4" x14ac:dyDescent="0.25">
      <c r="B98" t="s">
        <v>420</v>
      </c>
      <c r="C98">
        <v>3</v>
      </c>
      <c r="D98">
        <v>4</v>
      </c>
    </row>
    <row r="99" spans="2:4" x14ac:dyDescent="0.25">
      <c r="B99" t="s">
        <v>420</v>
      </c>
      <c r="C99">
        <v>3</v>
      </c>
      <c r="D99">
        <v>4</v>
      </c>
    </row>
    <row r="100" spans="2:4" x14ac:dyDescent="0.25">
      <c r="B100" t="s">
        <v>1324</v>
      </c>
      <c r="C100">
        <v>4</v>
      </c>
      <c r="D100">
        <v>4</v>
      </c>
    </row>
    <row r="101" spans="2:4" x14ac:dyDescent="0.25">
      <c r="B101" t="s">
        <v>1324</v>
      </c>
      <c r="C101">
        <v>4</v>
      </c>
      <c r="D101">
        <v>4</v>
      </c>
    </row>
    <row r="102" spans="2:4" x14ac:dyDescent="0.25">
      <c r="B102" t="s">
        <v>1324</v>
      </c>
      <c r="C102">
        <v>4</v>
      </c>
      <c r="D102">
        <v>4</v>
      </c>
    </row>
    <row r="103" spans="2:4" x14ac:dyDescent="0.25">
      <c r="B103" t="s">
        <v>1324</v>
      </c>
      <c r="C103">
        <v>4</v>
      </c>
      <c r="D103">
        <v>4</v>
      </c>
    </row>
    <row r="104" spans="2:4" x14ac:dyDescent="0.25">
      <c r="B104" t="s">
        <v>1324</v>
      </c>
      <c r="C104">
        <v>4</v>
      </c>
      <c r="D104">
        <v>4</v>
      </c>
    </row>
    <row r="105" spans="2:4" x14ac:dyDescent="0.25">
      <c r="B105" t="s">
        <v>1324</v>
      </c>
      <c r="C105">
        <v>4</v>
      </c>
      <c r="D105">
        <v>4</v>
      </c>
    </row>
    <row r="106" spans="2:4" x14ac:dyDescent="0.25">
      <c r="B106" t="s">
        <v>1324</v>
      </c>
      <c r="C106">
        <v>4</v>
      </c>
      <c r="D106">
        <v>4</v>
      </c>
    </row>
    <row r="107" spans="2:4" x14ac:dyDescent="0.25">
      <c r="B107" t="s">
        <v>1324</v>
      </c>
      <c r="C107">
        <v>4</v>
      </c>
      <c r="D107">
        <v>4</v>
      </c>
    </row>
    <row r="108" spans="2:4" x14ac:dyDescent="0.25">
      <c r="B108" t="s">
        <v>1324</v>
      </c>
      <c r="C108">
        <v>4</v>
      </c>
      <c r="D108">
        <v>4</v>
      </c>
    </row>
    <row r="109" spans="2:4" x14ac:dyDescent="0.25">
      <c r="B109" t="s">
        <v>1405</v>
      </c>
      <c r="C109">
        <v>4</v>
      </c>
      <c r="D109">
        <v>4</v>
      </c>
    </row>
    <row r="110" spans="2:4" x14ac:dyDescent="0.25">
      <c r="B110" t="s">
        <v>1405</v>
      </c>
      <c r="C110">
        <v>4</v>
      </c>
      <c r="D110">
        <v>4</v>
      </c>
    </row>
    <row r="111" spans="2:4" x14ac:dyDescent="0.25">
      <c r="B111" t="s">
        <v>1405</v>
      </c>
      <c r="C111">
        <v>4</v>
      </c>
      <c r="D111">
        <v>4</v>
      </c>
    </row>
    <row r="112" spans="2:4" x14ac:dyDescent="0.25">
      <c r="B112" t="s">
        <v>1405</v>
      </c>
      <c r="C112">
        <v>4</v>
      </c>
      <c r="D112">
        <v>4</v>
      </c>
    </row>
    <row r="113" spans="2:7" x14ac:dyDescent="0.25">
      <c r="B113" t="s">
        <v>1405</v>
      </c>
      <c r="C113">
        <v>4</v>
      </c>
      <c r="D113">
        <v>4</v>
      </c>
    </row>
    <row r="114" spans="2:7" x14ac:dyDescent="0.25">
      <c r="B114" t="s">
        <v>1405</v>
      </c>
      <c r="C114">
        <v>4</v>
      </c>
      <c r="D114">
        <v>4</v>
      </c>
    </row>
    <row r="115" spans="2:7" x14ac:dyDescent="0.25">
      <c r="B115" t="s">
        <v>1405</v>
      </c>
      <c r="C115">
        <v>4</v>
      </c>
      <c r="D115">
        <v>4</v>
      </c>
    </row>
    <row r="116" spans="2:7" x14ac:dyDescent="0.25">
      <c r="B116" t="s">
        <v>2006</v>
      </c>
      <c r="C116">
        <v>4</v>
      </c>
      <c r="D116">
        <v>4</v>
      </c>
    </row>
    <row r="117" spans="2:7" x14ac:dyDescent="0.25">
      <c r="B117" t="s">
        <v>2006</v>
      </c>
      <c r="C117">
        <v>4</v>
      </c>
      <c r="D117">
        <v>4</v>
      </c>
    </row>
    <row r="118" spans="2:7" x14ac:dyDescent="0.25">
      <c r="B118" t="s">
        <v>2006</v>
      </c>
      <c r="C118">
        <v>4</v>
      </c>
    </row>
    <row r="119" spans="2:7" x14ac:dyDescent="0.25">
      <c r="B119" t="s">
        <v>2006</v>
      </c>
      <c r="C119">
        <v>4</v>
      </c>
      <c r="D119">
        <v>4</v>
      </c>
    </row>
    <row r="123" spans="2:7" x14ac:dyDescent="0.25">
      <c r="B123" s="10" t="s">
        <v>1</v>
      </c>
      <c r="C123" s="10" t="s">
        <v>10</v>
      </c>
      <c r="D123" s="10" t="s">
        <v>11</v>
      </c>
    </row>
    <row r="124" spans="2:7" x14ac:dyDescent="0.25">
      <c r="B124" t="s">
        <v>193</v>
      </c>
      <c r="C124">
        <v>28</v>
      </c>
      <c r="D124" t="s">
        <v>145</v>
      </c>
    </row>
    <row r="125" spans="2:7" x14ac:dyDescent="0.25">
      <c r="B125" t="s">
        <v>193</v>
      </c>
      <c r="C125">
        <v>28</v>
      </c>
      <c r="D125" t="s">
        <v>145</v>
      </c>
      <c r="F125" s="4" t="s">
        <v>2448</v>
      </c>
      <c r="G125" t="s">
        <v>2460</v>
      </c>
    </row>
    <row r="126" spans="2:7" x14ac:dyDescent="0.25">
      <c r="B126" t="s">
        <v>193</v>
      </c>
      <c r="C126">
        <v>28</v>
      </c>
      <c r="D126" t="s">
        <v>145</v>
      </c>
      <c r="F126" s="5" t="s">
        <v>2006</v>
      </c>
      <c r="G126" s="1">
        <v>50</v>
      </c>
    </row>
    <row r="127" spans="2:7" x14ac:dyDescent="0.25">
      <c r="B127" t="s">
        <v>193</v>
      </c>
      <c r="C127">
        <v>28</v>
      </c>
      <c r="D127" t="s">
        <v>145</v>
      </c>
      <c r="F127" s="6" t="s">
        <v>459</v>
      </c>
      <c r="G127" s="1">
        <v>50</v>
      </c>
    </row>
    <row r="128" spans="2:7" x14ac:dyDescent="0.25">
      <c r="B128" t="s">
        <v>193</v>
      </c>
      <c r="C128">
        <v>28</v>
      </c>
      <c r="D128" t="s">
        <v>145</v>
      </c>
      <c r="F128" s="6" t="s">
        <v>145</v>
      </c>
      <c r="G128" s="1">
        <v>50</v>
      </c>
    </row>
    <row r="129" spans="2:7" x14ac:dyDescent="0.25">
      <c r="B129" t="s">
        <v>193</v>
      </c>
      <c r="C129">
        <v>28</v>
      </c>
      <c r="D129" t="s">
        <v>145</v>
      </c>
      <c r="F129" s="5" t="s">
        <v>1324</v>
      </c>
      <c r="G129" s="1">
        <v>50</v>
      </c>
    </row>
    <row r="130" spans="2:7" x14ac:dyDescent="0.25">
      <c r="B130" t="s">
        <v>193</v>
      </c>
      <c r="C130">
        <v>28</v>
      </c>
      <c r="D130" t="s">
        <v>145</v>
      </c>
      <c r="F130" s="6" t="s">
        <v>459</v>
      </c>
      <c r="G130" s="1">
        <v>50</v>
      </c>
    </row>
    <row r="131" spans="2:7" x14ac:dyDescent="0.25">
      <c r="B131" t="s">
        <v>193</v>
      </c>
      <c r="C131">
        <v>28</v>
      </c>
      <c r="D131" t="s">
        <v>145</v>
      </c>
      <c r="F131" s="6" t="s">
        <v>145</v>
      </c>
      <c r="G131" s="1">
        <v>50</v>
      </c>
    </row>
    <row r="132" spans="2:7" x14ac:dyDescent="0.25">
      <c r="B132" t="s">
        <v>193</v>
      </c>
      <c r="C132">
        <v>28</v>
      </c>
      <c r="D132" t="s">
        <v>145</v>
      </c>
      <c r="F132" s="5" t="s">
        <v>193</v>
      </c>
      <c r="G132" s="1">
        <v>28</v>
      </c>
    </row>
    <row r="133" spans="2:7" x14ac:dyDescent="0.25">
      <c r="B133" t="s">
        <v>193</v>
      </c>
      <c r="C133">
        <v>28</v>
      </c>
      <c r="D133" t="s">
        <v>145</v>
      </c>
      <c r="F133" s="6" t="s">
        <v>145</v>
      </c>
      <c r="G133" s="1">
        <v>28</v>
      </c>
    </row>
    <row r="134" spans="2:7" x14ac:dyDescent="0.25">
      <c r="B134" t="s">
        <v>193</v>
      </c>
      <c r="C134">
        <v>28</v>
      </c>
      <c r="D134" t="s">
        <v>145</v>
      </c>
      <c r="F134" s="5" t="s">
        <v>1405</v>
      </c>
      <c r="G134" s="1">
        <v>50</v>
      </c>
    </row>
    <row r="135" spans="2:7" x14ac:dyDescent="0.25">
      <c r="B135" t="s">
        <v>193</v>
      </c>
      <c r="C135">
        <v>28</v>
      </c>
      <c r="D135" t="s">
        <v>145</v>
      </c>
      <c r="F135" s="6" t="s">
        <v>459</v>
      </c>
      <c r="G135" s="1">
        <v>50</v>
      </c>
    </row>
    <row r="136" spans="2:7" x14ac:dyDescent="0.25">
      <c r="B136" t="s">
        <v>420</v>
      </c>
      <c r="C136">
        <v>40</v>
      </c>
      <c r="D136" t="s">
        <v>145</v>
      </c>
      <c r="F136" s="5" t="s">
        <v>420</v>
      </c>
      <c r="G136" s="1">
        <v>40</v>
      </c>
    </row>
    <row r="137" spans="2:7" x14ac:dyDescent="0.25">
      <c r="B137" t="s">
        <v>420</v>
      </c>
      <c r="C137">
        <v>40</v>
      </c>
      <c r="D137" t="s">
        <v>145</v>
      </c>
      <c r="F137" s="6" t="s">
        <v>145</v>
      </c>
      <c r="G137" s="1">
        <v>40</v>
      </c>
    </row>
    <row r="138" spans="2:7" x14ac:dyDescent="0.25">
      <c r="B138" t="s">
        <v>420</v>
      </c>
      <c r="C138">
        <v>40</v>
      </c>
      <c r="D138" t="s">
        <v>145</v>
      </c>
      <c r="F138" s="5" t="s">
        <v>2449</v>
      </c>
      <c r="G138" s="1">
        <v>41.555555555555557</v>
      </c>
    </row>
    <row r="139" spans="2:7" x14ac:dyDescent="0.25">
      <c r="B139" t="s">
        <v>420</v>
      </c>
      <c r="C139">
        <v>40</v>
      </c>
      <c r="D139" t="s">
        <v>145</v>
      </c>
    </row>
    <row r="140" spans="2:7" x14ac:dyDescent="0.25">
      <c r="B140" t="s">
        <v>1324</v>
      </c>
      <c r="C140">
        <v>50</v>
      </c>
      <c r="D140" t="s">
        <v>145</v>
      </c>
    </row>
    <row r="141" spans="2:7" x14ac:dyDescent="0.25">
      <c r="B141" t="s">
        <v>1324</v>
      </c>
      <c r="C141">
        <v>50</v>
      </c>
      <c r="D141" t="s">
        <v>145</v>
      </c>
    </row>
    <row r="142" spans="2:7" x14ac:dyDescent="0.25">
      <c r="B142" t="s">
        <v>1324</v>
      </c>
      <c r="C142">
        <v>50</v>
      </c>
      <c r="D142" t="s">
        <v>145</v>
      </c>
    </row>
    <row r="143" spans="2:7" x14ac:dyDescent="0.25">
      <c r="B143" t="s">
        <v>1324</v>
      </c>
      <c r="C143">
        <v>50</v>
      </c>
      <c r="D143" t="s">
        <v>459</v>
      </c>
    </row>
    <row r="144" spans="2:7" x14ac:dyDescent="0.25">
      <c r="B144" t="s">
        <v>1324</v>
      </c>
      <c r="C144">
        <v>50</v>
      </c>
      <c r="D144" t="s">
        <v>459</v>
      </c>
    </row>
    <row r="145" spans="2:4" x14ac:dyDescent="0.25">
      <c r="B145" t="s">
        <v>1324</v>
      </c>
      <c r="C145">
        <v>50</v>
      </c>
      <c r="D145" t="s">
        <v>459</v>
      </c>
    </row>
    <row r="146" spans="2:4" x14ac:dyDescent="0.25">
      <c r="B146" t="s">
        <v>1324</v>
      </c>
      <c r="C146">
        <v>50</v>
      </c>
      <c r="D146" t="s">
        <v>459</v>
      </c>
    </row>
    <row r="147" spans="2:4" x14ac:dyDescent="0.25">
      <c r="B147" t="s">
        <v>1324</v>
      </c>
      <c r="C147">
        <v>50</v>
      </c>
      <c r="D147" t="s">
        <v>459</v>
      </c>
    </row>
    <row r="148" spans="2:4" x14ac:dyDescent="0.25">
      <c r="B148" t="s">
        <v>1324</v>
      </c>
      <c r="C148">
        <v>50</v>
      </c>
      <c r="D148" t="s">
        <v>459</v>
      </c>
    </row>
    <row r="149" spans="2:4" x14ac:dyDescent="0.25">
      <c r="B149" t="s">
        <v>1405</v>
      </c>
      <c r="C149">
        <v>50</v>
      </c>
      <c r="D149" t="s">
        <v>459</v>
      </c>
    </row>
    <row r="150" spans="2:4" x14ac:dyDescent="0.25">
      <c r="B150" t="s">
        <v>1405</v>
      </c>
      <c r="C150">
        <v>50</v>
      </c>
      <c r="D150" t="s">
        <v>459</v>
      </c>
    </row>
    <row r="151" spans="2:4" x14ac:dyDescent="0.25">
      <c r="B151" t="s">
        <v>1405</v>
      </c>
      <c r="C151">
        <v>50</v>
      </c>
      <c r="D151" t="s">
        <v>459</v>
      </c>
    </row>
    <row r="152" spans="2:4" x14ac:dyDescent="0.25">
      <c r="B152" t="s">
        <v>1405</v>
      </c>
      <c r="C152">
        <v>50</v>
      </c>
      <c r="D152" t="s">
        <v>459</v>
      </c>
    </row>
    <row r="153" spans="2:4" x14ac:dyDescent="0.25">
      <c r="B153" t="s">
        <v>1405</v>
      </c>
      <c r="C153">
        <v>50</v>
      </c>
      <c r="D153" t="s">
        <v>459</v>
      </c>
    </row>
    <row r="154" spans="2:4" x14ac:dyDescent="0.25">
      <c r="B154" t="s">
        <v>1405</v>
      </c>
      <c r="C154">
        <v>50</v>
      </c>
      <c r="D154" t="s">
        <v>459</v>
      </c>
    </row>
    <row r="155" spans="2:4" x14ac:dyDescent="0.25">
      <c r="B155" t="s">
        <v>1405</v>
      </c>
      <c r="C155">
        <v>50</v>
      </c>
      <c r="D155" t="s">
        <v>459</v>
      </c>
    </row>
    <row r="156" spans="2:4" x14ac:dyDescent="0.25">
      <c r="B156" t="s">
        <v>2006</v>
      </c>
      <c r="C156">
        <v>50</v>
      </c>
      <c r="D156" t="s">
        <v>145</v>
      </c>
    </row>
    <row r="157" spans="2:4" x14ac:dyDescent="0.25">
      <c r="B157" t="s">
        <v>2006</v>
      </c>
      <c r="C157">
        <v>50</v>
      </c>
      <c r="D157" t="s">
        <v>459</v>
      </c>
    </row>
    <row r="158" spans="2:4" x14ac:dyDescent="0.25">
      <c r="B158" t="s">
        <v>2006</v>
      </c>
      <c r="C158">
        <v>50</v>
      </c>
      <c r="D158" t="s">
        <v>459</v>
      </c>
    </row>
    <row r="159" spans="2:4" x14ac:dyDescent="0.25">
      <c r="B159" t="s">
        <v>2006</v>
      </c>
      <c r="C159">
        <v>50</v>
      </c>
      <c r="D159" t="s">
        <v>145</v>
      </c>
    </row>
    <row r="163" spans="2:10" x14ac:dyDescent="0.25">
      <c r="B163" s="10" t="s">
        <v>1</v>
      </c>
      <c r="C163" s="10" t="s">
        <v>12</v>
      </c>
      <c r="D163" s="10" t="s">
        <v>13</v>
      </c>
      <c r="E163" s="10" t="s">
        <v>14</v>
      </c>
    </row>
    <row r="164" spans="2:10" x14ac:dyDescent="0.25">
      <c r="B164" t="s">
        <v>193</v>
      </c>
      <c r="C164">
        <v>1490</v>
      </c>
      <c r="D164">
        <v>3731</v>
      </c>
      <c r="E164">
        <v>1579</v>
      </c>
    </row>
    <row r="165" spans="2:10" x14ac:dyDescent="0.25">
      <c r="B165" t="s">
        <v>193</v>
      </c>
      <c r="C165">
        <v>1490</v>
      </c>
      <c r="D165">
        <v>3731</v>
      </c>
      <c r="E165">
        <v>1579</v>
      </c>
    </row>
    <row r="166" spans="2:10" x14ac:dyDescent="0.25">
      <c r="B166" t="s">
        <v>193</v>
      </c>
      <c r="C166">
        <v>1490</v>
      </c>
      <c r="D166">
        <v>3731</v>
      </c>
      <c r="E166">
        <v>1579</v>
      </c>
      <c r="G166" s="4" t="s">
        <v>2448</v>
      </c>
      <c r="H166" t="s">
        <v>2454</v>
      </c>
      <c r="I166" t="s">
        <v>2455</v>
      </c>
      <c r="J166" t="s">
        <v>2456</v>
      </c>
    </row>
    <row r="167" spans="2:10" x14ac:dyDescent="0.25">
      <c r="B167" t="s">
        <v>193</v>
      </c>
      <c r="C167">
        <v>1490</v>
      </c>
      <c r="D167">
        <v>3731</v>
      </c>
      <c r="E167">
        <v>1580</v>
      </c>
      <c r="G167" s="5" t="s">
        <v>2006</v>
      </c>
      <c r="H167" s="1">
        <v>1619</v>
      </c>
      <c r="I167" s="1">
        <v>4329</v>
      </c>
      <c r="J167" s="1">
        <v>1813</v>
      </c>
    </row>
    <row r="168" spans="2:10" x14ac:dyDescent="0.25">
      <c r="B168" t="s">
        <v>193</v>
      </c>
      <c r="C168">
        <v>1490</v>
      </c>
      <c r="D168">
        <v>3731</v>
      </c>
      <c r="E168">
        <v>1579</v>
      </c>
      <c r="G168" s="5" t="s">
        <v>1324</v>
      </c>
      <c r="H168" s="1">
        <v>1695</v>
      </c>
      <c r="I168" s="1">
        <v>4315</v>
      </c>
      <c r="J168" s="1">
        <v>1822</v>
      </c>
    </row>
    <row r="169" spans="2:10" x14ac:dyDescent="0.25">
      <c r="B169" t="s">
        <v>193</v>
      </c>
      <c r="C169">
        <v>1490</v>
      </c>
      <c r="D169">
        <v>3731</v>
      </c>
      <c r="E169">
        <v>1579</v>
      </c>
      <c r="G169" s="5" t="s">
        <v>193</v>
      </c>
      <c r="H169" s="1">
        <v>1490</v>
      </c>
      <c r="I169" s="1">
        <v>3731</v>
      </c>
      <c r="J169" s="1">
        <v>1579.0833333333333</v>
      </c>
    </row>
    <row r="170" spans="2:10" x14ac:dyDescent="0.25">
      <c r="B170" t="s">
        <v>193</v>
      </c>
      <c r="C170">
        <v>1490</v>
      </c>
      <c r="D170">
        <v>3731</v>
      </c>
      <c r="E170">
        <v>1579</v>
      </c>
      <c r="G170" s="5" t="s">
        <v>1405</v>
      </c>
      <c r="H170" s="1">
        <v>1697</v>
      </c>
      <c r="I170" s="1">
        <v>4498</v>
      </c>
      <c r="J170" s="1">
        <v>1751</v>
      </c>
    </row>
    <row r="171" spans="2:10" x14ac:dyDescent="0.25">
      <c r="B171" t="s">
        <v>193</v>
      </c>
      <c r="C171">
        <v>1490</v>
      </c>
      <c r="D171">
        <v>3731</v>
      </c>
      <c r="E171">
        <v>1579</v>
      </c>
      <c r="G171" s="5" t="s">
        <v>420</v>
      </c>
      <c r="H171" s="1">
        <v>1643</v>
      </c>
      <c r="I171" s="1">
        <v>3990</v>
      </c>
      <c r="J171" s="1">
        <v>1739</v>
      </c>
    </row>
    <row r="172" spans="2:10" x14ac:dyDescent="0.25">
      <c r="B172" t="s">
        <v>193</v>
      </c>
      <c r="C172">
        <v>1490</v>
      </c>
      <c r="D172">
        <v>3731</v>
      </c>
      <c r="E172">
        <v>1579</v>
      </c>
      <c r="G172" s="5" t="s">
        <v>2449</v>
      </c>
      <c r="H172" s="1">
        <v>1612.8333333333333</v>
      </c>
      <c r="I172" s="1">
        <v>4121.3611111111113</v>
      </c>
      <c r="J172" s="1">
        <v>1717</v>
      </c>
    </row>
    <row r="173" spans="2:10" x14ac:dyDescent="0.25">
      <c r="B173" t="s">
        <v>193</v>
      </c>
      <c r="C173">
        <v>1490</v>
      </c>
      <c r="D173">
        <v>3731</v>
      </c>
      <c r="E173">
        <v>1579</v>
      </c>
    </row>
    <row r="174" spans="2:10" x14ac:dyDescent="0.25">
      <c r="B174" t="s">
        <v>193</v>
      </c>
      <c r="C174">
        <v>1490</v>
      </c>
      <c r="D174">
        <v>3731</v>
      </c>
      <c r="E174">
        <v>1579</v>
      </c>
    </row>
    <row r="175" spans="2:10" x14ac:dyDescent="0.25">
      <c r="B175" t="s">
        <v>193</v>
      </c>
      <c r="C175">
        <v>1490</v>
      </c>
      <c r="D175">
        <v>3731</v>
      </c>
      <c r="E175">
        <v>1579</v>
      </c>
    </row>
    <row r="176" spans="2:10" x14ac:dyDescent="0.25">
      <c r="B176" t="s">
        <v>420</v>
      </c>
      <c r="C176">
        <v>1643</v>
      </c>
      <c r="D176">
        <v>3990</v>
      </c>
      <c r="E176">
        <v>1739</v>
      </c>
    </row>
    <row r="177" spans="2:5" x14ac:dyDescent="0.25">
      <c r="B177" t="s">
        <v>420</v>
      </c>
      <c r="C177">
        <v>1643</v>
      </c>
      <c r="D177">
        <v>3990</v>
      </c>
      <c r="E177">
        <v>1739</v>
      </c>
    </row>
    <row r="178" spans="2:5" x14ac:dyDescent="0.25">
      <c r="B178" t="s">
        <v>420</v>
      </c>
      <c r="C178">
        <v>1643</v>
      </c>
      <c r="D178">
        <v>3990</v>
      </c>
      <c r="E178">
        <v>1739</v>
      </c>
    </row>
    <row r="179" spans="2:5" x14ac:dyDescent="0.25">
      <c r="B179" t="s">
        <v>420</v>
      </c>
      <c r="C179">
        <v>1643</v>
      </c>
      <c r="D179">
        <v>3990</v>
      </c>
      <c r="E179">
        <v>1739</v>
      </c>
    </row>
    <row r="180" spans="2:5" x14ac:dyDescent="0.25">
      <c r="B180" t="s">
        <v>1324</v>
      </c>
      <c r="C180">
        <v>1695</v>
      </c>
      <c r="D180">
        <v>4315</v>
      </c>
      <c r="E180">
        <v>1822</v>
      </c>
    </row>
    <row r="181" spans="2:5" x14ac:dyDescent="0.25">
      <c r="B181" t="s">
        <v>1324</v>
      </c>
      <c r="C181">
        <v>1695</v>
      </c>
      <c r="D181">
        <v>4315</v>
      </c>
      <c r="E181">
        <v>1822</v>
      </c>
    </row>
    <row r="182" spans="2:5" x14ac:dyDescent="0.25">
      <c r="B182" t="s">
        <v>1324</v>
      </c>
      <c r="C182">
        <v>1695</v>
      </c>
      <c r="D182">
        <v>4315</v>
      </c>
      <c r="E182">
        <v>1822</v>
      </c>
    </row>
    <row r="183" spans="2:5" x14ac:dyDescent="0.25">
      <c r="B183" t="s">
        <v>1324</v>
      </c>
      <c r="C183">
        <v>1695</v>
      </c>
      <c r="D183">
        <v>4315</v>
      </c>
      <c r="E183">
        <v>1822</v>
      </c>
    </row>
    <row r="184" spans="2:5" x14ac:dyDescent="0.25">
      <c r="B184" t="s">
        <v>1324</v>
      </c>
      <c r="C184">
        <v>1695</v>
      </c>
      <c r="D184">
        <v>4315</v>
      </c>
      <c r="E184">
        <v>1822</v>
      </c>
    </row>
    <row r="185" spans="2:5" x14ac:dyDescent="0.25">
      <c r="B185" t="s">
        <v>1324</v>
      </c>
      <c r="C185">
        <v>1695</v>
      </c>
      <c r="D185">
        <v>4315</v>
      </c>
      <c r="E185">
        <v>1822</v>
      </c>
    </row>
    <row r="186" spans="2:5" x14ac:dyDescent="0.25">
      <c r="B186" t="s">
        <v>1324</v>
      </c>
      <c r="C186">
        <v>1695</v>
      </c>
      <c r="D186">
        <v>4315</v>
      </c>
      <c r="E186">
        <v>1822</v>
      </c>
    </row>
    <row r="187" spans="2:5" x14ac:dyDescent="0.25">
      <c r="B187" t="s">
        <v>1324</v>
      </c>
      <c r="C187">
        <v>1695</v>
      </c>
      <c r="D187">
        <v>4315</v>
      </c>
      <c r="E187">
        <v>1822</v>
      </c>
    </row>
    <row r="188" spans="2:5" x14ac:dyDescent="0.25">
      <c r="B188" t="s">
        <v>1324</v>
      </c>
      <c r="C188">
        <v>1695</v>
      </c>
      <c r="D188">
        <v>4315</v>
      </c>
      <c r="E188">
        <v>1822</v>
      </c>
    </row>
    <row r="189" spans="2:5" x14ac:dyDescent="0.25">
      <c r="B189" t="s">
        <v>1405</v>
      </c>
      <c r="C189">
        <v>1697</v>
      </c>
      <c r="D189">
        <v>4498</v>
      </c>
      <c r="E189">
        <v>1751</v>
      </c>
    </row>
    <row r="190" spans="2:5" x14ac:dyDescent="0.25">
      <c r="B190" t="s">
        <v>1405</v>
      </c>
      <c r="C190">
        <v>1697</v>
      </c>
      <c r="D190">
        <v>4498</v>
      </c>
      <c r="E190">
        <v>1751</v>
      </c>
    </row>
    <row r="191" spans="2:5" x14ac:dyDescent="0.25">
      <c r="B191" t="s">
        <v>1405</v>
      </c>
      <c r="C191">
        <v>1697</v>
      </c>
      <c r="D191">
        <v>4498</v>
      </c>
      <c r="E191">
        <v>1751</v>
      </c>
    </row>
    <row r="192" spans="2:5" x14ac:dyDescent="0.25">
      <c r="B192" t="s">
        <v>1405</v>
      </c>
      <c r="C192">
        <v>1697</v>
      </c>
      <c r="D192">
        <v>4498</v>
      </c>
      <c r="E192">
        <v>1751</v>
      </c>
    </row>
    <row r="193" spans="2:7" x14ac:dyDescent="0.25">
      <c r="B193" t="s">
        <v>1405</v>
      </c>
      <c r="C193">
        <v>1697</v>
      </c>
      <c r="D193">
        <v>4498</v>
      </c>
      <c r="E193">
        <v>1751</v>
      </c>
    </row>
    <row r="194" spans="2:7" x14ac:dyDescent="0.25">
      <c r="B194" t="s">
        <v>1405</v>
      </c>
      <c r="C194">
        <v>1697</v>
      </c>
      <c r="D194">
        <v>4498</v>
      </c>
      <c r="E194">
        <v>1751</v>
      </c>
    </row>
    <row r="195" spans="2:7" x14ac:dyDescent="0.25">
      <c r="B195" t="s">
        <v>1405</v>
      </c>
      <c r="C195">
        <v>1697</v>
      </c>
      <c r="D195">
        <v>4498</v>
      </c>
      <c r="E195">
        <v>1751</v>
      </c>
    </row>
    <row r="196" spans="2:7" x14ac:dyDescent="0.25">
      <c r="B196" t="s">
        <v>2006</v>
      </c>
      <c r="C196">
        <v>1619</v>
      </c>
      <c r="D196">
        <v>4329</v>
      </c>
      <c r="E196">
        <v>1813</v>
      </c>
    </row>
    <row r="197" spans="2:7" x14ac:dyDescent="0.25">
      <c r="B197" t="s">
        <v>2006</v>
      </c>
      <c r="C197">
        <v>1619</v>
      </c>
      <c r="D197">
        <v>4329</v>
      </c>
      <c r="E197">
        <v>1813</v>
      </c>
    </row>
    <row r="198" spans="2:7" x14ac:dyDescent="0.25">
      <c r="B198" t="s">
        <v>2006</v>
      </c>
      <c r="C198">
        <v>1619</v>
      </c>
      <c r="D198">
        <v>4329</v>
      </c>
      <c r="E198">
        <v>1813</v>
      </c>
    </row>
    <row r="199" spans="2:7" x14ac:dyDescent="0.25">
      <c r="B199" t="s">
        <v>2006</v>
      </c>
      <c r="C199">
        <v>1619</v>
      </c>
      <c r="D199">
        <v>4329</v>
      </c>
      <c r="E199">
        <v>1813</v>
      </c>
    </row>
    <row r="204" spans="2:7" x14ac:dyDescent="0.25">
      <c r="B204" s="10" t="s">
        <v>1</v>
      </c>
      <c r="C204" s="10" t="s">
        <v>15</v>
      </c>
      <c r="D204" s="10" t="s">
        <v>16</v>
      </c>
    </row>
    <row r="205" spans="2:7" x14ac:dyDescent="0.25">
      <c r="B205" t="s">
        <v>193</v>
      </c>
      <c r="C205" t="s">
        <v>146</v>
      </c>
      <c r="D205">
        <v>5</v>
      </c>
    </row>
    <row r="206" spans="2:7" x14ac:dyDescent="0.25">
      <c r="B206" t="s">
        <v>193</v>
      </c>
      <c r="C206" t="s">
        <v>146</v>
      </c>
      <c r="D206">
        <v>5</v>
      </c>
      <c r="F206" s="4" t="s">
        <v>2448</v>
      </c>
      <c r="G206" t="s">
        <v>2453</v>
      </c>
    </row>
    <row r="207" spans="2:7" x14ac:dyDescent="0.25">
      <c r="B207" t="s">
        <v>193</v>
      </c>
      <c r="C207" t="s">
        <v>146</v>
      </c>
      <c r="D207">
        <v>5</v>
      </c>
      <c r="F207" s="5" t="s">
        <v>2006</v>
      </c>
      <c r="G207" s="1">
        <v>4</v>
      </c>
    </row>
    <row r="208" spans="2:7" x14ac:dyDescent="0.25">
      <c r="B208" t="s">
        <v>193</v>
      </c>
      <c r="C208" t="s">
        <v>146</v>
      </c>
      <c r="D208">
        <v>5</v>
      </c>
      <c r="F208" s="6" t="s">
        <v>832</v>
      </c>
      <c r="G208" s="1">
        <v>4</v>
      </c>
    </row>
    <row r="209" spans="2:7" x14ac:dyDescent="0.25">
      <c r="B209" t="s">
        <v>193</v>
      </c>
      <c r="C209" t="s">
        <v>146</v>
      </c>
      <c r="D209">
        <v>5</v>
      </c>
      <c r="F209" s="5" t="s">
        <v>1324</v>
      </c>
      <c r="G209" s="1">
        <v>9</v>
      </c>
    </row>
    <row r="210" spans="2:7" x14ac:dyDescent="0.25">
      <c r="B210" t="s">
        <v>193</v>
      </c>
      <c r="C210" t="s">
        <v>146</v>
      </c>
      <c r="D210">
        <v>5</v>
      </c>
      <c r="F210" s="6" t="s">
        <v>832</v>
      </c>
      <c r="G210" s="1">
        <v>9</v>
      </c>
    </row>
    <row r="211" spans="2:7" x14ac:dyDescent="0.25">
      <c r="B211" t="s">
        <v>193</v>
      </c>
      <c r="C211" t="s">
        <v>146</v>
      </c>
      <c r="D211">
        <v>5</v>
      </c>
      <c r="F211" s="5" t="s">
        <v>193</v>
      </c>
      <c r="G211" s="1">
        <v>12</v>
      </c>
    </row>
    <row r="212" spans="2:7" x14ac:dyDescent="0.25">
      <c r="B212" t="s">
        <v>193</v>
      </c>
      <c r="C212" t="s">
        <v>146</v>
      </c>
      <c r="D212">
        <v>5</v>
      </c>
      <c r="F212" s="6" t="s">
        <v>146</v>
      </c>
      <c r="G212" s="1">
        <v>12</v>
      </c>
    </row>
    <row r="213" spans="2:7" x14ac:dyDescent="0.25">
      <c r="B213" t="s">
        <v>193</v>
      </c>
      <c r="C213" t="s">
        <v>146</v>
      </c>
      <c r="D213">
        <v>5</v>
      </c>
      <c r="F213" s="5" t="s">
        <v>1405</v>
      </c>
      <c r="G213" s="1">
        <v>7</v>
      </c>
    </row>
    <row r="214" spans="2:7" x14ac:dyDescent="0.25">
      <c r="B214" t="s">
        <v>193</v>
      </c>
      <c r="C214" t="s">
        <v>146</v>
      </c>
      <c r="D214">
        <v>5</v>
      </c>
      <c r="F214" s="6" t="s">
        <v>422</v>
      </c>
      <c r="G214" s="1">
        <v>7</v>
      </c>
    </row>
    <row r="215" spans="2:7" x14ac:dyDescent="0.25">
      <c r="B215" t="s">
        <v>193</v>
      </c>
      <c r="C215" t="s">
        <v>146</v>
      </c>
      <c r="D215">
        <v>5</v>
      </c>
      <c r="F215" s="5" t="s">
        <v>420</v>
      </c>
      <c r="G215" s="1">
        <v>4</v>
      </c>
    </row>
    <row r="216" spans="2:7" x14ac:dyDescent="0.25">
      <c r="B216" t="s">
        <v>193</v>
      </c>
      <c r="C216" t="s">
        <v>146</v>
      </c>
      <c r="D216">
        <v>5</v>
      </c>
      <c r="F216" s="6" t="s">
        <v>422</v>
      </c>
      <c r="G216" s="1">
        <v>4</v>
      </c>
    </row>
    <row r="217" spans="2:7" x14ac:dyDescent="0.25">
      <c r="B217" t="s">
        <v>420</v>
      </c>
      <c r="C217" t="s">
        <v>422</v>
      </c>
      <c r="D217">
        <v>5</v>
      </c>
      <c r="F217" s="5" t="s">
        <v>2449</v>
      </c>
      <c r="G217" s="1">
        <v>36</v>
      </c>
    </row>
    <row r="218" spans="2:7" x14ac:dyDescent="0.25">
      <c r="B218" t="s">
        <v>420</v>
      </c>
      <c r="C218" t="s">
        <v>422</v>
      </c>
      <c r="D218">
        <v>5</v>
      </c>
    </row>
    <row r="219" spans="2:7" x14ac:dyDescent="0.25">
      <c r="B219" t="s">
        <v>420</v>
      </c>
      <c r="C219" t="s">
        <v>422</v>
      </c>
      <c r="D219">
        <v>5</v>
      </c>
    </row>
    <row r="220" spans="2:7" x14ac:dyDescent="0.25">
      <c r="B220" t="s">
        <v>420</v>
      </c>
      <c r="C220" t="s">
        <v>422</v>
      </c>
      <c r="D220">
        <v>5</v>
      </c>
    </row>
    <row r="221" spans="2:7" x14ac:dyDescent="0.25">
      <c r="B221" t="s">
        <v>1324</v>
      </c>
      <c r="C221" t="s">
        <v>832</v>
      </c>
      <c r="D221">
        <v>5</v>
      </c>
    </row>
    <row r="222" spans="2:7" x14ac:dyDescent="0.25">
      <c r="B222" t="s">
        <v>1324</v>
      </c>
      <c r="C222" t="s">
        <v>832</v>
      </c>
      <c r="D222">
        <v>5</v>
      </c>
    </row>
    <row r="223" spans="2:7" x14ac:dyDescent="0.25">
      <c r="B223" t="s">
        <v>1324</v>
      </c>
      <c r="C223" t="s">
        <v>832</v>
      </c>
      <c r="D223">
        <v>5</v>
      </c>
    </row>
    <row r="224" spans="2:7" x14ac:dyDescent="0.25">
      <c r="B224" t="s">
        <v>1324</v>
      </c>
      <c r="C224" t="s">
        <v>832</v>
      </c>
      <c r="D224">
        <v>5</v>
      </c>
    </row>
    <row r="225" spans="2:4" x14ac:dyDescent="0.25">
      <c r="B225" t="s">
        <v>1324</v>
      </c>
      <c r="C225" t="s">
        <v>832</v>
      </c>
      <c r="D225">
        <v>5</v>
      </c>
    </row>
    <row r="226" spans="2:4" x14ac:dyDescent="0.25">
      <c r="B226" t="s">
        <v>1324</v>
      </c>
      <c r="C226" t="s">
        <v>832</v>
      </c>
      <c r="D226">
        <v>5</v>
      </c>
    </row>
    <row r="227" spans="2:4" x14ac:dyDescent="0.25">
      <c r="B227" t="s">
        <v>1324</v>
      </c>
      <c r="C227" t="s">
        <v>832</v>
      </c>
      <c r="D227">
        <v>5</v>
      </c>
    </row>
    <row r="228" spans="2:4" x14ac:dyDescent="0.25">
      <c r="B228" t="s">
        <v>1324</v>
      </c>
      <c r="C228" t="s">
        <v>832</v>
      </c>
      <c r="D228">
        <v>5</v>
      </c>
    </row>
    <row r="229" spans="2:4" x14ac:dyDescent="0.25">
      <c r="B229" t="s">
        <v>1324</v>
      </c>
      <c r="C229" t="s">
        <v>832</v>
      </c>
      <c r="D229">
        <v>5</v>
      </c>
    </row>
    <row r="230" spans="2:4" x14ac:dyDescent="0.25">
      <c r="B230" t="s">
        <v>1405</v>
      </c>
      <c r="C230" t="s">
        <v>422</v>
      </c>
      <c r="D230">
        <v>4</v>
      </c>
    </row>
    <row r="231" spans="2:4" x14ac:dyDescent="0.25">
      <c r="B231" t="s">
        <v>1405</v>
      </c>
      <c r="C231" t="s">
        <v>422</v>
      </c>
      <c r="D231">
        <v>4</v>
      </c>
    </row>
    <row r="232" spans="2:4" x14ac:dyDescent="0.25">
      <c r="B232" t="s">
        <v>1405</v>
      </c>
      <c r="C232" t="s">
        <v>422</v>
      </c>
      <c r="D232">
        <v>4</v>
      </c>
    </row>
    <row r="233" spans="2:4" x14ac:dyDescent="0.25">
      <c r="B233" t="s">
        <v>1405</v>
      </c>
      <c r="C233" t="s">
        <v>422</v>
      </c>
      <c r="D233">
        <v>4</v>
      </c>
    </row>
    <row r="234" spans="2:4" x14ac:dyDescent="0.25">
      <c r="B234" t="s">
        <v>1405</v>
      </c>
      <c r="C234" t="s">
        <v>422</v>
      </c>
      <c r="D234">
        <v>4</v>
      </c>
    </row>
    <row r="235" spans="2:4" x14ac:dyDescent="0.25">
      <c r="B235" t="s">
        <v>1405</v>
      </c>
      <c r="C235" t="s">
        <v>422</v>
      </c>
      <c r="D235">
        <v>4</v>
      </c>
    </row>
    <row r="236" spans="2:4" x14ac:dyDescent="0.25">
      <c r="B236" t="s">
        <v>1405</v>
      </c>
      <c r="C236" t="s">
        <v>422</v>
      </c>
      <c r="D236">
        <v>4</v>
      </c>
    </row>
    <row r="237" spans="2:4" x14ac:dyDescent="0.25">
      <c r="B237" t="s">
        <v>2006</v>
      </c>
      <c r="C237" t="s">
        <v>832</v>
      </c>
      <c r="D237">
        <v>5</v>
      </c>
    </row>
    <row r="238" spans="2:4" x14ac:dyDescent="0.25">
      <c r="B238" t="s">
        <v>2006</v>
      </c>
      <c r="C238" t="s">
        <v>832</v>
      </c>
      <c r="D238">
        <v>5</v>
      </c>
    </row>
    <row r="239" spans="2:4" x14ac:dyDescent="0.25">
      <c r="B239" t="s">
        <v>2006</v>
      </c>
      <c r="C239" t="s">
        <v>832</v>
      </c>
      <c r="D239">
        <v>5</v>
      </c>
    </row>
    <row r="240" spans="2:4" x14ac:dyDescent="0.25">
      <c r="B240" t="s">
        <v>2006</v>
      </c>
      <c r="C240" t="s">
        <v>832</v>
      </c>
      <c r="D240">
        <v>5</v>
      </c>
    </row>
    <row r="246" spans="2:9" x14ac:dyDescent="0.25">
      <c r="B246" s="10" t="s">
        <v>1</v>
      </c>
      <c r="C246" s="10" t="s">
        <v>17</v>
      </c>
      <c r="D246" s="10" t="s">
        <v>18</v>
      </c>
    </row>
    <row r="247" spans="2:9" x14ac:dyDescent="0.25">
      <c r="B247" t="s">
        <v>193</v>
      </c>
      <c r="C247">
        <v>25.17</v>
      </c>
      <c r="D247" s="2" t="s">
        <v>147</v>
      </c>
    </row>
    <row r="248" spans="2:9" x14ac:dyDescent="0.25">
      <c r="B248" t="s">
        <v>193</v>
      </c>
      <c r="C248">
        <v>25.17</v>
      </c>
      <c r="D248" s="2" t="s">
        <v>147</v>
      </c>
      <c r="G248" s="4" t="s">
        <v>2448</v>
      </c>
      <c r="H248" t="s">
        <v>2457</v>
      </c>
      <c r="I248" t="s">
        <v>2458</v>
      </c>
    </row>
    <row r="249" spans="2:9" x14ac:dyDescent="0.25">
      <c r="B249" t="s">
        <v>193</v>
      </c>
      <c r="C249">
        <v>25.17</v>
      </c>
      <c r="D249" s="2" t="s">
        <v>147</v>
      </c>
      <c r="G249" s="5" t="s">
        <v>2006</v>
      </c>
      <c r="H249" s="1"/>
      <c r="I249" s="1" t="e">
        <v>#DIV/0!</v>
      </c>
    </row>
    <row r="250" spans="2:9" x14ac:dyDescent="0.25">
      <c r="B250" t="s">
        <v>193</v>
      </c>
      <c r="C250">
        <v>25.17</v>
      </c>
      <c r="D250" s="2" t="s">
        <v>147</v>
      </c>
      <c r="G250" s="5" t="s">
        <v>1324</v>
      </c>
      <c r="H250" s="1">
        <v>14.022222222222222</v>
      </c>
      <c r="I250" s="1">
        <v>17.689999999999998</v>
      </c>
    </row>
    <row r="251" spans="2:9" x14ac:dyDescent="0.25">
      <c r="B251" t="s">
        <v>193</v>
      </c>
      <c r="C251">
        <v>25.17</v>
      </c>
      <c r="D251" s="2" t="s">
        <v>147</v>
      </c>
      <c r="G251" s="5" t="s">
        <v>193</v>
      </c>
      <c r="H251" s="1">
        <v>25.170000000000005</v>
      </c>
      <c r="I251" s="1" t="e">
        <v>#DIV/0!</v>
      </c>
    </row>
    <row r="252" spans="2:9" x14ac:dyDescent="0.25">
      <c r="B252" t="s">
        <v>193</v>
      </c>
      <c r="C252">
        <v>25.17</v>
      </c>
      <c r="D252" s="2" t="s">
        <v>147</v>
      </c>
      <c r="G252" s="5" t="s">
        <v>1405</v>
      </c>
      <c r="H252" s="1">
        <v>21.039999999999996</v>
      </c>
      <c r="I252" s="1" t="e">
        <v>#DIV/0!</v>
      </c>
    </row>
    <row r="253" spans="2:9" x14ac:dyDescent="0.25">
      <c r="B253" t="s">
        <v>193</v>
      </c>
      <c r="C253">
        <v>25.17</v>
      </c>
      <c r="D253" s="2" t="s">
        <v>147</v>
      </c>
      <c r="G253" s="5" t="s">
        <v>420</v>
      </c>
      <c r="H253" s="1"/>
      <c r="I253" s="1" t="e">
        <v>#DIV/0!</v>
      </c>
    </row>
    <row r="254" spans="2:9" x14ac:dyDescent="0.25">
      <c r="B254" t="s">
        <v>193</v>
      </c>
      <c r="C254">
        <v>25.17</v>
      </c>
      <c r="D254" s="2" t="s">
        <v>147</v>
      </c>
      <c r="G254" s="5" t="s">
        <v>2449</v>
      </c>
      <c r="H254" s="1">
        <v>20.554285714285719</v>
      </c>
      <c r="I254" s="1">
        <v>17.689999999999998</v>
      </c>
    </row>
    <row r="255" spans="2:9" x14ac:dyDescent="0.25">
      <c r="B255" t="s">
        <v>193</v>
      </c>
      <c r="C255">
        <v>25.17</v>
      </c>
      <c r="D255" s="2" t="s">
        <v>147</v>
      </c>
    </row>
    <row r="256" spans="2:9" x14ac:dyDescent="0.25">
      <c r="B256" t="s">
        <v>193</v>
      </c>
      <c r="C256">
        <v>25.17</v>
      </c>
      <c r="D256" s="2" t="s">
        <v>147</v>
      </c>
    </row>
    <row r="257" spans="2:4" x14ac:dyDescent="0.25">
      <c r="B257" t="s">
        <v>193</v>
      </c>
      <c r="C257">
        <v>25.17</v>
      </c>
      <c r="D257" s="2" t="s">
        <v>147</v>
      </c>
    </row>
    <row r="258" spans="2:4" x14ac:dyDescent="0.25">
      <c r="B258" t="s">
        <v>193</v>
      </c>
      <c r="C258">
        <v>25.17</v>
      </c>
      <c r="D258" s="2" t="s">
        <v>147</v>
      </c>
    </row>
    <row r="259" spans="2:4" x14ac:dyDescent="0.25">
      <c r="B259" t="s">
        <v>420</v>
      </c>
      <c r="D259" s="2" t="s">
        <v>147</v>
      </c>
    </row>
    <row r="260" spans="2:4" x14ac:dyDescent="0.25">
      <c r="B260" t="s">
        <v>420</v>
      </c>
      <c r="D260" s="2" t="s">
        <v>147</v>
      </c>
    </row>
    <row r="261" spans="2:4" x14ac:dyDescent="0.25">
      <c r="B261" t="s">
        <v>420</v>
      </c>
      <c r="D261" s="2" t="s">
        <v>147</v>
      </c>
    </row>
    <row r="262" spans="2:4" x14ac:dyDescent="0.25">
      <c r="B262" t="s">
        <v>420</v>
      </c>
      <c r="D262" s="2" t="s">
        <v>147</v>
      </c>
    </row>
    <row r="263" spans="2:4" x14ac:dyDescent="0.25">
      <c r="B263" t="s">
        <v>1324</v>
      </c>
      <c r="C263">
        <v>10.199999999999999</v>
      </c>
      <c r="D263" s="1">
        <v>13.87</v>
      </c>
    </row>
    <row r="264" spans="2:4" x14ac:dyDescent="0.25">
      <c r="B264" t="s">
        <v>1324</v>
      </c>
      <c r="C264">
        <v>10</v>
      </c>
      <c r="D264" s="1">
        <v>13.87</v>
      </c>
    </row>
    <row r="265" spans="2:4" x14ac:dyDescent="0.25">
      <c r="B265" t="s">
        <v>1324</v>
      </c>
      <c r="C265">
        <v>10</v>
      </c>
      <c r="D265" s="1">
        <v>13.87</v>
      </c>
    </row>
    <row r="266" spans="2:4" x14ac:dyDescent="0.25">
      <c r="B266" t="s">
        <v>1324</v>
      </c>
      <c r="C266">
        <v>16</v>
      </c>
      <c r="D266" s="1">
        <v>19.600000000000001</v>
      </c>
    </row>
    <row r="267" spans="2:4" x14ac:dyDescent="0.25">
      <c r="B267" t="s">
        <v>1324</v>
      </c>
      <c r="C267">
        <v>16</v>
      </c>
      <c r="D267" s="1">
        <v>19.600000000000001</v>
      </c>
    </row>
    <row r="268" spans="2:4" x14ac:dyDescent="0.25">
      <c r="B268" t="s">
        <v>1324</v>
      </c>
      <c r="C268">
        <v>16</v>
      </c>
      <c r="D268" s="1">
        <v>19.600000000000001</v>
      </c>
    </row>
    <row r="269" spans="2:4" x14ac:dyDescent="0.25">
      <c r="B269" t="s">
        <v>1324</v>
      </c>
      <c r="C269">
        <v>16</v>
      </c>
      <c r="D269" s="1">
        <v>19.600000000000001</v>
      </c>
    </row>
    <row r="270" spans="2:4" x14ac:dyDescent="0.25">
      <c r="B270" t="s">
        <v>1324</v>
      </c>
      <c r="C270">
        <v>16</v>
      </c>
      <c r="D270" s="1">
        <v>19.600000000000001</v>
      </c>
    </row>
    <row r="271" spans="2:4" x14ac:dyDescent="0.25">
      <c r="B271" t="s">
        <v>1324</v>
      </c>
      <c r="C271">
        <v>16</v>
      </c>
      <c r="D271" s="1">
        <v>19.600000000000001</v>
      </c>
    </row>
    <row r="272" spans="2:4" x14ac:dyDescent="0.25">
      <c r="B272" t="s">
        <v>1405</v>
      </c>
      <c r="C272">
        <v>21.04</v>
      </c>
      <c r="D272" s="2" t="s">
        <v>147</v>
      </c>
    </row>
    <row r="273" spans="2:6" x14ac:dyDescent="0.25">
      <c r="B273" t="s">
        <v>1405</v>
      </c>
      <c r="C273">
        <v>21.04</v>
      </c>
      <c r="D273" s="2" t="s">
        <v>147</v>
      </c>
    </row>
    <row r="274" spans="2:6" x14ac:dyDescent="0.25">
      <c r="B274" t="s">
        <v>1405</v>
      </c>
      <c r="C274">
        <v>21.04</v>
      </c>
      <c r="D274" s="2" t="s">
        <v>147</v>
      </c>
    </row>
    <row r="275" spans="2:6" x14ac:dyDescent="0.25">
      <c r="B275" t="s">
        <v>1405</v>
      </c>
      <c r="C275">
        <v>21.04</v>
      </c>
      <c r="D275" s="2" t="s">
        <v>147</v>
      </c>
    </row>
    <row r="276" spans="2:6" x14ac:dyDescent="0.25">
      <c r="B276" t="s">
        <v>1405</v>
      </c>
      <c r="C276">
        <v>21.04</v>
      </c>
      <c r="D276" s="2" t="s">
        <v>147</v>
      </c>
    </row>
    <row r="277" spans="2:6" x14ac:dyDescent="0.25">
      <c r="B277" t="s">
        <v>1405</v>
      </c>
      <c r="C277">
        <v>21.04</v>
      </c>
      <c r="D277" s="2" t="s">
        <v>147</v>
      </c>
    </row>
    <row r="278" spans="2:6" x14ac:dyDescent="0.25">
      <c r="B278" t="s">
        <v>1405</v>
      </c>
      <c r="C278">
        <v>21.04</v>
      </c>
      <c r="D278" s="2" t="s">
        <v>147</v>
      </c>
    </row>
    <row r="279" spans="2:6" x14ac:dyDescent="0.25">
      <c r="B279" t="s">
        <v>2006</v>
      </c>
      <c r="D279" s="2" t="s">
        <v>147</v>
      </c>
    </row>
    <row r="280" spans="2:6" x14ac:dyDescent="0.25">
      <c r="B280" t="s">
        <v>2006</v>
      </c>
      <c r="D280" s="2" t="s">
        <v>147</v>
      </c>
    </row>
    <row r="281" spans="2:6" x14ac:dyDescent="0.25">
      <c r="B281" t="s">
        <v>2006</v>
      </c>
      <c r="D281" s="2" t="s">
        <v>147</v>
      </c>
    </row>
    <row r="282" spans="2:6" x14ac:dyDescent="0.25">
      <c r="B282" t="s">
        <v>2006</v>
      </c>
      <c r="D282" s="2" t="s">
        <v>147</v>
      </c>
    </row>
    <row r="287" spans="2:6" x14ac:dyDescent="0.25">
      <c r="B287" s="10" t="s">
        <v>1</v>
      </c>
      <c r="C287" s="10" t="s">
        <v>71</v>
      </c>
      <c r="D287" s="10" t="s">
        <v>12</v>
      </c>
      <c r="E287" s="10" t="s">
        <v>13</v>
      </c>
      <c r="F287" s="10" t="s">
        <v>14</v>
      </c>
    </row>
    <row r="288" spans="2:6" x14ac:dyDescent="0.25">
      <c r="B288" t="s">
        <v>193</v>
      </c>
      <c r="C288" t="s">
        <v>147</v>
      </c>
      <c r="D288">
        <v>1490</v>
      </c>
      <c r="E288">
        <v>3731</v>
      </c>
      <c r="F288">
        <v>1579</v>
      </c>
    </row>
    <row r="289" spans="2:11" x14ac:dyDescent="0.25">
      <c r="B289" t="s">
        <v>193</v>
      </c>
      <c r="C289" t="s">
        <v>147</v>
      </c>
      <c r="D289">
        <v>1490</v>
      </c>
      <c r="E289">
        <v>3731</v>
      </c>
      <c r="F289">
        <v>1579</v>
      </c>
      <c r="H289" s="4" t="s">
        <v>2448</v>
      </c>
      <c r="I289" t="s">
        <v>2454</v>
      </c>
      <c r="J289" t="s">
        <v>2455</v>
      </c>
      <c r="K289" t="s">
        <v>2456</v>
      </c>
    </row>
    <row r="290" spans="2:11" x14ac:dyDescent="0.25">
      <c r="B290" t="s">
        <v>193</v>
      </c>
      <c r="C290" t="s">
        <v>147</v>
      </c>
      <c r="D290">
        <v>1490</v>
      </c>
      <c r="E290">
        <v>3731</v>
      </c>
      <c r="F290">
        <v>1579</v>
      </c>
      <c r="H290" s="5" t="s">
        <v>2006</v>
      </c>
      <c r="I290" s="1">
        <v>1619</v>
      </c>
      <c r="J290" s="1">
        <v>4329</v>
      </c>
      <c r="K290" s="1">
        <v>1813</v>
      </c>
    </row>
    <row r="291" spans="2:11" x14ac:dyDescent="0.25">
      <c r="B291" t="s">
        <v>193</v>
      </c>
      <c r="C291" t="s">
        <v>147</v>
      </c>
      <c r="D291">
        <v>1490</v>
      </c>
      <c r="E291">
        <v>3731</v>
      </c>
      <c r="F291">
        <v>1580</v>
      </c>
      <c r="H291" s="6">
        <v>5.2</v>
      </c>
      <c r="I291" s="1">
        <v>1619</v>
      </c>
      <c r="J291" s="1">
        <v>4329</v>
      </c>
      <c r="K291" s="1">
        <v>1813</v>
      </c>
    </row>
    <row r="292" spans="2:11" x14ac:dyDescent="0.25">
      <c r="B292" t="s">
        <v>193</v>
      </c>
      <c r="C292" t="s">
        <v>147</v>
      </c>
      <c r="D292">
        <v>1490</v>
      </c>
      <c r="E292">
        <v>3731</v>
      </c>
      <c r="F292">
        <v>1579</v>
      </c>
      <c r="H292" s="5" t="s">
        <v>1324</v>
      </c>
      <c r="I292" s="1">
        <v>1695</v>
      </c>
      <c r="J292" s="1">
        <v>4315</v>
      </c>
      <c r="K292" s="1">
        <v>1822</v>
      </c>
    </row>
    <row r="293" spans="2:11" x14ac:dyDescent="0.25">
      <c r="B293" t="s">
        <v>193</v>
      </c>
      <c r="C293" t="s">
        <v>147</v>
      </c>
      <c r="D293">
        <v>1490</v>
      </c>
      <c r="E293">
        <v>3731</v>
      </c>
      <c r="F293">
        <v>1579</v>
      </c>
      <c r="H293" s="6">
        <v>5.2</v>
      </c>
      <c r="I293" s="1">
        <v>1695</v>
      </c>
      <c r="J293" s="1">
        <v>4315</v>
      </c>
      <c r="K293" s="1">
        <v>1822</v>
      </c>
    </row>
    <row r="294" spans="2:11" x14ac:dyDescent="0.25">
      <c r="B294" t="s">
        <v>193</v>
      </c>
      <c r="C294" t="s">
        <v>147</v>
      </c>
      <c r="D294">
        <v>1490</v>
      </c>
      <c r="E294">
        <v>3731</v>
      </c>
      <c r="F294">
        <v>1579</v>
      </c>
      <c r="H294" s="5" t="s">
        <v>193</v>
      </c>
      <c r="I294" s="1">
        <v>1490</v>
      </c>
      <c r="J294" s="1">
        <v>3731</v>
      </c>
      <c r="K294" s="1">
        <v>1579.0833333333333</v>
      </c>
    </row>
    <row r="295" spans="2:11" x14ac:dyDescent="0.25">
      <c r="B295" t="s">
        <v>193</v>
      </c>
      <c r="C295" t="s">
        <v>147</v>
      </c>
      <c r="D295">
        <v>1490</v>
      </c>
      <c r="E295">
        <v>3731</v>
      </c>
      <c r="F295">
        <v>1579</v>
      </c>
      <c r="H295" s="6"/>
      <c r="I295" s="1">
        <v>1490</v>
      </c>
      <c r="J295" s="1">
        <v>3731</v>
      </c>
      <c r="K295" s="1">
        <v>1579.0833333333333</v>
      </c>
    </row>
    <row r="296" spans="2:11" x14ac:dyDescent="0.25">
      <c r="B296" t="s">
        <v>193</v>
      </c>
      <c r="C296" t="s">
        <v>147</v>
      </c>
      <c r="D296">
        <v>1490</v>
      </c>
      <c r="E296">
        <v>3731</v>
      </c>
      <c r="F296">
        <v>1579</v>
      </c>
      <c r="H296" s="5" t="s">
        <v>1405</v>
      </c>
      <c r="I296" s="1">
        <v>1697</v>
      </c>
      <c r="J296" s="1">
        <v>4498</v>
      </c>
      <c r="K296" s="1">
        <v>1751</v>
      </c>
    </row>
    <row r="297" spans="2:11" x14ac:dyDescent="0.25">
      <c r="B297" t="s">
        <v>193</v>
      </c>
      <c r="C297" t="s">
        <v>147</v>
      </c>
      <c r="D297">
        <v>1490</v>
      </c>
      <c r="E297">
        <v>3731</v>
      </c>
      <c r="F297">
        <v>1579</v>
      </c>
      <c r="H297" s="6">
        <v>5.55</v>
      </c>
      <c r="I297" s="1">
        <v>1697</v>
      </c>
      <c r="J297" s="1">
        <v>4498</v>
      </c>
      <c r="K297" s="1">
        <v>1751</v>
      </c>
    </row>
    <row r="298" spans="2:11" x14ac:dyDescent="0.25">
      <c r="B298" t="s">
        <v>193</v>
      </c>
      <c r="C298" t="s">
        <v>147</v>
      </c>
      <c r="D298">
        <v>1490</v>
      </c>
      <c r="E298">
        <v>3731</v>
      </c>
      <c r="F298">
        <v>1579</v>
      </c>
      <c r="H298" s="5" t="s">
        <v>420</v>
      </c>
      <c r="I298" s="1">
        <v>1643</v>
      </c>
      <c r="J298" s="1">
        <v>3990</v>
      </c>
      <c r="K298" s="1">
        <v>1739</v>
      </c>
    </row>
    <row r="299" spans="2:11" x14ac:dyDescent="0.25">
      <c r="B299" t="s">
        <v>193</v>
      </c>
      <c r="C299" t="s">
        <v>147</v>
      </c>
      <c r="D299">
        <v>1490</v>
      </c>
      <c r="E299">
        <v>3731</v>
      </c>
      <c r="F299">
        <v>1579</v>
      </c>
      <c r="H299" s="6"/>
      <c r="I299" s="1">
        <v>1643</v>
      </c>
      <c r="J299" s="1">
        <v>3990</v>
      </c>
      <c r="K299" s="1">
        <v>1739</v>
      </c>
    </row>
    <row r="300" spans="2:11" x14ac:dyDescent="0.25">
      <c r="B300" t="s">
        <v>420</v>
      </c>
      <c r="C300" t="s">
        <v>147</v>
      </c>
      <c r="D300">
        <v>1643</v>
      </c>
      <c r="E300">
        <v>3990</v>
      </c>
      <c r="F300">
        <v>1739</v>
      </c>
      <c r="H300" s="5" t="s">
        <v>2449</v>
      </c>
      <c r="I300" s="1">
        <v>1612.8333333333333</v>
      </c>
      <c r="J300" s="1">
        <v>4121.3611111111113</v>
      </c>
      <c r="K300" s="1">
        <v>1717</v>
      </c>
    </row>
    <row r="301" spans="2:11" x14ac:dyDescent="0.25">
      <c r="B301" t="s">
        <v>420</v>
      </c>
      <c r="C301" t="s">
        <v>147</v>
      </c>
      <c r="D301">
        <v>1643</v>
      </c>
      <c r="E301">
        <v>3990</v>
      </c>
      <c r="F301">
        <v>1739</v>
      </c>
    </row>
    <row r="302" spans="2:11" x14ac:dyDescent="0.25">
      <c r="B302" t="s">
        <v>420</v>
      </c>
      <c r="C302" t="s">
        <v>147</v>
      </c>
      <c r="D302">
        <v>1643</v>
      </c>
      <c r="E302">
        <v>3990</v>
      </c>
      <c r="F302">
        <v>1739</v>
      </c>
    </row>
    <row r="303" spans="2:11" x14ac:dyDescent="0.25">
      <c r="B303" t="s">
        <v>420</v>
      </c>
      <c r="C303" t="s">
        <v>147</v>
      </c>
      <c r="D303">
        <v>1643</v>
      </c>
      <c r="E303">
        <v>3990</v>
      </c>
      <c r="F303">
        <v>1739</v>
      </c>
    </row>
    <row r="304" spans="2:11" x14ac:dyDescent="0.25">
      <c r="B304" t="s">
        <v>1324</v>
      </c>
      <c r="C304" s="1">
        <v>5.2</v>
      </c>
      <c r="D304">
        <v>1695</v>
      </c>
      <c r="E304">
        <v>4315</v>
      </c>
      <c r="F304">
        <v>1822</v>
      </c>
    </row>
    <row r="305" spans="2:6" x14ac:dyDescent="0.25">
      <c r="B305" t="s">
        <v>1324</v>
      </c>
      <c r="C305" s="1">
        <v>5.2</v>
      </c>
      <c r="D305">
        <v>1695</v>
      </c>
      <c r="E305">
        <v>4315</v>
      </c>
      <c r="F305">
        <v>1822</v>
      </c>
    </row>
    <row r="306" spans="2:6" x14ac:dyDescent="0.25">
      <c r="B306" t="s">
        <v>1324</v>
      </c>
      <c r="C306" s="1">
        <v>5.2</v>
      </c>
      <c r="D306">
        <v>1695</v>
      </c>
      <c r="E306">
        <v>4315</v>
      </c>
      <c r="F306">
        <v>1822</v>
      </c>
    </row>
    <row r="307" spans="2:6" x14ac:dyDescent="0.25">
      <c r="B307" t="s">
        <v>1324</v>
      </c>
      <c r="C307" s="1">
        <v>5.2</v>
      </c>
      <c r="D307">
        <v>1695</v>
      </c>
      <c r="E307">
        <v>4315</v>
      </c>
      <c r="F307">
        <v>1822</v>
      </c>
    </row>
    <row r="308" spans="2:6" x14ac:dyDescent="0.25">
      <c r="B308" t="s">
        <v>1324</v>
      </c>
      <c r="C308" s="1">
        <v>5.2</v>
      </c>
      <c r="D308">
        <v>1695</v>
      </c>
      <c r="E308">
        <v>4315</v>
      </c>
      <c r="F308">
        <v>1822</v>
      </c>
    </row>
    <row r="309" spans="2:6" x14ac:dyDescent="0.25">
      <c r="B309" t="s">
        <v>1324</v>
      </c>
      <c r="C309" s="1">
        <v>5.2</v>
      </c>
      <c r="D309">
        <v>1695</v>
      </c>
      <c r="E309">
        <v>4315</v>
      </c>
      <c r="F309">
        <v>1822</v>
      </c>
    </row>
    <row r="310" spans="2:6" x14ac:dyDescent="0.25">
      <c r="B310" t="s">
        <v>1324</v>
      </c>
      <c r="C310" s="1">
        <v>5.2</v>
      </c>
      <c r="D310">
        <v>1695</v>
      </c>
      <c r="E310">
        <v>4315</v>
      </c>
      <c r="F310">
        <v>1822</v>
      </c>
    </row>
    <row r="311" spans="2:6" x14ac:dyDescent="0.25">
      <c r="B311" t="s">
        <v>1324</v>
      </c>
      <c r="C311" s="1">
        <v>5.2</v>
      </c>
      <c r="D311">
        <v>1695</v>
      </c>
      <c r="E311">
        <v>4315</v>
      </c>
      <c r="F311">
        <v>1822</v>
      </c>
    </row>
    <row r="312" spans="2:6" x14ac:dyDescent="0.25">
      <c r="B312" t="s">
        <v>1324</v>
      </c>
      <c r="C312" s="1">
        <v>5.2</v>
      </c>
      <c r="D312">
        <v>1695</v>
      </c>
      <c r="E312">
        <v>4315</v>
      </c>
      <c r="F312">
        <v>1822</v>
      </c>
    </row>
    <row r="313" spans="2:6" x14ac:dyDescent="0.25">
      <c r="B313" t="s">
        <v>1405</v>
      </c>
      <c r="C313" s="1">
        <v>5.55</v>
      </c>
      <c r="D313">
        <v>1697</v>
      </c>
      <c r="E313">
        <v>4498</v>
      </c>
      <c r="F313">
        <v>1751</v>
      </c>
    </row>
    <row r="314" spans="2:6" x14ac:dyDescent="0.25">
      <c r="B314" t="s">
        <v>1405</v>
      </c>
      <c r="C314" s="1">
        <v>5.55</v>
      </c>
      <c r="D314">
        <v>1697</v>
      </c>
      <c r="E314">
        <v>4498</v>
      </c>
      <c r="F314">
        <v>1751</v>
      </c>
    </row>
    <row r="315" spans="2:6" x14ac:dyDescent="0.25">
      <c r="B315" t="s">
        <v>1405</v>
      </c>
      <c r="C315" s="1">
        <v>5.55</v>
      </c>
      <c r="D315">
        <v>1697</v>
      </c>
      <c r="E315">
        <v>4498</v>
      </c>
      <c r="F315">
        <v>1751</v>
      </c>
    </row>
    <row r="316" spans="2:6" x14ac:dyDescent="0.25">
      <c r="B316" t="s">
        <v>1405</v>
      </c>
      <c r="C316" s="1">
        <v>5.55</v>
      </c>
      <c r="D316">
        <v>1697</v>
      </c>
      <c r="E316">
        <v>4498</v>
      </c>
      <c r="F316">
        <v>1751</v>
      </c>
    </row>
    <row r="317" spans="2:6" x14ac:dyDescent="0.25">
      <c r="B317" t="s">
        <v>1405</v>
      </c>
      <c r="C317" s="1">
        <v>5.55</v>
      </c>
      <c r="D317">
        <v>1697</v>
      </c>
      <c r="E317">
        <v>4498</v>
      </c>
      <c r="F317">
        <v>1751</v>
      </c>
    </row>
    <row r="318" spans="2:6" x14ac:dyDescent="0.25">
      <c r="B318" t="s">
        <v>1405</v>
      </c>
      <c r="C318" s="1">
        <v>5.55</v>
      </c>
      <c r="D318">
        <v>1697</v>
      </c>
      <c r="E318">
        <v>4498</v>
      </c>
      <c r="F318">
        <v>1751</v>
      </c>
    </row>
    <row r="319" spans="2:6" x14ac:dyDescent="0.25">
      <c r="B319" t="s">
        <v>1405</v>
      </c>
      <c r="C319" s="1">
        <v>5.55</v>
      </c>
      <c r="D319">
        <v>1697</v>
      </c>
      <c r="E319">
        <v>4498</v>
      </c>
      <c r="F319">
        <v>1751</v>
      </c>
    </row>
    <row r="320" spans="2:6" x14ac:dyDescent="0.25">
      <c r="B320" t="s">
        <v>2006</v>
      </c>
      <c r="C320" s="1">
        <v>5.2</v>
      </c>
      <c r="D320">
        <v>1619</v>
      </c>
      <c r="E320">
        <v>4329</v>
      </c>
      <c r="F320">
        <v>1813</v>
      </c>
    </row>
    <row r="321" spans="1:29" x14ac:dyDescent="0.25">
      <c r="B321" t="s">
        <v>2006</v>
      </c>
      <c r="C321" s="1">
        <v>5.2</v>
      </c>
      <c r="D321">
        <v>1619</v>
      </c>
      <c r="E321">
        <v>4329</v>
      </c>
      <c r="F321">
        <v>1813</v>
      </c>
    </row>
    <row r="322" spans="1:29" x14ac:dyDescent="0.25">
      <c r="B322" t="s">
        <v>2006</v>
      </c>
      <c r="C322" s="1">
        <v>5.2</v>
      </c>
      <c r="D322">
        <v>1619</v>
      </c>
      <c r="E322">
        <v>4329</v>
      </c>
      <c r="F322">
        <v>1813</v>
      </c>
    </row>
    <row r="323" spans="1:29" x14ac:dyDescent="0.25">
      <c r="B323" t="s">
        <v>2006</v>
      </c>
      <c r="C323" s="1">
        <v>5.2</v>
      </c>
      <c r="D323">
        <v>1619</v>
      </c>
      <c r="E323">
        <v>4329</v>
      </c>
      <c r="F323">
        <v>1813</v>
      </c>
    </row>
    <row r="331" spans="1:29" ht="19.5" x14ac:dyDescent="0.3">
      <c r="A331" s="15"/>
      <c r="B331" s="15"/>
      <c r="C331" s="15"/>
      <c r="D331" s="15"/>
      <c r="E331" s="15"/>
      <c r="F331" s="15"/>
      <c r="G331" s="15"/>
      <c r="H331" s="15"/>
      <c r="I331" s="15"/>
      <c r="J331" s="15"/>
      <c r="K331" s="15"/>
      <c r="L331" s="15"/>
      <c r="M331" s="15"/>
      <c r="N331" s="15"/>
      <c r="O331" s="15"/>
      <c r="P331" s="15"/>
      <c r="Q331" s="15"/>
      <c r="R331" s="15"/>
      <c r="S331" s="15"/>
      <c r="T331" s="15"/>
      <c r="U331" s="15"/>
      <c r="V331" s="15"/>
      <c r="W331" s="18"/>
      <c r="X331" s="18"/>
      <c r="Y331" s="18"/>
      <c r="Z331" s="18"/>
      <c r="AA331" s="18"/>
      <c r="AB331" s="18"/>
      <c r="AC331" s="18"/>
    </row>
    <row r="332" spans="1:29" ht="38.25" customHeight="1" x14ac:dyDescent="0.3">
      <c r="A332" s="17" t="s">
        <v>2471</v>
      </c>
    </row>
    <row r="334" spans="1:29" x14ac:dyDescent="0.25">
      <c r="A334" s="80" t="s">
        <v>3</v>
      </c>
      <c r="B334" s="80" t="s">
        <v>4</v>
      </c>
      <c r="C334" s="80" t="s">
        <v>5</v>
      </c>
      <c r="D334" s="80" t="s">
        <v>10</v>
      </c>
      <c r="E334" s="80" t="s">
        <v>12</v>
      </c>
      <c r="F334" s="80" t="s">
        <v>13</v>
      </c>
      <c r="G334" s="80" t="s">
        <v>14</v>
      </c>
      <c r="H334" s="80" t="s">
        <v>16</v>
      </c>
      <c r="I334" s="80" t="s">
        <v>17</v>
      </c>
      <c r="J334" s="80" t="s">
        <v>18</v>
      </c>
      <c r="K334" s="80" t="s">
        <v>71</v>
      </c>
    </row>
    <row r="335" spans="1:29" x14ac:dyDescent="0.25">
      <c r="A335" s="45">
        <v>799</v>
      </c>
      <c r="B335" s="29">
        <v>3</v>
      </c>
      <c r="C335" s="29">
        <v>4</v>
      </c>
      <c r="D335" s="29">
        <v>28</v>
      </c>
      <c r="E335" s="29">
        <v>1490</v>
      </c>
      <c r="F335" s="29">
        <v>3731</v>
      </c>
      <c r="G335" s="29">
        <v>1579</v>
      </c>
      <c r="H335" s="29">
        <v>5</v>
      </c>
      <c r="I335" s="29">
        <v>25.17</v>
      </c>
      <c r="J335" s="30" t="s">
        <v>147</v>
      </c>
      <c r="K335" s="29" t="s">
        <v>147</v>
      </c>
    </row>
    <row r="336" spans="1:29" x14ac:dyDescent="0.25">
      <c r="A336" s="45">
        <v>799</v>
      </c>
      <c r="B336" s="29">
        <v>3</v>
      </c>
      <c r="C336" s="29">
        <v>4</v>
      </c>
      <c r="D336" s="29">
        <v>28</v>
      </c>
      <c r="E336" s="29">
        <v>1490</v>
      </c>
      <c r="F336" s="29">
        <v>3731</v>
      </c>
      <c r="G336" s="29">
        <v>1579</v>
      </c>
      <c r="H336" s="29">
        <v>5</v>
      </c>
      <c r="I336" s="29">
        <v>25.17</v>
      </c>
      <c r="J336" s="30" t="s">
        <v>147</v>
      </c>
      <c r="K336" s="29" t="s">
        <v>147</v>
      </c>
    </row>
    <row r="337" spans="1:11" x14ac:dyDescent="0.25">
      <c r="A337" s="45">
        <v>799</v>
      </c>
      <c r="B337" s="29">
        <v>3</v>
      </c>
      <c r="C337" s="29">
        <v>4</v>
      </c>
      <c r="D337" s="29">
        <v>28</v>
      </c>
      <c r="E337" s="29">
        <v>1490</v>
      </c>
      <c r="F337" s="29">
        <v>3731</v>
      </c>
      <c r="G337" s="29">
        <v>1579</v>
      </c>
      <c r="H337" s="29">
        <v>5</v>
      </c>
      <c r="I337" s="29">
        <v>25.17</v>
      </c>
      <c r="J337" s="30" t="s">
        <v>147</v>
      </c>
      <c r="K337" s="29" t="s">
        <v>147</v>
      </c>
    </row>
    <row r="338" spans="1:11" x14ac:dyDescent="0.25">
      <c r="A338" s="45">
        <v>799</v>
      </c>
      <c r="B338" s="29">
        <v>3</v>
      </c>
      <c r="C338" s="29">
        <v>4</v>
      </c>
      <c r="D338" s="29">
        <v>28</v>
      </c>
      <c r="E338" s="29">
        <v>1490</v>
      </c>
      <c r="F338" s="29">
        <v>3731</v>
      </c>
      <c r="G338" s="29">
        <v>1580</v>
      </c>
      <c r="H338" s="29">
        <v>5</v>
      </c>
      <c r="I338" s="29">
        <v>25.17</v>
      </c>
      <c r="J338" s="30" t="s">
        <v>147</v>
      </c>
      <c r="K338" s="29" t="s">
        <v>147</v>
      </c>
    </row>
    <row r="339" spans="1:11" x14ac:dyDescent="0.25">
      <c r="A339" s="45">
        <v>999</v>
      </c>
      <c r="B339" s="29">
        <v>3</v>
      </c>
      <c r="C339" s="29">
        <v>4</v>
      </c>
      <c r="D339" s="29">
        <v>28</v>
      </c>
      <c r="E339" s="29">
        <v>1490</v>
      </c>
      <c r="F339" s="29">
        <v>3731</v>
      </c>
      <c r="G339" s="29">
        <v>1579</v>
      </c>
      <c r="H339" s="29">
        <v>5</v>
      </c>
      <c r="I339" s="29">
        <v>25.17</v>
      </c>
      <c r="J339" s="30" t="s">
        <v>147</v>
      </c>
      <c r="K339" s="29" t="s">
        <v>147</v>
      </c>
    </row>
    <row r="340" spans="1:11" x14ac:dyDescent="0.25">
      <c r="A340" s="45">
        <v>999</v>
      </c>
      <c r="B340" s="29">
        <v>3</v>
      </c>
      <c r="C340" s="29">
        <v>4</v>
      </c>
      <c r="D340" s="29">
        <v>28</v>
      </c>
      <c r="E340" s="29">
        <v>1490</v>
      </c>
      <c r="F340" s="29">
        <v>3731</v>
      </c>
      <c r="G340" s="29">
        <v>1579</v>
      </c>
      <c r="H340" s="29">
        <v>5</v>
      </c>
      <c r="I340" s="29">
        <v>25.17</v>
      </c>
      <c r="J340" s="30" t="s">
        <v>147</v>
      </c>
      <c r="K340" s="29" t="s">
        <v>147</v>
      </c>
    </row>
    <row r="341" spans="1:11" x14ac:dyDescent="0.25">
      <c r="A341" s="45">
        <v>999</v>
      </c>
      <c r="B341" s="29">
        <v>3</v>
      </c>
      <c r="C341" s="29">
        <v>4</v>
      </c>
      <c r="D341" s="29">
        <v>28</v>
      </c>
      <c r="E341" s="29">
        <v>1490</v>
      </c>
      <c r="F341" s="29">
        <v>3731</v>
      </c>
      <c r="G341" s="29">
        <v>1579</v>
      </c>
      <c r="H341" s="29">
        <v>5</v>
      </c>
      <c r="I341" s="29">
        <v>25.17</v>
      </c>
      <c r="J341" s="30" t="s">
        <v>147</v>
      </c>
      <c r="K341" s="29" t="s">
        <v>147</v>
      </c>
    </row>
    <row r="342" spans="1:11" x14ac:dyDescent="0.25">
      <c r="A342" s="45">
        <v>999</v>
      </c>
      <c r="B342" s="29">
        <v>3</v>
      </c>
      <c r="C342" s="29">
        <v>4</v>
      </c>
      <c r="D342" s="29">
        <v>28</v>
      </c>
      <c r="E342" s="29">
        <v>1490</v>
      </c>
      <c r="F342" s="29">
        <v>3731</v>
      </c>
      <c r="G342" s="29">
        <v>1579</v>
      </c>
      <c r="H342" s="29">
        <v>5</v>
      </c>
      <c r="I342" s="29">
        <v>25.17</v>
      </c>
      <c r="J342" s="30" t="s">
        <v>147</v>
      </c>
      <c r="K342" s="29" t="s">
        <v>147</v>
      </c>
    </row>
    <row r="343" spans="1:11" x14ac:dyDescent="0.25">
      <c r="A343" s="45">
        <v>999</v>
      </c>
      <c r="B343" s="29">
        <v>3</v>
      </c>
      <c r="C343" s="29">
        <v>4</v>
      </c>
      <c r="D343" s="29">
        <v>28</v>
      </c>
      <c r="E343" s="29">
        <v>1490</v>
      </c>
      <c r="F343" s="29">
        <v>3731</v>
      </c>
      <c r="G343" s="29">
        <v>1579</v>
      </c>
      <c r="H343" s="29">
        <v>5</v>
      </c>
      <c r="I343" s="29">
        <v>25.17</v>
      </c>
      <c r="J343" s="30" t="s">
        <v>147</v>
      </c>
      <c r="K343" s="29" t="s">
        <v>147</v>
      </c>
    </row>
    <row r="344" spans="1:11" x14ac:dyDescent="0.25">
      <c r="A344" s="45">
        <v>999</v>
      </c>
      <c r="B344" s="29">
        <v>3</v>
      </c>
      <c r="C344" s="29">
        <v>4</v>
      </c>
      <c r="D344" s="29">
        <v>28</v>
      </c>
      <c r="E344" s="29">
        <v>1490</v>
      </c>
      <c r="F344" s="29">
        <v>3731</v>
      </c>
      <c r="G344" s="29">
        <v>1579</v>
      </c>
      <c r="H344" s="29">
        <v>5</v>
      </c>
      <c r="I344" s="29">
        <v>25.17</v>
      </c>
      <c r="J344" s="30" t="s">
        <v>147</v>
      </c>
      <c r="K344" s="29" t="s">
        <v>147</v>
      </c>
    </row>
    <row r="345" spans="1:11" x14ac:dyDescent="0.25">
      <c r="A345" s="45">
        <v>999</v>
      </c>
      <c r="B345" s="29">
        <v>3</v>
      </c>
      <c r="C345" s="29">
        <v>4</v>
      </c>
      <c r="D345" s="29">
        <v>28</v>
      </c>
      <c r="E345" s="29">
        <v>1490</v>
      </c>
      <c r="F345" s="29">
        <v>3731</v>
      </c>
      <c r="G345" s="29">
        <v>1579</v>
      </c>
      <c r="H345" s="29">
        <v>5</v>
      </c>
      <c r="I345" s="29">
        <v>25.17</v>
      </c>
      <c r="J345" s="30" t="s">
        <v>147</v>
      </c>
      <c r="K345" s="29" t="s">
        <v>147</v>
      </c>
    </row>
    <row r="346" spans="1:11" x14ac:dyDescent="0.25">
      <c r="A346" s="45">
        <v>999</v>
      </c>
      <c r="B346" s="29">
        <v>3</v>
      </c>
      <c r="C346" s="29">
        <v>4</v>
      </c>
      <c r="D346" s="29">
        <v>28</v>
      </c>
      <c r="E346" s="29">
        <v>1490</v>
      </c>
      <c r="F346" s="29">
        <v>3731</v>
      </c>
      <c r="G346" s="29">
        <v>1579</v>
      </c>
      <c r="H346" s="29">
        <v>5</v>
      </c>
      <c r="I346" s="29">
        <v>25.17</v>
      </c>
      <c r="J346" s="30" t="s">
        <v>147</v>
      </c>
      <c r="K346" s="29" t="s">
        <v>147</v>
      </c>
    </row>
    <row r="347" spans="1:11" x14ac:dyDescent="0.25">
      <c r="A347" s="45">
        <v>999</v>
      </c>
      <c r="B347" s="29">
        <v>3</v>
      </c>
      <c r="C347" s="29">
        <v>4</v>
      </c>
      <c r="D347" s="29">
        <v>40</v>
      </c>
      <c r="E347" s="29">
        <v>1643</v>
      </c>
      <c r="F347" s="29">
        <v>3990</v>
      </c>
      <c r="G347" s="29">
        <v>1739</v>
      </c>
      <c r="H347" s="29">
        <v>5</v>
      </c>
      <c r="I347" s="29"/>
      <c r="J347" s="30" t="s">
        <v>147</v>
      </c>
      <c r="K347" s="29" t="s">
        <v>147</v>
      </c>
    </row>
    <row r="348" spans="1:11" x14ac:dyDescent="0.25">
      <c r="A348" s="45">
        <v>999</v>
      </c>
      <c r="B348" s="29">
        <v>3</v>
      </c>
      <c r="C348" s="29">
        <v>4</v>
      </c>
      <c r="D348" s="29">
        <v>40</v>
      </c>
      <c r="E348" s="29">
        <v>1643</v>
      </c>
      <c r="F348" s="29">
        <v>3990</v>
      </c>
      <c r="G348" s="29">
        <v>1739</v>
      </c>
      <c r="H348" s="29">
        <v>5</v>
      </c>
      <c r="I348" s="29"/>
      <c r="J348" s="30" t="s">
        <v>147</v>
      </c>
      <c r="K348" s="29" t="s">
        <v>147</v>
      </c>
    </row>
    <row r="349" spans="1:11" x14ac:dyDescent="0.25">
      <c r="A349" s="45">
        <v>999</v>
      </c>
      <c r="B349" s="29">
        <v>3</v>
      </c>
      <c r="C349" s="29">
        <v>4</v>
      </c>
      <c r="D349" s="29">
        <v>40</v>
      </c>
      <c r="E349" s="29">
        <v>1643</v>
      </c>
      <c r="F349" s="29">
        <v>3990</v>
      </c>
      <c r="G349" s="29">
        <v>1739</v>
      </c>
      <c r="H349" s="29">
        <v>5</v>
      </c>
      <c r="I349" s="29"/>
      <c r="J349" s="30" t="s">
        <v>147</v>
      </c>
      <c r="K349" s="29" t="s">
        <v>147</v>
      </c>
    </row>
    <row r="350" spans="1:11" x14ac:dyDescent="0.25">
      <c r="A350" s="45">
        <v>999</v>
      </c>
      <c r="B350" s="29">
        <v>3</v>
      </c>
      <c r="C350" s="29">
        <v>4</v>
      </c>
      <c r="D350" s="29">
        <v>40</v>
      </c>
      <c r="E350" s="29">
        <v>1643</v>
      </c>
      <c r="F350" s="29">
        <v>3990</v>
      </c>
      <c r="G350" s="29">
        <v>1739</v>
      </c>
      <c r="H350" s="29">
        <v>5</v>
      </c>
      <c r="I350" s="29"/>
      <c r="J350" s="30" t="s">
        <v>147</v>
      </c>
      <c r="K350" s="29" t="s">
        <v>147</v>
      </c>
    </row>
    <row r="351" spans="1:11" x14ac:dyDescent="0.25">
      <c r="A351" s="45">
        <v>1498</v>
      </c>
      <c r="B351" s="29">
        <v>4</v>
      </c>
      <c r="C351" s="29">
        <v>4</v>
      </c>
      <c r="D351" s="29">
        <v>50</v>
      </c>
      <c r="E351" s="29">
        <v>1695</v>
      </c>
      <c r="F351" s="29">
        <v>4315</v>
      </c>
      <c r="G351" s="29">
        <v>1822</v>
      </c>
      <c r="H351" s="29">
        <v>5</v>
      </c>
      <c r="I351" s="29">
        <v>10.199999999999999</v>
      </c>
      <c r="J351" s="45">
        <v>13.87</v>
      </c>
      <c r="K351" s="45">
        <v>5.2</v>
      </c>
    </row>
    <row r="352" spans="1:11" x14ac:dyDescent="0.25">
      <c r="A352" s="45">
        <v>1498</v>
      </c>
      <c r="B352" s="29">
        <v>4</v>
      </c>
      <c r="C352" s="29">
        <v>4</v>
      </c>
      <c r="D352" s="29">
        <v>50</v>
      </c>
      <c r="E352" s="29">
        <v>1695</v>
      </c>
      <c r="F352" s="29">
        <v>4315</v>
      </c>
      <c r="G352" s="29">
        <v>1822</v>
      </c>
      <c r="H352" s="29">
        <v>5</v>
      </c>
      <c r="I352" s="29">
        <v>10</v>
      </c>
      <c r="J352" s="45">
        <v>13.87</v>
      </c>
      <c r="K352" s="45">
        <v>5.2</v>
      </c>
    </row>
    <row r="353" spans="1:11" x14ac:dyDescent="0.25">
      <c r="A353" s="45">
        <v>1498</v>
      </c>
      <c r="B353" s="29">
        <v>4</v>
      </c>
      <c r="C353" s="29">
        <v>4</v>
      </c>
      <c r="D353" s="29">
        <v>50</v>
      </c>
      <c r="E353" s="29">
        <v>1695</v>
      </c>
      <c r="F353" s="29">
        <v>4315</v>
      </c>
      <c r="G353" s="29">
        <v>1822</v>
      </c>
      <c r="H353" s="29">
        <v>5</v>
      </c>
      <c r="I353" s="29">
        <v>10</v>
      </c>
      <c r="J353" s="45">
        <v>13.87</v>
      </c>
      <c r="K353" s="45">
        <v>5.2</v>
      </c>
    </row>
    <row r="354" spans="1:11" x14ac:dyDescent="0.25">
      <c r="A354" s="45">
        <v>1461</v>
      </c>
      <c r="B354" s="29">
        <v>4</v>
      </c>
      <c r="C354" s="29">
        <v>4</v>
      </c>
      <c r="D354" s="29">
        <v>50</v>
      </c>
      <c r="E354" s="29">
        <v>1695</v>
      </c>
      <c r="F354" s="29">
        <v>4315</v>
      </c>
      <c r="G354" s="29">
        <v>1822</v>
      </c>
      <c r="H354" s="29">
        <v>5</v>
      </c>
      <c r="I354" s="29">
        <v>16</v>
      </c>
      <c r="J354" s="45">
        <v>19.600000000000001</v>
      </c>
      <c r="K354" s="45">
        <v>5.2</v>
      </c>
    </row>
    <row r="355" spans="1:11" x14ac:dyDescent="0.25">
      <c r="A355" s="45">
        <v>1461</v>
      </c>
      <c r="B355" s="29">
        <v>4</v>
      </c>
      <c r="C355" s="29">
        <v>4</v>
      </c>
      <c r="D355" s="29">
        <v>50</v>
      </c>
      <c r="E355" s="29">
        <v>1695</v>
      </c>
      <c r="F355" s="29">
        <v>4315</v>
      </c>
      <c r="G355" s="29">
        <v>1822</v>
      </c>
      <c r="H355" s="29">
        <v>5</v>
      </c>
      <c r="I355" s="29">
        <v>16</v>
      </c>
      <c r="J355" s="45">
        <v>19.600000000000001</v>
      </c>
      <c r="K355" s="45">
        <v>5.2</v>
      </c>
    </row>
    <row r="356" spans="1:11" x14ac:dyDescent="0.25">
      <c r="A356" s="45">
        <v>1461</v>
      </c>
      <c r="B356" s="29">
        <v>4</v>
      </c>
      <c r="C356" s="29">
        <v>4</v>
      </c>
      <c r="D356" s="29">
        <v>50</v>
      </c>
      <c r="E356" s="29">
        <v>1695</v>
      </c>
      <c r="F356" s="29">
        <v>4315</v>
      </c>
      <c r="G356" s="29">
        <v>1822</v>
      </c>
      <c r="H356" s="29">
        <v>5</v>
      </c>
      <c r="I356" s="29">
        <v>16</v>
      </c>
      <c r="J356" s="45">
        <v>19.600000000000001</v>
      </c>
      <c r="K356" s="45">
        <v>5.2</v>
      </c>
    </row>
    <row r="357" spans="1:11" x14ac:dyDescent="0.25">
      <c r="A357" s="45">
        <v>1461</v>
      </c>
      <c r="B357" s="29">
        <v>4</v>
      </c>
      <c r="C357" s="29">
        <v>4</v>
      </c>
      <c r="D357" s="29">
        <v>50</v>
      </c>
      <c r="E357" s="29">
        <v>1695</v>
      </c>
      <c r="F357" s="29">
        <v>4315</v>
      </c>
      <c r="G357" s="29">
        <v>1822</v>
      </c>
      <c r="H357" s="29">
        <v>5</v>
      </c>
      <c r="I357" s="29">
        <v>16</v>
      </c>
      <c r="J357" s="45">
        <v>19.600000000000001</v>
      </c>
      <c r="K357" s="45">
        <v>5.2</v>
      </c>
    </row>
    <row r="358" spans="1:11" x14ac:dyDescent="0.25">
      <c r="A358" s="45">
        <v>1461</v>
      </c>
      <c r="B358" s="29">
        <v>4</v>
      </c>
      <c r="C358" s="29">
        <v>4</v>
      </c>
      <c r="D358" s="29">
        <v>50</v>
      </c>
      <c r="E358" s="29">
        <v>1695</v>
      </c>
      <c r="F358" s="29">
        <v>4315</v>
      </c>
      <c r="G358" s="29">
        <v>1822</v>
      </c>
      <c r="H358" s="29">
        <v>5</v>
      </c>
      <c r="I358" s="29">
        <v>16</v>
      </c>
      <c r="J358" s="45">
        <v>19.600000000000001</v>
      </c>
      <c r="K358" s="45">
        <v>5.2</v>
      </c>
    </row>
    <row r="359" spans="1:11" x14ac:dyDescent="0.25">
      <c r="A359" s="45">
        <v>1461</v>
      </c>
      <c r="B359" s="29">
        <v>4</v>
      </c>
      <c r="C359" s="29">
        <v>4</v>
      </c>
      <c r="D359" s="29">
        <v>50</v>
      </c>
      <c r="E359" s="29">
        <v>1695</v>
      </c>
      <c r="F359" s="29">
        <v>4315</v>
      </c>
      <c r="G359" s="29">
        <v>1822</v>
      </c>
      <c r="H359" s="29">
        <v>5</v>
      </c>
      <c r="I359" s="29">
        <v>16</v>
      </c>
      <c r="J359" s="45">
        <v>19.600000000000001</v>
      </c>
      <c r="K359" s="45">
        <v>5.2</v>
      </c>
    </row>
    <row r="360" spans="1:11" x14ac:dyDescent="0.25">
      <c r="A360" s="45">
        <v>1461</v>
      </c>
      <c r="B360" s="29">
        <v>4</v>
      </c>
      <c r="C360" s="29">
        <v>4</v>
      </c>
      <c r="D360" s="29">
        <v>50</v>
      </c>
      <c r="E360" s="29">
        <v>1697</v>
      </c>
      <c r="F360" s="29">
        <v>4498</v>
      </c>
      <c r="G360" s="29">
        <v>1751</v>
      </c>
      <c r="H360" s="29">
        <v>4</v>
      </c>
      <c r="I360" s="29">
        <v>21.04</v>
      </c>
      <c r="J360" s="30" t="s">
        <v>147</v>
      </c>
      <c r="K360" s="45">
        <v>5.55</v>
      </c>
    </row>
    <row r="361" spans="1:11" x14ac:dyDescent="0.25">
      <c r="A361" s="45">
        <v>1461</v>
      </c>
      <c r="B361" s="29">
        <v>4</v>
      </c>
      <c r="C361" s="29">
        <v>4</v>
      </c>
      <c r="D361" s="29">
        <v>50</v>
      </c>
      <c r="E361" s="29">
        <v>1697</v>
      </c>
      <c r="F361" s="29">
        <v>4498</v>
      </c>
      <c r="G361" s="29">
        <v>1751</v>
      </c>
      <c r="H361" s="29">
        <v>4</v>
      </c>
      <c r="I361" s="29">
        <v>21.04</v>
      </c>
      <c r="J361" s="30" t="s">
        <v>147</v>
      </c>
      <c r="K361" s="45">
        <v>5.55</v>
      </c>
    </row>
    <row r="362" spans="1:11" x14ac:dyDescent="0.25">
      <c r="A362" s="45">
        <v>1461</v>
      </c>
      <c r="B362" s="29">
        <v>4</v>
      </c>
      <c r="C362" s="29">
        <v>4</v>
      </c>
      <c r="D362" s="29">
        <v>50</v>
      </c>
      <c r="E362" s="29">
        <v>1697</v>
      </c>
      <c r="F362" s="29">
        <v>4498</v>
      </c>
      <c r="G362" s="29">
        <v>1751</v>
      </c>
      <c r="H362" s="29">
        <v>4</v>
      </c>
      <c r="I362" s="29">
        <v>21.04</v>
      </c>
      <c r="J362" s="30" t="s">
        <v>147</v>
      </c>
      <c r="K362" s="45">
        <v>5.55</v>
      </c>
    </row>
    <row r="363" spans="1:11" x14ac:dyDescent="0.25">
      <c r="A363" s="45">
        <v>1461</v>
      </c>
      <c r="B363" s="29">
        <v>4</v>
      </c>
      <c r="C363" s="29">
        <v>4</v>
      </c>
      <c r="D363" s="29">
        <v>50</v>
      </c>
      <c r="E363" s="29">
        <v>1697</v>
      </c>
      <c r="F363" s="29">
        <v>4498</v>
      </c>
      <c r="G363" s="29">
        <v>1751</v>
      </c>
      <c r="H363" s="29">
        <v>4</v>
      </c>
      <c r="I363" s="29">
        <v>21.04</v>
      </c>
      <c r="J363" s="30" t="s">
        <v>147</v>
      </c>
      <c r="K363" s="45">
        <v>5.55</v>
      </c>
    </row>
    <row r="364" spans="1:11" x14ac:dyDescent="0.25">
      <c r="A364" s="45">
        <v>1461</v>
      </c>
      <c r="B364" s="29">
        <v>4</v>
      </c>
      <c r="C364" s="29">
        <v>4</v>
      </c>
      <c r="D364" s="29">
        <v>50</v>
      </c>
      <c r="E364" s="29">
        <v>1697</v>
      </c>
      <c r="F364" s="29">
        <v>4498</v>
      </c>
      <c r="G364" s="29">
        <v>1751</v>
      </c>
      <c r="H364" s="29">
        <v>4</v>
      </c>
      <c r="I364" s="29">
        <v>21.04</v>
      </c>
      <c r="J364" s="30" t="s">
        <v>147</v>
      </c>
      <c r="K364" s="45">
        <v>5.55</v>
      </c>
    </row>
    <row r="365" spans="1:11" x14ac:dyDescent="0.25">
      <c r="A365" s="45">
        <v>1461</v>
      </c>
      <c r="B365" s="29">
        <v>4</v>
      </c>
      <c r="C365" s="29">
        <v>4</v>
      </c>
      <c r="D365" s="29">
        <v>50</v>
      </c>
      <c r="E365" s="29">
        <v>1697</v>
      </c>
      <c r="F365" s="29">
        <v>4498</v>
      </c>
      <c r="G365" s="29">
        <v>1751</v>
      </c>
      <c r="H365" s="29">
        <v>4</v>
      </c>
      <c r="I365" s="29">
        <v>21.04</v>
      </c>
      <c r="J365" s="30" t="s">
        <v>147</v>
      </c>
      <c r="K365" s="45">
        <v>5.55</v>
      </c>
    </row>
    <row r="366" spans="1:11" x14ac:dyDescent="0.25">
      <c r="A366" s="45">
        <v>1461</v>
      </c>
      <c r="B366" s="29">
        <v>4</v>
      </c>
      <c r="C366" s="29">
        <v>4</v>
      </c>
      <c r="D366" s="29">
        <v>50</v>
      </c>
      <c r="E366" s="29">
        <v>1697</v>
      </c>
      <c r="F366" s="29">
        <v>4498</v>
      </c>
      <c r="G366" s="29">
        <v>1751</v>
      </c>
      <c r="H366" s="29">
        <v>4</v>
      </c>
      <c r="I366" s="29">
        <v>21.04</v>
      </c>
      <c r="J366" s="30" t="s">
        <v>147</v>
      </c>
      <c r="K366" s="45">
        <v>5.55</v>
      </c>
    </row>
    <row r="367" spans="1:11" x14ac:dyDescent="0.25">
      <c r="A367" s="45">
        <v>1498</v>
      </c>
      <c r="B367" s="29">
        <v>4</v>
      </c>
      <c r="C367" s="29">
        <v>4</v>
      </c>
      <c r="D367" s="29">
        <v>50</v>
      </c>
      <c r="E367" s="29">
        <v>1619</v>
      </c>
      <c r="F367" s="29">
        <v>4329</v>
      </c>
      <c r="G367" s="29">
        <v>1813</v>
      </c>
      <c r="H367" s="29">
        <v>5</v>
      </c>
      <c r="I367" s="29"/>
      <c r="J367" s="30" t="s">
        <v>147</v>
      </c>
      <c r="K367" s="45">
        <v>5.2</v>
      </c>
    </row>
    <row r="368" spans="1:11" x14ac:dyDescent="0.25">
      <c r="A368" s="45">
        <v>1461</v>
      </c>
      <c r="B368" s="29">
        <v>4</v>
      </c>
      <c r="C368" s="29">
        <v>4</v>
      </c>
      <c r="D368" s="29">
        <v>50</v>
      </c>
      <c r="E368" s="29">
        <v>1619</v>
      </c>
      <c r="F368" s="29">
        <v>4329</v>
      </c>
      <c r="G368" s="29">
        <v>1813</v>
      </c>
      <c r="H368" s="29">
        <v>5</v>
      </c>
      <c r="I368" s="29"/>
      <c r="J368" s="30" t="s">
        <v>147</v>
      </c>
      <c r="K368" s="45">
        <v>5.2</v>
      </c>
    </row>
    <row r="369" spans="1:12" x14ac:dyDescent="0.25">
      <c r="A369" s="45">
        <v>1461</v>
      </c>
      <c r="B369" s="29">
        <v>4</v>
      </c>
      <c r="C369" s="29"/>
      <c r="D369" s="29">
        <v>50</v>
      </c>
      <c r="E369" s="29">
        <v>1619</v>
      </c>
      <c r="F369" s="29">
        <v>4329</v>
      </c>
      <c r="G369" s="29">
        <v>1813</v>
      </c>
      <c r="H369" s="29">
        <v>5</v>
      </c>
      <c r="I369" s="29"/>
      <c r="J369" s="30" t="s">
        <v>147</v>
      </c>
      <c r="K369" s="45">
        <v>5.2</v>
      </c>
    </row>
    <row r="370" spans="1:12" x14ac:dyDescent="0.25">
      <c r="A370" s="45">
        <v>1498</v>
      </c>
      <c r="B370" s="29">
        <v>4</v>
      </c>
      <c r="C370" s="29">
        <v>4</v>
      </c>
      <c r="D370" s="29">
        <v>50</v>
      </c>
      <c r="E370" s="29">
        <v>1619</v>
      </c>
      <c r="F370" s="29">
        <v>4329</v>
      </c>
      <c r="G370" s="29">
        <v>1813</v>
      </c>
      <c r="H370" s="29">
        <v>5</v>
      </c>
      <c r="I370" s="29"/>
      <c r="J370" s="30" t="s">
        <v>147</v>
      </c>
      <c r="K370" s="45">
        <v>5.2</v>
      </c>
    </row>
    <row r="372" spans="1:12" x14ac:dyDescent="0.25">
      <c r="A372" s="20"/>
      <c r="B372" s="20"/>
      <c r="C372" s="20"/>
      <c r="D372" s="20"/>
      <c r="E372" s="20"/>
      <c r="F372" s="20"/>
      <c r="G372" s="20"/>
      <c r="H372" s="20"/>
      <c r="I372" s="20"/>
      <c r="J372" s="20"/>
      <c r="K372" s="20"/>
      <c r="L372" s="20"/>
    </row>
    <row r="373" spans="1:12" x14ac:dyDescent="0.25">
      <c r="A373" s="31" t="s">
        <v>2466</v>
      </c>
      <c r="B373" s="31" t="s">
        <v>2466</v>
      </c>
      <c r="C373" s="31" t="s">
        <v>2466</v>
      </c>
      <c r="D373" s="31" t="s">
        <v>2466</v>
      </c>
      <c r="E373" s="31" t="s">
        <v>2466</v>
      </c>
      <c r="F373" s="31" t="s">
        <v>2466</v>
      </c>
      <c r="G373" s="31" t="s">
        <v>2466</v>
      </c>
      <c r="H373" s="31" t="s">
        <v>2466</v>
      </c>
      <c r="I373" s="31" t="s">
        <v>2466</v>
      </c>
      <c r="J373" s="31" t="s">
        <v>2466</v>
      </c>
      <c r="K373" s="31" t="s">
        <v>2466</v>
      </c>
      <c r="L373" s="20"/>
    </row>
    <row r="374" spans="1:12" x14ac:dyDescent="0.25">
      <c r="A374" s="29">
        <f>AVERAGE(A335:A370)</f>
        <v>1238.5833333333333</v>
      </c>
      <c r="B374" s="29">
        <f t="shared" ref="B374:K374" si="0">AVERAGE(B335:B370)</f>
        <v>3.5555555555555554</v>
      </c>
      <c r="C374" s="29">
        <f t="shared" si="0"/>
        <v>4</v>
      </c>
      <c r="D374" s="29">
        <f t="shared" si="0"/>
        <v>41.555555555555557</v>
      </c>
      <c r="E374" s="29">
        <f t="shared" si="0"/>
        <v>1612.8333333333333</v>
      </c>
      <c r="F374" s="29">
        <f t="shared" si="0"/>
        <v>4121.3611111111113</v>
      </c>
      <c r="G374" s="29">
        <f t="shared" si="0"/>
        <v>1717</v>
      </c>
      <c r="H374" s="29">
        <f t="shared" si="0"/>
        <v>4.8055555555555554</v>
      </c>
      <c r="I374" s="29">
        <f t="shared" si="0"/>
        <v>20.554285714285715</v>
      </c>
      <c r="J374" s="29">
        <f t="shared" si="0"/>
        <v>17.689999999999998</v>
      </c>
      <c r="K374" s="29">
        <f t="shared" si="0"/>
        <v>5.3224999999999998</v>
      </c>
      <c r="L374" s="20"/>
    </row>
    <row r="375" spans="1:12" x14ac:dyDescent="0.25">
      <c r="A375" s="29"/>
      <c r="B375" s="29"/>
      <c r="C375" s="29"/>
      <c r="D375" s="29"/>
      <c r="E375" s="29"/>
      <c r="F375" s="29"/>
      <c r="G375" s="29"/>
      <c r="H375" s="29"/>
      <c r="I375" s="29"/>
      <c r="J375" s="29"/>
      <c r="K375" s="29"/>
      <c r="L375" s="20"/>
    </row>
    <row r="376" spans="1:12" x14ac:dyDescent="0.25">
      <c r="A376" s="31" t="s">
        <v>2465</v>
      </c>
      <c r="B376" s="31" t="s">
        <v>2465</v>
      </c>
      <c r="C376" s="31" t="s">
        <v>2465</v>
      </c>
      <c r="D376" s="31" t="s">
        <v>2465</v>
      </c>
      <c r="E376" s="31" t="s">
        <v>2465</v>
      </c>
      <c r="F376" s="31" t="s">
        <v>2465</v>
      </c>
      <c r="G376" s="31" t="s">
        <v>2465</v>
      </c>
      <c r="H376" s="31" t="s">
        <v>2465</v>
      </c>
      <c r="I376" s="31" t="s">
        <v>2465</v>
      </c>
      <c r="J376" s="31" t="s">
        <v>2465</v>
      </c>
      <c r="K376" s="31" t="s">
        <v>2465</v>
      </c>
      <c r="L376" s="20"/>
    </row>
    <row r="377" spans="1:12" x14ac:dyDescent="0.25">
      <c r="A377" s="29">
        <f>MEDIAN(A335:A370)</f>
        <v>1461</v>
      </c>
      <c r="B377" s="29">
        <f t="shared" ref="B377:K377" si="1">MEDIAN(B335:B370)</f>
        <v>4</v>
      </c>
      <c r="C377" s="29">
        <f t="shared" si="1"/>
        <v>4</v>
      </c>
      <c r="D377" s="29">
        <f t="shared" si="1"/>
        <v>50</v>
      </c>
      <c r="E377" s="29">
        <f t="shared" si="1"/>
        <v>1643</v>
      </c>
      <c r="F377" s="29">
        <f t="shared" si="1"/>
        <v>4315</v>
      </c>
      <c r="G377" s="29">
        <f t="shared" si="1"/>
        <v>1751</v>
      </c>
      <c r="H377" s="29">
        <f t="shared" si="1"/>
        <v>5</v>
      </c>
      <c r="I377" s="29">
        <f t="shared" si="1"/>
        <v>21.04</v>
      </c>
      <c r="J377" s="29">
        <f t="shared" si="1"/>
        <v>19.600000000000001</v>
      </c>
      <c r="K377" s="29">
        <f t="shared" si="1"/>
        <v>5.2</v>
      </c>
      <c r="L377" s="20"/>
    </row>
    <row r="378" spans="1:12" x14ac:dyDescent="0.25">
      <c r="A378" s="29"/>
      <c r="B378" s="29"/>
      <c r="C378" s="29"/>
      <c r="D378" s="29"/>
      <c r="E378" s="29"/>
      <c r="F378" s="29"/>
      <c r="G378" s="29"/>
      <c r="H378" s="29"/>
      <c r="I378" s="29"/>
      <c r="J378" s="29"/>
      <c r="K378" s="29"/>
      <c r="L378" s="20"/>
    </row>
    <row r="379" spans="1:12" x14ac:dyDescent="0.25">
      <c r="A379" s="31" t="s">
        <v>2464</v>
      </c>
      <c r="B379" s="31" t="s">
        <v>2464</v>
      </c>
      <c r="C379" s="31" t="s">
        <v>2464</v>
      </c>
      <c r="D379" s="31" t="s">
        <v>2464</v>
      </c>
      <c r="E379" s="31" t="s">
        <v>2464</v>
      </c>
      <c r="F379" s="31" t="s">
        <v>2464</v>
      </c>
      <c r="G379" s="31" t="s">
        <v>2464</v>
      </c>
      <c r="H379" s="31" t="s">
        <v>2464</v>
      </c>
      <c r="I379" s="31" t="s">
        <v>2464</v>
      </c>
      <c r="J379" s="31" t="s">
        <v>2464</v>
      </c>
      <c r="K379" s="31" t="s">
        <v>2464</v>
      </c>
      <c r="L379" s="20"/>
    </row>
    <row r="380" spans="1:12" x14ac:dyDescent="0.25">
      <c r="A380" s="29">
        <f>_xlfn.MODE.MULT(A335:A370)</f>
        <v>1461</v>
      </c>
      <c r="B380" s="29">
        <f t="shared" ref="B380:K380" si="2">_xlfn.MODE.MULT(B335:B370)</f>
        <v>4</v>
      </c>
      <c r="C380" s="29">
        <f t="shared" si="2"/>
        <v>4</v>
      </c>
      <c r="D380" s="29">
        <f t="shared" si="2"/>
        <v>50</v>
      </c>
      <c r="E380" s="29">
        <f t="shared" si="2"/>
        <v>1490</v>
      </c>
      <c r="F380" s="29">
        <f t="shared" si="2"/>
        <v>3731</v>
      </c>
      <c r="G380" s="29">
        <f t="shared" si="2"/>
        <v>1579</v>
      </c>
      <c r="H380" s="29">
        <f t="shared" si="2"/>
        <v>5</v>
      </c>
      <c r="I380" s="29">
        <f t="shared" si="2"/>
        <v>25.17</v>
      </c>
      <c r="J380" s="29">
        <f t="shared" si="2"/>
        <v>19.600000000000001</v>
      </c>
      <c r="K380" s="29">
        <f t="shared" si="2"/>
        <v>5.2</v>
      </c>
      <c r="L380" s="20"/>
    </row>
    <row r="381" spans="1:12" x14ac:dyDescent="0.25">
      <c r="C381" s="21"/>
    </row>
    <row r="385" spans="1:5" x14ac:dyDescent="0.25">
      <c r="A385" s="80" t="s">
        <v>3</v>
      </c>
      <c r="B385" s="80" t="s">
        <v>2472</v>
      </c>
      <c r="C385" s="80" t="s">
        <v>2473</v>
      </c>
      <c r="D385" s="20"/>
      <c r="E385" s="20"/>
    </row>
    <row r="386" spans="1:5" x14ac:dyDescent="0.25">
      <c r="A386" s="45">
        <v>1498</v>
      </c>
      <c r="B386" s="64">
        <f>A386-$A$395</f>
        <v>24.666666666666742</v>
      </c>
      <c r="C386" s="29">
        <f>POWER(B386,2)</f>
        <v>608.44444444444821</v>
      </c>
      <c r="D386" s="80" t="s">
        <v>2479</v>
      </c>
      <c r="E386" s="29">
        <f>C395/9</f>
        <v>304.22222222222211</v>
      </c>
    </row>
    <row r="387" spans="1:5" x14ac:dyDescent="0.25">
      <c r="A387" s="45">
        <v>1498</v>
      </c>
      <c r="B387" s="64">
        <f t="shared" ref="B387:B394" si="3">A387-$A$395</f>
        <v>24.666666666666742</v>
      </c>
      <c r="C387" s="29">
        <f t="shared" ref="C387:C394" si="4">POWER(B387,2)</f>
        <v>608.44444444444821</v>
      </c>
      <c r="D387" s="80" t="s">
        <v>2481</v>
      </c>
      <c r="E387" s="29">
        <f>SQRT(E386)</f>
        <v>17.441967269268169</v>
      </c>
    </row>
    <row r="388" spans="1:5" x14ac:dyDescent="0.25">
      <c r="A388" s="45">
        <v>1498</v>
      </c>
      <c r="B388" s="64">
        <f t="shared" si="3"/>
        <v>24.666666666666742</v>
      </c>
      <c r="C388" s="29">
        <f t="shared" si="4"/>
        <v>608.44444444444821</v>
      </c>
      <c r="D388" s="80" t="s">
        <v>2478</v>
      </c>
      <c r="E388" s="29">
        <f>E387/A395*100</f>
        <v>1.1838439323032695</v>
      </c>
    </row>
    <row r="389" spans="1:5" x14ac:dyDescent="0.25">
      <c r="A389" s="45">
        <v>1461</v>
      </c>
      <c r="B389" s="64">
        <f t="shared" si="3"/>
        <v>-12.333333333333258</v>
      </c>
      <c r="C389" s="29">
        <f t="shared" si="4"/>
        <v>152.11111111110924</v>
      </c>
      <c r="D389" s="20"/>
      <c r="E389" s="20"/>
    </row>
    <row r="390" spans="1:5" x14ac:dyDescent="0.25">
      <c r="A390" s="45">
        <v>1461</v>
      </c>
      <c r="B390" s="64">
        <f t="shared" si="3"/>
        <v>-12.333333333333258</v>
      </c>
      <c r="C390" s="29">
        <f t="shared" si="4"/>
        <v>152.11111111110924</v>
      </c>
      <c r="D390" s="80" t="s">
        <v>2482</v>
      </c>
      <c r="E390" s="29">
        <f>QUARTILE(A386:A394,1)</f>
        <v>1461</v>
      </c>
    </row>
    <row r="391" spans="1:5" x14ac:dyDescent="0.25">
      <c r="A391" s="45">
        <v>1461</v>
      </c>
      <c r="B391" s="64">
        <f t="shared" si="3"/>
        <v>-12.333333333333258</v>
      </c>
      <c r="C391" s="29">
        <f t="shared" si="4"/>
        <v>152.11111111110924</v>
      </c>
      <c r="D391" s="80" t="s">
        <v>2483</v>
      </c>
      <c r="E391" s="29">
        <f>QUARTILE(A386:A394,3)</f>
        <v>1498</v>
      </c>
    </row>
    <row r="392" spans="1:5" x14ac:dyDescent="0.25">
      <c r="A392" s="45">
        <v>1461</v>
      </c>
      <c r="B392" s="64">
        <f t="shared" si="3"/>
        <v>-12.333333333333258</v>
      </c>
      <c r="C392" s="29">
        <f t="shared" si="4"/>
        <v>152.11111111110924</v>
      </c>
      <c r="D392" s="80" t="s">
        <v>2484</v>
      </c>
      <c r="E392" s="29">
        <f>E391-E390</f>
        <v>37</v>
      </c>
    </row>
    <row r="393" spans="1:5" x14ac:dyDescent="0.25">
      <c r="A393" s="45">
        <v>1461</v>
      </c>
      <c r="B393" s="64">
        <f t="shared" si="3"/>
        <v>-12.333333333333258</v>
      </c>
      <c r="C393" s="29">
        <f t="shared" si="4"/>
        <v>152.11111111110924</v>
      </c>
      <c r="D393" s="80" t="s">
        <v>2485</v>
      </c>
      <c r="E393" s="29">
        <f>E390+1.5*E392</f>
        <v>1516.5</v>
      </c>
    </row>
    <row r="394" spans="1:5" x14ac:dyDescent="0.25">
      <c r="A394" s="45">
        <v>1461</v>
      </c>
      <c r="B394" s="64">
        <f t="shared" si="3"/>
        <v>-12.333333333333258</v>
      </c>
      <c r="C394" s="29">
        <f t="shared" si="4"/>
        <v>152.11111111110924</v>
      </c>
      <c r="D394" s="80" t="s">
        <v>2486</v>
      </c>
      <c r="E394" s="29">
        <f>E390-11.5*E392</f>
        <v>1035.5</v>
      </c>
    </row>
    <row r="395" spans="1:5" x14ac:dyDescent="0.25">
      <c r="A395" s="74">
        <f>AVERAGE(A386:A394)</f>
        <v>1473.3333333333333</v>
      </c>
      <c r="B395" s="20"/>
      <c r="C395" s="74">
        <f>SUBTOTAL(9,C386:C394)</f>
        <v>2737.9999999999991</v>
      </c>
      <c r="D395" s="20"/>
      <c r="E395" s="20"/>
    </row>
    <row r="396" spans="1:5" x14ac:dyDescent="0.25">
      <c r="A396" s="20"/>
      <c r="B396" s="20"/>
      <c r="C396" s="20"/>
      <c r="D396" s="20"/>
      <c r="E396" s="20"/>
    </row>
    <row r="397" spans="1:5" x14ac:dyDescent="0.25">
      <c r="A397" s="20"/>
      <c r="B397" s="20"/>
      <c r="C397" s="20"/>
      <c r="D397" s="20"/>
      <c r="E397" s="20"/>
    </row>
    <row r="398" spans="1:5" x14ac:dyDescent="0.25">
      <c r="A398" s="20"/>
      <c r="B398" s="20"/>
      <c r="C398" s="20"/>
      <c r="D398" s="20"/>
      <c r="E398" s="20"/>
    </row>
    <row r="399" spans="1:5" x14ac:dyDescent="0.25">
      <c r="A399" s="20"/>
      <c r="B399" s="20"/>
      <c r="C399" s="20"/>
      <c r="D399" s="20"/>
      <c r="E399" s="20"/>
    </row>
    <row r="400" spans="1:5" x14ac:dyDescent="0.25">
      <c r="A400" s="80" t="s">
        <v>4</v>
      </c>
      <c r="B400" s="80" t="s">
        <v>2472</v>
      </c>
      <c r="C400" s="80" t="s">
        <v>2473</v>
      </c>
      <c r="D400" s="20"/>
      <c r="E400" s="20"/>
    </row>
    <row r="401" spans="1:5" x14ac:dyDescent="0.25">
      <c r="A401" s="29">
        <v>4</v>
      </c>
      <c r="B401" s="64">
        <f>A401-$A$409</f>
        <v>0</v>
      </c>
      <c r="C401" s="29">
        <f>POWER(B401,20)</f>
        <v>0</v>
      </c>
      <c r="D401" s="80" t="s">
        <v>2479</v>
      </c>
      <c r="E401" s="29">
        <v>0</v>
      </c>
    </row>
    <row r="402" spans="1:5" x14ac:dyDescent="0.25">
      <c r="A402" s="29">
        <v>4</v>
      </c>
      <c r="B402" s="64">
        <f t="shared" ref="B402:B409" si="5">A402-$A$409</f>
        <v>0</v>
      </c>
      <c r="C402" s="29">
        <f t="shared" ref="C402:C409" si="6">POWER(B402,20)</f>
        <v>0</v>
      </c>
      <c r="D402" s="80" t="s">
        <v>2481</v>
      </c>
      <c r="E402" s="29">
        <v>0</v>
      </c>
    </row>
    <row r="403" spans="1:5" x14ac:dyDescent="0.25">
      <c r="A403" s="29">
        <v>4</v>
      </c>
      <c r="B403" s="64">
        <f t="shared" si="5"/>
        <v>0</v>
      </c>
      <c r="C403" s="29">
        <f t="shared" si="6"/>
        <v>0</v>
      </c>
      <c r="D403" s="80" t="s">
        <v>2478</v>
      </c>
      <c r="E403" s="29">
        <v>0</v>
      </c>
    </row>
    <row r="404" spans="1:5" x14ac:dyDescent="0.25">
      <c r="A404" s="29">
        <v>4</v>
      </c>
      <c r="B404" s="64">
        <f t="shared" si="5"/>
        <v>0</v>
      </c>
      <c r="C404" s="29">
        <f t="shared" si="6"/>
        <v>0</v>
      </c>
      <c r="D404" s="20"/>
      <c r="E404" s="20"/>
    </row>
    <row r="405" spans="1:5" x14ac:dyDescent="0.25">
      <c r="A405" s="29">
        <v>4</v>
      </c>
      <c r="B405" s="64">
        <f t="shared" si="5"/>
        <v>0</v>
      </c>
      <c r="C405" s="29">
        <f t="shared" si="6"/>
        <v>0</v>
      </c>
      <c r="D405" s="80" t="s">
        <v>2482</v>
      </c>
      <c r="E405" s="29"/>
    </row>
    <row r="406" spans="1:5" x14ac:dyDescent="0.25">
      <c r="A406" s="29">
        <v>4</v>
      </c>
      <c r="B406" s="64">
        <f t="shared" si="5"/>
        <v>0</v>
      </c>
      <c r="C406" s="29">
        <f t="shared" si="6"/>
        <v>0</v>
      </c>
      <c r="D406" s="80" t="s">
        <v>2483</v>
      </c>
      <c r="E406" s="29"/>
    </row>
    <row r="407" spans="1:5" x14ac:dyDescent="0.25">
      <c r="A407" s="29">
        <v>4</v>
      </c>
      <c r="B407" s="64">
        <f t="shared" si="5"/>
        <v>0</v>
      </c>
      <c r="C407" s="29">
        <f t="shared" si="6"/>
        <v>0</v>
      </c>
      <c r="D407" s="80" t="s">
        <v>2484</v>
      </c>
      <c r="E407" s="29">
        <v>0</v>
      </c>
    </row>
    <row r="408" spans="1:5" x14ac:dyDescent="0.25">
      <c r="A408" s="29">
        <v>4</v>
      </c>
      <c r="B408" s="64">
        <f t="shared" si="5"/>
        <v>0</v>
      </c>
      <c r="C408" s="29">
        <f t="shared" si="6"/>
        <v>0</v>
      </c>
      <c r="D408" s="80" t="s">
        <v>2485</v>
      </c>
      <c r="E408" s="29"/>
    </row>
    <row r="409" spans="1:5" x14ac:dyDescent="0.25">
      <c r="A409" s="29">
        <v>4</v>
      </c>
      <c r="B409" s="64">
        <f t="shared" si="5"/>
        <v>0</v>
      </c>
      <c r="C409" s="29">
        <f t="shared" si="6"/>
        <v>0</v>
      </c>
      <c r="D409" s="80" t="s">
        <v>2486</v>
      </c>
      <c r="E409" s="29"/>
    </row>
    <row r="410" spans="1:5" x14ac:dyDescent="0.25">
      <c r="A410" s="74">
        <f>AVERAGE(A401:A409)</f>
        <v>4</v>
      </c>
      <c r="B410" s="20"/>
      <c r="C410" s="74">
        <f>SUBTOTAL(9,C401:C409)</f>
        <v>0</v>
      </c>
      <c r="D410" s="20"/>
      <c r="E410" s="20"/>
    </row>
    <row r="411" spans="1:5" x14ac:dyDescent="0.25">
      <c r="A411" s="20"/>
      <c r="B411" s="20"/>
      <c r="C411" s="20"/>
      <c r="D411" s="20"/>
      <c r="E411" s="20"/>
    </row>
    <row r="412" spans="1:5" x14ac:dyDescent="0.25">
      <c r="A412" s="20"/>
      <c r="B412" s="20"/>
      <c r="C412" s="20"/>
      <c r="D412" s="20"/>
      <c r="E412" s="20"/>
    </row>
    <row r="413" spans="1:5" x14ac:dyDescent="0.25">
      <c r="A413" s="20"/>
      <c r="B413" s="20"/>
      <c r="C413" s="20"/>
      <c r="D413" s="20"/>
      <c r="E413" s="20"/>
    </row>
    <row r="414" spans="1:5" x14ac:dyDescent="0.25">
      <c r="A414" s="80" t="s">
        <v>5</v>
      </c>
      <c r="B414" s="80" t="s">
        <v>2472</v>
      </c>
      <c r="C414" s="80" t="s">
        <v>2473</v>
      </c>
      <c r="D414" s="20"/>
      <c r="E414" s="20"/>
    </row>
    <row r="415" spans="1:5" x14ac:dyDescent="0.25">
      <c r="A415" s="29">
        <v>4</v>
      </c>
      <c r="B415" s="64">
        <f>A415-$A$424</f>
        <v>0</v>
      </c>
      <c r="C415" s="29">
        <f>POWER(B415,2)</f>
        <v>0</v>
      </c>
      <c r="D415" s="80" t="s">
        <v>2479</v>
      </c>
      <c r="E415" s="29">
        <v>0</v>
      </c>
    </row>
    <row r="416" spans="1:5" x14ac:dyDescent="0.25">
      <c r="A416" s="29">
        <v>4</v>
      </c>
      <c r="B416" s="64">
        <f t="shared" ref="B416:B423" si="7">A416-$A$424</f>
        <v>0</v>
      </c>
      <c r="C416" s="29">
        <f t="shared" ref="C416:C423" si="8">POWER(B416,2)</f>
        <v>0</v>
      </c>
      <c r="D416" s="80" t="s">
        <v>2481</v>
      </c>
      <c r="E416" s="29">
        <v>0</v>
      </c>
    </row>
    <row r="417" spans="1:5" x14ac:dyDescent="0.25">
      <c r="A417" s="29">
        <v>4</v>
      </c>
      <c r="B417" s="64">
        <f t="shared" si="7"/>
        <v>0</v>
      </c>
      <c r="C417" s="29">
        <f t="shared" si="8"/>
        <v>0</v>
      </c>
      <c r="D417" s="80" t="s">
        <v>2478</v>
      </c>
      <c r="E417" s="29">
        <v>0</v>
      </c>
    </row>
    <row r="418" spans="1:5" x14ac:dyDescent="0.25">
      <c r="A418" s="29">
        <v>4</v>
      </c>
      <c r="B418" s="64">
        <f t="shared" si="7"/>
        <v>0</v>
      </c>
      <c r="C418" s="29">
        <f t="shared" si="8"/>
        <v>0</v>
      </c>
      <c r="D418" s="20"/>
      <c r="E418" s="20"/>
    </row>
    <row r="419" spans="1:5" x14ac:dyDescent="0.25">
      <c r="A419" s="29">
        <v>4</v>
      </c>
      <c r="B419" s="64">
        <f t="shared" si="7"/>
        <v>0</v>
      </c>
      <c r="C419" s="29">
        <f t="shared" si="8"/>
        <v>0</v>
      </c>
      <c r="D419" s="80" t="s">
        <v>2482</v>
      </c>
      <c r="E419" s="29"/>
    </row>
    <row r="420" spans="1:5" x14ac:dyDescent="0.25">
      <c r="A420" s="29">
        <v>4</v>
      </c>
      <c r="B420" s="64">
        <f t="shared" si="7"/>
        <v>0</v>
      </c>
      <c r="C420" s="29">
        <f t="shared" si="8"/>
        <v>0</v>
      </c>
      <c r="D420" s="80" t="s">
        <v>2483</v>
      </c>
      <c r="E420" s="29"/>
    </row>
    <row r="421" spans="1:5" x14ac:dyDescent="0.25">
      <c r="A421" s="29">
        <v>4</v>
      </c>
      <c r="B421" s="64">
        <f t="shared" si="7"/>
        <v>0</v>
      </c>
      <c r="C421" s="29">
        <f t="shared" si="8"/>
        <v>0</v>
      </c>
      <c r="D421" s="80" t="s">
        <v>2484</v>
      </c>
      <c r="E421" s="29">
        <v>0</v>
      </c>
    </row>
    <row r="422" spans="1:5" x14ac:dyDescent="0.25">
      <c r="A422" s="29">
        <v>4</v>
      </c>
      <c r="B422" s="64">
        <f t="shared" si="7"/>
        <v>0</v>
      </c>
      <c r="C422" s="29">
        <f t="shared" si="8"/>
        <v>0</v>
      </c>
      <c r="D422" s="80" t="s">
        <v>2485</v>
      </c>
      <c r="E422" s="29"/>
    </row>
    <row r="423" spans="1:5" x14ac:dyDescent="0.25">
      <c r="A423" s="29">
        <v>4</v>
      </c>
      <c r="B423" s="64">
        <f t="shared" si="7"/>
        <v>0</v>
      </c>
      <c r="C423" s="29">
        <f t="shared" si="8"/>
        <v>0</v>
      </c>
      <c r="D423" s="80" t="s">
        <v>2486</v>
      </c>
      <c r="E423" s="29"/>
    </row>
    <row r="424" spans="1:5" x14ac:dyDescent="0.25">
      <c r="A424" s="74">
        <f>AVERAGE(A415:A423)</f>
        <v>4</v>
      </c>
      <c r="B424" s="20"/>
      <c r="C424" s="74">
        <f>SUBTOTAL(9,C415:C423)</f>
        <v>0</v>
      </c>
      <c r="D424" s="20"/>
      <c r="E424" s="20"/>
    </row>
    <row r="425" spans="1:5" x14ac:dyDescent="0.25">
      <c r="A425" s="20"/>
      <c r="B425" s="20"/>
      <c r="C425" s="20"/>
      <c r="D425" s="20"/>
      <c r="E425" s="20"/>
    </row>
    <row r="426" spans="1:5" x14ac:dyDescent="0.25">
      <c r="A426" s="20"/>
      <c r="B426" s="20"/>
      <c r="C426" s="20"/>
      <c r="D426" s="20"/>
      <c r="E426" s="20"/>
    </row>
    <row r="427" spans="1:5" x14ac:dyDescent="0.25">
      <c r="A427" s="20"/>
      <c r="B427" s="20"/>
      <c r="C427" s="20"/>
      <c r="D427" s="20"/>
      <c r="E427" s="20"/>
    </row>
    <row r="428" spans="1:5" x14ac:dyDescent="0.25">
      <c r="A428" s="20"/>
      <c r="B428" s="20"/>
      <c r="C428" s="20"/>
      <c r="D428" s="20"/>
      <c r="E428" s="20"/>
    </row>
    <row r="429" spans="1:5" x14ac:dyDescent="0.25">
      <c r="A429" s="80" t="s">
        <v>10</v>
      </c>
      <c r="B429" s="80" t="s">
        <v>2472</v>
      </c>
      <c r="C429" s="80" t="s">
        <v>2473</v>
      </c>
      <c r="D429" s="20"/>
      <c r="E429" s="20"/>
    </row>
    <row r="430" spans="1:5" x14ac:dyDescent="0.25">
      <c r="A430" s="29">
        <v>50</v>
      </c>
      <c r="B430" s="64">
        <f>A430-$A$439</f>
        <v>0</v>
      </c>
      <c r="C430" s="29">
        <f>POWER(B430,2)</f>
        <v>0</v>
      </c>
      <c r="D430" s="80" t="s">
        <v>2479</v>
      </c>
      <c r="E430" s="29">
        <v>0</v>
      </c>
    </row>
    <row r="431" spans="1:5" x14ac:dyDescent="0.25">
      <c r="A431" s="29">
        <v>50</v>
      </c>
      <c r="B431" s="64">
        <f t="shared" ref="B431:B438" si="9">A431-$A$439</f>
        <v>0</v>
      </c>
      <c r="C431" s="29">
        <f t="shared" ref="C431:C438" si="10">POWER(B431,2)</f>
        <v>0</v>
      </c>
      <c r="D431" s="80" t="s">
        <v>2481</v>
      </c>
      <c r="E431" s="29">
        <v>0</v>
      </c>
    </row>
    <row r="432" spans="1:5" x14ac:dyDescent="0.25">
      <c r="A432" s="29">
        <v>50</v>
      </c>
      <c r="B432" s="64">
        <f t="shared" si="9"/>
        <v>0</v>
      </c>
      <c r="C432" s="29">
        <f t="shared" si="10"/>
        <v>0</v>
      </c>
      <c r="D432" s="80" t="s">
        <v>2478</v>
      </c>
      <c r="E432" s="29">
        <v>0</v>
      </c>
    </row>
    <row r="433" spans="1:5" x14ac:dyDescent="0.25">
      <c r="A433" s="29">
        <v>50</v>
      </c>
      <c r="B433" s="64">
        <f t="shared" si="9"/>
        <v>0</v>
      </c>
      <c r="C433" s="29">
        <f t="shared" si="10"/>
        <v>0</v>
      </c>
      <c r="D433" s="20"/>
      <c r="E433" s="20"/>
    </row>
    <row r="434" spans="1:5" x14ac:dyDescent="0.25">
      <c r="A434" s="29">
        <v>50</v>
      </c>
      <c r="B434" s="64">
        <f t="shared" si="9"/>
        <v>0</v>
      </c>
      <c r="C434" s="29">
        <f t="shared" si="10"/>
        <v>0</v>
      </c>
      <c r="D434" s="80" t="s">
        <v>2482</v>
      </c>
      <c r="E434" s="29"/>
    </row>
    <row r="435" spans="1:5" x14ac:dyDescent="0.25">
      <c r="A435" s="29">
        <v>50</v>
      </c>
      <c r="B435" s="64">
        <f t="shared" si="9"/>
        <v>0</v>
      </c>
      <c r="C435" s="29">
        <f t="shared" si="10"/>
        <v>0</v>
      </c>
      <c r="D435" s="80" t="s">
        <v>2483</v>
      </c>
      <c r="E435" s="29"/>
    </row>
    <row r="436" spans="1:5" x14ac:dyDescent="0.25">
      <c r="A436" s="29">
        <v>50</v>
      </c>
      <c r="B436" s="64">
        <f t="shared" si="9"/>
        <v>0</v>
      </c>
      <c r="C436" s="29">
        <f t="shared" si="10"/>
        <v>0</v>
      </c>
      <c r="D436" s="80" t="s">
        <v>2484</v>
      </c>
      <c r="E436" s="29">
        <v>0</v>
      </c>
    </row>
    <row r="437" spans="1:5" x14ac:dyDescent="0.25">
      <c r="A437" s="29">
        <v>50</v>
      </c>
      <c r="B437" s="64">
        <f t="shared" si="9"/>
        <v>0</v>
      </c>
      <c r="C437" s="29">
        <f t="shared" si="10"/>
        <v>0</v>
      </c>
      <c r="D437" s="80" t="s">
        <v>2485</v>
      </c>
      <c r="E437" s="29"/>
    </row>
    <row r="438" spans="1:5" x14ac:dyDescent="0.25">
      <c r="A438" s="29">
        <v>50</v>
      </c>
      <c r="B438" s="64">
        <f t="shared" si="9"/>
        <v>0</v>
      </c>
      <c r="C438" s="29">
        <f t="shared" si="10"/>
        <v>0</v>
      </c>
      <c r="D438" s="80" t="s">
        <v>2486</v>
      </c>
      <c r="E438" s="29"/>
    </row>
    <row r="439" spans="1:5" x14ac:dyDescent="0.25">
      <c r="A439" s="74">
        <f>AVERAGE(A430:A438)</f>
        <v>50</v>
      </c>
      <c r="B439" s="20"/>
      <c r="C439" s="74">
        <f>SUBTOTAL(9,C430:C438)</f>
        <v>0</v>
      </c>
      <c r="D439" s="20"/>
      <c r="E439" s="20"/>
    </row>
    <row r="440" spans="1:5" x14ac:dyDescent="0.25">
      <c r="A440" s="20"/>
      <c r="B440" s="20"/>
      <c r="C440" s="20"/>
      <c r="D440" s="20"/>
      <c r="E440" s="20"/>
    </row>
    <row r="441" spans="1:5" x14ac:dyDescent="0.25">
      <c r="A441" s="20"/>
      <c r="B441" s="20"/>
      <c r="C441" s="20"/>
      <c r="D441" s="20"/>
      <c r="E441" s="20"/>
    </row>
    <row r="442" spans="1:5" x14ac:dyDescent="0.25">
      <c r="A442" s="20"/>
      <c r="B442" s="20"/>
      <c r="C442" s="20"/>
      <c r="D442" s="20"/>
      <c r="E442" s="20"/>
    </row>
    <row r="443" spans="1:5" x14ac:dyDescent="0.25">
      <c r="A443" s="20"/>
      <c r="B443" s="20"/>
      <c r="C443" s="20"/>
      <c r="D443" s="20"/>
      <c r="E443" s="20"/>
    </row>
    <row r="444" spans="1:5" x14ac:dyDescent="0.25">
      <c r="A444" s="80" t="s">
        <v>12</v>
      </c>
      <c r="B444" s="80" t="s">
        <v>2472</v>
      </c>
      <c r="C444" s="80" t="s">
        <v>2473</v>
      </c>
      <c r="D444" s="20"/>
      <c r="E444" s="20"/>
    </row>
    <row r="445" spans="1:5" x14ac:dyDescent="0.25">
      <c r="A445" s="29">
        <v>1695</v>
      </c>
      <c r="B445" s="64">
        <f>A446-$A$454</f>
        <v>0</v>
      </c>
      <c r="C445" s="29">
        <f>POWER(B445,2)</f>
        <v>0</v>
      </c>
      <c r="D445" s="80" t="s">
        <v>2479</v>
      </c>
      <c r="E445" s="29">
        <v>0</v>
      </c>
    </row>
    <row r="446" spans="1:5" x14ac:dyDescent="0.25">
      <c r="A446" s="29">
        <v>1695</v>
      </c>
      <c r="B446" s="64">
        <f t="shared" ref="B446:B453" si="11">A447-$A$454</f>
        <v>0</v>
      </c>
      <c r="C446" s="29">
        <f t="shared" ref="C446:C453" si="12">POWER(B446,2)</f>
        <v>0</v>
      </c>
      <c r="D446" s="80" t="s">
        <v>2481</v>
      </c>
      <c r="E446" s="29">
        <v>0</v>
      </c>
    </row>
    <row r="447" spans="1:5" x14ac:dyDescent="0.25">
      <c r="A447" s="29">
        <v>1695</v>
      </c>
      <c r="B447" s="64">
        <f t="shared" si="11"/>
        <v>0</v>
      </c>
      <c r="C447" s="29">
        <f t="shared" si="12"/>
        <v>0</v>
      </c>
      <c r="D447" s="80" t="s">
        <v>2478</v>
      </c>
      <c r="E447" s="29">
        <v>0</v>
      </c>
    </row>
    <row r="448" spans="1:5" x14ac:dyDescent="0.25">
      <c r="A448" s="29">
        <v>1695</v>
      </c>
      <c r="B448" s="64">
        <f t="shared" si="11"/>
        <v>0</v>
      </c>
      <c r="C448" s="29">
        <f t="shared" si="12"/>
        <v>0</v>
      </c>
      <c r="D448" s="20"/>
      <c r="E448" s="20"/>
    </row>
    <row r="449" spans="1:5" x14ac:dyDescent="0.25">
      <c r="A449" s="29">
        <v>1695</v>
      </c>
      <c r="B449" s="64">
        <f t="shared" si="11"/>
        <v>0</v>
      </c>
      <c r="C449" s="29">
        <f t="shared" si="12"/>
        <v>0</v>
      </c>
      <c r="D449" s="80" t="s">
        <v>2482</v>
      </c>
      <c r="E449" s="29"/>
    </row>
    <row r="450" spans="1:5" x14ac:dyDescent="0.25">
      <c r="A450" s="29">
        <v>1695</v>
      </c>
      <c r="B450" s="64">
        <f t="shared" si="11"/>
        <v>0</v>
      </c>
      <c r="C450" s="29">
        <f t="shared" si="12"/>
        <v>0</v>
      </c>
      <c r="D450" s="80" t="s">
        <v>2483</v>
      </c>
      <c r="E450" s="29"/>
    </row>
    <row r="451" spans="1:5" x14ac:dyDescent="0.25">
      <c r="A451" s="29">
        <v>1695</v>
      </c>
      <c r="B451" s="64">
        <f t="shared" si="11"/>
        <v>0</v>
      </c>
      <c r="C451" s="29">
        <f t="shared" si="12"/>
        <v>0</v>
      </c>
      <c r="D451" s="80" t="s">
        <v>2484</v>
      </c>
      <c r="E451" s="29">
        <v>0</v>
      </c>
    </row>
    <row r="452" spans="1:5" x14ac:dyDescent="0.25">
      <c r="A452" s="29">
        <v>1695</v>
      </c>
      <c r="B452" s="64">
        <f t="shared" si="11"/>
        <v>0</v>
      </c>
      <c r="C452" s="29">
        <f t="shared" si="12"/>
        <v>0</v>
      </c>
      <c r="D452" s="80" t="s">
        <v>2485</v>
      </c>
      <c r="E452" s="29"/>
    </row>
    <row r="453" spans="1:5" x14ac:dyDescent="0.25">
      <c r="A453" s="29">
        <v>1695</v>
      </c>
      <c r="B453" s="64">
        <f t="shared" si="11"/>
        <v>0</v>
      </c>
      <c r="C453" s="29">
        <f t="shared" si="12"/>
        <v>0</v>
      </c>
      <c r="D453" s="80" t="s">
        <v>2486</v>
      </c>
      <c r="E453" s="29"/>
    </row>
    <row r="454" spans="1:5" x14ac:dyDescent="0.25">
      <c r="A454" s="74">
        <f>AVERAGE(A445:A453)</f>
        <v>1695</v>
      </c>
      <c r="B454" s="20"/>
      <c r="C454" s="74">
        <f>SUBTOTAL(9,C445:C453)</f>
        <v>0</v>
      </c>
      <c r="D454" s="20"/>
      <c r="E454" s="20"/>
    </row>
    <row r="455" spans="1:5" x14ac:dyDescent="0.25">
      <c r="A455" s="20"/>
      <c r="B455" s="20"/>
      <c r="C455" s="20"/>
      <c r="D455" s="20"/>
      <c r="E455" s="20"/>
    </row>
    <row r="456" spans="1:5" x14ac:dyDescent="0.25">
      <c r="A456" s="20"/>
      <c r="B456" s="20"/>
      <c r="C456" s="20"/>
      <c r="D456" s="20"/>
      <c r="E456" s="20"/>
    </row>
    <row r="457" spans="1:5" x14ac:dyDescent="0.25">
      <c r="A457" s="20"/>
      <c r="B457" s="20"/>
      <c r="C457" s="20"/>
      <c r="D457" s="20"/>
      <c r="E457" s="20"/>
    </row>
    <row r="458" spans="1:5" x14ac:dyDescent="0.25">
      <c r="A458" s="20"/>
      <c r="B458" s="20"/>
      <c r="C458" s="20"/>
      <c r="D458" s="20"/>
      <c r="E458" s="20"/>
    </row>
    <row r="459" spans="1:5" x14ac:dyDescent="0.25">
      <c r="A459" s="20"/>
      <c r="B459" s="20"/>
      <c r="C459" s="20"/>
      <c r="D459" s="20"/>
      <c r="E459" s="20"/>
    </row>
    <row r="460" spans="1:5" x14ac:dyDescent="0.25">
      <c r="A460" s="80" t="s">
        <v>13</v>
      </c>
      <c r="B460" s="80" t="s">
        <v>2472</v>
      </c>
      <c r="C460" s="80" t="s">
        <v>2473</v>
      </c>
      <c r="D460" s="20"/>
      <c r="E460" s="20"/>
    </row>
    <row r="461" spans="1:5" x14ac:dyDescent="0.25">
      <c r="A461" s="29">
        <v>4315</v>
      </c>
      <c r="B461" s="64">
        <v>0</v>
      </c>
      <c r="C461" s="29">
        <v>0</v>
      </c>
      <c r="D461" s="80" t="s">
        <v>2479</v>
      </c>
      <c r="E461" s="29">
        <v>0</v>
      </c>
    </row>
    <row r="462" spans="1:5" x14ac:dyDescent="0.25">
      <c r="A462" s="29">
        <v>4315</v>
      </c>
      <c r="B462" s="64">
        <v>0</v>
      </c>
      <c r="C462" s="29">
        <v>0</v>
      </c>
      <c r="D462" s="80" t="s">
        <v>2481</v>
      </c>
      <c r="E462" s="29">
        <v>0</v>
      </c>
    </row>
    <row r="463" spans="1:5" x14ac:dyDescent="0.25">
      <c r="A463" s="29">
        <v>4315</v>
      </c>
      <c r="B463" s="64">
        <v>0</v>
      </c>
      <c r="C463" s="29">
        <v>0</v>
      </c>
      <c r="D463" s="80" t="s">
        <v>2478</v>
      </c>
      <c r="E463" s="29">
        <v>0</v>
      </c>
    </row>
    <row r="464" spans="1:5" x14ac:dyDescent="0.25">
      <c r="A464" s="29">
        <v>4315</v>
      </c>
      <c r="B464" s="64">
        <v>0</v>
      </c>
      <c r="C464" s="29">
        <v>0</v>
      </c>
      <c r="D464" s="20"/>
      <c r="E464" s="20"/>
    </row>
    <row r="465" spans="1:5" x14ac:dyDescent="0.25">
      <c r="A465" s="29">
        <v>4315</v>
      </c>
      <c r="B465" s="64">
        <v>0</v>
      </c>
      <c r="C465" s="29">
        <v>0</v>
      </c>
      <c r="D465" s="80" t="s">
        <v>2482</v>
      </c>
      <c r="E465" s="29"/>
    </row>
    <row r="466" spans="1:5" x14ac:dyDescent="0.25">
      <c r="A466" s="29">
        <v>4315</v>
      </c>
      <c r="B466" s="64">
        <v>0</v>
      </c>
      <c r="C466" s="29">
        <v>0</v>
      </c>
      <c r="D466" s="80" t="s">
        <v>2483</v>
      </c>
      <c r="E466" s="29"/>
    </row>
    <row r="467" spans="1:5" x14ac:dyDescent="0.25">
      <c r="A467" s="29">
        <v>4315</v>
      </c>
      <c r="B467" s="64">
        <v>0</v>
      </c>
      <c r="C467" s="29">
        <v>0</v>
      </c>
      <c r="D467" s="80" t="s">
        <v>2484</v>
      </c>
      <c r="E467" s="29">
        <v>0</v>
      </c>
    </row>
    <row r="468" spans="1:5" x14ac:dyDescent="0.25">
      <c r="A468" s="29">
        <v>4315</v>
      </c>
      <c r="B468" s="64">
        <v>0</v>
      </c>
      <c r="C468" s="29">
        <v>0</v>
      </c>
      <c r="D468" s="80" t="s">
        <v>2485</v>
      </c>
      <c r="E468" s="29"/>
    </row>
    <row r="469" spans="1:5" x14ac:dyDescent="0.25">
      <c r="A469" s="29">
        <v>4315</v>
      </c>
      <c r="B469" s="64">
        <v>0</v>
      </c>
      <c r="C469" s="29">
        <v>0</v>
      </c>
      <c r="D469" s="80" t="s">
        <v>2486</v>
      </c>
      <c r="E469" s="29"/>
    </row>
    <row r="470" spans="1:5" x14ac:dyDescent="0.25">
      <c r="A470" s="74">
        <f>AVERAGE(A461:A469)</f>
        <v>4315</v>
      </c>
      <c r="B470" s="20"/>
      <c r="C470" s="74">
        <v>0</v>
      </c>
      <c r="D470" s="20"/>
      <c r="E470" s="20"/>
    </row>
    <row r="471" spans="1:5" x14ac:dyDescent="0.25">
      <c r="A471" s="20"/>
      <c r="B471" s="20"/>
      <c r="C471" s="20"/>
      <c r="D471" s="20"/>
      <c r="E471" s="20"/>
    </row>
    <row r="472" spans="1:5" x14ac:dyDescent="0.25">
      <c r="A472" s="20"/>
      <c r="B472" s="20"/>
      <c r="C472" s="20"/>
      <c r="D472" s="20"/>
      <c r="E472" s="20"/>
    </row>
    <row r="473" spans="1:5" x14ac:dyDescent="0.25">
      <c r="A473" s="20"/>
      <c r="B473" s="20"/>
      <c r="C473" s="20"/>
      <c r="D473" s="20"/>
      <c r="E473" s="20"/>
    </row>
    <row r="474" spans="1:5" x14ac:dyDescent="0.25">
      <c r="A474" s="20"/>
      <c r="B474" s="20"/>
      <c r="C474" s="20"/>
      <c r="D474" s="20"/>
      <c r="E474" s="20"/>
    </row>
    <row r="475" spans="1:5" x14ac:dyDescent="0.25">
      <c r="A475" s="20"/>
      <c r="B475" s="20"/>
      <c r="C475" s="20"/>
      <c r="D475" s="20"/>
      <c r="E475" s="20"/>
    </row>
    <row r="476" spans="1:5" x14ac:dyDescent="0.25">
      <c r="A476" s="80" t="s">
        <v>14</v>
      </c>
      <c r="B476" s="80" t="s">
        <v>2472</v>
      </c>
      <c r="C476" s="80" t="s">
        <v>2473</v>
      </c>
      <c r="D476" s="20"/>
      <c r="E476" s="20"/>
    </row>
    <row r="477" spans="1:5" x14ac:dyDescent="0.25">
      <c r="A477" s="29">
        <v>1822</v>
      </c>
      <c r="B477" s="64">
        <v>0</v>
      </c>
      <c r="C477" s="29">
        <v>0</v>
      </c>
      <c r="D477" s="80" t="s">
        <v>2479</v>
      </c>
      <c r="E477" s="29">
        <v>0</v>
      </c>
    </row>
    <row r="478" spans="1:5" x14ac:dyDescent="0.25">
      <c r="A478" s="29">
        <v>1822</v>
      </c>
      <c r="B478" s="29">
        <v>0</v>
      </c>
      <c r="C478" s="29">
        <v>0</v>
      </c>
      <c r="D478" s="80" t="s">
        <v>2481</v>
      </c>
      <c r="E478" s="29">
        <v>0</v>
      </c>
    </row>
    <row r="479" spans="1:5" x14ac:dyDescent="0.25">
      <c r="A479" s="29">
        <v>1822</v>
      </c>
      <c r="B479" s="29">
        <v>0</v>
      </c>
      <c r="C479" s="29">
        <v>0</v>
      </c>
      <c r="D479" s="80" t="s">
        <v>2478</v>
      </c>
      <c r="E479" s="29">
        <v>0</v>
      </c>
    </row>
    <row r="480" spans="1:5" x14ac:dyDescent="0.25">
      <c r="A480" s="29">
        <v>1822</v>
      </c>
      <c r="B480" s="29">
        <v>0</v>
      </c>
      <c r="C480" s="29">
        <v>0</v>
      </c>
      <c r="D480" s="20"/>
      <c r="E480" s="20"/>
    </row>
    <row r="481" spans="1:5" x14ac:dyDescent="0.25">
      <c r="A481" s="29">
        <v>1822</v>
      </c>
      <c r="B481" s="29">
        <v>0</v>
      </c>
      <c r="C481" s="29">
        <v>0</v>
      </c>
      <c r="D481" s="80" t="s">
        <v>2482</v>
      </c>
      <c r="E481" s="29"/>
    </row>
    <row r="482" spans="1:5" x14ac:dyDescent="0.25">
      <c r="A482" s="29">
        <v>1822</v>
      </c>
      <c r="B482" s="29">
        <v>0</v>
      </c>
      <c r="C482" s="29">
        <v>0</v>
      </c>
      <c r="D482" s="80" t="s">
        <v>2483</v>
      </c>
      <c r="E482" s="29"/>
    </row>
    <row r="483" spans="1:5" x14ac:dyDescent="0.25">
      <c r="A483" s="29">
        <v>1822</v>
      </c>
      <c r="B483" s="29">
        <v>0</v>
      </c>
      <c r="C483" s="29">
        <v>0</v>
      </c>
      <c r="D483" s="80" t="s">
        <v>2484</v>
      </c>
      <c r="E483" s="29">
        <v>0</v>
      </c>
    </row>
    <row r="484" spans="1:5" x14ac:dyDescent="0.25">
      <c r="A484" s="29">
        <v>1822</v>
      </c>
      <c r="B484" s="29">
        <v>0</v>
      </c>
      <c r="C484" s="29">
        <v>0</v>
      </c>
      <c r="D484" s="80" t="s">
        <v>2485</v>
      </c>
      <c r="E484" s="29"/>
    </row>
    <row r="485" spans="1:5" x14ac:dyDescent="0.25">
      <c r="A485" s="29">
        <v>1822</v>
      </c>
      <c r="B485" s="29">
        <v>0</v>
      </c>
      <c r="C485" s="29">
        <v>0</v>
      </c>
      <c r="D485" s="80" t="s">
        <v>2486</v>
      </c>
      <c r="E485" s="29"/>
    </row>
    <row r="486" spans="1:5" x14ac:dyDescent="0.25">
      <c r="A486" s="74">
        <f>AVERAGE(A477:A485)</f>
        <v>1822</v>
      </c>
      <c r="B486" s="20"/>
      <c r="C486" s="74">
        <v>0</v>
      </c>
      <c r="D486" s="20"/>
      <c r="E486" s="20"/>
    </row>
    <row r="487" spans="1:5" x14ac:dyDescent="0.25">
      <c r="A487" s="20"/>
      <c r="B487" s="20"/>
      <c r="C487" s="20"/>
      <c r="D487" s="20"/>
      <c r="E487" s="20"/>
    </row>
    <row r="488" spans="1:5" x14ac:dyDescent="0.25">
      <c r="A488" s="20"/>
      <c r="B488" s="20"/>
      <c r="C488" s="20"/>
      <c r="D488" s="20"/>
      <c r="E488" s="20"/>
    </row>
    <row r="489" spans="1:5" x14ac:dyDescent="0.25">
      <c r="A489" s="20"/>
      <c r="B489" s="20"/>
      <c r="C489" s="20"/>
      <c r="D489" s="20"/>
      <c r="E489" s="20"/>
    </row>
    <row r="490" spans="1:5" x14ac:dyDescent="0.25">
      <c r="A490" s="20"/>
      <c r="B490" s="20"/>
      <c r="C490" s="20"/>
      <c r="D490" s="20"/>
      <c r="E490" s="20"/>
    </row>
    <row r="491" spans="1:5" x14ac:dyDescent="0.25">
      <c r="A491" s="20"/>
      <c r="B491" s="20"/>
      <c r="C491" s="20"/>
      <c r="D491" s="20"/>
      <c r="E491" s="20"/>
    </row>
    <row r="492" spans="1:5" x14ac:dyDescent="0.25">
      <c r="A492" s="80" t="s">
        <v>16</v>
      </c>
      <c r="B492" s="80" t="s">
        <v>2472</v>
      </c>
      <c r="C492" s="80" t="s">
        <v>2473</v>
      </c>
      <c r="D492" s="20"/>
      <c r="E492" s="20"/>
    </row>
    <row r="493" spans="1:5" x14ac:dyDescent="0.25">
      <c r="A493" s="29">
        <v>5</v>
      </c>
      <c r="B493" s="64">
        <v>0</v>
      </c>
      <c r="C493" s="29">
        <v>0</v>
      </c>
      <c r="D493" s="80" t="s">
        <v>2479</v>
      </c>
      <c r="E493" s="29">
        <v>0</v>
      </c>
    </row>
    <row r="494" spans="1:5" x14ac:dyDescent="0.25">
      <c r="A494" s="29">
        <v>5</v>
      </c>
      <c r="B494" s="64">
        <v>0</v>
      </c>
      <c r="C494" s="29">
        <v>0</v>
      </c>
      <c r="D494" s="80" t="s">
        <v>2481</v>
      </c>
      <c r="E494" s="29">
        <v>0</v>
      </c>
    </row>
    <row r="495" spans="1:5" x14ac:dyDescent="0.25">
      <c r="A495" s="29">
        <v>5</v>
      </c>
      <c r="B495" s="64">
        <v>0</v>
      </c>
      <c r="C495" s="29">
        <v>0</v>
      </c>
      <c r="D495" s="80" t="s">
        <v>2478</v>
      </c>
      <c r="E495" s="29">
        <v>0</v>
      </c>
    </row>
    <row r="496" spans="1:5" x14ac:dyDescent="0.25">
      <c r="A496" s="29">
        <v>5</v>
      </c>
      <c r="B496" s="64">
        <v>0</v>
      </c>
      <c r="C496" s="29">
        <v>0</v>
      </c>
      <c r="D496" s="20"/>
      <c r="E496" s="20"/>
    </row>
    <row r="497" spans="1:5" x14ac:dyDescent="0.25">
      <c r="A497" s="29">
        <v>5</v>
      </c>
      <c r="B497" s="64">
        <v>0</v>
      </c>
      <c r="C497" s="29">
        <v>0</v>
      </c>
      <c r="D497" s="80" t="s">
        <v>2482</v>
      </c>
      <c r="E497" s="29"/>
    </row>
    <row r="498" spans="1:5" x14ac:dyDescent="0.25">
      <c r="A498" s="29">
        <v>5</v>
      </c>
      <c r="B498" s="64">
        <v>0</v>
      </c>
      <c r="C498" s="29">
        <v>0</v>
      </c>
      <c r="D498" s="80" t="s">
        <v>2483</v>
      </c>
      <c r="E498" s="29"/>
    </row>
    <row r="499" spans="1:5" x14ac:dyDescent="0.25">
      <c r="A499" s="29">
        <v>5</v>
      </c>
      <c r="B499" s="64">
        <v>0</v>
      </c>
      <c r="C499" s="29">
        <v>0</v>
      </c>
      <c r="D499" s="80" t="s">
        <v>2484</v>
      </c>
      <c r="E499" s="29">
        <v>0</v>
      </c>
    </row>
    <row r="500" spans="1:5" x14ac:dyDescent="0.25">
      <c r="A500" s="29">
        <v>5</v>
      </c>
      <c r="B500" s="64">
        <v>0</v>
      </c>
      <c r="C500" s="29">
        <v>0</v>
      </c>
      <c r="D500" s="80" t="s">
        <v>2485</v>
      </c>
      <c r="E500" s="29"/>
    </row>
    <row r="501" spans="1:5" x14ac:dyDescent="0.25">
      <c r="A501" s="29">
        <v>5</v>
      </c>
      <c r="B501" s="64">
        <v>0</v>
      </c>
      <c r="C501" s="29">
        <v>0</v>
      </c>
      <c r="D501" s="80" t="s">
        <v>2486</v>
      </c>
      <c r="E501" s="29"/>
    </row>
    <row r="502" spans="1:5" x14ac:dyDescent="0.25">
      <c r="A502" s="74">
        <f>AVERAGE(A493:A501)</f>
        <v>5</v>
      </c>
      <c r="B502" s="20"/>
      <c r="C502" s="74">
        <v>0</v>
      </c>
      <c r="D502" s="20"/>
      <c r="E502" s="20"/>
    </row>
    <row r="503" spans="1:5" x14ac:dyDescent="0.25">
      <c r="A503" s="20"/>
      <c r="B503" s="20"/>
      <c r="C503" s="20"/>
      <c r="D503" s="20"/>
      <c r="E503" s="20"/>
    </row>
    <row r="504" spans="1:5" x14ac:dyDescent="0.25">
      <c r="A504" s="20"/>
      <c r="B504" s="20"/>
      <c r="C504" s="20"/>
      <c r="D504" s="20"/>
      <c r="E504" s="20"/>
    </row>
    <row r="505" spans="1:5" x14ac:dyDescent="0.25">
      <c r="A505" s="20"/>
      <c r="B505" s="20"/>
      <c r="C505" s="20"/>
      <c r="D505" s="20"/>
      <c r="E505" s="20"/>
    </row>
    <row r="506" spans="1:5" x14ac:dyDescent="0.25">
      <c r="A506" s="20"/>
      <c r="B506" s="20"/>
      <c r="C506" s="20"/>
      <c r="D506" s="20"/>
      <c r="E506" s="20"/>
    </row>
    <row r="507" spans="1:5" x14ac:dyDescent="0.25">
      <c r="A507" s="20"/>
      <c r="B507" s="20"/>
      <c r="C507" s="20"/>
      <c r="D507" s="20"/>
      <c r="E507" s="20"/>
    </row>
    <row r="508" spans="1:5" x14ac:dyDescent="0.25">
      <c r="A508" s="80" t="s">
        <v>17</v>
      </c>
      <c r="B508" s="80" t="s">
        <v>2472</v>
      </c>
      <c r="C508" s="80" t="s">
        <v>2473</v>
      </c>
      <c r="D508" s="20"/>
      <c r="E508" s="20"/>
    </row>
    <row r="509" spans="1:5" x14ac:dyDescent="0.25">
      <c r="A509" s="29">
        <v>10.199999999999999</v>
      </c>
      <c r="B509" s="64">
        <f>A509-$A$518</f>
        <v>-3.8222222222222229</v>
      </c>
      <c r="C509" s="29">
        <f>POWER(B509,2)</f>
        <v>14.609382716049387</v>
      </c>
      <c r="D509" s="80" t="s">
        <v>2479</v>
      </c>
      <c r="E509" s="29">
        <f>C518/9</f>
        <v>7.8261728395061754</v>
      </c>
    </row>
    <row r="510" spans="1:5" x14ac:dyDescent="0.25">
      <c r="A510" s="29">
        <v>10</v>
      </c>
      <c r="B510" s="64">
        <f t="shared" ref="B510:B517" si="13">A510-$A$518</f>
        <v>-4.0222222222222221</v>
      </c>
      <c r="C510" s="29">
        <f t="shared" ref="C510:C517" si="14">POWER(B510,2)</f>
        <v>16.178271604938271</v>
      </c>
      <c r="D510" s="80" t="s">
        <v>2481</v>
      </c>
      <c r="E510" s="29">
        <f>SQRT(E509)</f>
        <v>2.7975297745522165</v>
      </c>
    </row>
    <row r="511" spans="1:5" x14ac:dyDescent="0.25">
      <c r="A511" s="29">
        <v>10</v>
      </c>
      <c r="B511" s="64">
        <f t="shared" si="13"/>
        <v>-4.0222222222222221</v>
      </c>
      <c r="C511" s="29">
        <f t="shared" si="14"/>
        <v>16.178271604938271</v>
      </c>
      <c r="D511" s="80" t="s">
        <v>2478</v>
      </c>
      <c r="E511" s="29">
        <f>E510/A518*100</f>
        <v>19.950687774144175</v>
      </c>
    </row>
    <row r="512" spans="1:5" x14ac:dyDescent="0.25">
      <c r="A512" s="29">
        <v>16</v>
      </c>
      <c r="B512" s="64">
        <f t="shared" si="13"/>
        <v>1.9777777777777779</v>
      </c>
      <c r="C512" s="29">
        <f t="shared" si="14"/>
        <v>3.9116049382716054</v>
      </c>
      <c r="D512" s="20"/>
      <c r="E512" s="20"/>
    </row>
    <row r="513" spans="1:5" x14ac:dyDescent="0.25">
      <c r="A513" s="29">
        <v>16</v>
      </c>
      <c r="B513" s="64">
        <f t="shared" si="13"/>
        <v>1.9777777777777779</v>
      </c>
      <c r="C513" s="29">
        <f t="shared" si="14"/>
        <v>3.9116049382716054</v>
      </c>
      <c r="D513" s="80" t="s">
        <v>2482</v>
      </c>
      <c r="E513" s="29">
        <f>QUARTILE(A509:A517,1)</f>
        <v>10.199999999999999</v>
      </c>
    </row>
    <row r="514" spans="1:5" x14ac:dyDescent="0.25">
      <c r="A514" s="29">
        <v>16</v>
      </c>
      <c r="B514" s="64">
        <f t="shared" si="13"/>
        <v>1.9777777777777779</v>
      </c>
      <c r="C514" s="29">
        <f t="shared" si="14"/>
        <v>3.9116049382716054</v>
      </c>
      <c r="D514" s="80" t="s">
        <v>2483</v>
      </c>
      <c r="E514" s="29">
        <f>QUARTILE(A509:A517,3)</f>
        <v>16</v>
      </c>
    </row>
    <row r="515" spans="1:5" x14ac:dyDescent="0.25">
      <c r="A515" s="29">
        <v>16</v>
      </c>
      <c r="B515" s="64">
        <f t="shared" si="13"/>
        <v>1.9777777777777779</v>
      </c>
      <c r="C515" s="29">
        <f t="shared" si="14"/>
        <v>3.9116049382716054</v>
      </c>
      <c r="D515" s="80" t="s">
        <v>2484</v>
      </c>
      <c r="E515" s="29">
        <f>E514-E513</f>
        <v>5.8000000000000007</v>
      </c>
    </row>
    <row r="516" spans="1:5" x14ac:dyDescent="0.25">
      <c r="A516" s="29">
        <v>16</v>
      </c>
      <c r="B516" s="64">
        <f t="shared" si="13"/>
        <v>1.9777777777777779</v>
      </c>
      <c r="C516" s="29">
        <f t="shared" si="14"/>
        <v>3.9116049382716054</v>
      </c>
      <c r="D516" s="80" t="s">
        <v>2485</v>
      </c>
      <c r="E516" s="29">
        <f>E514+1.5*E515</f>
        <v>24.700000000000003</v>
      </c>
    </row>
    <row r="517" spans="1:5" x14ac:dyDescent="0.25">
      <c r="A517" s="29">
        <v>16</v>
      </c>
      <c r="B517" s="64">
        <f t="shared" si="13"/>
        <v>1.9777777777777779</v>
      </c>
      <c r="C517" s="29">
        <f t="shared" si="14"/>
        <v>3.9116049382716054</v>
      </c>
      <c r="D517" s="80" t="s">
        <v>2486</v>
      </c>
      <c r="E517" s="29">
        <f>E513-1.5*E515</f>
        <v>1.4999999999999982</v>
      </c>
    </row>
    <row r="518" spans="1:5" x14ac:dyDescent="0.25">
      <c r="A518" s="74">
        <f>AVERAGE(A509:A517)</f>
        <v>14.022222222222222</v>
      </c>
      <c r="B518" s="20"/>
      <c r="C518" s="74">
        <f>SUBTOTAL(9,C509:C517)</f>
        <v>70.435555555555581</v>
      </c>
      <c r="D518" s="20"/>
      <c r="E518" s="20"/>
    </row>
    <row r="519" spans="1:5" x14ac:dyDescent="0.25">
      <c r="A519" s="20"/>
      <c r="B519" s="20"/>
      <c r="C519" s="20"/>
      <c r="D519" s="20"/>
      <c r="E519" s="20"/>
    </row>
    <row r="520" spans="1:5" x14ac:dyDescent="0.25">
      <c r="A520" s="20"/>
      <c r="B520" s="20"/>
      <c r="C520" s="20"/>
      <c r="D520" s="20"/>
      <c r="E520" s="20"/>
    </row>
    <row r="521" spans="1:5" x14ac:dyDescent="0.25">
      <c r="A521" s="20"/>
      <c r="B521" s="20"/>
      <c r="C521" s="20"/>
      <c r="D521" s="20"/>
      <c r="E521" s="20"/>
    </row>
    <row r="522" spans="1:5" x14ac:dyDescent="0.25">
      <c r="A522" s="80" t="s">
        <v>18</v>
      </c>
      <c r="B522" s="80" t="s">
        <v>2472</v>
      </c>
      <c r="C522" s="80" t="s">
        <v>2473</v>
      </c>
      <c r="D522" s="20"/>
      <c r="E522" s="20"/>
    </row>
    <row r="523" spans="1:5" x14ac:dyDescent="0.25">
      <c r="A523" s="45">
        <v>13.87</v>
      </c>
      <c r="B523" s="64">
        <f>A523-$A$532</f>
        <v>-3.8199999999999985</v>
      </c>
      <c r="C523" s="29">
        <f>POWER(B523,2)</f>
        <v>14.592399999999989</v>
      </c>
      <c r="D523" s="80" t="s">
        <v>2479</v>
      </c>
      <c r="E523" s="29">
        <f>C532/9</f>
        <v>7.2962000000000051</v>
      </c>
    </row>
    <row r="524" spans="1:5" x14ac:dyDescent="0.25">
      <c r="A524" s="45">
        <v>13.87</v>
      </c>
      <c r="B524" s="64">
        <f t="shared" ref="B524:B531" si="15">A524-$A$532</f>
        <v>-3.8199999999999985</v>
      </c>
      <c r="C524" s="29">
        <f t="shared" ref="C524:C531" si="16">POWER(B524,2)</f>
        <v>14.592399999999989</v>
      </c>
      <c r="D524" s="80" t="s">
        <v>2481</v>
      </c>
      <c r="E524" s="29">
        <f>SQRT(E523)</f>
        <v>2.7011479041326125</v>
      </c>
    </row>
    <row r="525" spans="1:5" x14ac:dyDescent="0.25">
      <c r="A525" s="45">
        <v>13.87</v>
      </c>
      <c r="B525" s="64">
        <f t="shared" si="15"/>
        <v>-3.8199999999999985</v>
      </c>
      <c r="C525" s="29">
        <f t="shared" si="16"/>
        <v>14.592399999999989</v>
      </c>
      <c r="D525" s="80" t="s">
        <v>2478</v>
      </c>
      <c r="E525" s="29">
        <f>E524/A532*100</f>
        <v>15.2693493732765</v>
      </c>
    </row>
    <row r="526" spans="1:5" x14ac:dyDescent="0.25">
      <c r="A526" s="45">
        <v>19.600000000000001</v>
      </c>
      <c r="B526" s="64">
        <f t="shared" si="15"/>
        <v>1.9100000000000037</v>
      </c>
      <c r="C526" s="29">
        <f t="shared" si="16"/>
        <v>3.6481000000000141</v>
      </c>
      <c r="D526" s="20"/>
      <c r="E526" s="20"/>
    </row>
    <row r="527" spans="1:5" x14ac:dyDescent="0.25">
      <c r="A527" s="45">
        <v>19.600000000000001</v>
      </c>
      <c r="B527" s="64">
        <f t="shared" si="15"/>
        <v>1.9100000000000037</v>
      </c>
      <c r="C527" s="29">
        <f t="shared" si="16"/>
        <v>3.6481000000000141</v>
      </c>
      <c r="D527" s="80" t="s">
        <v>2482</v>
      </c>
      <c r="E527" s="29">
        <f>QUARTILE(A523:A531,1)</f>
        <v>13.87</v>
      </c>
    </row>
    <row r="528" spans="1:5" x14ac:dyDescent="0.25">
      <c r="A528" s="45">
        <v>19.600000000000001</v>
      </c>
      <c r="B528" s="64">
        <f t="shared" si="15"/>
        <v>1.9100000000000037</v>
      </c>
      <c r="C528" s="29">
        <f t="shared" si="16"/>
        <v>3.6481000000000141</v>
      </c>
      <c r="D528" s="80" t="s">
        <v>2483</v>
      </c>
      <c r="E528" s="29">
        <f>QUARTILE(A523:A531,3)</f>
        <v>19.600000000000001</v>
      </c>
    </row>
    <row r="529" spans="1:5" x14ac:dyDescent="0.25">
      <c r="A529" s="45">
        <v>19.600000000000001</v>
      </c>
      <c r="B529" s="64">
        <f t="shared" si="15"/>
        <v>1.9100000000000037</v>
      </c>
      <c r="C529" s="29">
        <f t="shared" si="16"/>
        <v>3.6481000000000141</v>
      </c>
      <c r="D529" s="80" t="s">
        <v>2484</v>
      </c>
      <c r="E529" s="29">
        <f>E528-E527</f>
        <v>5.7300000000000022</v>
      </c>
    </row>
    <row r="530" spans="1:5" x14ac:dyDescent="0.25">
      <c r="A530" s="45">
        <v>19.600000000000001</v>
      </c>
      <c r="B530" s="64">
        <f t="shared" si="15"/>
        <v>1.9100000000000037</v>
      </c>
      <c r="C530" s="29">
        <f t="shared" si="16"/>
        <v>3.6481000000000141</v>
      </c>
      <c r="D530" s="80" t="s">
        <v>2485</v>
      </c>
      <c r="E530" s="29">
        <f>E528+1.5*E529</f>
        <v>28.195000000000004</v>
      </c>
    </row>
    <row r="531" spans="1:5" x14ac:dyDescent="0.25">
      <c r="A531" s="45">
        <v>19.600000000000001</v>
      </c>
      <c r="B531" s="64">
        <f t="shared" si="15"/>
        <v>1.9100000000000037</v>
      </c>
      <c r="C531" s="29">
        <f t="shared" si="16"/>
        <v>3.6481000000000141</v>
      </c>
      <c r="D531" s="80" t="s">
        <v>2486</v>
      </c>
      <c r="E531" s="29">
        <f>E527-1.5*E529</f>
        <v>5.2749999999999968</v>
      </c>
    </row>
    <row r="532" spans="1:5" x14ac:dyDescent="0.25">
      <c r="A532" s="74">
        <f>AVERAGE(A523:A531)</f>
        <v>17.689999999999998</v>
      </c>
      <c r="B532" s="20"/>
      <c r="C532" s="74">
        <f>SUBTOTAL(9,C523:C531)</f>
        <v>65.665800000000047</v>
      </c>
      <c r="D532" s="20"/>
      <c r="E532" s="20"/>
    </row>
    <row r="533" spans="1:5" x14ac:dyDescent="0.25">
      <c r="A533" s="20"/>
      <c r="B533" s="20"/>
      <c r="C533" s="20"/>
      <c r="D533" s="20"/>
      <c r="E533" s="20"/>
    </row>
    <row r="534" spans="1:5" x14ac:dyDescent="0.25">
      <c r="A534" s="20"/>
      <c r="B534" s="20"/>
      <c r="C534" s="20"/>
      <c r="D534" s="20"/>
      <c r="E534" s="20"/>
    </row>
    <row r="535" spans="1:5" x14ac:dyDescent="0.25">
      <c r="A535" s="20"/>
      <c r="B535" s="20"/>
      <c r="C535" s="20"/>
      <c r="D535" s="20"/>
      <c r="E535" s="20"/>
    </row>
    <row r="536" spans="1:5" x14ac:dyDescent="0.25">
      <c r="A536" s="20"/>
      <c r="B536" s="20"/>
      <c r="C536" s="20"/>
      <c r="D536" s="20"/>
      <c r="E536" s="20"/>
    </row>
    <row r="537" spans="1:5" x14ac:dyDescent="0.25">
      <c r="A537" s="80" t="s">
        <v>71</v>
      </c>
      <c r="B537" s="80" t="s">
        <v>2472</v>
      </c>
      <c r="C537" s="80" t="s">
        <v>2473</v>
      </c>
      <c r="D537" s="20"/>
      <c r="E537" s="20"/>
    </row>
    <row r="538" spans="1:5" x14ac:dyDescent="0.25">
      <c r="A538" s="45">
        <v>5.2</v>
      </c>
      <c r="B538" s="64">
        <f>A538-$A$547</f>
        <v>0</v>
      </c>
      <c r="C538" s="29">
        <f>POWER(B538,2)</f>
        <v>0</v>
      </c>
      <c r="D538" s="80" t="s">
        <v>2479</v>
      </c>
      <c r="E538" s="29">
        <v>0</v>
      </c>
    </row>
    <row r="539" spans="1:5" x14ac:dyDescent="0.25">
      <c r="A539" s="45">
        <v>5.2</v>
      </c>
      <c r="B539" s="64">
        <f t="shared" ref="B539:B546" si="17">A539-$A$547</f>
        <v>0</v>
      </c>
      <c r="C539" s="29">
        <f t="shared" ref="C539:C546" si="18">POWER(B539,2)</f>
        <v>0</v>
      </c>
      <c r="D539" s="80" t="s">
        <v>2481</v>
      </c>
      <c r="E539" s="29">
        <v>0</v>
      </c>
    </row>
    <row r="540" spans="1:5" x14ac:dyDescent="0.25">
      <c r="A540" s="45">
        <v>5.2</v>
      </c>
      <c r="B540" s="64">
        <f t="shared" si="17"/>
        <v>0</v>
      </c>
      <c r="C540" s="29">
        <f t="shared" si="18"/>
        <v>0</v>
      </c>
      <c r="D540" s="80" t="s">
        <v>2478</v>
      </c>
      <c r="E540" s="29">
        <v>0</v>
      </c>
    </row>
    <row r="541" spans="1:5" x14ac:dyDescent="0.25">
      <c r="A541" s="45">
        <v>5.2</v>
      </c>
      <c r="B541" s="64">
        <f t="shared" si="17"/>
        <v>0</v>
      </c>
      <c r="C541" s="29">
        <f t="shared" si="18"/>
        <v>0</v>
      </c>
      <c r="D541" s="20"/>
      <c r="E541" s="20"/>
    </row>
    <row r="542" spans="1:5" x14ac:dyDescent="0.25">
      <c r="A542" s="45">
        <v>5.2</v>
      </c>
      <c r="B542" s="64">
        <f t="shared" si="17"/>
        <v>0</v>
      </c>
      <c r="C542" s="29">
        <f t="shared" si="18"/>
        <v>0</v>
      </c>
      <c r="D542" s="80" t="s">
        <v>2482</v>
      </c>
      <c r="E542" s="29"/>
    </row>
    <row r="543" spans="1:5" x14ac:dyDescent="0.25">
      <c r="A543" s="45">
        <v>5.2</v>
      </c>
      <c r="B543" s="64">
        <f t="shared" si="17"/>
        <v>0</v>
      </c>
      <c r="C543" s="29">
        <f t="shared" si="18"/>
        <v>0</v>
      </c>
      <c r="D543" s="80" t="s">
        <v>2483</v>
      </c>
      <c r="E543" s="29"/>
    </row>
    <row r="544" spans="1:5" x14ac:dyDescent="0.25">
      <c r="A544" s="45">
        <v>5.2</v>
      </c>
      <c r="B544" s="64">
        <f t="shared" si="17"/>
        <v>0</v>
      </c>
      <c r="C544" s="29">
        <f t="shared" si="18"/>
        <v>0</v>
      </c>
      <c r="D544" s="80" t="s">
        <v>2484</v>
      </c>
      <c r="E544" s="29">
        <v>0</v>
      </c>
    </row>
    <row r="545" spans="1:5" x14ac:dyDescent="0.25">
      <c r="A545" s="45">
        <v>5.2</v>
      </c>
      <c r="B545" s="64">
        <f t="shared" si="17"/>
        <v>0</v>
      </c>
      <c r="C545" s="29">
        <f t="shared" si="18"/>
        <v>0</v>
      </c>
      <c r="D545" s="80" t="s">
        <v>2485</v>
      </c>
      <c r="E545" s="29"/>
    </row>
    <row r="546" spans="1:5" x14ac:dyDescent="0.25">
      <c r="A546" s="45">
        <v>5.2</v>
      </c>
      <c r="B546" s="64">
        <f t="shared" si="17"/>
        <v>0</v>
      </c>
      <c r="C546" s="29">
        <f t="shared" si="18"/>
        <v>0</v>
      </c>
      <c r="D546" s="80" t="s">
        <v>2486</v>
      </c>
      <c r="E546" s="29"/>
    </row>
    <row r="547" spans="1:5" x14ac:dyDescent="0.25">
      <c r="A547" s="74">
        <f>AVERAGE(A538:A546)</f>
        <v>5.2</v>
      </c>
      <c r="B547" s="20"/>
      <c r="C547" s="74">
        <f>SUBTOTAL(9,C538:C546)</f>
        <v>0</v>
      </c>
      <c r="D547" s="20"/>
      <c r="E547" s="20"/>
    </row>
  </sheetData>
  <autoFilter ref="A1:O37" xr:uid="{63FAC27E-4DD6-4396-93B0-D9D5C3BD35FA}">
    <filterColumn colId="12">
      <customFilters>
        <customFilter operator="notEqual" val=" "/>
      </customFilters>
    </filterColumn>
    <filterColumn colId="13">
      <customFilters>
        <customFilter operator="notEqual" val=" "/>
      </customFilters>
    </filterColumn>
  </autoFilter>
  <conditionalFormatting sqref="A386:A394">
    <cfRule type="cellIs" dxfId="5" priority="5" operator="lessThan">
      <formula>$E$394</formula>
    </cfRule>
    <cfRule type="cellIs" dxfId="4" priority="6" operator="greaterThan">
      <formula>$E$393</formula>
    </cfRule>
  </conditionalFormatting>
  <conditionalFormatting sqref="A509:A517">
    <cfRule type="cellIs" dxfId="3" priority="3" operator="lessThan">
      <formula>$E$517</formula>
    </cfRule>
    <cfRule type="cellIs" dxfId="2" priority="4" operator="greaterThan">
      <formula>$E$516</formula>
    </cfRule>
  </conditionalFormatting>
  <conditionalFormatting sqref="A523:A531">
    <cfRule type="cellIs" dxfId="1" priority="1" operator="lessThan">
      <formula>$E$531</formula>
    </cfRule>
    <cfRule type="cellIs" dxfId="0" priority="2" operator="greaterThan">
      <formula>$E$530</formula>
    </cfRule>
  </conditionalFormatting>
  <pageMargins left="0.7" right="0.7" top="0.75" bottom="0.75" header="0.3" footer="0.3"/>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A179-E003-46CD-AEC9-8D1218786E3D}">
  <sheetPr filterMode="1"/>
  <dimension ref="A1:G242"/>
  <sheetViews>
    <sheetView tabSelected="1" workbookViewId="0">
      <selection activeCell="C23" sqref="C23"/>
    </sheetView>
  </sheetViews>
  <sheetFormatPr defaultRowHeight="15" x14ac:dyDescent="0.25"/>
  <cols>
    <col min="1" max="1" width="15.85546875" customWidth="1"/>
    <col min="2" max="2" width="21.42578125" customWidth="1"/>
    <col min="3" max="3" width="25.7109375" bestFit="1" customWidth="1"/>
    <col min="4" max="4" width="13.28515625" bestFit="1" customWidth="1"/>
    <col min="5" max="5" width="21.42578125" bestFit="1" customWidth="1"/>
    <col min="6" max="6" width="25.7109375" bestFit="1" customWidth="1"/>
    <col min="7" max="7" width="36.140625" bestFit="1" customWidth="1"/>
    <col min="8" max="8" width="16.28515625" bestFit="1" customWidth="1"/>
    <col min="9" max="9" width="11.28515625" bestFit="1" customWidth="1"/>
  </cols>
  <sheetData>
    <row r="1" spans="1:3" x14ac:dyDescent="0.25">
      <c r="A1" s="86" t="s">
        <v>3</v>
      </c>
      <c r="B1" s="86" t="s">
        <v>17</v>
      </c>
      <c r="C1" s="86" t="s">
        <v>18</v>
      </c>
    </row>
    <row r="2" spans="1:3" hidden="1" x14ac:dyDescent="0.25">
      <c r="A2" s="1">
        <v>799</v>
      </c>
      <c r="B2">
        <v>25.17</v>
      </c>
      <c r="C2" s="2" t="s">
        <v>147</v>
      </c>
    </row>
    <row r="3" spans="1:3" hidden="1" x14ac:dyDescent="0.25">
      <c r="A3" s="1">
        <v>799</v>
      </c>
      <c r="B3">
        <v>25.17</v>
      </c>
      <c r="C3" s="2" t="s">
        <v>147</v>
      </c>
    </row>
    <row r="4" spans="1:3" hidden="1" x14ac:dyDescent="0.25">
      <c r="A4" s="1">
        <v>799</v>
      </c>
      <c r="B4">
        <v>25.17</v>
      </c>
      <c r="C4" s="2" t="s">
        <v>147</v>
      </c>
    </row>
    <row r="5" spans="1:3" hidden="1" x14ac:dyDescent="0.25">
      <c r="A5" s="1">
        <v>799</v>
      </c>
      <c r="B5">
        <v>25.17</v>
      </c>
      <c r="C5" s="2" t="s">
        <v>147</v>
      </c>
    </row>
    <row r="6" spans="1:3" hidden="1" x14ac:dyDescent="0.25">
      <c r="A6" s="1">
        <v>999</v>
      </c>
      <c r="B6">
        <v>25.17</v>
      </c>
      <c r="C6" s="2" t="s">
        <v>147</v>
      </c>
    </row>
    <row r="7" spans="1:3" hidden="1" x14ac:dyDescent="0.25">
      <c r="A7" s="1">
        <v>999</v>
      </c>
      <c r="B7">
        <v>25.17</v>
      </c>
      <c r="C7" s="2" t="s">
        <v>147</v>
      </c>
    </row>
    <row r="8" spans="1:3" hidden="1" x14ac:dyDescent="0.25">
      <c r="A8" s="1">
        <v>999</v>
      </c>
      <c r="B8">
        <v>25.17</v>
      </c>
      <c r="C8" s="2" t="s">
        <v>147</v>
      </c>
    </row>
    <row r="9" spans="1:3" hidden="1" x14ac:dyDescent="0.25">
      <c r="A9" s="1">
        <v>999</v>
      </c>
      <c r="B9">
        <v>25.17</v>
      </c>
      <c r="C9" s="2" t="s">
        <v>147</v>
      </c>
    </row>
    <row r="10" spans="1:3" hidden="1" x14ac:dyDescent="0.25">
      <c r="A10" s="1">
        <v>999</v>
      </c>
      <c r="B10">
        <v>25.17</v>
      </c>
      <c r="C10" s="2" t="s">
        <v>147</v>
      </c>
    </row>
    <row r="11" spans="1:3" hidden="1" x14ac:dyDescent="0.25">
      <c r="A11" s="1">
        <v>999</v>
      </c>
      <c r="B11">
        <v>25.17</v>
      </c>
      <c r="C11" s="2" t="s">
        <v>147</v>
      </c>
    </row>
    <row r="12" spans="1:3" hidden="1" x14ac:dyDescent="0.25">
      <c r="A12" s="1">
        <v>999</v>
      </c>
      <c r="B12">
        <v>25.17</v>
      </c>
      <c r="C12" s="2" t="s">
        <v>147</v>
      </c>
    </row>
    <row r="13" spans="1:3" hidden="1" x14ac:dyDescent="0.25">
      <c r="A13" s="1">
        <v>999</v>
      </c>
      <c r="B13">
        <v>25.17</v>
      </c>
      <c r="C13" s="2" t="s">
        <v>147</v>
      </c>
    </row>
    <row r="14" spans="1:3" hidden="1" x14ac:dyDescent="0.25">
      <c r="A14" s="1">
        <v>999</v>
      </c>
      <c r="C14" s="2" t="s">
        <v>147</v>
      </c>
    </row>
    <row r="15" spans="1:3" hidden="1" x14ac:dyDescent="0.25">
      <c r="A15" s="1">
        <v>999</v>
      </c>
      <c r="C15" s="2" t="s">
        <v>147</v>
      </c>
    </row>
    <row r="16" spans="1:3" hidden="1" x14ac:dyDescent="0.25">
      <c r="A16" s="1">
        <v>999</v>
      </c>
      <c r="C16" s="2" t="s">
        <v>147</v>
      </c>
    </row>
    <row r="17" spans="1:3" hidden="1" x14ac:dyDescent="0.25">
      <c r="A17" s="1">
        <v>999</v>
      </c>
      <c r="C17" s="2" t="s">
        <v>147</v>
      </c>
    </row>
    <row r="18" spans="1:3" x14ac:dyDescent="0.25">
      <c r="A18" s="35">
        <v>1197</v>
      </c>
      <c r="B18" s="33">
        <v>15.1</v>
      </c>
      <c r="C18" s="35">
        <v>17.71</v>
      </c>
    </row>
    <row r="19" spans="1:3" x14ac:dyDescent="0.25">
      <c r="A19" s="35">
        <v>1197</v>
      </c>
      <c r="B19" s="33">
        <v>15.1</v>
      </c>
      <c r="C19" s="35">
        <v>18.16</v>
      </c>
    </row>
    <row r="20" spans="1:3" x14ac:dyDescent="0.25">
      <c r="A20" s="35">
        <v>1364</v>
      </c>
      <c r="B20" s="33">
        <v>20.3</v>
      </c>
      <c r="C20" s="35">
        <v>23.59</v>
      </c>
    </row>
    <row r="21" spans="1:3" x14ac:dyDescent="0.25">
      <c r="A21" s="35">
        <v>1197</v>
      </c>
      <c r="B21" s="33">
        <v>15.1</v>
      </c>
      <c r="C21" s="35">
        <v>17.71</v>
      </c>
    </row>
    <row r="22" spans="1:3" x14ac:dyDescent="0.25">
      <c r="A22" s="35">
        <v>1364</v>
      </c>
      <c r="B22" s="33">
        <v>20.3</v>
      </c>
      <c r="C22" s="35">
        <v>23.08</v>
      </c>
    </row>
    <row r="23" spans="1:3" x14ac:dyDescent="0.25">
      <c r="A23" s="35">
        <v>1364</v>
      </c>
      <c r="B23" s="33">
        <v>20.3</v>
      </c>
      <c r="C23" s="35">
        <v>23.08</v>
      </c>
    </row>
    <row r="24" spans="1:3" x14ac:dyDescent="0.25">
      <c r="A24" s="35">
        <v>1197</v>
      </c>
      <c r="B24" s="33">
        <v>15.1</v>
      </c>
      <c r="C24" s="35">
        <v>18.16</v>
      </c>
    </row>
    <row r="25" spans="1:3" x14ac:dyDescent="0.25">
      <c r="A25" s="35">
        <v>1364</v>
      </c>
      <c r="B25" s="33">
        <v>20.3</v>
      </c>
      <c r="C25" s="35">
        <v>23.08</v>
      </c>
    </row>
    <row r="26" spans="1:3" x14ac:dyDescent="0.25">
      <c r="A26" s="35">
        <v>1197</v>
      </c>
      <c r="B26" s="33">
        <v>15.1</v>
      </c>
      <c r="C26" s="35">
        <v>17.71</v>
      </c>
    </row>
    <row r="27" spans="1:3" x14ac:dyDescent="0.25">
      <c r="A27" s="35">
        <v>1364</v>
      </c>
      <c r="B27" s="33">
        <v>20.3</v>
      </c>
      <c r="C27" s="35">
        <v>23.08</v>
      </c>
    </row>
    <row r="28" spans="1:3" x14ac:dyDescent="0.25">
      <c r="A28" s="35">
        <v>1197</v>
      </c>
      <c r="B28" s="33">
        <v>15.1</v>
      </c>
      <c r="C28" s="35">
        <v>17.71</v>
      </c>
    </row>
    <row r="29" spans="1:3" x14ac:dyDescent="0.25">
      <c r="A29" s="35">
        <v>1364</v>
      </c>
      <c r="B29" s="33">
        <v>20.3</v>
      </c>
      <c r="C29" s="35">
        <v>23.59</v>
      </c>
    </row>
    <row r="30" spans="1:3" x14ac:dyDescent="0.25">
      <c r="A30" s="35">
        <v>1197</v>
      </c>
      <c r="B30" s="33">
        <v>15.1</v>
      </c>
      <c r="C30" s="35">
        <v>17.71</v>
      </c>
    </row>
    <row r="31" spans="1:3" x14ac:dyDescent="0.25">
      <c r="A31" s="35">
        <v>1364</v>
      </c>
      <c r="B31" s="33">
        <v>20.3</v>
      </c>
      <c r="C31" s="35">
        <v>23.08</v>
      </c>
    </row>
    <row r="32" spans="1:3" hidden="1" x14ac:dyDescent="0.25">
      <c r="A32" s="1">
        <v>1498</v>
      </c>
      <c r="C32" s="2" t="s">
        <v>147</v>
      </c>
    </row>
    <row r="33" spans="1:3" hidden="1" x14ac:dyDescent="0.25">
      <c r="A33" s="1">
        <v>1498</v>
      </c>
      <c r="C33" s="2" t="s">
        <v>147</v>
      </c>
    </row>
    <row r="34" spans="1:3" hidden="1" x14ac:dyDescent="0.25">
      <c r="A34" s="1">
        <v>1498</v>
      </c>
      <c r="C34" s="2" t="s">
        <v>147</v>
      </c>
    </row>
    <row r="35" spans="1:3" hidden="1" x14ac:dyDescent="0.25">
      <c r="A35" s="1">
        <v>1194</v>
      </c>
      <c r="C35" s="2" t="s">
        <v>147</v>
      </c>
    </row>
    <row r="36" spans="1:3" hidden="1" x14ac:dyDescent="0.25">
      <c r="A36" s="1">
        <v>1194</v>
      </c>
      <c r="C36" s="2" t="s">
        <v>147</v>
      </c>
    </row>
    <row r="37" spans="1:3" hidden="1" x14ac:dyDescent="0.25">
      <c r="A37" s="1">
        <v>1194</v>
      </c>
      <c r="C37" s="2" t="s">
        <v>147</v>
      </c>
    </row>
    <row r="38" spans="1:3" hidden="1" x14ac:dyDescent="0.25">
      <c r="A38" s="1">
        <v>1194</v>
      </c>
      <c r="C38" s="2" t="s">
        <v>147</v>
      </c>
    </row>
    <row r="39" spans="1:3" hidden="1" x14ac:dyDescent="0.25">
      <c r="A39" s="1">
        <v>1498</v>
      </c>
      <c r="C39" s="2" t="s">
        <v>147</v>
      </c>
    </row>
    <row r="40" spans="1:3" hidden="1" x14ac:dyDescent="0.25">
      <c r="A40" s="1">
        <v>1194</v>
      </c>
      <c r="C40" s="2" t="s">
        <v>147</v>
      </c>
    </row>
    <row r="41" spans="1:3" hidden="1" x14ac:dyDescent="0.25">
      <c r="A41" s="1">
        <v>1194</v>
      </c>
      <c r="C41" s="2" t="s">
        <v>147</v>
      </c>
    </row>
    <row r="42" spans="1:3" hidden="1" x14ac:dyDescent="0.25">
      <c r="A42" s="1">
        <v>1194</v>
      </c>
      <c r="C42" s="2" t="s">
        <v>147</v>
      </c>
    </row>
    <row r="43" spans="1:3" hidden="1" x14ac:dyDescent="0.25">
      <c r="A43" s="1">
        <v>1498</v>
      </c>
      <c r="C43" s="2" t="s">
        <v>147</v>
      </c>
    </row>
    <row r="44" spans="1:3" hidden="1" x14ac:dyDescent="0.25">
      <c r="A44" s="1">
        <v>1498</v>
      </c>
      <c r="C44" s="2" t="s">
        <v>147</v>
      </c>
    </row>
    <row r="45" spans="1:3" hidden="1" x14ac:dyDescent="0.25">
      <c r="A45" s="1">
        <v>1498</v>
      </c>
      <c r="C45" s="2" t="s">
        <v>147</v>
      </c>
    </row>
    <row r="46" spans="1:3" hidden="1" x14ac:dyDescent="0.25">
      <c r="A46" s="1">
        <v>1498</v>
      </c>
      <c r="C46" s="2" t="s">
        <v>147</v>
      </c>
    </row>
    <row r="47" spans="1:3" hidden="1" x14ac:dyDescent="0.25">
      <c r="A47" s="1">
        <v>1498</v>
      </c>
      <c r="C47" s="2" t="s">
        <v>147</v>
      </c>
    </row>
    <row r="48" spans="1:3" hidden="1" x14ac:dyDescent="0.25">
      <c r="A48" s="1">
        <v>1194</v>
      </c>
      <c r="C48" s="2" t="s">
        <v>147</v>
      </c>
    </row>
    <row r="49" spans="1:3" hidden="1" x14ac:dyDescent="0.25">
      <c r="A49" s="1">
        <v>1194</v>
      </c>
      <c r="C49" s="2" t="s">
        <v>147</v>
      </c>
    </row>
    <row r="50" spans="1:3" hidden="1" x14ac:dyDescent="0.25">
      <c r="A50" s="1">
        <v>1194</v>
      </c>
      <c r="C50" s="2" t="s">
        <v>147</v>
      </c>
    </row>
    <row r="51" spans="1:3" hidden="1" x14ac:dyDescent="0.25">
      <c r="A51" s="1">
        <v>1194</v>
      </c>
      <c r="C51" s="2" t="s">
        <v>147</v>
      </c>
    </row>
    <row r="52" spans="1:3" hidden="1" x14ac:dyDescent="0.25">
      <c r="A52" s="1">
        <v>1498</v>
      </c>
      <c r="C52" s="2" t="s">
        <v>147</v>
      </c>
    </row>
    <row r="53" spans="1:3" x14ac:dyDescent="0.25">
      <c r="A53" s="35">
        <v>1496</v>
      </c>
      <c r="B53" s="33">
        <v>13.6</v>
      </c>
      <c r="C53" s="35">
        <v>16.3</v>
      </c>
    </row>
    <row r="54" spans="1:3" x14ac:dyDescent="0.25">
      <c r="A54" s="35">
        <v>1496</v>
      </c>
      <c r="B54" s="33">
        <v>13.6</v>
      </c>
      <c r="C54" s="35">
        <v>16.7</v>
      </c>
    </row>
    <row r="55" spans="1:3" x14ac:dyDescent="0.25">
      <c r="A55" s="35">
        <v>1364</v>
      </c>
      <c r="B55" s="33">
        <v>20.32</v>
      </c>
      <c r="C55" s="35">
        <v>23.59</v>
      </c>
    </row>
    <row r="56" spans="1:3" x14ac:dyDescent="0.25">
      <c r="A56" s="35">
        <v>1364</v>
      </c>
      <c r="B56" s="33">
        <v>20.3</v>
      </c>
      <c r="C56" s="35">
        <v>23.6</v>
      </c>
    </row>
    <row r="57" spans="1:3" x14ac:dyDescent="0.25">
      <c r="A57" s="35">
        <v>1364</v>
      </c>
      <c r="B57" s="33">
        <v>20.32</v>
      </c>
      <c r="C57" s="35">
        <v>23.08</v>
      </c>
    </row>
    <row r="58" spans="1:3" x14ac:dyDescent="0.25">
      <c r="A58" s="35">
        <v>1496</v>
      </c>
      <c r="B58" s="33">
        <v>13.6</v>
      </c>
      <c r="C58" s="35">
        <v>16.3</v>
      </c>
    </row>
    <row r="59" spans="1:3" x14ac:dyDescent="0.25">
      <c r="A59" s="35">
        <v>1496</v>
      </c>
      <c r="B59" s="33">
        <v>13.6</v>
      </c>
      <c r="C59" s="35">
        <v>16.3</v>
      </c>
    </row>
    <row r="60" spans="1:3" x14ac:dyDescent="0.25">
      <c r="A60" s="35">
        <v>1364</v>
      </c>
      <c r="B60" s="33">
        <v>20.3</v>
      </c>
      <c r="C60" s="35">
        <v>23.6</v>
      </c>
    </row>
    <row r="61" spans="1:3" x14ac:dyDescent="0.25">
      <c r="A61" s="35">
        <v>1364</v>
      </c>
      <c r="B61" s="33">
        <v>20.32</v>
      </c>
      <c r="C61" s="35">
        <v>23.08</v>
      </c>
    </row>
    <row r="62" spans="1:3" x14ac:dyDescent="0.25">
      <c r="A62" s="35">
        <v>1496</v>
      </c>
      <c r="B62" s="33">
        <v>13.6</v>
      </c>
      <c r="C62" s="35">
        <v>16.3</v>
      </c>
    </row>
    <row r="63" spans="1:3" x14ac:dyDescent="0.25">
      <c r="A63" s="35">
        <v>1496</v>
      </c>
      <c r="B63" s="33">
        <v>15</v>
      </c>
      <c r="C63" s="35">
        <v>16</v>
      </c>
    </row>
    <row r="64" spans="1:3" hidden="1" x14ac:dyDescent="0.25">
      <c r="A64" s="1">
        <v>1197</v>
      </c>
      <c r="B64">
        <v>16.78</v>
      </c>
      <c r="C64" s="2" t="s">
        <v>147</v>
      </c>
    </row>
    <row r="65" spans="1:7" x14ac:dyDescent="0.25">
      <c r="A65" s="35">
        <v>1364</v>
      </c>
      <c r="B65" s="33">
        <v>18.100000000000001</v>
      </c>
      <c r="C65" s="35">
        <v>22.5</v>
      </c>
    </row>
    <row r="66" spans="1:7" x14ac:dyDescent="0.25">
      <c r="A66" s="35">
        <v>1364</v>
      </c>
      <c r="B66" s="33">
        <v>18.100000000000001</v>
      </c>
      <c r="C66" s="35">
        <v>22.5</v>
      </c>
    </row>
    <row r="67" spans="1:7" hidden="1" x14ac:dyDescent="0.25">
      <c r="A67" s="1">
        <v>1197</v>
      </c>
      <c r="B67">
        <v>16.78</v>
      </c>
      <c r="C67" s="2" t="s">
        <v>147</v>
      </c>
    </row>
    <row r="68" spans="1:7" x14ac:dyDescent="0.25">
      <c r="A68" s="35">
        <v>1364</v>
      </c>
      <c r="B68" s="33">
        <v>18.100000000000001</v>
      </c>
      <c r="C68" s="35">
        <v>22.5</v>
      </c>
      <c r="E68" s="7" t="s">
        <v>2487</v>
      </c>
      <c r="F68" s="7"/>
      <c r="G68" s="7"/>
    </row>
    <row r="69" spans="1:7" hidden="1" x14ac:dyDescent="0.25">
      <c r="A69" s="1">
        <v>1197</v>
      </c>
      <c r="C69" s="2" t="s">
        <v>147</v>
      </c>
    </row>
    <row r="70" spans="1:7" hidden="1" x14ac:dyDescent="0.25">
      <c r="A70" s="1">
        <v>1197</v>
      </c>
      <c r="C70" s="2" t="s">
        <v>147</v>
      </c>
    </row>
    <row r="71" spans="1:7" hidden="1" x14ac:dyDescent="0.25">
      <c r="A71" s="1">
        <v>1197</v>
      </c>
      <c r="C71" s="2" t="s">
        <v>147</v>
      </c>
    </row>
    <row r="72" spans="1:7" hidden="1" x14ac:dyDescent="0.25">
      <c r="A72" s="1">
        <v>1197</v>
      </c>
      <c r="C72" s="2" t="s">
        <v>147</v>
      </c>
    </row>
    <row r="73" spans="1:7" hidden="1" x14ac:dyDescent="0.25">
      <c r="A73" s="1">
        <v>1197</v>
      </c>
      <c r="C73" s="2" t="s">
        <v>147</v>
      </c>
    </row>
    <row r="74" spans="1:7" x14ac:dyDescent="0.25">
      <c r="A74" s="35">
        <v>1798</v>
      </c>
      <c r="B74" s="33">
        <v>11.3</v>
      </c>
      <c r="C74" s="35">
        <v>13.7</v>
      </c>
    </row>
    <row r="75" spans="1:7" x14ac:dyDescent="0.25">
      <c r="A75" s="35">
        <v>1968</v>
      </c>
      <c r="B75" s="33">
        <v>15.1</v>
      </c>
      <c r="C75" s="35">
        <v>18.190000000000001</v>
      </c>
    </row>
    <row r="76" spans="1:7" x14ac:dyDescent="0.25">
      <c r="A76" s="35">
        <v>1968</v>
      </c>
      <c r="B76" s="33">
        <v>15.1</v>
      </c>
      <c r="C76" s="35">
        <v>18.190000000000001</v>
      </c>
    </row>
    <row r="77" spans="1:7" x14ac:dyDescent="0.25">
      <c r="A77" s="35">
        <v>1968</v>
      </c>
      <c r="B77" s="33">
        <v>15.1</v>
      </c>
      <c r="C77" s="35">
        <v>18.190000000000001</v>
      </c>
    </row>
    <row r="78" spans="1:7" x14ac:dyDescent="0.25">
      <c r="A78" s="35">
        <v>1968</v>
      </c>
      <c r="B78" s="33">
        <v>15.1</v>
      </c>
      <c r="C78" s="35">
        <v>18.190000000000001</v>
      </c>
    </row>
    <row r="79" spans="1:7" x14ac:dyDescent="0.25">
      <c r="A79" s="35">
        <v>1995</v>
      </c>
      <c r="B79" s="33">
        <v>16</v>
      </c>
      <c r="C79" s="35">
        <v>18.559999999999999</v>
      </c>
    </row>
    <row r="80" spans="1:7" x14ac:dyDescent="0.25">
      <c r="A80" s="35">
        <v>1998</v>
      </c>
      <c r="B80" s="33">
        <v>16</v>
      </c>
      <c r="C80" s="35">
        <v>18.559999999999999</v>
      </c>
    </row>
    <row r="81" spans="1:3" x14ac:dyDescent="0.25">
      <c r="A81" s="35">
        <v>1995</v>
      </c>
      <c r="B81" s="33">
        <v>16</v>
      </c>
      <c r="C81" s="35">
        <v>18.559999999999999</v>
      </c>
    </row>
    <row r="82" spans="1:3" hidden="1" x14ac:dyDescent="0.25">
      <c r="A82" s="1">
        <v>2993</v>
      </c>
      <c r="C82" s="2" t="s">
        <v>147</v>
      </c>
    </row>
    <row r="83" spans="1:3" hidden="1" x14ac:dyDescent="0.25">
      <c r="A83" s="1">
        <v>2993</v>
      </c>
      <c r="C83" s="2" t="s">
        <v>147</v>
      </c>
    </row>
    <row r="84" spans="1:3" hidden="1" x14ac:dyDescent="0.25">
      <c r="A84" s="1">
        <v>2998</v>
      </c>
      <c r="C84" s="2" t="s">
        <v>147</v>
      </c>
    </row>
    <row r="85" spans="1:3" x14ac:dyDescent="0.25">
      <c r="A85" s="35">
        <v>4951</v>
      </c>
      <c r="B85" s="33">
        <v>10</v>
      </c>
      <c r="C85" s="35">
        <v>13</v>
      </c>
    </row>
    <row r="86" spans="1:3" x14ac:dyDescent="0.25">
      <c r="A86" s="35">
        <v>2979</v>
      </c>
      <c r="B86" s="33">
        <v>12.5</v>
      </c>
      <c r="C86" s="35">
        <v>8.3000000000000007</v>
      </c>
    </row>
    <row r="87" spans="1:3" x14ac:dyDescent="0.25">
      <c r="A87" s="35">
        <v>2982</v>
      </c>
      <c r="B87" s="33">
        <v>7</v>
      </c>
      <c r="C87" s="35">
        <v>11</v>
      </c>
    </row>
    <row r="88" spans="1:3" x14ac:dyDescent="0.25">
      <c r="A88" s="35">
        <v>2993</v>
      </c>
      <c r="B88" s="33">
        <v>13.5</v>
      </c>
      <c r="C88" s="35">
        <v>16.46</v>
      </c>
    </row>
    <row r="89" spans="1:3" x14ac:dyDescent="0.25">
      <c r="A89" s="35">
        <v>2993</v>
      </c>
      <c r="B89" s="33">
        <v>13.5</v>
      </c>
      <c r="C89" s="35">
        <v>16.46</v>
      </c>
    </row>
    <row r="90" spans="1:3" x14ac:dyDescent="0.25">
      <c r="A90" s="35">
        <v>2993</v>
      </c>
      <c r="B90" s="33">
        <v>13.5</v>
      </c>
      <c r="C90" s="35">
        <v>16.46</v>
      </c>
    </row>
    <row r="91" spans="1:3" hidden="1" x14ac:dyDescent="0.25">
      <c r="A91" s="1">
        <v>2998</v>
      </c>
      <c r="C91" s="2" t="s">
        <v>147</v>
      </c>
    </row>
    <row r="92" spans="1:3" hidden="1" x14ac:dyDescent="0.25">
      <c r="A92" s="1">
        <v>2998</v>
      </c>
      <c r="C92" s="2" t="s">
        <v>147</v>
      </c>
    </row>
    <row r="93" spans="1:3" hidden="1" x14ac:dyDescent="0.25">
      <c r="A93" s="1">
        <v>6592</v>
      </c>
      <c r="C93" s="2" t="s">
        <v>147</v>
      </c>
    </row>
    <row r="94" spans="1:3" hidden="1" x14ac:dyDescent="0.25">
      <c r="A94" s="1">
        <v>1497</v>
      </c>
      <c r="C94" s="2" t="s">
        <v>147</v>
      </c>
    </row>
    <row r="95" spans="1:3" hidden="1" x14ac:dyDescent="0.25">
      <c r="A95" s="1">
        <v>1497</v>
      </c>
      <c r="C95" s="2" t="s">
        <v>147</v>
      </c>
    </row>
    <row r="96" spans="1:3" hidden="1" x14ac:dyDescent="0.25">
      <c r="A96" s="1">
        <v>1497</v>
      </c>
      <c r="C96" s="2" t="s">
        <v>147</v>
      </c>
    </row>
    <row r="97" spans="1:3" hidden="1" x14ac:dyDescent="0.25">
      <c r="A97" s="1">
        <v>1497</v>
      </c>
      <c r="C97" s="2" t="s">
        <v>147</v>
      </c>
    </row>
    <row r="98" spans="1:3" hidden="1" x14ac:dyDescent="0.25">
      <c r="A98" s="1">
        <v>1498</v>
      </c>
      <c r="C98" s="2" t="s">
        <v>147</v>
      </c>
    </row>
    <row r="99" spans="1:3" hidden="1" x14ac:dyDescent="0.25">
      <c r="A99" s="1">
        <v>1498</v>
      </c>
      <c r="C99" s="2" t="s">
        <v>147</v>
      </c>
    </row>
    <row r="100" spans="1:3" hidden="1" x14ac:dyDescent="0.25">
      <c r="A100" s="1">
        <v>1498</v>
      </c>
      <c r="C100" s="2" t="s">
        <v>147</v>
      </c>
    </row>
    <row r="101" spans="1:3" hidden="1" x14ac:dyDescent="0.25">
      <c r="A101" s="1">
        <v>1498</v>
      </c>
      <c r="C101" s="2" t="s">
        <v>147</v>
      </c>
    </row>
    <row r="102" spans="1:3" hidden="1" x14ac:dyDescent="0.25">
      <c r="A102" s="1">
        <v>1497</v>
      </c>
      <c r="C102" s="2" t="s">
        <v>147</v>
      </c>
    </row>
    <row r="103" spans="1:3" hidden="1" x14ac:dyDescent="0.25">
      <c r="A103" s="1">
        <v>1498</v>
      </c>
      <c r="C103" s="2" t="s">
        <v>147</v>
      </c>
    </row>
    <row r="104" spans="1:3" hidden="1" x14ac:dyDescent="0.25">
      <c r="A104" s="1">
        <v>1497</v>
      </c>
      <c r="C104" s="2" t="s">
        <v>147</v>
      </c>
    </row>
    <row r="105" spans="1:3" hidden="1" x14ac:dyDescent="0.25">
      <c r="A105" s="1">
        <v>1498</v>
      </c>
      <c r="C105" s="2" t="s">
        <v>147</v>
      </c>
    </row>
    <row r="106" spans="1:3" x14ac:dyDescent="0.25">
      <c r="A106" s="35">
        <v>1498</v>
      </c>
      <c r="B106" s="33">
        <v>10.199999999999999</v>
      </c>
      <c r="C106" s="35">
        <v>13.87</v>
      </c>
    </row>
    <row r="107" spans="1:3" x14ac:dyDescent="0.25">
      <c r="A107" s="35">
        <v>1498</v>
      </c>
      <c r="B107" s="33">
        <v>10</v>
      </c>
      <c r="C107" s="35">
        <v>13.87</v>
      </c>
    </row>
    <row r="108" spans="1:3" x14ac:dyDescent="0.25">
      <c r="A108" s="35">
        <v>1498</v>
      </c>
      <c r="B108" s="33">
        <v>10</v>
      </c>
      <c r="C108" s="35">
        <v>13.87</v>
      </c>
    </row>
    <row r="109" spans="1:3" x14ac:dyDescent="0.25">
      <c r="A109" s="35">
        <v>1461</v>
      </c>
      <c r="B109" s="33">
        <v>16</v>
      </c>
      <c r="C109" s="35">
        <v>19.600000000000001</v>
      </c>
    </row>
    <row r="110" spans="1:3" x14ac:dyDescent="0.25">
      <c r="A110" s="35">
        <v>1461</v>
      </c>
      <c r="B110" s="33">
        <v>16</v>
      </c>
      <c r="C110" s="35">
        <v>19.600000000000001</v>
      </c>
    </row>
    <row r="111" spans="1:3" x14ac:dyDescent="0.25">
      <c r="A111" s="35">
        <v>1461</v>
      </c>
      <c r="B111" s="33">
        <v>16</v>
      </c>
      <c r="C111" s="35">
        <v>19.600000000000001</v>
      </c>
    </row>
    <row r="112" spans="1:3" x14ac:dyDescent="0.25">
      <c r="A112" s="35">
        <v>1461</v>
      </c>
      <c r="B112" s="33">
        <v>16</v>
      </c>
      <c r="C112" s="35">
        <v>19.600000000000001</v>
      </c>
    </row>
    <row r="113" spans="1:3" x14ac:dyDescent="0.25">
      <c r="A113" s="35">
        <v>1461</v>
      </c>
      <c r="B113" s="33">
        <v>16</v>
      </c>
      <c r="C113" s="35">
        <v>19.600000000000001</v>
      </c>
    </row>
    <row r="114" spans="1:3" x14ac:dyDescent="0.25">
      <c r="A114" s="35">
        <v>1461</v>
      </c>
      <c r="B114" s="33">
        <v>16</v>
      </c>
      <c r="C114" s="35">
        <v>19.600000000000001</v>
      </c>
    </row>
    <row r="115" spans="1:3" hidden="1" x14ac:dyDescent="0.25">
      <c r="A115" s="1">
        <v>1461</v>
      </c>
      <c r="B115">
        <v>21.04</v>
      </c>
      <c r="C115" s="2" t="s">
        <v>147</v>
      </c>
    </row>
    <row r="116" spans="1:3" hidden="1" x14ac:dyDescent="0.25">
      <c r="A116" s="1">
        <v>1461</v>
      </c>
      <c r="B116">
        <v>21.04</v>
      </c>
      <c r="C116" s="2" t="s">
        <v>147</v>
      </c>
    </row>
    <row r="117" spans="1:3" hidden="1" x14ac:dyDescent="0.25">
      <c r="A117" s="1">
        <v>1461</v>
      </c>
      <c r="B117">
        <v>21.04</v>
      </c>
      <c r="C117" s="2" t="s">
        <v>147</v>
      </c>
    </row>
    <row r="118" spans="1:3" hidden="1" x14ac:dyDescent="0.25">
      <c r="A118" s="1">
        <v>1461</v>
      </c>
      <c r="B118">
        <v>21.04</v>
      </c>
      <c r="C118" s="2" t="s">
        <v>147</v>
      </c>
    </row>
    <row r="119" spans="1:3" hidden="1" x14ac:dyDescent="0.25">
      <c r="A119" s="1">
        <v>1461</v>
      </c>
      <c r="B119">
        <v>21.04</v>
      </c>
      <c r="C119" s="2" t="s">
        <v>147</v>
      </c>
    </row>
    <row r="120" spans="1:3" hidden="1" x14ac:dyDescent="0.25">
      <c r="A120" s="1">
        <v>1461</v>
      </c>
      <c r="B120">
        <v>21.04</v>
      </c>
      <c r="C120" s="2" t="s">
        <v>147</v>
      </c>
    </row>
    <row r="121" spans="1:3" hidden="1" x14ac:dyDescent="0.25">
      <c r="A121" s="1">
        <v>1461</v>
      </c>
      <c r="B121">
        <v>21.04</v>
      </c>
      <c r="C121" s="2" t="s">
        <v>147</v>
      </c>
    </row>
    <row r="122" spans="1:3" x14ac:dyDescent="0.25">
      <c r="A122" s="35">
        <v>1498</v>
      </c>
      <c r="B122" s="33">
        <v>18</v>
      </c>
      <c r="C122" s="35">
        <v>21.72</v>
      </c>
    </row>
    <row r="123" spans="1:3" x14ac:dyDescent="0.25">
      <c r="A123" s="35">
        <v>1598</v>
      </c>
      <c r="B123" s="33">
        <v>12</v>
      </c>
      <c r="C123" s="35">
        <v>14.84</v>
      </c>
    </row>
    <row r="124" spans="1:3" x14ac:dyDescent="0.25">
      <c r="A124" s="35">
        <v>1498</v>
      </c>
      <c r="B124" s="33">
        <v>18</v>
      </c>
      <c r="C124" s="35">
        <v>21.13</v>
      </c>
    </row>
    <row r="125" spans="1:3" x14ac:dyDescent="0.25">
      <c r="A125" s="35">
        <v>1598</v>
      </c>
      <c r="B125" s="33">
        <v>12</v>
      </c>
      <c r="C125" s="35">
        <v>15.41</v>
      </c>
    </row>
    <row r="126" spans="1:3" hidden="1" x14ac:dyDescent="0.25">
      <c r="A126" s="1">
        <v>2393</v>
      </c>
      <c r="B126">
        <v>12</v>
      </c>
      <c r="C126" s="2" t="s">
        <v>147</v>
      </c>
    </row>
    <row r="127" spans="1:3" hidden="1" x14ac:dyDescent="0.25">
      <c r="A127" s="1">
        <v>2393</v>
      </c>
      <c r="B127">
        <v>12</v>
      </c>
      <c r="C127" s="2" t="s">
        <v>147</v>
      </c>
    </row>
    <row r="128" spans="1:3" hidden="1" x14ac:dyDescent="0.25">
      <c r="A128" s="1">
        <v>2393</v>
      </c>
      <c r="B128">
        <v>12</v>
      </c>
      <c r="C128" s="2" t="s">
        <v>147</v>
      </c>
    </row>
    <row r="129" spans="1:3" hidden="1" x14ac:dyDescent="0.25">
      <c r="A129" s="1">
        <v>2393</v>
      </c>
      <c r="B129">
        <v>12</v>
      </c>
      <c r="C129" s="2" t="s">
        <v>147</v>
      </c>
    </row>
    <row r="130" spans="1:3" hidden="1" x14ac:dyDescent="0.25">
      <c r="A130" s="1">
        <v>2393</v>
      </c>
      <c r="B130">
        <v>12</v>
      </c>
      <c r="C130" s="2" t="s">
        <v>147</v>
      </c>
    </row>
    <row r="131" spans="1:3" hidden="1" x14ac:dyDescent="0.25">
      <c r="A131" s="1">
        <v>2694</v>
      </c>
      <c r="B131">
        <v>11.2</v>
      </c>
      <c r="C131" s="2" t="s">
        <v>147</v>
      </c>
    </row>
    <row r="132" spans="1:3" hidden="1" x14ac:dyDescent="0.25">
      <c r="A132" s="1">
        <v>2694</v>
      </c>
      <c r="B132">
        <v>11.2</v>
      </c>
      <c r="C132" s="2" t="s">
        <v>147</v>
      </c>
    </row>
    <row r="133" spans="1:3" hidden="1" x14ac:dyDescent="0.25">
      <c r="A133" s="1">
        <v>2393</v>
      </c>
      <c r="B133">
        <v>11.2</v>
      </c>
      <c r="C133" s="2" t="s">
        <v>147</v>
      </c>
    </row>
    <row r="134" spans="1:3" hidden="1" x14ac:dyDescent="0.25">
      <c r="A134" s="1">
        <v>2393</v>
      </c>
      <c r="B134">
        <v>11.2</v>
      </c>
      <c r="C134" s="2" t="s">
        <v>147</v>
      </c>
    </row>
    <row r="135" spans="1:3" hidden="1" x14ac:dyDescent="0.25">
      <c r="A135" s="1">
        <v>2755</v>
      </c>
      <c r="B135">
        <v>11.2</v>
      </c>
      <c r="C135" s="2" t="s">
        <v>147</v>
      </c>
    </row>
    <row r="136" spans="1:3" hidden="1" x14ac:dyDescent="0.25">
      <c r="A136" s="1">
        <v>2755</v>
      </c>
      <c r="B136">
        <v>11.2</v>
      </c>
      <c r="C136" s="2" t="s">
        <v>147</v>
      </c>
    </row>
    <row r="137" spans="1:3" hidden="1" x14ac:dyDescent="0.25">
      <c r="A137" s="1">
        <v>2393</v>
      </c>
      <c r="B137">
        <v>12</v>
      </c>
      <c r="C137" s="2" t="s">
        <v>147</v>
      </c>
    </row>
    <row r="138" spans="1:3" hidden="1" x14ac:dyDescent="0.25">
      <c r="A138" s="1">
        <v>2393</v>
      </c>
      <c r="B138">
        <v>11.2</v>
      </c>
      <c r="C138" s="2" t="s">
        <v>147</v>
      </c>
    </row>
    <row r="139" spans="1:3" hidden="1" x14ac:dyDescent="0.25">
      <c r="A139" s="1">
        <v>2694</v>
      </c>
      <c r="B139">
        <v>11.2</v>
      </c>
      <c r="C139" s="2" t="s">
        <v>147</v>
      </c>
    </row>
    <row r="140" spans="1:3" hidden="1" x14ac:dyDescent="0.25">
      <c r="A140" s="1">
        <v>2393</v>
      </c>
      <c r="B140">
        <v>12</v>
      </c>
      <c r="C140" s="2" t="s">
        <v>147</v>
      </c>
    </row>
    <row r="141" spans="1:3" hidden="1" x14ac:dyDescent="0.25">
      <c r="A141" s="1">
        <v>2393</v>
      </c>
      <c r="B141">
        <v>12</v>
      </c>
      <c r="C141" s="2" t="s">
        <v>147</v>
      </c>
    </row>
    <row r="142" spans="1:3" hidden="1" x14ac:dyDescent="0.25">
      <c r="A142" s="1">
        <v>1798</v>
      </c>
      <c r="B142">
        <v>9.5</v>
      </c>
      <c r="C142" s="2" t="s">
        <v>147</v>
      </c>
    </row>
    <row r="143" spans="1:3" hidden="1" x14ac:dyDescent="0.25">
      <c r="A143" s="1">
        <v>1798</v>
      </c>
      <c r="B143">
        <v>9.5</v>
      </c>
      <c r="C143" s="2" t="s">
        <v>147</v>
      </c>
    </row>
    <row r="144" spans="1:3" hidden="1" x14ac:dyDescent="0.25">
      <c r="A144" s="1">
        <v>1798</v>
      </c>
      <c r="B144">
        <v>9.5</v>
      </c>
      <c r="C144" s="2" t="s">
        <v>147</v>
      </c>
    </row>
    <row r="145" spans="1:3" x14ac:dyDescent="0.25">
      <c r="A145" s="35">
        <v>1364</v>
      </c>
      <c r="B145" s="33">
        <v>18.2</v>
      </c>
      <c r="C145" s="35">
        <v>21</v>
      </c>
    </row>
    <row r="146" spans="1:3" x14ac:dyDescent="0.25">
      <c r="A146" s="35">
        <v>1364</v>
      </c>
      <c r="B146" s="33">
        <v>18.399999999999999</v>
      </c>
      <c r="C146" s="35">
        <v>21</v>
      </c>
    </row>
    <row r="147" spans="1:3" hidden="1" x14ac:dyDescent="0.25">
      <c r="A147" s="1">
        <v>1798</v>
      </c>
      <c r="B147">
        <v>9.5</v>
      </c>
      <c r="C147" s="2" t="s">
        <v>147</v>
      </c>
    </row>
    <row r="148" spans="1:3" x14ac:dyDescent="0.25">
      <c r="A148" s="35">
        <v>1798</v>
      </c>
      <c r="B148" s="33">
        <v>10.6</v>
      </c>
      <c r="C148" s="35">
        <v>14.12</v>
      </c>
    </row>
    <row r="149" spans="1:3" x14ac:dyDescent="0.25">
      <c r="A149" s="35">
        <v>1798</v>
      </c>
      <c r="B149" s="33">
        <v>10.1</v>
      </c>
      <c r="C149" s="35">
        <v>14.67</v>
      </c>
    </row>
    <row r="150" spans="1:3" x14ac:dyDescent="0.25">
      <c r="A150" s="35">
        <v>1798</v>
      </c>
      <c r="B150" s="33">
        <v>11.3</v>
      </c>
      <c r="C150" s="35">
        <v>13.7</v>
      </c>
    </row>
    <row r="151" spans="1:3" x14ac:dyDescent="0.25">
      <c r="A151" s="35">
        <v>1968</v>
      </c>
      <c r="B151" s="33">
        <v>15.1</v>
      </c>
      <c r="C151" s="35">
        <v>18.190000000000001</v>
      </c>
    </row>
    <row r="152" spans="1:3" x14ac:dyDescent="0.25">
      <c r="A152" s="35">
        <v>1968</v>
      </c>
      <c r="B152" s="33">
        <v>15.1</v>
      </c>
      <c r="C152" s="35">
        <v>18.190000000000001</v>
      </c>
    </row>
    <row r="153" spans="1:3" x14ac:dyDescent="0.25">
      <c r="A153" s="35">
        <v>1798</v>
      </c>
      <c r="B153" s="33">
        <v>10.1</v>
      </c>
      <c r="C153" s="35">
        <v>14.67</v>
      </c>
    </row>
    <row r="154" spans="1:3" x14ac:dyDescent="0.25">
      <c r="A154" s="35">
        <v>1968</v>
      </c>
      <c r="B154" s="33">
        <v>15.1</v>
      </c>
      <c r="C154" s="35">
        <v>18.190000000000001</v>
      </c>
    </row>
    <row r="155" spans="1:3" x14ac:dyDescent="0.25">
      <c r="A155" s="35">
        <v>2755</v>
      </c>
      <c r="B155" s="33">
        <v>12.55</v>
      </c>
      <c r="C155" s="35">
        <v>12.9</v>
      </c>
    </row>
    <row r="156" spans="1:3" x14ac:dyDescent="0.25">
      <c r="A156" s="35">
        <v>2755</v>
      </c>
      <c r="B156" s="33">
        <v>12.55</v>
      </c>
      <c r="C156" s="35">
        <v>14.24</v>
      </c>
    </row>
    <row r="157" spans="1:3" x14ac:dyDescent="0.25">
      <c r="A157" s="35">
        <v>2755</v>
      </c>
      <c r="B157" s="33">
        <v>12.55</v>
      </c>
      <c r="C157" s="35">
        <v>14.24</v>
      </c>
    </row>
    <row r="158" spans="1:3" x14ac:dyDescent="0.25">
      <c r="A158" s="35">
        <v>2755</v>
      </c>
      <c r="B158" s="33">
        <v>12.55</v>
      </c>
      <c r="C158" s="35">
        <v>12.9</v>
      </c>
    </row>
    <row r="159" spans="1:3" x14ac:dyDescent="0.25">
      <c r="A159" s="35">
        <v>2694</v>
      </c>
      <c r="B159" s="33">
        <v>7.8</v>
      </c>
      <c r="C159" s="35">
        <v>10.26</v>
      </c>
    </row>
    <row r="160" spans="1:3" x14ac:dyDescent="0.25">
      <c r="A160" s="35">
        <v>2694</v>
      </c>
      <c r="B160" s="33">
        <v>7.8</v>
      </c>
      <c r="C160" s="35">
        <v>10.01</v>
      </c>
    </row>
    <row r="161" spans="1:3" x14ac:dyDescent="0.25">
      <c r="A161" s="35">
        <v>2755</v>
      </c>
      <c r="B161" s="33">
        <v>12.55</v>
      </c>
      <c r="C161" s="35">
        <v>12.9</v>
      </c>
    </row>
    <row r="162" spans="1:3" x14ac:dyDescent="0.25">
      <c r="A162" s="35">
        <v>3198</v>
      </c>
      <c r="B162" s="33">
        <v>7.7</v>
      </c>
      <c r="C162" s="35">
        <v>10.91</v>
      </c>
    </row>
    <row r="163" spans="1:3" x14ac:dyDescent="0.25">
      <c r="A163" s="35">
        <v>2198</v>
      </c>
      <c r="B163" s="33">
        <v>9.3000000000000007</v>
      </c>
      <c r="C163" s="35">
        <v>12.62</v>
      </c>
    </row>
    <row r="164" spans="1:3" x14ac:dyDescent="0.25">
      <c r="A164" s="35">
        <v>2198</v>
      </c>
      <c r="B164" s="33">
        <v>9.3000000000000007</v>
      </c>
      <c r="C164" s="35">
        <v>12.62</v>
      </c>
    </row>
    <row r="165" spans="1:3" hidden="1" x14ac:dyDescent="0.25">
      <c r="A165" s="1">
        <v>1968</v>
      </c>
      <c r="C165" s="2" t="s">
        <v>147</v>
      </c>
    </row>
    <row r="166" spans="1:3" x14ac:dyDescent="0.25">
      <c r="A166" s="35">
        <v>1995</v>
      </c>
      <c r="B166" s="33">
        <v>18</v>
      </c>
      <c r="C166" s="35">
        <v>20.68</v>
      </c>
    </row>
    <row r="167" spans="1:3" x14ac:dyDescent="0.25">
      <c r="A167" s="35">
        <v>1995</v>
      </c>
      <c r="B167" s="33">
        <v>18</v>
      </c>
      <c r="C167" s="35">
        <v>20.68</v>
      </c>
    </row>
    <row r="168" spans="1:3" x14ac:dyDescent="0.25">
      <c r="A168" s="35">
        <v>1995</v>
      </c>
      <c r="B168" s="33">
        <v>18</v>
      </c>
      <c r="C168" s="35">
        <v>20.68</v>
      </c>
    </row>
    <row r="169" spans="1:3" hidden="1" x14ac:dyDescent="0.25">
      <c r="A169" s="1">
        <v>1995</v>
      </c>
      <c r="C169" s="2" t="s">
        <v>147</v>
      </c>
    </row>
    <row r="170" spans="1:3" hidden="1" x14ac:dyDescent="0.25">
      <c r="A170" s="1">
        <v>1998</v>
      </c>
      <c r="B170">
        <v>15.71</v>
      </c>
      <c r="C170" s="2" t="s">
        <v>147</v>
      </c>
    </row>
    <row r="171" spans="1:3" hidden="1" x14ac:dyDescent="0.25">
      <c r="A171" s="1">
        <v>1995</v>
      </c>
      <c r="C171" s="2" t="s">
        <v>147</v>
      </c>
    </row>
    <row r="172" spans="1:3" hidden="1" x14ac:dyDescent="0.25">
      <c r="A172" s="1">
        <v>1995</v>
      </c>
      <c r="C172" s="2" t="s">
        <v>147</v>
      </c>
    </row>
    <row r="173" spans="1:3" hidden="1" x14ac:dyDescent="0.25">
      <c r="A173" s="1">
        <v>1998</v>
      </c>
      <c r="C173" s="2" t="s">
        <v>147</v>
      </c>
    </row>
    <row r="174" spans="1:3" hidden="1" x14ac:dyDescent="0.25">
      <c r="A174" s="1">
        <v>1995</v>
      </c>
      <c r="C174" s="2" t="s">
        <v>147</v>
      </c>
    </row>
    <row r="175" spans="1:3" hidden="1" x14ac:dyDescent="0.25">
      <c r="A175" s="1">
        <v>2993</v>
      </c>
      <c r="C175" s="2" t="s">
        <v>147</v>
      </c>
    </row>
    <row r="176" spans="1:3" hidden="1" x14ac:dyDescent="0.25">
      <c r="A176" s="1">
        <v>1998</v>
      </c>
      <c r="C176" s="2" t="s">
        <v>147</v>
      </c>
    </row>
    <row r="177" spans="1:3" hidden="1" x14ac:dyDescent="0.25">
      <c r="A177" s="1">
        <v>1998</v>
      </c>
      <c r="C177" s="2" t="s">
        <v>147</v>
      </c>
    </row>
    <row r="178" spans="1:3" hidden="1" x14ac:dyDescent="0.25">
      <c r="A178" s="1">
        <v>2998</v>
      </c>
      <c r="C178" s="2" t="s">
        <v>147</v>
      </c>
    </row>
    <row r="179" spans="1:3" x14ac:dyDescent="0.25">
      <c r="A179" s="35">
        <v>4461</v>
      </c>
      <c r="B179" s="33">
        <v>5.3</v>
      </c>
      <c r="C179" s="35">
        <v>9</v>
      </c>
    </row>
    <row r="180" spans="1:3" hidden="1" x14ac:dyDescent="0.25">
      <c r="A180" s="1">
        <v>1194</v>
      </c>
      <c r="C180" s="2" t="s">
        <v>147</v>
      </c>
    </row>
    <row r="181" spans="1:3" hidden="1" x14ac:dyDescent="0.25">
      <c r="A181" s="1">
        <v>1498</v>
      </c>
      <c r="B181">
        <v>17</v>
      </c>
      <c r="C181" s="2" t="s">
        <v>147</v>
      </c>
    </row>
    <row r="182" spans="1:3" hidden="1" x14ac:dyDescent="0.25">
      <c r="A182" s="1">
        <v>1196</v>
      </c>
      <c r="C182" s="2" t="s">
        <v>147</v>
      </c>
    </row>
    <row r="183" spans="1:3" hidden="1" x14ac:dyDescent="0.25">
      <c r="A183" s="1">
        <v>1498</v>
      </c>
      <c r="C183" s="2" t="s">
        <v>147</v>
      </c>
    </row>
    <row r="184" spans="1:3" hidden="1" x14ac:dyDescent="0.25">
      <c r="A184" s="1">
        <v>1194</v>
      </c>
      <c r="C184" s="2" t="s">
        <v>147</v>
      </c>
    </row>
    <row r="185" spans="1:3" hidden="1" x14ac:dyDescent="0.25">
      <c r="A185" s="1">
        <v>1498</v>
      </c>
      <c r="C185" s="2" t="s">
        <v>147</v>
      </c>
    </row>
    <row r="186" spans="1:3" hidden="1" x14ac:dyDescent="0.25">
      <c r="A186" s="1">
        <v>1498</v>
      </c>
      <c r="C186" s="2" t="s">
        <v>147</v>
      </c>
    </row>
    <row r="187" spans="1:3" hidden="1" x14ac:dyDescent="0.25">
      <c r="A187" s="1">
        <v>1461</v>
      </c>
      <c r="C187" s="2" t="s">
        <v>147</v>
      </c>
    </row>
    <row r="188" spans="1:3" hidden="1" x14ac:dyDescent="0.25">
      <c r="A188" s="1">
        <v>1461</v>
      </c>
      <c r="C188" s="2" t="s">
        <v>147</v>
      </c>
    </row>
    <row r="189" spans="1:3" hidden="1" x14ac:dyDescent="0.25">
      <c r="A189" s="1">
        <v>1498</v>
      </c>
      <c r="C189" s="2" t="s">
        <v>147</v>
      </c>
    </row>
    <row r="190" spans="1:3" x14ac:dyDescent="0.25">
      <c r="A190" s="35">
        <v>1798</v>
      </c>
      <c r="B190" s="33">
        <v>15.1</v>
      </c>
      <c r="C190" s="35">
        <v>18.7</v>
      </c>
    </row>
    <row r="191" spans="1:3" hidden="1" x14ac:dyDescent="0.25">
      <c r="A191" s="1">
        <v>2998</v>
      </c>
      <c r="C191" s="2" t="s">
        <v>147</v>
      </c>
    </row>
    <row r="192" spans="1:3" hidden="1" x14ac:dyDescent="0.25">
      <c r="A192" s="1">
        <v>2993</v>
      </c>
      <c r="C192" s="2" t="s">
        <v>147</v>
      </c>
    </row>
    <row r="193" spans="1:3" x14ac:dyDescent="0.25">
      <c r="A193" s="35">
        <v>2979</v>
      </c>
      <c r="B193" s="33">
        <v>7.32</v>
      </c>
      <c r="C193" s="35">
        <v>10.75</v>
      </c>
    </row>
    <row r="194" spans="1:3" x14ac:dyDescent="0.25">
      <c r="A194" s="35">
        <v>1598</v>
      </c>
      <c r="B194" s="33">
        <v>12</v>
      </c>
      <c r="C194" s="35">
        <v>15.41</v>
      </c>
    </row>
    <row r="195" spans="1:3" x14ac:dyDescent="0.25">
      <c r="A195" s="35">
        <v>1498</v>
      </c>
      <c r="B195" s="33">
        <v>14.5</v>
      </c>
      <c r="C195" s="35">
        <v>21.13</v>
      </c>
    </row>
    <row r="196" spans="1:3" x14ac:dyDescent="0.25">
      <c r="A196" s="35">
        <v>1598</v>
      </c>
      <c r="B196" s="33">
        <v>12</v>
      </c>
      <c r="C196" s="35">
        <v>15.41</v>
      </c>
    </row>
    <row r="197" spans="1:3" x14ac:dyDescent="0.25">
      <c r="A197" s="35">
        <v>1498</v>
      </c>
      <c r="B197" s="33">
        <v>14.5</v>
      </c>
      <c r="C197" s="35">
        <v>21.13</v>
      </c>
    </row>
    <row r="198" spans="1:3" x14ac:dyDescent="0.25">
      <c r="A198" s="35">
        <v>1498</v>
      </c>
      <c r="B198" s="33">
        <v>14.5</v>
      </c>
      <c r="C198" s="35">
        <v>21.72</v>
      </c>
    </row>
    <row r="199" spans="1:3" x14ac:dyDescent="0.25">
      <c r="A199" s="35">
        <v>1598</v>
      </c>
      <c r="B199" s="33">
        <v>12</v>
      </c>
      <c r="C199" s="35">
        <v>14.84</v>
      </c>
    </row>
    <row r="200" spans="1:3" x14ac:dyDescent="0.25">
      <c r="A200" s="35">
        <v>1498</v>
      </c>
      <c r="B200" s="33">
        <v>18</v>
      </c>
      <c r="C200" s="35">
        <v>21.72</v>
      </c>
    </row>
    <row r="201" spans="1:3" x14ac:dyDescent="0.25">
      <c r="A201" s="35">
        <v>1498</v>
      </c>
      <c r="B201" s="33">
        <v>18</v>
      </c>
      <c r="C201" s="35">
        <v>21.13</v>
      </c>
    </row>
    <row r="202" spans="1:3" x14ac:dyDescent="0.25">
      <c r="A202" s="35">
        <v>1598</v>
      </c>
      <c r="B202" s="33">
        <v>12</v>
      </c>
      <c r="C202" s="35">
        <v>15.41</v>
      </c>
    </row>
    <row r="203" spans="1:3" x14ac:dyDescent="0.25">
      <c r="A203" s="35">
        <v>1598</v>
      </c>
      <c r="B203" s="33">
        <v>12</v>
      </c>
      <c r="C203" s="35">
        <v>14.84</v>
      </c>
    </row>
    <row r="204" spans="1:3" x14ac:dyDescent="0.25">
      <c r="A204" s="35">
        <v>1598</v>
      </c>
      <c r="B204" s="33">
        <v>12</v>
      </c>
      <c r="C204" s="35">
        <v>15.41</v>
      </c>
    </row>
    <row r="205" spans="1:3" x14ac:dyDescent="0.25">
      <c r="A205" s="35">
        <v>1598</v>
      </c>
      <c r="B205" s="33">
        <v>12</v>
      </c>
      <c r="C205" s="35">
        <v>14.84</v>
      </c>
    </row>
    <row r="206" spans="1:3" x14ac:dyDescent="0.25">
      <c r="A206" s="35">
        <v>1498</v>
      </c>
      <c r="B206" s="33">
        <v>18</v>
      </c>
      <c r="C206" s="35">
        <v>21.13</v>
      </c>
    </row>
    <row r="207" spans="1:3" x14ac:dyDescent="0.25">
      <c r="A207" s="35">
        <v>1498</v>
      </c>
      <c r="B207" s="33">
        <v>18</v>
      </c>
      <c r="C207" s="35">
        <v>21.72</v>
      </c>
    </row>
    <row r="208" spans="1:3" x14ac:dyDescent="0.25">
      <c r="A208" s="35">
        <v>1995</v>
      </c>
      <c r="B208" s="33">
        <v>8.4</v>
      </c>
      <c r="C208" s="35">
        <v>11.5</v>
      </c>
    </row>
    <row r="209" spans="1:3" x14ac:dyDescent="0.25">
      <c r="A209" s="35">
        <v>2993</v>
      </c>
      <c r="B209" s="33">
        <v>13.1</v>
      </c>
      <c r="C209" s="35">
        <v>16.100000000000001</v>
      </c>
    </row>
    <row r="210" spans="1:3" hidden="1" x14ac:dyDescent="0.25">
      <c r="A210" s="1">
        <v>1998</v>
      </c>
      <c r="B210">
        <v>15.01</v>
      </c>
      <c r="C210" s="2" t="s">
        <v>147</v>
      </c>
    </row>
    <row r="211" spans="1:3" hidden="1" x14ac:dyDescent="0.25">
      <c r="A211" s="1">
        <v>2993</v>
      </c>
      <c r="C211" s="2" t="s">
        <v>147</v>
      </c>
    </row>
    <row r="212" spans="1:3" hidden="1" x14ac:dyDescent="0.25">
      <c r="A212" s="1">
        <v>2993</v>
      </c>
      <c r="C212" s="2" t="s">
        <v>147</v>
      </c>
    </row>
    <row r="213" spans="1:3" x14ac:dyDescent="0.25">
      <c r="A213" s="35">
        <v>4395</v>
      </c>
      <c r="B213" s="33">
        <v>4.45</v>
      </c>
      <c r="C213" s="35">
        <v>7.94</v>
      </c>
    </row>
    <row r="214" spans="1:3" hidden="1" x14ac:dyDescent="0.25">
      <c r="A214" s="1">
        <v>1995</v>
      </c>
    </row>
    <row r="215" spans="1:3" hidden="1" x14ac:dyDescent="0.25">
      <c r="A215" s="1">
        <v>4395</v>
      </c>
    </row>
    <row r="216" spans="1:3" hidden="1" x14ac:dyDescent="0.25">
      <c r="A216" s="1">
        <v>2487</v>
      </c>
    </row>
    <row r="217" spans="1:3" hidden="1" x14ac:dyDescent="0.25">
      <c r="A217" s="1">
        <v>1496</v>
      </c>
    </row>
    <row r="218" spans="1:3" hidden="1" x14ac:dyDescent="0.25">
      <c r="A218" s="1">
        <v>1496</v>
      </c>
    </row>
    <row r="219" spans="1:3" hidden="1" x14ac:dyDescent="0.25">
      <c r="A219" s="1">
        <v>1498</v>
      </c>
    </row>
    <row r="220" spans="1:3" hidden="1" x14ac:dyDescent="0.25">
      <c r="A220" s="1">
        <v>1496</v>
      </c>
    </row>
    <row r="221" spans="1:3" hidden="1" x14ac:dyDescent="0.25">
      <c r="A221" s="1">
        <v>1496</v>
      </c>
    </row>
    <row r="222" spans="1:3" hidden="1" x14ac:dyDescent="0.25">
      <c r="A222" s="1">
        <v>1496</v>
      </c>
    </row>
    <row r="223" spans="1:3" hidden="1" x14ac:dyDescent="0.25">
      <c r="A223" s="1">
        <v>1496</v>
      </c>
    </row>
    <row r="224" spans="1:3" hidden="1" x14ac:dyDescent="0.25">
      <c r="A224" s="1">
        <v>1496</v>
      </c>
    </row>
    <row r="225" spans="1:1" hidden="1" x14ac:dyDescent="0.25">
      <c r="A225" s="1">
        <v>1498</v>
      </c>
    </row>
    <row r="226" spans="1:1" hidden="1" x14ac:dyDescent="0.25">
      <c r="A226" s="1">
        <v>1496</v>
      </c>
    </row>
    <row r="227" spans="1:1" hidden="1" x14ac:dyDescent="0.25">
      <c r="A227" s="1">
        <v>1496</v>
      </c>
    </row>
    <row r="228" spans="1:1" hidden="1" x14ac:dyDescent="0.25">
      <c r="A228" s="1">
        <v>1496</v>
      </c>
    </row>
    <row r="229" spans="1:1" hidden="1" x14ac:dyDescent="0.25">
      <c r="A229" s="1">
        <v>1496</v>
      </c>
    </row>
    <row r="230" spans="1:1" hidden="1" x14ac:dyDescent="0.25">
      <c r="A230" s="1">
        <v>1498</v>
      </c>
    </row>
    <row r="231" spans="1:1" hidden="1" x14ac:dyDescent="0.25">
      <c r="A231" s="1">
        <v>1395</v>
      </c>
    </row>
    <row r="232" spans="1:1" hidden="1" x14ac:dyDescent="0.25">
      <c r="A232" s="1">
        <v>1968</v>
      </c>
    </row>
    <row r="233" spans="1:1" hidden="1" x14ac:dyDescent="0.25">
      <c r="A233" s="1">
        <v>1395</v>
      </c>
    </row>
    <row r="234" spans="1:1" hidden="1" x14ac:dyDescent="0.25">
      <c r="A234" s="1">
        <v>1798</v>
      </c>
    </row>
    <row r="235" spans="1:1" hidden="1" x14ac:dyDescent="0.25">
      <c r="A235" s="1">
        <v>1968</v>
      </c>
    </row>
    <row r="236" spans="1:1" hidden="1" x14ac:dyDescent="0.25">
      <c r="A236" s="1">
        <v>1968</v>
      </c>
    </row>
    <row r="237" spans="1:1" hidden="1" x14ac:dyDescent="0.25">
      <c r="A237" s="1">
        <v>1798</v>
      </c>
    </row>
    <row r="238" spans="1:1" hidden="1" x14ac:dyDescent="0.25">
      <c r="A238" s="1">
        <v>1968</v>
      </c>
    </row>
    <row r="239" spans="1:1" hidden="1" x14ac:dyDescent="0.25">
      <c r="A239" s="1">
        <v>1395</v>
      </c>
    </row>
    <row r="240" spans="1:1" hidden="1" x14ac:dyDescent="0.25">
      <c r="A240" s="1">
        <v>1968</v>
      </c>
    </row>
    <row r="241" spans="1:1" hidden="1" x14ac:dyDescent="0.25">
      <c r="A241" s="1">
        <v>1798</v>
      </c>
    </row>
    <row r="242" spans="1:1" hidden="1" x14ac:dyDescent="0.25">
      <c r="A242" s="1">
        <v>1968</v>
      </c>
    </row>
  </sheetData>
  <autoFilter ref="A1:C242" xr:uid="{5AC3A179-E003-46CD-AEC9-8D1218786E3D}">
    <filterColumn colId="1">
      <customFilters>
        <customFilter operator="notEqual" val=" "/>
      </customFilters>
    </filterColumn>
    <filterColumn colId="2">
      <customFilters>
        <customFilter operator="notEqual" val=" "/>
      </customFilters>
    </filterColumn>
  </autoFilter>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B7A174-9044-4E76-8A29-57B9FB3F42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3.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BMW</vt:lpstr>
      <vt:lpstr>FORD</vt:lpstr>
      <vt:lpstr>SKODA</vt:lpstr>
      <vt:lpstr>TOYOTA</vt:lpstr>
      <vt:lpstr>RENAULT</vt:lpstr>
      <vt:lpstr>CORR_FOR 5 CARS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HOME</cp:lastModifiedBy>
  <dcterms:created xsi:type="dcterms:W3CDTF">2021-06-30T09:23:26Z</dcterms:created>
  <dcterms:modified xsi:type="dcterms:W3CDTF">2022-03-13T18:07:11Z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