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excel shukoor\sprint_4\"/>
    </mc:Choice>
  </mc:AlternateContent>
  <xr:revisionPtr revIDLastSave="0" documentId="13_ncr:1_{B9AC8526-FF85-416F-9D8F-29AFC53BECD8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!" sheetId="1" r:id="rId1"/>
    <sheet name="Sheet1" sheetId="13" r:id="rId2"/>
    <sheet name="Task 2B" sheetId="15" r:id="rId3"/>
    <sheet name="TASK 1A HR" sheetId="4" r:id="rId4"/>
    <sheet name="Task 3" sheetId="17" r:id="rId5"/>
    <sheet name="TASK 1A FIN" sheetId="7" r:id="rId6"/>
    <sheet name="TASK 1C" sheetId="11" r:id="rId7"/>
    <sheet name="Sheet12" sheetId="12" r:id="rId8"/>
    <sheet name="TASK 1B" sheetId="9" r:id="rId9"/>
  </sheets>
  <definedNames>
    <definedName name="_xlnm._FilterDatabase" localSheetId="0" hidden="1">'!'!$A$1:$M$215</definedName>
    <definedName name="_xlnm._FilterDatabase" localSheetId="1" hidden="1">Sheet1!$A$1:$M$215</definedName>
    <definedName name="_xlchart.v1.0" hidden="1">'TASK 1C'!$R$1</definedName>
    <definedName name="_xlchart.v1.1" hidden="1">'TASK 1C'!$R$2:$R$120</definedName>
    <definedName name="_xlchart.v1.10" hidden="1">Sheet12!$U$1</definedName>
    <definedName name="_xlchart.v1.11" hidden="1">Sheet12!$U$2:$U$120</definedName>
    <definedName name="_xlchart.v1.12" hidden="1">Sheet12!$A$1</definedName>
    <definedName name="_xlchart.v1.13" hidden="1">Sheet12!$A$2:$A$96</definedName>
    <definedName name="_xlchart.v1.14" hidden="1">Sheet12!$B$1</definedName>
    <definedName name="_xlchart.v1.15" hidden="1">Sheet12!$B$2:$B$96</definedName>
    <definedName name="_xlchart.v1.16" hidden="1">'TASK 1B'!$A$2:$C$95</definedName>
    <definedName name="_xlchart.v1.17" hidden="1">'TASK 1B'!$D$1</definedName>
    <definedName name="_xlchart.v1.18" hidden="1">'TASK 1B'!$D$2:$D$95</definedName>
    <definedName name="_xlchart.v1.19" hidden="1">'TASK 1B'!$B$2:$B$54</definedName>
    <definedName name="_xlchart.v1.2" hidden="1">'TASK 1C'!$S$1</definedName>
    <definedName name="_xlchart.v1.3" hidden="1">'TASK 1C'!$S$2:$S$120</definedName>
    <definedName name="_xlchart.v1.4" hidden="1">'TASK 1C'!$B$1</definedName>
    <definedName name="_xlchart.v1.5" hidden="1">'TASK 1C'!$B$2:$B$120</definedName>
    <definedName name="_xlchart.v1.6" hidden="1">'TASK 1C'!$C$1</definedName>
    <definedName name="_xlchart.v1.7" hidden="1">'TASK 1C'!$C$2:$C$120</definedName>
    <definedName name="_xlchart.v1.8" hidden="1">Sheet12!$T$1</definedName>
    <definedName name="_xlchart.v1.9" hidden="1">Sheet12!$T$2:$T$120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3" i="17" l="1"/>
  <c r="S82" i="17"/>
  <c r="S81" i="17"/>
  <c r="S78" i="17"/>
  <c r="S71" i="17"/>
  <c r="S57" i="17"/>
  <c r="S48" i="17"/>
  <c r="S43" i="17"/>
  <c r="S38" i="17"/>
  <c r="S17" i="17"/>
  <c r="S11" i="17"/>
  <c r="S4" i="17"/>
  <c r="C38" i="17"/>
  <c r="C33" i="17"/>
  <c r="C14" i="17"/>
  <c r="V6" i="17"/>
  <c r="V8" i="17" s="1"/>
  <c r="V5" i="17"/>
  <c r="V4" i="17"/>
  <c r="E9" i="17"/>
  <c r="E8" i="17"/>
  <c r="E7" i="17"/>
  <c r="E6" i="17"/>
  <c r="E5" i="17"/>
  <c r="V7" i="17" l="1"/>
  <c r="Q22" i="15" l="1"/>
  <c r="Q21" i="15"/>
  <c r="Q20" i="15"/>
  <c r="Q19" i="15"/>
  <c r="Q18" i="15"/>
  <c r="E23" i="15"/>
  <c r="E22" i="15"/>
  <c r="E21" i="15"/>
  <c r="E20" i="15"/>
  <c r="E19" i="15"/>
  <c r="I9" i="7"/>
  <c r="I7" i="7"/>
  <c r="I5" i="7"/>
  <c r="G4" i="4"/>
  <c r="D98" i="7"/>
  <c r="G8" i="4"/>
  <c r="G6" i="4"/>
  <c r="D56" i="4"/>
</calcChain>
</file>

<file path=xl/sharedStrings.xml><?xml version="1.0" encoding="utf-8"?>
<sst xmlns="http://schemas.openxmlformats.org/spreadsheetml/2006/main" count="3369" uniqueCount="48">
  <si>
    <t>Sl. No.</t>
  </si>
  <si>
    <t>gender</t>
  </si>
  <si>
    <t>10th Grade_p</t>
  </si>
  <si>
    <t>12 Grade_p</t>
  </si>
  <si>
    <t>12th Grade_s</t>
  </si>
  <si>
    <t>UG_p</t>
  </si>
  <si>
    <t>UG_t</t>
  </si>
  <si>
    <t>workex</t>
  </si>
  <si>
    <t>etest_p</t>
  </si>
  <si>
    <t>specialisation</t>
  </si>
  <si>
    <t>mba_p</t>
  </si>
  <si>
    <t>status</t>
  </si>
  <si>
    <t>salary</t>
  </si>
  <si>
    <t>M</t>
  </si>
  <si>
    <t>Commerce</t>
  </si>
  <si>
    <t>Sci&amp;Tech</t>
  </si>
  <si>
    <t>No</t>
  </si>
  <si>
    <t>Mkt&amp;HR</t>
  </si>
  <si>
    <t>Placed</t>
  </si>
  <si>
    <t>Science</t>
  </si>
  <si>
    <t>Yes</t>
  </si>
  <si>
    <t>Mkt&amp;Fin</t>
  </si>
  <si>
    <t>Arts</t>
  </si>
  <si>
    <t>Comm&amp;Mgmt</t>
  </si>
  <si>
    <t>Not Placed</t>
  </si>
  <si>
    <t>F</t>
  </si>
  <si>
    <t>Others</t>
  </si>
  <si>
    <t>MEAN</t>
  </si>
  <si>
    <t>X-MEAN</t>
  </si>
  <si>
    <t>X_MEAN**2</t>
  </si>
  <si>
    <t>VARIANCE</t>
  </si>
  <si>
    <t>MEAN=</t>
  </si>
  <si>
    <t xml:space="preserve">                      </t>
  </si>
  <si>
    <t>X-MEAN**2</t>
  </si>
  <si>
    <t>SUM</t>
  </si>
  <si>
    <t>STANDARD DEVIATION</t>
  </si>
  <si>
    <t>COEFFICIENT OF VARIANCE</t>
  </si>
  <si>
    <t>HR</t>
  </si>
  <si>
    <t>FINANCE</t>
  </si>
  <si>
    <t>FIN</t>
  </si>
  <si>
    <t>Q1</t>
  </si>
  <si>
    <t>IQR</t>
  </si>
  <si>
    <t>UF</t>
  </si>
  <si>
    <t>LF</t>
  </si>
  <si>
    <t>Q3</t>
  </si>
  <si>
    <t>IQ3</t>
  </si>
  <si>
    <t>NEW HR SALARY</t>
  </si>
  <si>
    <t>NEW FIN.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</si>
</sst>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/>
    <xf numFmtId="0" fontId="1" fillId="0" borderId="2" xfId="0" applyFont="1" applyFill="1" applyBorder="1" applyAlignment="1">
      <alignment horizont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0" fillId="4" borderId="0" xfId="0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2B'!$B$1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'Task 2B'!$B$2:$B$54</c:f>
              <c:numCache>
                <c:formatCode>General</c:formatCode>
                <c:ptCount val="53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2">
                  <c:v>450000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1">
                  <c:v>400000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6">
                  <c:v>400000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3-453D-85C4-7DD43FA2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5248"/>
        <c:axId val="489536496"/>
      </c:scatterChart>
      <c:valAx>
        <c:axId val="4895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36496"/>
        <c:crosses val="autoZero"/>
        <c:crossBetween val="midCat"/>
      </c:valAx>
      <c:valAx>
        <c:axId val="4895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2B'!$N$1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'Task 2B'!$N$2:$N$95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9">
                  <c:v>393000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5">
                  <c:v>411000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6">
                  <c:v>500000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1">
                  <c:v>400000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6">
                  <c:v>420000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5">
                  <c:v>940000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69">
                  <c:v>690000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6">
                  <c:v>500000</c:v>
                </c:pt>
                <c:pt idx="77">
                  <c:v>250000</c:v>
                </c:pt>
                <c:pt idx="78">
                  <c:v>290000</c:v>
                </c:pt>
                <c:pt idx="79">
                  <c:v>500000</c:v>
                </c:pt>
                <c:pt idx="80">
                  <c:v>650000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1">
                  <c:v>400000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6-4F13-83B1-7457A0234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31872"/>
        <c:axId val="484029792"/>
      </c:scatterChart>
      <c:valAx>
        <c:axId val="4840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29792"/>
        <c:crosses val="autoZero"/>
        <c:crossBetween val="midCat"/>
      </c:valAx>
      <c:valAx>
        <c:axId val="4840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'TASK 1A HR'!$A$2:$A$54</c:f>
              <c:strCache>
                <c:ptCount val="53"/>
                <c:pt idx="0">
                  <c:v>Mkt&amp;HR</c:v>
                </c:pt>
                <c:pt idx="1">
                  <c:v>Mkt&amp;HR</c:v>
                </c:pt>
                <c:pt idx="2">
                  <c:v>Mkt&amp;HR</c:v>
                </c:pt>
                <c:pt idx="3">
                  <c:v>Mkt&amp;HR</c:v>
                </c:pt>
                <c:pt idx="4">
                  <c:v>Mkt&amp;HR</c:v>
                </c:pt>
                <c:pt idx="5">
                  <c:v>Mkt&amp;HR</c:v>
                </c:pt>
                <c:pt idx="6">
                  <c:v>Mkt&amp;HR</c:v>
                </c:pt>
                <c:pt idx="7">
                  <c:v>Mkt&amp;HR</c:v>
                </c:pt>
                <c:pt idx="8">
                  <c:v>Mkt&amp;HR</c:v>
                </c:pt>
                <c:pt idx="9">
                  <c:v>Mkt&amp;HR</c:v>
                </c:pt>
                <c:pt idx="10">
                  <c:v>Mkt&amp;HR</c:v>
                </c:pt>
                <c:pt idx="11">
                  <c:v>Mkt&amp;HR</c:v>
                </c:pt>
                <c:pt idx="12">
                  <c:v>Mkt&amp;HR</c:v>
                </c:pt>
                <c:pt idx="13">
                  <c:v>Mkt&amp;HR</c:v>
                </c:pt>
                <c:pt idx="14">
                  <c:v>Mkt&amp;HR</c:v>
                </c:pt>
                <c:pt idx="15">
                  <c:v>Mkt&amp;HR</c:v>
                </c:pt>
                <c:pt idx="16">
                  <c:v>Mkt&amp;HR</c:v>
                </c:pt>
                <c:pt idx="17">
                  <c:v>Mkt&amp;HR</c:v>
                </c:pt>
                <c:pt idx="18">
                  <c:v>Mkt&amp;HR</c:v>
                </c:pt>
                <c:pt idx="19">
                  <c:v>Mkt&amp;HR</c:v>
                </c:pt>
                <c:pt idx="20">
                  <c:v>Mkt&amp;HR</c:v>
                </c:pt>
                <c:pt idx="21">
                  <c:v>Mkt&amp;HR</c:v>
                </c:pt>
                <c:pt idx="22">
                  <c:v>Mkt&amp;HR</c:v>
                </c:pt>
                <c:pt idx="23">
                  <c:v>Mkt&amp;HR</c:v>
                </c:pt>
                <c:pt idx="24">
                  <c:v>Mkt&amp;HR</c:v>
                </c:pt>
                <c:pt idx="25">
                  <c:v>Mkt&amp;HR</c:v>
                </c:pt>
                <c:pt idx="26">
                  <c:v>Mkt&amp;HR</c:v>
                </c:pt>
                <c:pt idx="27">
                  <c:v>Mkt&amp;HR</c:v>
                </c:pt>
                <c:pt idx="28">
                  <c:v>Mkt&amp;HR</c:v>
                </c:pt>
                <c:pt idx="29">
                  <c:v>Mkt&amp;HR</c:v>
                </c:pt>
                <c:pt idx="30">
                  <c:v>Mkt&amp;HR</c:v>
                </c:pt>
                <c:pt idx="31">
                  <c:v>Mkt&amp;HR</c:v>
                </c:pt>
                <c:pt idx="32">
                  <c:v>Mkt&amp;HR</c:v>
                </c:pt>
                <c:pt idx="33">
                  <c:v>Mkt&amp;HR</c:v>
                </c:pt>
                <c:pt idx="34">
                  <c:v>Mkt&amp;HR</c:v>
                </c:pt>
                <c:pt idx="35">
                  <c:v>Mkt&amp;HR</c:v>
                </c:pt>
                <c:pt idx="36">
                  <c:v>Mkt&amp;HR</c:v>
                </c:pt>
                <c:pt idx="37">
                  <c:v>Mkt&amp;HR</c:v>
                </c:pt>
                <c:pt idx="38">
                  <c:v>Mkt&amp;HR</c:v>
                </c:pt>
                <c:pt idx="39">
                  <c:v>Mkt&amp;HR</c:v>
                </c:pt>
                <c:pt idx="40">
                  <c:v>Mkt&amp;HR</c:v>
                </c:pt>
                <c:pt idx="41">
                  <c:v>Mkt&amp;HR</c:v>
                </c:pt>
                <c:pt idx="42">
                  <c:v>Mkt&amp;HR</c:v>
                </c:pt>
                <c:pt idx="43">
                  <c:v>Mkt&amp;HR</c:v>
                </c:pt>
                <c:pt idx="44">
                  <c:v>Mkt&amp;HR</c:v>
                </c:pt>
                <c:pt idx="45">
                  <c:v>Mkt&amp;HR</c:v>
                </c:pt>
                <c:pt idx="46">
                  <c:v>Mkt&amp;HR</c:v>
                </c:pt>
                <c:pt idx="47">
                  <c:v>Mkt&amp;HR</c:v>
                </c:pt>
                <c:pt idx="48">
                  <c:v>Mkt&amp;HR</c:v>
                </c:pt>
                <c:pt idx="49">
                  <c:v>Mkt&amp;HR</c:v>
                </c:pt>
                <c:pt idx="50">
                  <c:v>Mkt&amp;HR</c:v>
                </c:pt>
                <c:pt idx="51">
                  <c:v>Mkt&amp;HR</c:v>
                </c:pt>
                <c:pt idx="52">
                  <c:v>Mkt&amp;HR</c:v>
                </c:pt>
              </c:strCache>
            </c:strRef>
          </c:xVal>
          <c:yVal>
            <c:numRef>
              <c:f>'TASK 1A HR'!$B$2:$B$54</c:f>
              <c:numCache>
                <c:formatCode>General</c:formatCode>
                <c:ptCount val="53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2">
                  <c:v>450000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1">
                  <c:v>400000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6">
                  <c:v>400000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0-43DF-B281-314255C3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912576"/>
        <c:axId val="322911744"/>
      </c:scatterChart>
      <c:valAx>
        <c:axId val="3229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11744"/>
        <c:crosses val="autoZero"/>
        <c:crossBetween val="midCat"/>
      </c:valAx>
      <c:valAx>
        <c:axId val="3229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2276377952755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3'!$G$1</c:f>
              <c:strCache>
                <c:ptCount val="1"/>
                <c:pt idx="0">
                  <c:v>NEW HR SALARY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66601049868765"/>
                  <c:y val="-0.34378244386118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'Task 3'!$G$2:$G$54</c:f>
              <c:numCache>
                <c:formatCode>General</c:formatCode>
                <c:ptCount val="53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2">
                  <c:v>255000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1">
                  <c:v>251000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6">
                  <c:v>252000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8-48E3-B3E2-6ABC79A46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51632"/>
        <c:axId val="759252048"/>
      </c:scatterChart>
      <c:valAx>
        <c:axId val="7592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52048"/>
        <c:crosses val="autoZero"/>
        <c:crossBetween val="midCat"/>
      </c:valAx>
      <c:valAx>
        <c:axId val="7592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5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966456692913385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3'!$H$1</c:f>
              <c:strCache>
                <c:ptCount val="1"/>
                <c:pt idx="0">
                  <c:v>NEW FIN. SALARY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71631671041121"/>
                  <c:y val="-0.31054607757363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'Task 3'!$H$2:$H$95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2">
                  <c:v>270000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9">
                  <c:v>275000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5">
                  <c:v>270000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6">
                  <c:v>280000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1">
                  <c:v>280000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6">
                  <c:v>272500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5">
                  <c:v>27000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69">
                  <c:v>280000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6">
                  <c:v>282500</c:v>
                </c:pt>
                <c:pt idx="77">
                  <c:v>250000</c:v>
                </c:pt>
                <c:pt idx="78">
                  <c:v>290000</c:v>
                </c:pt>
                <c:pt idx="79">
                  <c:v>275000</c:v>
                </c:pt>
                <c:pt idx="80">
                  <c:v>277500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1">
                  <c:v>295000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D-47B3-B344-0D60E5C7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70320"/>
        <c:axId val="487069072"/>
      </c:scatterChart>
      <c:valAx>
        <c:axId val="4870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69072"/>
        <c:crosses val="autoZero"/>
        <c:crossBetween val="midCat"/>
      </c:valAx>
      <c:valAx>
        <c:axId val="4870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7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'TASK 1A FIN'!$A$2:$A$95</c:f>
              <c:strCache>
                <c:ptCount val="94"/>
                <c:pt idx="0">
                  <c:v>Mkt&amp;Fin</c:v>
                </c:pt>
                <c:pt idx="1">
                  <c:v>Mkt&amp;Fin</c:v>
                </c:pt>
                <c:pt idx="2">
                  <c:v>Mkt&amp;Fin</c:v>
                </c:pt>
                <c:pt idx="3">
                  <c:v>Mkt&amp;Fin</c:v>
                </c:pt>
                <c:pt idx="4">
                  <c:v>Mkt&amp;Fin</c:v>
                </c:pt>
                <c:pt idx="5">
                  <c:v>Mkt&amp;Fin</c:v>
                </c:pt>
                <c:pt idx="6">
                  <c:v>Mkt&amp;Fin</c:v>
                </c:pt>
                <c:pt idx="7">
                  <c:v>Mkt&amp;Fin</c:v>
                </c:pt>
                <c:pt idx="8">
                  <c:v>Mkt&amp;Fin</c:v>
                </c:pt>
                <c:pt idx="9">
                  <c:v>Mkt&amp;Fin</c:v>
                </c:pt>
                <c:pt idx="10">
                  <c:v>Mkt&amp;Fin</c:v>
                </c:pt>
                <c:pt idx="11">
                  <c:v>Mkt&amp;Fin</c:v>
                </c:pt>
                <c:pt idx="12">
                  <c:v>Mkt&amp;Fin</c:v>
                </c:pt>
                <c:pt idx="13">
                  <c:v>Mkt&amp;Fin</c:v>
                </c:pt>
                <c:pt idx="14">
                  <c:v>Mkt&amp;Fin</c:v>
                </c:pt>
                <c:pt idx="15">
                  <c:v>Mkt&amp;Fin</c:v>
                </c:pt>
                <c:pt idx="16">
                  <c:v>Mkt&amp;Fin</c:v>
                </c:pt>
                <c:pt idx="17">
                  <c:v>Mkt&amp;Fin</c:v>
                </c:pt>
                <c:pt idx="18">
                  <c:v>Mkt&amp;Fin</c:v>
                </c:pt>
                <c:pt idx="19">
                  <c:v>Mkt&amp;Fin</c:v>
                </c:pt>
                <c:pt idx="20">
                  <c:v>Mkt&amp;Fin</c:v>
                </c:pt>
                <c:pt idx="21">
                  <c:v>Mkt&amp;Fin</c:v>
                </c:pt>
                <c:pt idx="22">
                  <c:v>Mkt&amp;Fin</c:v>
                </c:pt>
                <c:pt idx="23">
                  <c:v>Mkt&amp;Fin</c:v>
                </c:pt>
                <c:pt idx="24">
                  <c:v>Mkt&amp;Fin</c:v>
                </c:pt>
                <c:pt idx="25">
                  <c:v>Mkt&amp;Fin</c:v>
                </c:pt>
                <c:pt idx="26">
                  <c:v>Mkt&amp;Fin</c:v>
                </c:pt>
                <c:pt idx="27">
                  <c:v>Mkt&amp;Fin</c:v>
                </c:pt>
                <c:pt idx="28">
                  <c:v>Mkt&amp;Fin</c:v>
                </c:pt>
                <c:pt idx="29">
                  <c:v>Mkt&amp;Fin</c:v>
                </c:pt>
                <c:pt idx="30">
                  <c:v>Mkt&amp;Fin</c:v>
                </c:pt>
                <c:pt idx="31">
                  <c:v>Mkt&amp;Fin</c:v>
                </c:pt>
                <c:pt idx="32">
                  <c:v>Mkt&amp;Fin</c:v>
                </c:pt>
                <c:pt idx="33">
                  <c:v>Mkt&amp;Fin</c:v>
                </c:pt>
                <c:pt idx="34">
                  <c:v>Mkt&amp;Fin</c:v>
                </c:pt>
                <c:pt idx="35">
                  <c:v>Mkt&amp;Fin</c:v>
                </c:pt>
                <c:pt idx="36">
                  <c:v>Mkt&amp;Fin</c:v>
                </c:pt>
                <c:pt idx="37">
                  <c:v>Mkt&amp;Fin</c:v>
                </c:pt>
                <c:pt idx="38">
                  <c:v>Mkt&amp;Fin</c:v>
                </c:pt>
                <c:pt idx="39">
                  <c:v>Mkt&amp;Fin</c:v>
                </c:pt>
                <c:pt idx="40">
                  <c:v>Mkt&amp;Fin</c:v>
                </c:pt>
                <c:pt idx="41">
                  <c:v>Mkt&amp;Fin</c:v>
                </c:pt>
                <c:pt idx="42">
                  <c:v>Mkt&amp;Fin</c:v>
                </c:pt>
                <c:pt idx="43">
                  <c:v>Mkt&amp;Fin</c:v>
                </c:pt>
                <c:pt idx="44">
                  <c:v>Mkt&amp;Fin</c:v>
                </c:pt>
                <c:pt idx="45">
                  <c:v>Mkt&amp;Fin</c:v>
                </c:pt>
                <c:pt idx="46">
                  <c:v>Mkt&amp;Fin</c:v>
                </c:pt>
                <c:pt idx="47">
                  <c:v>Mkt&amp;Fin</c:v>
                </c:pt>
                <c:pt idx="48">
                  <c:v>Mkt&amp;Fin</c:v>
                </c:pt>
                <c:pt idx="49">
                  <c:v>Mkt&amp;Fin</c:v>
                </c:pt>
                <c:pt idx="50">
                  <c:v>Mkt&amp;Fin</c:v>
                </c:pt>
                <c:pt idx="51">
                  <c:v>Mkt&amp;Fin</c:v>
                </c:pt>
                <c:pt idx="52">
                  <c:v>Mkt&amp;Fin</c:v>
                </c:pt>
                <c:pt idx="53">
                  <c:v>Mkt&amp;Fin</c:v>
                </c:pt>
                <c:pt idx="54">
                  <c:v>Mkt&amp;Fin</c:v>
                </c:pt>
                <c:pt idx="55">
                  <c:v>Mkt&amp;Fin</c:v>
                </c:pt>
                <c:pt idx="56">
                  <c:v>Mkt&amp;Fin</c:v>
                </c:pt>
                <c:pt idx="57">
                  <c:v>Mkt&amp;Fin</c:v>
                </c:pt>
                <c:pt idx="58">
                  <c:v>Mkt&amp;Fin</c:v>
                </c:pt>
                <c:pt idx="59">
                  <c:v>Mkt&amp;Fin</c:v>
                </c:pt>
                <c:pt idx="60">
                  <c:v>Mkt&amp;Fin</c:v>
                </c:pt>
                <c:pt idx="61">
                  <c:v>Mkt&amp;Fin</c:v>
                </c:pt>
                <c:pt idx="62">
                  <c:v>Mkt&amp;Fin</c:v>
                </c:pt>
                <c:pt idx="63">
                  <c:v>Mkt&amp;Fin</c:v>
                </c:pt>
                <c:pt idx="64">
                  <c:v>Mkt&amp;Fin</c:v>
                </c:pt>
                <c:pt idx="65">
                  <c:v>Mkt&amp;Fin</c:v>
                </c:pt>
                <c:pt idx="66">
                  <c:v>Mkt&amp;Fin</c:v>
                </c:pt>
                <c:pt idx="67">
                  <c:v>Mkt&amp;Fin</c:v>
                </c:pt>
                <c:pt idx="68">
                  <c:v>Mkt&amp;Fin</c:v>
                </c:pt>
                <c:pt idx="69">
                  <c:v>Mkt&amp;Fin</c:v>
                </c:pt>
                <c:pt idx="70">
                  <c:v>Mkt&amp;Fin</c:v>
                </c:pt>
                <c:pt idx="71">
                  <c:v>Mkt&amp;Fin</c:v>
                </c:pt>
                <c:pt idx="72">
                  <c:v>Mkt&amp;Fin</c:v>
                </c:pt>
                <c:pt idx="73">
                  <c:v>Mkt&amp;Fin</c:v>
                </c:pt>
                <c:pt idx="74">
                  <c:v>Mkt&amp;Fin</c:v>
                </c:pt>
                <c:pt idx="75">
                  <c:v>Mkt&amp;Fin</c:v>
                </c:pt>
                <c:pt idx="76">
                  <c:v>Mkt&amp;Fin</c:v>
                </c:pt>
                <c:pt idx="77">
                  <c:v>Mkt&amp;Fin</c:v>
                </c:pt>
                <c:pt idx="78">
                  <c:v>Mkt&amp;Fin</c:v>
                </c:pt>
                <c:pt idx="79">
                  <c:v>Mkt&amp;Fin</c:v>
                </c:pt>
                <c:pt idx="80">
                  <c:v>Mkt&amp;Fin</c:v>
                </c:pt>
                <c:pt idx="81">
                  <c:v>Mkt&amp;Fin</c:v>
                </c:pt>
                <c:pt idx="82">
                  <c:v>Mkt&amp;Fin</c:v>
                </c:pt>
                <c:pt idx="83">
                  <c:v>Mkt&amp;Fin</c:v>
                </c:pt>
                <c:pt idx="84">
                  <c:v>Mkt&amp;Fin</c:v>
                </c:pt>
                <c:pt idx="85">
                  <c:v>Mkt&amp;Fin</c:v>
                </c:pt>
                <c:pt idx="86">
                  <c:v>Mkt&amp;Fin</c:v>
                </c:pt>
                <c:pt idx="87">
                  <c:v>Mkt&amp;Fin</c:v>
                </c:pt>
                <c:pt idx="88">
                  <c:v>Mkt&amp;Fin</c:v>
                </c:pt>
                <c:pt idx="89">
                  <c:v>Mkt&amp;Fin</c:v>
                </c:pt>
                <c:pt idx="90">
                  <c:v>Mkt&amp;Fin</c:v>
                </c:pt>
                <c:pt idx="91">
                  <c:v>Mkt&amp;Fin</c:v>
                </c:pt>
                <c:pt idx="92">
                  <c:v>Mkt&amp;Fin</c:v>
                </c:pt>
                <c:pt idx="93">
                  <c:v>Mkt&amp;Fin</c:v>
                </c:pt>
              </c:strCache>
            </c:strRef>
          </c:xVal>
          <c:yVal>
            <c:numRef>
              <c:f>'TASK 1A FIN'!$B$2:$B$95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9">
                  <c:v>393000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5">
                  <c:v>411000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6">
                  <c:v>500000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1">
                  <c:v>400000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6">
                  <c:v>420000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5">
                  <c:v>940000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69">
                  <c:v>690000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6">
                  <c:v>500000</c:v>
                </c:pt>
                <c:pt idx="77">
                  <c:v>250000</c:v>
                </c:pt>
                <c:pt idx="78">
                  <c:v>290000</c:v>
                </c:pt>
                <c:pt idx="79">
                  <c:v>500000</c:v>
                </c:pt>
                <c:pt idx="80">
                  <c:v>650000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1">
                  <c:v>400000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7-46F4-9DA0-E805916EF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30592"/>
        <c:axId val="324428928"/>
      </c:scatterChart>
      <c:valAx>
        <c:axId val="3244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28928"/>
        <c:crosses val="autoZero"/>
        <c:crossBetween val="midCat"/>
      </c:valAx>
      <c:valAx>
        <c:axId val="3244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HR</a:t>
          </a:r>
        </a:p>
      </cx:txPr>
    </cx:title>
    <cx:plotArea>
      <cx:plotAreaRegion>
        <cx:series layoutId="clusteredColumn" uniqueId="{C7A2068A-F791-49FE-98C1-48F835B30A14}" formatIdx="0">
          <cx:tx>
            <cx:txData>
              <cx:f>_xlchart.v1.4</cx:f>
              <cx:v>mba_p</cx:v>
            </cx:txData>
          </cx:tx>
          <cx:dataId val="0"/>
          <cx:layoutPr>
            <cx:binning intervalClosed="r"/>
          </cx:layoutPr>
        </cx:series>
        <cx:series layoutId="clusteredColumn" hidden="1" uniqueId="{C0D1C5C0-A6A4-4AEC-80B4-F7383D7B91EE}" formatIdx="1">
          <cx:tx>
            <cx:txData>
              <cx:f>_xlchart.v1.6</cx:f>
              <cx:v>salary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FINANCE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FINANCE</a:t>
          </a:r>
        </a:p>
      </cx:txPr>
    </cx:title>
    <cx:plotArea>
      <cx:plotAreaRegion>
        <cx:series layoutId="clusteredColumn" uniqueId="{FDFD8E53-62D2-4FFB-9F7B-060EA04E7085}" formatIdx="0">
          <cx:tx>
            <cx:txData>
              <cx:f>_xlchart.v1.0</cx:f>
              <cx:v>mba_p</cx:v>
            </cx:txData>
          </cx:tx>
          <cx:dataId val="0"/>
          <cx:layoutPr>
            <cx:binning intervalClosed="r"/>
          </cx:layoutPr>
        </cx:series>
        <cx:series layoutId="clusteredColumn" hidden="1" uniqueId="{01286F5D-9116-4583-8D87-0DBA2AE493EE}" formatIdx="1">
          <cx:tx>
            <cx:txData>
              <cx:f>_xlchart.v1.2</cx:f>
              <cx:v>salary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HR</a:t>
          </a:r>
        </a:p>
      </cx:txPr>
    </cx:title>
    <cx:plotArea>
      <cx:plotAreaRegion>
        <cx:series layoutId="clusteredColumn" uniqueId="{A7D4AE40-06EA-4CFC-B763-5DCA36B1D919}" formatIdx="0">
          <cx:tx>
            <cx:txData>
              <cx:f>_xlchart.v1.12</cx:f>
              <cx:v>salary</cx:v>
            </cx:txData>
          </cx:tx>
          <cx:dataId val="0"/>
          <cx:layoutPr>
            <cx:binning intervalClosed="r"/>
          </cx:layoutPr>
        </cx:series>
        <cx:series layoutId="clusteredColumn" hidden="1" uniqueId="{891BA026-4072-41D8-AEEC-562E440B8310}" formatIdx="1">
          <cx:tx>
            <cx:txData>
              <cx:f>_xlchart.v1.14</cx:f>
              <cx:v>mba_p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C388F74E-804D-4C24-8815-122FDB418D51}" formatIdx="0">
          <cx:tx>
            <cx:txData>
              <cx:f>_xlchart.v1.8</cx:f>
              <cx:v>salary</cx:v>
            </cx:txData>
          </cx:tx>
          <cx:dataId val="0"/>
          <cx:layoutPr>
            <cx:binning intervalClosed="r"/>
          </cx:layoutPr>
        </cx:series>
        <cx:series layoutId="clusteredColumn" hidden="1" uniqueId="{EEC75D1E-FB58-4A57-BBAC-EBA6F4CE93A6}" formatIdx="1">
          <cx:tx>
            <cx:txData>
              <cx:f>_xlchart.v1.10</cx:f>
              <cx:v>mba_p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MKT &amp; FIN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4636867-31F9-4E25-845D-1E233A6D2D28}">
          <cx:tx>
            <cx:txData>
              <cx:f>_xlchart.v1.17</cx:f>
              <cx:v>salary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MKT &amp; HR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76E5693-4DA2-4A70-800E-F9097784D4F7}"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38100</xdr:rowOff>
    </xdr:from>
    <xdr:to>
      <xdr:col>10</xdr:col>
      <xdr:colOff>180975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F55DB-5059-4BCF-84AE-DB11F182B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314325</xdr:colOff>
      <xdr:row>1</xdr:row>
      <xdr:rowOff>38100</xdr:rowOff>
    </xdr:from>
    <xdr:to>
      <xdr:col>22</xdr:col>
      <xdr:colOff>9525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E634C-1C6C-42EC-B637-EFA35F405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9</xdr:row>
      <xdr:rowOff>38100</xdr:rowOff>
    </xdr:from>
    <xdr:to>
      <xdr:col>11</xdr:col>
      <xdr:colOff>609599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DFA71-7EEC-428E-9AF2-172689285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161925</xdr:rowOff>
    </xdr:from>
    <xdr:to>
      <xdr:col>15</xdr:col>
      <xdr:colOff>361950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CC71A-5005-4BD6-B064-89A776C41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18</xdr:row>
      <xdr:rowOff>28575</xdr:rowOff>
    </xdr:from>
    <xdr:to>
      <xdr:col>15</xdr:col>
      <xdr:colOff>342900</xdr:colOff>
      <xdr:row>32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63C27-29FA-4276-BC91-6939EE5F6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10</xdr:row>
      <xdr:rowOff>28575</xdr:rowOff>
    </xdr:from>
    <xdr:to>
      <xdr:col>11</xdr:col>
      <xdr:colOff>9525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DBA30-3075-4F07-A670-C8836BFAB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28575</xdr:rowOff>
    </xdr:from>
    <xdr:to>
      <xdr:col>13</xdr:col>
      <xdr:colOff>542925</xdr:colOff>
      <xdr:row>15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C8FEA4A-6083-4827-9F36-755D9F7EBC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5675" y="219075"/>
              <a:ext cx="5848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142875</xdr:colOff>
      <xdr:row>17</xdr:row>
      <xdr:rowOff>142875</xdr:rowOff>
    </xdr:from>
    <xdr:to>
      <xdr:col>14</xdr:col>
      <xdr:colOff>66675</xdr:colOff>
      <xdr:row>32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BB06642-B742-4F1E-9BD3-952781C83D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7175" y="3381375"/>
              <a:ext cx="5410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9525</xdr:rowOff>
    </xdr:from>
    <xdr:to>
      <xdr:col>10</xdr:col>
      <xdr:colOff>314325</xdr:colOff>
      <xdr:row>15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2D41AE-5170-45FD-AD64-DB01660DA8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4550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361950</xdr:colOff>
      <xdr:row>1</xdr:row>
      <xdr:rowOff>123825</xdr:rowOff>
    </xdr:from>
    <xdr:to>
      <xdr:col>18</xdr:col>
      <xdr:colOff>57150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D798572-8AF5-4AA0-844F-30381D0CD8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314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16</xdr:row>
      <xdr:rowOff>161925</xdr:rowOff>
    </xdr:from>
    <xdr:to>
      <xdr:col>12</xdr:col>
      <xdr:colOff>28575</xdr:colOff>
      <xdr:row>31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CBBDCA-73D4-4799-ACA7-F1DF096C6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4275" y="3209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514350</xdr:colOff>
      <xdr:row>0</xdr:row>
      <xdr:rowOff>152400</xdr:rowOff>
    </xdr:from>
    <xdr:to>
      <xdr:col>12</xdr:col>
      <xdr:colOff>9525</xdr:colOff>
      <xdr:row>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88B021E-BC62-4619-A72A-56163F576A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5225" y="152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15"/>
  <sheetViews>
    <sheetView workbookViewId="0">
      <selection activeCell="B216" sqref="B216"/>
    </sheetView>
  </sheetViews>
  <sheetFormatPr defaultRowHeight="15" x14ac:dyDescent="0.25"/>
  <cols>
    <col min="1" max="1" width="6.7109375" bestFit="1" customWidth="1"/>
    <col min="2" max="2" width="7.28515625" bestFit="1" customWidth="1"/>
    <col min="3" max="3" width="12.7109375" bestFit="1" customWidth="1"/>
    <col min="4" max="4" width="10.85546875" bestFit="1" customWidth="1"/>
    <col min="5" max="5" width="12.42578125" bestFit="1" customWidth="1"/>
    <col min="6" max="6" width="13.140625" customWidth="1"/>
    <col min="7" max="7" width="15.7109375" customWidth="1"/>
    <col min="8" max="8" width="7.5703125" bestFit="1" customWidth="1"/>
    <col min="9" max="9" width="15.85546875" customWidth="1"/>
    <col min="10" max="10" width="13.28515625" bestFit="1" customWidth="1"/>
    <col min="11" max="11" width="7" bestFit="1" customWidth="1"/>
    <col min="12" max="12" width="10.5703125" bestFit="1" customWidth="1"/>
    <col min="13" max="13" width="7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25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13" hidden="1" x14ac:dyDescent="0.25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13" hidden="1" x14ac:dyDescent="0.25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</row>
    <row r="5" spans="1:13" hidden="1" x14ac:dyDescent="0.25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/>
    </row>
    <row r="6" spans="1:13" hidden="1" x14ac:dyDescent="0.25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</row>
    <row r="7" spans="1:13" hidden="1" x14ac:dyDescent="0.25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/>
    </row>
    <row r="8" spans="1:13" hidden="1" x14ac:dyDescent="0.25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/>
    </row>
    <row r="9" spans="1:13" hidden="1" x14ac:dyDescent="0.25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</row>
    <row r="10" spans="1:13" hidden="1" x14ac:dyDescent="0.25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1"/>
    </row>
    <row r="11" spans="1:13" hidden="1" x14ac:dyDescent="0.25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</row>
    <row r="12" spans="1:13" hidden="1" x14ac:dyDescent="0.25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</row>
    <row r="13" spans="1:13" hidden="1" x14ac:dyDescent="0.25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1"/>
    </row>
    <row r="14" spans="1:13" hidden="1" x14ac:dyDescent="0.25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13" hidden="1" x14ac:dyDescent="0.25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1"/>
    </row>
    <row r="16" spans="1:13" hidden="1" x14ac:dyDescent="0.25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13" hidden="1" x14ac:dyDescent="0.25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13" hidden="1" x14ac:dyDescent="0.25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1"/>
    </row>
    <row r="19" spans="1:13" hidden="1" x14ac:dyDescent="0.25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1"/>
    </row>
    <row r="20" spans="1:13" hidden="1" x14ac:dyDescent="0.25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</row>
    <row r="21" spans="1:13" hidden="1" x14ac:dyDescent="0.25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13" hidden="1" x14ac:dyDescent="0.25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13" hidden="1" x14ac:dyDescent="0.25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13" hidden="1" x14ac:dyDescent="0.25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13" hidden="1" x14ac:dyDescent="0.25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13" hidden="1" x14ac:dyDescent="0.25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1"/>
    </row>
    <row r="27" spans="1:13" hidden="1" x14ac:dyDescent="0.25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13" hidden="1" x14ac:dyDescent="0.25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13" hidden="1" x14ac:dyDescent="0.25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13" hidden="1" x14ac:dyDescent="0.25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1"/>
    </row>
    <row r="31" spans="1:13" hidden="1" x14ac:dyDescent="0.25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13" hidden="1" x14ac:dyDescent="0.25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1"/>
    </row>
    <row r="33" spans="1:13" hidden="1" x14ac:dyDescent="0.25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hidden="1" x14ac:dyDescent="0.25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x14ac:dyDescent="0.25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1"/>
    </row>
    <row r="36" spans="1:13" hidden="1" x14ac:dyDescent="0.25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hidden="1" x14ac:dyDescent="0.25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1"/>
    </row>
    <row r="38" spans="1:13" hidden="1" x14ac:dyDescent="0.25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hidden="1" x14ac:dyDescent="0.25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hidden="1" x14ac:dyDescent="0.25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hidden="1" x14ac:dyDescent="0.25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hidden="1" x14ac:dyDescent="0.25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1"/>
    </row>
    <row r="43" spans="1:13" x14ac:dyDescent="0.25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1"/>
    </row>
    <row r="44" spans="1:13" hidden="1" x14ac:dyDescent="0.25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hidden="1" x14ac:dyDescent="0.25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hidden="1" x14ac:dyDescent="0.25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1"/>
    </row>
    <row r="47" spans="1:13" hidden="1" x14ac:dyDescent="0.25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1"/>
    </row>
    <row r="48" spans="1:13" hidden="1" x14ac:dyDescent="0.25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hidden="1" x14ac:dyDescent="0.25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x14ac:dyDescent="0.25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1"/>
    </row>
    <row r="51" spans="1:13" hidden="1" x14ac:dyDescent="0.25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hidden="1" x14ac:dyDescent="0.25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1"/>
    </row>
    <row r="53" spans="1:13" hidden="1" x14ac:dyDescent="0.25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1"/>
    </row>
    <row r="54" spans="1:13" hidden="1" x14ac:dyDescent="0.25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hidden="1" x14ac:dyDescent="0.25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hidden="1" x14ac:dyDescent="0.25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hidden="1" x14ac:dyDescent="0.25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hidden="1" x14ac:dyDescent="0.25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hidden="1" x14ac:dyDescent="0.25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hidden="1" x14ac:dyDescent="0.25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hidden="1" x14ac:dyDescent="0.25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hidden="1" x14ac:dyDescent="0.25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hidden="1" x14ac:dyDescent="0.25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hidden="1" x14ac:dyDescent="0.25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1"/>
    </row>
    <row r="65" spans="1:13" hidden="1" x14ac:dyDescent="0.25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hidden="1" x14ac:dyDescent="0.25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1"/>
    </row>
    <row r="67" spans="1:13" hidden="1" x14ac:dyDescent="0.25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hidden="1" x14ac:dyDescent="0.25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hidden="1" x14ac:dyDescent="0.25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1"/>
    </row>
    <row r="70" spans="1:13" hidden="1" x14ac:dyDescent="0.25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hidden="1" x14ac:dyDescent="0.25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hidden="1" x14ac:dyDescent="0.25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hidden="1" x14ac:dyDescent="0.25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hidden="1" x14ac:dyDescent="0.25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hidden="1" x14ac:dyDescent="0.25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hidden="1" x14ac:dyDescent="0.25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1"/>
    </row>
    <row r="77" spans="1:13" hidden="1" x14ac:dyDescent="0.25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hidden="1" x14ac:dyDescent="0.25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hidden="1" x14ac:dyDescent="0.25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hidden="1" x14ac:dyDescent="0.25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1"/>
    </row>
    <row r="81" spans="1:13" hidden="1" x14ac:dyDescent="0.25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hidden="1" x14ac:dyDescent="0.25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hidden="1" x14ac:dyDescent="0.25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1"/>
    </row>
    <row r="84" spans="1:13" hidden="1" x14ac:dyDescent="0.25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hidden="1" x14ac:dyDescent="0.25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hidden="1" x14ac:dyDescent="0.25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hidden="1" x14ac:dyDescent="0.25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x14ac:dyDescent="0.25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1"/>
    </row>
    <row r="89" spans="1:13" hidden="1" x14ac:dyDescent="0.25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hidden="1" x14ac:dyDescent="0.25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hidden="1" x14ac:dyDescent="0.25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hidden="1" x14ac:dyDescent="0.25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1"/>
    </row>
    <row r="93" spans="1:13" hidden="1" x14ac:dyDescent="0.25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hidden="1" x14ac:dyDescent="0.25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1"/>
    </row>
    <row r="95" spans="1:13" hidden="1" x14ac:dyDescent="0.25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hidden="1" x14ac:dyDescent="0.25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hidden="1" x14ac:dyDescent="0.25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hidden="1" x14ac:dyDescent="0.25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1"/>
    </row>
    <row r="99" spans="1:13" hidden="1" x14ac:dyDescent="0.25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hidden="1" x14ac:dyDescent="0.25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1"/>
    </row>
    <row r="101" spans="1:13" hidden="1" x14ac:dyDescent="0.25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1"/>
    </row>
    <row r="102" spans="1:13" hidden="1" x14ac:dyDescent="0.25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hidden="1" x14ac:dyDescent="0.25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hidden="1" x14ac:dyDescent="0.25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hidden="1" x14ac:dyDescent="0.25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hidden="1" x14ac:dyDescent="0.25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1"/>
    </row>
    <row r="107" spans="1:13" hidden="1" x14ac:dyDescent="0.25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1"/>
    </row>
    <row r="108" spans="1:13" hidden="1" x14ac:dyDescent="0.25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hidden="1" x14ac:dyDescent="0.25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hidden="1" x14ac:dyDescent="0.25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1"/>
    </row>
    <row r="111" spans="1:13" hidden="1" x14ac:dyDescent="0.25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hidden="1" x14ac:dyDescent="0.25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1"/>
    </row>
    <row r="113" spans="1:13" hidden="1" x14ac:dyDescent="0.25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hidden="1" x14ac:dyDescent="0.25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hidden="1" x14ac:dyDescent="0.25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hidden="1" x14ac:dyDescent="0.25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hidden="1" x14ac:dyDescent="0.25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hidden="1" x14ac:dyDescent="0.25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hidden="1" x14ac:dyDescent="0.25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hidden="1" x14ac:dyDescent="0.25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hidden="1" x14ac:dyDescent="0.25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1"/>
    </row>
    <row r="122" spans="1:13" hidden="1" x14ac:dyDescent="0.25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hidden="1" x14ac:dyDescent="0.25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hidden="1" x14ac:dyDescent="0.25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x14ac:dyDescent="0.25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hidden="1" x14ac:dyDescent="0.25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hidden="1" x14ac:dyDescent="0.25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hidden="1" x14ac:dyDescent="0.25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hidden="1" x14ac:dyDescent="0.25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hidden="1" x14ac:dyDescent="0.25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hidden="1" x14ac:dyDescent="0.25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1"/>
    </row>
    <row r="132" spans="1:13" x14ac:dyDescent="0.25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hidden="1" x14ac:dyDescent="0.25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hidden="1" x14ac:dyDescent="0.25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hidden="1" x14ac:dyDescent="0.25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hidden="1" x14ac:dyDescent="0.25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hidden="1" x14ac:dyDescent="0.25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1"/>
    </row>
    <row r="138" spans="1:13" hidden="1" x14ac:dyDescent="0.25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hidden="1" x14ac:dyDescent="0.25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hidden="1" x14ac:dyDescent="0.25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hidden="1" x14ac:dyDescent="0.25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hidden="1" x14ac:dyDescent="0.25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1"/>
    </row>
    <row r="143" spans="1:13" hidden="1" x14ac:dyDescent="0.25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hidden="1" x14ac:dyDescent="0.25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hidden="1" x14ac:dyDescent="0.25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1"/>
    </row>
    <row r="146" spans="1:13" hidden="1" x14ac:dyDescent="0.25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hidden="1" x14ac:dyDescent="0.25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hidden="1" x14ac:dyDescent="0.25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x14ac:dyDescent="0.25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hidden="1" x14ac:dyDescent="0.25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1"/>
    </row>
    <row r="151" spans="1:13" hidden="1" x14ac:dyDescent="0.25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hidden="1" x14ac:dyDescent="0.25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hidden="1" x14ac:dyDescent="0.25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hidden="1" x14ac:dyDescent="0.25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hidden="1" x14ac:dyDescent="0.25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hidden="1" x14ac:dyDescent="0.25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1"/>
    </row>
    <row r="157" spans="1:13" hidden="1" x14ac:dyDescent="0.25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hidden="1" x14ac:dyDescent="0.25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hidden="1" x14ac:dyDescent="0.25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1"/>
    </row>
    <row r="160" spans="1:13" hidden="1" x14ac:dyDescent="0.25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1"/>
    </row>
    <row r="161" spans="1:13" hidden="1" x14ac:dyDescent="0.25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hidden="1" x14ac:dyDescent="0.25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1"/>
    </row>
    <row r="163" spans="1:13" hidden="1" x14ac:dyDescent="0.25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hidden="1" x14ac:dyDescent="0.25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hidden="1" x14ac:dyDescent="0.25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hidden="1" x14ac:dyDescent="0.25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1"/>
    </row>
    <row r="167" spans="1:13" hidden="1" x14ac:dyDescent="0.25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hidden="1" x14ac:dyDescent="0.25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1"/>
    </row>
    <row r="169" spans="1:13" hidden="1" x14ac:dyDescent="0.25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1"/>
    </row>
    <row r="170" spans="1:13" hidden="1" x14ac:dyDescent="0.25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1"/>
    </row>
    <row r="171" spans="1:13" hidden="1" x14ac:dyDescent="0.25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1"/>
    </row>
    <row r="172" spans="1:13" hidden="1" x14ac:dyDescent="0.25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hidden="1" x14ac:dyDescent="0.25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hidden="1" x14ac:dyDescent="0.25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1"/>
    </row>
    <row r="175" spans="1:13" hidden="1" x14ac:dyDescent="0.25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hidden="1" x14ac:dyDescent="0.25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1"/>
    </row>
    <row r="177" spans="1:13" hidden="1" x14ac:dyDescent="0.25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hidden="1" x14ac:dyDescent="0.25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hidden="1" x14ac:dyDescent="0.25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hidden="1" x14ac:dyDescent="0.25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1"/>
    </row>
    <row r="181" spans="1:13" hidden="1" x14ac:dyDescent="0.25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hidden="1" x14ac:dyDescent="0.25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1"/>
    </row>
    <row r="183" spans="1:13" x14ac:dyDescent="0.25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1"/>
    </row>
    <row r="184" spans="1:13" hidden="1" x14ac:dyDescent="0.25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hidden="1" x14ac:dyDescent="0.25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1"/>
    </row>
    <row r="186" spans="1:13" x14ac:dyDescent="0.25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hidden="1" x14ac:dyDescent="0.25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1"/>
    </row>
    <row r="188" spans="1:13" hidden="1" x14ac:dyDescent="0.25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hidden="1" x14ac:dyDescent="0.25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1"/>
    </row>
    <row r="190" spans="1:13" hidden="1" x14ac:dyDescent="0.25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1"/>
    </row>
    <row r="191" spans="1:13" hidden="1" x14ac:dyDescent="0.25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1"/>
    </row>
    <row r="192" spans="1:13" hidden="1" x14ac:dyDescent="0.25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hidden="1" x14ac:dyDescent="0.25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x14ac:dyDescent="0.25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hidden="1" x14ac:dyDescent="0.25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1"/>
    </row>
    <row r="196" spans="1:13" hidden="1" x14ac:dyDescent="0.25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hidden="1" x14ac:dyDescent="0.25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hidden="1" x14ac:dyDescent="0.25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x14ac:dyDescent="0.25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1"/>
    </row>
    <row r="200" spans="1:13" hidden="1" x14ac:dyDescent="0.25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hidden="1" x14ac:dyDescent="0.25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hidden="1" x14ac:dyDescent="0.25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1"/>
    </row>
    <row r="203" spans="1:13" hidden="1" x14ac:dyDescent="0.25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hidden="1" x14ac:dyDescent="0.25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hidden="1" x14ac:dyDescent="0.25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hidden="1" x14ac:dyDescent="0.25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hidden="1" x14ac:dyDescent="0.25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1"/>
    </row>
    <row r="208" spans="1:13" hidden="1" x14ac:dyDescent="0.25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hidden="1" x14ac:dyDescent="0.25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1"/>
    </row>
    <row r="210" spans="1:13" hidden="1" x14ac:dyDescent="0.25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hidden="1" x14ac:dyDescent="0.25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hidden="1" x14ac:dyDescent="0.25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hidden="1" x14ac:dyDescent="0.25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hidden="1" x14ac:dyDescent="0.25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hidden="1" x14ac:dyDescent="0.25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/>
    </row>
  </sheetData>
  <autoFilter ref="A1:M215" xr:uid="{00000000-0001-0000-0000-000000000000}">
    <filterColumn colId="6">
      <filters>
        <filter val="Other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2310-EC63-4818-8EEF-70465F02B611}">
  <sheetPr filterMode="1"/>
  <dimension ref="A1:M215"/>
  <sheetViews>
    <sheetView topLeftCell="A151" workbookViewId="0">
      <selection activeCell="J1" sqref="J1:J213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25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13" x14ac:dyDescent="0.25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13" x14ac:dyDescent="0.25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</row>
    <row r="5" spans="1:13" hidden="1" x14ac:dyDescent="0.25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/>
    </row>
    <row r="6" spans="1:13" x14ac:dyDescent="0.25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</row>
    <row r="7" spans="1:13" hidden="1" x14ac:dyDescent="0.25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/>
    </row>
    <row r="8" spans="1:13" hidden="1" x14ac:dyDescent="0.25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/>
    </row>
    <row r="9" spans="1:13" x14ac:dyDescent="0.25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</row>
    <row r="10" spans="1:13" hidden="1" x14ac:dyDescent="0.25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1"/>
    </row>
    <row r="11" spans="1:13" hidden="1" x14ac:dyDescent="0.25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</row>
    <row r="12" spans="1:13" x14ac:dyDescent="0.25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</row>
    <row r="13" spans="1:13" hidden="1" x14ac:dyDescent="0.25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1"/>
    </row>
    <row r="14" spans="1:13" x14ac:dyDescent="0.25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13" hidden="1" x14ac:dyDescent="0.25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1"/>
    </row>
    <row r="16" spans="1:13" x14ac:dyDescent="0.25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13" x14ac:dyDescent="0.25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13" hidden="1" x14ac:dyDescent="0.25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1"/>
    </row>
    <row r="19" spans="1:13" hidden="1" x14ac:dyDescent="0.25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1"/>
    </row>
    <row r="20" spans="1:13" x14ac:dyDescent="0.25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</row>
    <row r="21" spans="1:13" hidden="1" x14ac:dyDescent="0.25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13" x14ac:dyDescent="0.25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13" hidden="1" x14ac:dyDescent="0.25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13" x14ac:dyDescent="0.25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13" x14ac:dyDescent="0.25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13" hidden="1" x14ac:dyDescent="0.25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1"/>
    </row>
    <row r="27" spans="1:13" x14ac:dyDescent="0.25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13" hidden="1" x14ac:dyDescent="0.25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13" x14ac:dyDescent="0.25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13" hidden="1" x14ac:dyDescent="0.25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1"/>
    </row>
    <row r="31" spans="1:13" hidden="1" x14ac:dyDescent="0.25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13" hidden="1" x14ac:dyDescent="0.25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1"/>
    </row>
    <row r="33" spans="1:13" hidden="1" x14ac:dyDescent="0.25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x14ac:dyDescent="0.25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hidden="1" x14ac:dyDescent="0.25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1"/>
    </row>
    <row r="36" spans="1:13" hidden="1" x14ac:dyDescent="0.25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hidden="1" x14ac:dyDescent="0.25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1"/>
    </row>
    <row r="38" spans="1:13" hidden="1" x14ac:dyDescent="0.25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hidden="1" x14ac:dyDescent="0.25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x14ac:dyDescent="0.25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x14ac:dyDescent="0.25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hidden="1" x14ac:dyDescent="0.25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1"/>
    </row>
    <row r="43" spans="1:13" hidden="1" x14ac:dyDescent="0.25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1"/>
    </row>
    <row r="44" spans="1:13" hidden="1" x14ac:dyDescent="0.25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x14ac:dyDescent="0.25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hidden="1" x14ac:dyDescent="0.25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1"/>
    </row>
    <row r="47" spans="1:13" hidden="1" x14ac:dyDescent="0.25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1"/>
    </row>
    <row r="48" spans="1:13" x14ac:dyDescent="0.25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x14ac:dyDescent="0.25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hidden="1" x14ac:dyDescent="0.25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1"/>
    </row>
    <row r="51" spans="1:13" hidden="1" x14ac:dyDescent="0.25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hidden="1" x14ac:dyDescent="0.25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1"/>
    </row>
    <row r="53" spans="1:13" hidden="1" x14ac:dyDescent="0.25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1"/>
    </row>
    <row r="54" spans="1:13" hidden="1" x14ac:dyDescent="0.25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hidden="1" x14ac:dyDescent="0.25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hidden="1" x14ac:dyDescent="0.25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x14ac:dyDescent="0.25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x14ac:dyDescent="0.25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x14ac:dyDescent="0.25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x14ac:dyDescent="0.25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x14ac:dyDescent="0.25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x14ac:dyDescent="0.25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x14ac:dyDescent="0.25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hidden="1" x14ac:dyDescent="0.25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1"/>
    </row>
    <row r="65" spans="1:13" x14ac:dyDescent="0.25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hidden="1" x14ac:dyDescent="0.25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1"/>
    </row>
    <row r="67" spans="1:13" hidden="1" x14ac:dyDescent="0.25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x14ac:dyDescent="0.25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hidden="1" x14ac:dyDescent="0.25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1"/>
    </row>
    <row r="70" spans="1:13" x14ac:dyDescent="0.25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x14ac:dyDescent="0.25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x14ac:dyDescent="0.25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x14ac:dyDescent="0.25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x14ac:dyDescent="0.25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x14ac:dyDescent="0.25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hidden="1" x14ac:dyDescent="0.25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1"/>
    </row>
    <row r="77" spans="1:13" x14ac:dyDescent="0.25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x14ac:dyDescent="0.25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x14ac:dyDescent="0.25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hidden="1" x14ac:dyDescent="0.25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1"/>
    </row>
    <row r="81" spans="1:13" hidden="1" x14ac:dyDescent="0.25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x14ac:dyDescent="0.25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hidden="1" x14ac:dyDescent="0.25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1"/>
    </row>
    <row r="84" spans="1:13" x14ac:dyDescent="0.25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x14ac:dyDescent="0.25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x14ac:dyDescent="0.25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x14ac:dyDescent="0.25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hidden="1" x14ac:dyDescent="0.25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1"/>
    </row>
    <row r="89" spans="1:13" hidden="1" x14ac:dyDescent="0.25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hidden="1" x14ac:dyDescent="0.25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x14ac:dyDescent="0.25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hidden="1" x14ac:dyDescent="0.25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1"/>
    </row>
    <row r="93" spans="1:13" x14ac:dyDescent="0.25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hidden="1" x14ac:dyDescent="0.25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1"/>
    </row>
    <row r="95" spans="1:13" x14ac:dyDescent="0.25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x14ac:dyDescent="0.25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x14ac:dyDescent="0.25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hidden="1" x14ac:dyDescent="0.25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1"/>
    </row>
    <row r="99" spans="1:13" x14ac:dyDescent="0.25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hidden="1" x14ac:dyDescent="0.25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1"/>
    </row>
    <row r="101" spans="1:13" hidden="1" x14ac:dyDescent="0.25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1"/>
    </row>
    <row r="102" spans="1:13" hidden="1" x14ac:dyDescent="0.25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x14ac:dyDescent="0.25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hidden="1" x14ac:dyDescent="0.25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hidden="1" x14ac:dyDescent="0.25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hidden="1" x14ac:dyDescent="0.25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1"/>
    </row>
    <row r="107" spans="1:13" hidden="1" x14ac:dyDescent="0.25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1"/>
    </row>
    <row r="108" spans="1:13" hidden="1" x14ac:dyDescent="0.25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x14ac:dyDescent="0.25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hidden="1" x14ac:dyDescent="0.25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1"/>
    </row>
    <row r="111" spans="1:13" hidden="1" x14ac:dyDescent="0.25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hidden="1" x14ac:dyDescent="0.25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1"/>
    </row>
    <row r="113" spans="1:13" hidden="1" x14ac:dyDescent="0.25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x14ac:dyDescent="0.25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hidden="1" x14ac:dyDescent="0.25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x14ac:dyDescent="0.25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x14ac:dyDescent="0.25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x14ac:dyDescent="0.25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hidden="1" x14ac:dyDescent="0.25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x14ac:dyDescent="0.25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hidden="1" x14ac:dyDescent="0.25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1"/>
    </row>
    <row r="122" spans="1:13" hidden="1" x14ac:dyDescent="0.25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x14ac:dyDescent="0.25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hidden="1" x14ac:dyDescent="0.25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hidden="1" x14ac:dyDescent="0.25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x14ac:dyDescent="0.25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x14ac:dyDescent="0.25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hidden="1" x14ac:dyDescent="0.25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hidden="1" x14ac:dyDescent="0.25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x14ac:dyDescent="0.25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hidden="1" x14ac:dyDescent="0.25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1"/>
    </row>
    <row r="132" spans="1:13" x14ac:dyDescent="0.25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hidden="1" x14ac:dyDescent="0.25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hidden="1" x14ac:dyDescent="0.25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x14ac:dyDescent="0.25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hidden="1" x14ac:dyDescent="0.25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hidden="1" x14ac:dyDescent="0.25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1"/>
    </row>
    <row r="138" spans="1:13" hidden="1" x14ac:dyDescent="0.25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x14ac:dyDescent="0.25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x14ac:dyDescent="0.25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x14ac:dyDescent="0.25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hidden="1" x14ac:dyDescent="0.25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1"/>
    </row>
    <row r="143" spans="1:13" x14ac:dyDescent="0.25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x14ac:dyDescent="0.25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hidden="1" x14ac:dyDescent="0.25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1"/>
    </row>
    <row r="146" spans="1:13" hidden="1" x14ac:dyDescent="0.25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hidden="1" x14ac:dyDescent="0.25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x14ac:dyDescent="0.25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x14ac:dyDescent="0.25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hidden="1" x14ac:dyDescent="0.25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1"/>
    </row>
    <row r="151" spans="1:13" x14ac:dyDescent="0.25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x14ac:dyDescent="0.25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x14ac:dyDescent="0.25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x14ac:dyDescent="0.25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x14ac:dyDescent="0.25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hidden="1" x14ac:dyDescent="0.25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1"/>
    </row>
    <row r="157" spans="1:13" hidden="1" x14ac:dyDescent="0.25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x14ac:dyDescent="0.25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hidden="1" x14ac:dyDescent="0.25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1"/>
    </row>
    <row r="160" spans="1:13" hidden="1" x14ac:dyDescent="0.25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1"/>
    </row>
    <row r="161" spans="1:13" hidden="1" x14ac:dyDescent="0.25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hidden="1" x14ac:dyDescent="0.25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1"/>
    </row>
    <row r="163" spans="1:13" x14ac:dyDescent="0.25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x14ac:dyDescent="0.25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x14ac:dyDescent="0.25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hidden="1" x14ac:dyDescent="0.25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1"/>
    </row>
    <row r="167" spans="1:13" hidden="1" x14ac:dyDescent="0.25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hidden="1" x14ac:dyDescent="0.25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1"/>
    </row>
    <row r="169" spans="1:13" hidden="1" x14ac:dyDescent="0.25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1"/>
    </row>
    <row r="170" spans="1:13" hidden="1" x14ac:dyDescent="0.25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1"/>
    </row>
    <row r="171" spans="1:13" hidden="1" x14ac:dyDescent="0.25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1"/>
    </row>
    <row r="172" spans="1:13" x14ac:dyDescent="0.25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hidden="1" x14ac:dyDescent="0.25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hidden="1" x14ac:dyDescent="0.25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1"/>
    </row>
    <row r="175" spans="1:13" x14ac:dyDescent="0.25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hidden="1" x14ac:dyDescent="0.25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1"/>
    </row>
    <row r="177" spans="1:13" hidden="1" x14ac:dyDescent="0.25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x14ac:dyDescent="0.25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hidden="1" x14ac:dyDescent="0.25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hidden="1" x14ac:dyDescent="0.25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1"/>
    </row>
    <row r="181" spans="1:13" x14ac:dyDescent="0.25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hidden="1" x14ac:dyDescent="0.25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1"/>
    </row>
    <row r="183" spans="1:13" hidden="1" x14ac:dyDescent="0.25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1"/>
    </row>
    <row r="184" spans="1:13" hidden="1" x14ac:dyDescent="0.25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hidden="1" x14ac:dyDescent="0.25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1"/>
    </row>
    <row r="186" spans="1:13" hidden="1" x14ac:dyDescent="0.25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hidden="1" x14ac:dyDescent="0.25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1"/>
    </row>
    <row r="188" spans="1:13" x14ac:dyDescent="0.25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hidden="1" x14ac:dyDescent="0.25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1"/>
    </row>
    <row r="190" spans="1:13" hidden="1" x14ac:dyDescent="0.25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1"/>
    </row>
    <row r="191" spans="1:13" hidden="1" x14ac:dyDescent="0.25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1"/>
    </row>
    <row r="192" spans="1:13" x14ac:dyDescent="0.25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x14ac:dyDescent="0.25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hidden="1" x14ac:dyDescent="0.25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hidden="1" x14ac:dyDescent="0.25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1"/>
    </row>
    <row r="196" spans="1:13" hidden="1" x14ac:dyDescent="0.25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x14ac:dyDescent="0.25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hidden="1" x14ac:dyDescent="0.25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hidden="1" x14ac:dyDescent="0.25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1"/>
    </row>
    <row r="200" spans="1:13" hidden="1" x14ac:dyDescent="0.25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x14ac:dyDescent="0.25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hidden="1" x14ac:dyDescent="0.25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1"/>
    </row>
    <row r="203" spans="1:13" hidden="1" x14ac:dyDescent="0.25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hidden="1" x14ac:dyDescent="0.25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x14ac:dyDescent="0.25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x14ac:dyDescent="0.25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hidden="1" x14ac:dyDescent="0.25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1"/>
    </row>
    <row r="208" spans="1:13" x14ac:dyDescent="0.25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hidden="1" x14ac:dyDescent="0.25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1"/>
    </row>
    <row r="210" spans="1:13" x14ac:dyDescent="0.25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x14ac:dyDescent="0.25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x14ac:dyDescent="0.25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x14ac:dyDescent="0.25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hidden="1" x14ac:dyDescent="0.25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hidden="1" x14ac:dyDescent="0.25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/>
    </row>
  </sheetData>
  <autoFilter ref="A1:M215" xr:uid="{74672310-EC63-4818-8EEF-70465F02B611}">
    <filterColumn colId="9">
      <filters>
        <filter val="Mkt&amp;Fin"/>
      </filters>
    </filterColumn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B5A1-D63A-4196-9147-8A6A7DC26676}">
  <dimension ref="A1:Q95"/>
  <sheetViews>
    <sheetView topLeftCell="A7" zoomScaleNormal="100" workbookViewId="0">
      <selection activeCell="B2" sqref="B2:B24"/>
    </sheetView>
  </sheetViews>
  <sheetFormatPr defaultRowHeight="15" x14ac:dyDescent="0.25"/>
  <cols>
    <col min="1" max="1" width="13.28515625" bestFit="1" customWidth="1"/>
    <col min="13" max="13" width="13.28515625" bestFit="1" customWidth="1"/>
    <col min="14" max="14" width="9.28515625" customWidth="1"/>
  </cols>
  <sheetData>
    <row r="1" spans="1:14" x14ac:dyDescent="0.25">
      <c r="A1" s="7" t="s">
        <v>9</v>
      </c>
      <c r="B1" s="7" t="s">
        <v>12</v>
      </c>
      <c r="M1" s="7" t="s">
        <v>9</v>
      </c>
      <c r="N1" s="7" t="s">
        <v>12</v>
      </c>
    </row>
    <row r="2" spans="1:14" x14ac:dyDescent="0.25">
      <c r="A2" s="1" t="s">
        <v>17</v>
      </c>
      <c r="B2" s="1">
        <v>270000</v>
      </c>
      <c r="M2" s="1" t="s">
        <v>21</v>
      </c>
      <c r="N2" s="1">
        <v>200000</v>
      </c>
    </row>
    <row r="3" spans="1:14" x14ac:dyDescent="0.25">
      <c r="A3" s="1" t="s">
        <v>17</v>
      </c>
      <c r="B3" s="1">
        <v>260000</v>
      </c>
      <c r="M3" s="1" t="s">
        <v>21</v>
      </c>
      <c r="N3" s="1">
        <v>250000</v>
      </c>
    </row>
    <row r="4" spans="1:14" x14ac:dyDescent="0.25">
      <c r="A4" s="1" t="s">
        <v>17</v>
      </c>
      <c r="B4" s="1">
        <v>265000</v>
      </c>
      <c r="M4" s="1" t="s">
        <v>21</v>
      </c>
      <c r="N4" s="1">
        <v>425000</v>
      </c>
    </row>
    <row r="5" spans="1:14" x14ac:dyDescent="0.25">
      <c r="A5" s="1" t="s">
        <v>17</v>
      </c>
      <c r="B5" s="1">
        <v>360000</v>
      </c>
      <c r="M5" s="1" t="s">
        <v>21</v>
      </c>
      <c r="N5" s="1">
        <v>252000</v>
      </c>
    </row>
    <row r="6" spans="1:14" x14ac:dyDescent="0.25">
      <c r="A6" s="1" t="s">
        <v>17</v>
      </c>
      <c r="B6" s="1">
        <v>265000</v>
      </c>
      <c r="M6" s="1" t="s">
        <v>21</v>
      </c>
      <c r="N6" s="1">
        <v>250000</v>
      </c>
    </row>
    <row r="7" spans="1:14" x14ac:dyDescent="0.25">
      <c r="A7" s="1" t="s">
        <v>17</v>
      </c>
      <c r="B7" s="1">
        <v>250000</v>
      </c>
      <c r="M7" s="1" t="s">
        <v>21</v>
      </c>
      <c r="N7" s="1">
        <v>218000</v>
      </c>
    </row>
    <row r="8" spans="1:14" x14ac:dyDescent="0.25">
      <c r="A8" s="1" t="s">
        <v>17</v>
      </c>
      <c r="B8" s="1">
        <v>278000</v>
      </c>
      <c r="M8" s="1" t="s">
        <v>21</v>
      </c>
      <c r="N8" s="1">
        <v>200000</v>
      </c>
    </row>
    <row r="9" spans="1:14" x14ac:dyDescent="0.25">
      <c r="A9" s="1" t="s">
        <v>17</v>
      </c>
      <c r="B9" s="1">
        <v>300000</v>
      </c>
      <c r="M9" s="1" t="s">
        <v>21</v>
      </c>
      <c r="N9" s="1">
        <v>300000</v>
      </c>
    </row>
    <row r="10" spans="1:14" x14ac:dyDescent="0.25">
      <c r="A10" s="1" t="s">
        <v>17</v>
      </c>
      <c r="B10" s="1">
        <v>320000</v>
      </c>
      <c r="M10" s="1" t="s">
        <v>21</v>
      </c>
      <c r="N10" s="1">
        <v>236000</v>
      </c>
    </row>
    <row r="11" spans="1:14" x14ac:dyDescent="0.25">
      <c r="A11" s="1" t="s">
        <v>17</v>
      </c>
      <c r="B11" s="1">
        <v>240000</v>
      </c>
      <c r="M11" s="1" t="s">
        <v>21</v>
      </c>
      <c r="N11" s="1">
        <v>393000</v>
      </c>
    </row>
    <row r="12" spans="1:14" x14ac:dyDescent="0.25">
      <c r="A12" s="1" t="s">
        <v>17</v>
      </c>
      <c r="B12" s="1">
        <v>300000</v>
      </c>
      <c r="M12" s="1" t="s">
        <v>21</v>
      </c>
      <c r="N12" s="1">
        <v>300000</v>
      </c>
    </row>
    <row r="13" spans="1:14" x14ac:dyDescent="0.25">
      <c r="A13" s="1" t="s">
        <v>17</v>
      </c>
      <c r="B13" s="1">
        <v>200000</v>
      </c>
      <c r="M13" s="1" t="s">
        <v>21</v>
      </c>
      <c r="N13" s="1">
        <v>360000</v>
      </c>
    </row>
    <row r="14" spans="1:14" x14ac:dyDescent="0.25">
      <c r="A14" s="1" t="s">
        <v>17</v>
      </c>
      <c r="B14" s="1">
        <v>450000</v>
      </c>
      <c r="M14" s="1" t="s">
        <v>21</v>
      </c>
      <c r="N14" s="1">
        <v>240000</v>
      </c>
    </row>
    <row r="15" spans="1:14" x14ac:dyDescent="0.25">
      <c r="A15" s="1" t="s">
        <v>17</v>
      </c>
      <c r="B15" s="1">
        <v>216000</v>
      </c>
      <c r="M15" s="1" t="s">
        <v>21</v>
      </c>
      <c r="N15" s="1">
        <v>350000</v>
      </c>
    </row>
    <row r="16" spans="1:14" x14ac:dyDescent="0.25">
      <c r="A16" s="1" t="s">
        <v>17</v>
      </c>
      <c r="B16" s="1">
        <v>220000</v>
      </c>
      <c r="M16" s="1" t="s">
        <v>21</v>
      </c>
      <c r="N16" s="1">
        <v>260000</v>
      </c>
    </row>
    <row r="17" spans="1:17" x14ac:dyDescent="0.25">
      <c r="A17" s="1" t="s">
        <v>17</v>
      </c>
      <c r="B17" s="1">
        <v>275000</v>
      </c>
      <c r="M17" s="1" t="s">
        <v>21</v>
      </c>
      <c r="N17" s="1">
        <v>411000</v>
      </c>
    </row>
    <row r="18" spans="1:17" x14ac:dyDescent="0.25">
      <c r="A18" s="1" t="s">
        <v>17</v>
      </c>
      <c r="B18" s="1">
        <v>240000</v>
      </c>
      <c r="M18" s="1" t="s">
        <v>21</v>
      </c>
      <c r="N18" s="1">
        <v>287000</v>
      </c>
      <c r="P18" s="9" t="s">
        <v>40</v>
      </c>
      <c r="Q18" s="9">
        <f>QUARTILE(N2:N95,1)</f>
        <v>240000</v>
      </c>
    </row>
    <row r="19" spans="1:17" x14ac:dyDescent="0.25">
      <c r="A19" s="1" t="s">
        <v>17</v>
      </c>
      <c r="B19" s="1">
        <v>210000</v>
      </c>
      <c r="D19" s="9" t="s">
        <v>40</v>
      </c>
      <c r="E19" s="9">
        <f>QUARTILE(B2:B54,1)</f>
        <v>240000</v>
      </c>
      <c r="M19" s="1" t="s">
        <v>21</v>
      </c>
      <c r="N19" s="1">
        <v>200000</v>
      </c>
      <c r="P19" s="9" t="s">
        <v>44</v>
      </c>
      <c r="Q19" s="9">
        <f>QUARTILE(N2:N95,3)</f>
        <v>300000</v>
      </c>
    </row>
    <row r="20" spans="1:17" x14ac:dyDescent="0.25">
      <c r="A20" s="1" t="s">
        <v>17</v>
      </c>
      <c r="B20" s="1">
        <v>210000</v>
      </c>
      <c r="D20" s="9" t="s">
        <v>44</v>
      </c>
      <c r="E20" s="9">
        <f>QUARTILE(B2:B54,3)</f>
        <v>300000</v>
      </c>
      <c r="M20" s="1" t="s">
        <v>21</v>
      </c>
      <c r="N20" s="1">
        <v>204000</v>
      </c>
      <c r="P20" s="9" t="s">
        <v>41</v>
      </c>
      <c r="Q20" s="9">
        <f>Q19-Q18</f>
        <v>60000</v>
      </c>
    </row>
    <row r="21" spans="1:17" x14ac:dyDescent="0.25">
      <c r="A21" s="1" t="s">
        <v>17</v>
      </c>
      <c r="B21" s="1">
        <v>380000</v>
      </c>
      <c r="D21" s="9" t="s">
        <v>41</v>
      </c>
      <c r="E21" s="9">
        <f>E20-E19</f>
        <v>60000</v>
      </c>
      <c r="M21" s="1" t="s">
        <v>21</v>
      </c>
      <c r="N21" s="1">
        <v>250000</v>
      </c>
      <c r="P21" s="9" t="s">
        <v>42</v>
      </c>
      <c r="Q21" s="9">
        <f>Q19+1.5*Q20</f>
        <v>390000</v>
      </c>
    </row>
    <row r="22" spans="1:17" x14ac:dyDescent="0.25">
      <c r="A22" s="1" t="s">
        <v>17</v>
      </c>
      <c r="B22" s="1">
        <v>240000</v>
      </c>
      <c r="D22" s="9" t="s">
        <v>42</v>
      </c>
      <c r="E22" s="9">
        <f>E20+1.5*E21</f>
        <v>390000</v>
      </c>
      <c r="M22" s="1" t="s">
        <v>21</v>
      </c>
      <c r="N22" s="1">
        <v>240000</v>
      </c>
      <c r="P22" s="9" t="s">
        <v>43</v>
      </c>
      <c r="Q22" s="9">
        <f>Q18-1.5*Q20</f>
        <v>150000</v>
      </c>
    </row>
    <row r="23" spans="1:17" x14ac:dyDescent="0.25">
      <c r="A23" s="1" t="s">
        <v>17</v>
      </c>
      <c r="B23" s="1">
        <v>360000</v>
      </c>
      <c r="D23" s="9" t="s">
        <v>43</v>
      </c>
      <c r="E23" s="9">
        <f>E19-1.5*E21</f>
        <v>150000</v>
      </c>
      <c r="M23" s="1" t="s">
        <v>21</v>
      </c>
      <c r="N23" s="1">
        <v>360000</v>
      </c>
    </row>
    <row r="24" spans="1:17" x14ac:dyDescent="0.25">
      <c r="A24" s="1" t="s">
        <v>17</v>
      </c>
      <c r="B24" s="1">
        <v>200000</v>
      </c>
      <c r="M24" s="1" t="s">
        <v>21</v>
      </c>
      <c r="N24" s="1">
        <v>268000</v>
      </c>
    </row>
    <row r="25" spans="1:17" x14ac:dyDescent="0.25">
      <c r="A25" s="1" t="s">
        <v>17</v>
      </c>
      <c r="B25" s="1">
        <v>250000</v>
      </c>
      <c r="M25" s="1" t="s">
        <v>21</v>
      </c>
      <c r="N25" s="1">
        <v>265000</v>
      </c>
    </row>
    <row r="26" spans="1:17" x14ac:dyDescent="0.25">
      <c r="A26" s="1" t="s">
        <v>17</v>
      </c>
      <c r="B26" s="1">
        <v>250000</v>
      </c>
      <c r="M26" s="1" t="s">
        <v>21</v>
      </c>
      <c r="N26" s="1">
        <v>260000</v>
      </c>
    </row>
    <row r="27" spans="1:17" x14ac:dyDescent="0.25">
      <c r="A27" s="1" t="s">
        <v>17</v>
      </c>
      <c r="B27" s="1">
        <v>250000</v>
      </c>
      <c r="M27" s="1" t="s">
        <v>21</v>
      </c>
      <c r="N27" s="1">
        <v>300000</v>
      </c>
    </row>
    <row r="28" spans="1:17" x14ac:dyDescent="0.25">
      <c r="A28" s="1" t="s">
        <v>17</v>
      </c>
      <c r="B28" s="1">
        <v>276000</v>
      </c>
      <c r="M28" s="1" t="s">
        <v>21</v>
      </c>
      <c r="N28" s="1">
        <v>240000</v>
      </c>
    </row>
    <row r="29" spans="1:17" x14ac:dyDescent="0.25">
      <c r="A29" s="1" t="s">
        <v>17</v>
      </c>
      <c r="B29" s="1">
        <v>250000</v>
      </c>
      <c r="M29" s="1" t="s">
        <v>21</v>
      </c>
      <c r="N29" s="1">
        <v>240000</v>
      </c>
    </row>
    <row r="30" spans="1:17" x14ac:dyDescent="0.25">
      <c r="A30" s="1" t="s">
        <v>17</v>
      </c>
      <c r="B30" s="1">
        <v>240000</v>
      </c>
      <c r="M30" s="1" t="s">
        <v>21</v>
      </c>
      <c r="N30" s="1">
        <v>275000</v>
      </c>
    </row>
    <row r="31" spans="1:17" x14ac:dyDescent="0.25">
      <c r="A31" s="1" t="s">
        <v>17</v>
      </c>
      <c r="B31" s="1">
        <v>250000</v>
      </c>
      <c r="M31" s="1" t="s">
        <v>21</v>
      </c>
      <c r="N31" s="1">
        <v>275000</v>
      </c>
    </row>
    <row r="32" spans="1:17" x14ac:dyDescent="0.25">
      <c r="A32" s="1" t="s">
        <v>17</v>
      </c>
      <c r="B32" s="1">
        <v>250000</v>
      </c>
      <c r="M32" s="1" t="s">
        <v>21</v>
      </c>
      <c r="N32" s="1">
        <v>360000</v>
      </c>
    </row>
    <row r="33" spans="1:14" x14ac:dyDescent="0.25">
      <c r="A33" s="1" t="s">
        <v>17</v>
      </c>
      <c r="B33" s="1">
        <v>400000</v>
      </c>
      <c r="M33" s="1" t="s">
        <v>21</v>
      </c>
      <c r="N33" s="1">
        <v>240000</v>
      </c>
    </row>
    <row r="34" spans="1:14" x14ac:dyDescent="0.25">
      <c r="A34" s="1" t="s">
        <v>17</v>
      </c>
      <c r="B34" s="1">
        <v>300000</v>
      </c>
      <c r="M34" s="1" t="s">
        <v>21</v>
      </c>
      <c r="N34" s="1">
        <v>240000</v>
      </c>
    </row>
    <row r="35" spans="1:14" x14ac:dyDescent="0.25">
      <c r="A35" s="1" t="s">
        <v>17</v>
      </c>
      <c r="B35" s="1">
        <v>250000</v>
      </c>
      <c r="M35" s="1" t="s">
        <v>21</v>
      </c>
      <c r="N35" s="1">
        <v>218000</v>
      </c>
    </row>
    <row r="36" spans="1:14" x14ac:dyDescent="0.25">
      <c r="A36" s="1" t="s">
        <v>17</v>
      </c>
      <c r="B36" s="1">
        <v>200000</v>
      </c>
      <c r="M36" s="1" t="s">
        <v>21</v>
      </c>
      <c r="N36" s="1">
        <v>336000</v>
      </c>
    </row>
    <row r="37" spans="1:14" x14ac:dyDescent="0.25">
      <c r="A37" s="1" t="s">
        <v>17</v>
      </c>
      <c r="B37" s="1">
        <v>225000</v>
      </c>
      <c r="M37" s="1" t="s">
        <v>21</v>
      </c>
      <c r="N37" s="1">
        <v>230000</v>
      </c>
    </row>
    <row r="38" spans="1:14" x14ac:dyDescent="0.25">
      <c r="A38" s="1" t="s">
        <v>17</v>
      </c>
      <c r="B38" s="1">
        <v>400000</v>
      </c>
      <c r="M38" s="1" t="s">
        <v>21</v>
      </c>
      <c r="N38" s="1">
        <v>500000</v>
      </c>
    </row>
    <row r="39" spans="1:14" x14ac:dyDescent="0.25">
      <c r="A39" s="1" t="s">
        <v>17</v>
      </c>
      <c r="B39" s="1">
        <v>233000</v>
      </c>
      <c r="M39" s="1" t="s">
        <v>21</v>
      </c>
      <c r="N39" s="1">
        <v>270000</v>
      </c>
    </row>
    <row r="40" spans="1:14" x14ac:dyDescent="0.25">
      <c r="A40" s="1" t="s">
        <v>17</v>
      </c>
      <c r="B40" s="1">
        <v>255000</v>
      </c>
      <c r="M40" s="1" t="s">
        <v>21</v>
      </c>
      <c r="N40" s="1">
        <v>300000</v>
      </c>
    </row>
    <row r="41" spans="1:14" x14ac:dyDescent="0.25">
      <c r="A41" s="1" t="s">
        <v>17</v>
      </c>
      <c r="B41" s="1">
        <v>300000</v>
      </c>
      <c r="M41" s="1" t="s">
        <v>21</v>
      </c>
      <c r="N41" s="1">
        <v>300000</v>
      </c>
    </row>
    <row r="42" spans="1:14" x14ac:dyDescent="0.25">
      <c r="A42" s="1" t="s">
        <v>17</v>
      </c>
      <c r="B42" s="1">
        <v>240000</v>
      </c>
      <c r="M42" s="1" t="s">
        <v>21</v>
      </c>
      <c r="N42" s="1">
        <v>300000</v>
      </c>
    </row>
    <row r="43" spans="1:14" x14ac:dyDescent="0.25">
      <c r="A43" s="1" t="s">
        <v>17</v>
      </c>
      <c r="B43" s="1">
        <v>300000</v>
      </c>
      <c r="M43" s="1" t="s">
        <v>21</v>
      </c>
      <c r="N43" s="1">
        <v>400000</v>
      </c>
    </row>
    <row r="44" spans="1:14" x14ac:dyDescent="0.25">
      <c r="A44" s="1" t="s">
        <v>17</v>
      </c>
      <c r="B44" s="1">
        <v>220000</v>
      </c>
      <c r="M44" s="1" t="s">
        <v>21</v>
      </c>
      <c r="N44" s="1">
        <v>220000</v>
      </c>
    </row>
    <row r="45" spans="1:14" x14ac:dyDescent="0.25">
      <c r="A45" s="1" t="s">
        <v>17</v>
      </c>
      <c r="B45" s="1">
        <v>350000</v>
      </c>
      <c r="M45" s="1" t="s">
        <v>21</v>
      </c>
      <c r="N45" s="1">
        <v>300000</v>
      </c>
    </row>
    <row r="46" spans="1:14" x14ac:dyDescent="0.25">
      <c r="A46" s="1" t="s">
        <v>17</v>
      </c>
      <c r="B46" s="1">
        <v>276000</v>
      </c>
      <c r="M46" s="1" t="s">
        <v>21</v>
      </c>
      <c r="N46" s="1">
        <v>230000</v>
      </c>
    </row>
    <row r="47" spans="1:14" x14ac:dyDescent="0.25">
      <c r="A47" s="1" t="s">
        <v>17</v>
      </c>
      <c r="B47" s="1">
        <v>252000</v>
      </c>
      <c r="M47" s="1" t="s">
        <v>21</v>
      </c>
      <c r="N47" s="1">
        <v>260000</v>
      </c>
    </row>
    <row r="48" spans="1:14" x14ac:dyDescent="0.25">
      <c r="A48" s="1" t="s">
        <v>17</v>
      </c>
      <c r="B48" s="1">
        <v>300000</v>
      </c>
      <c r="M48" s="1" t="s">
        <v>21</v>
      </c>
      <c r="N48" s="1">
        <v>420000</v>
      </c>
    </row>
    <row r="49" spans="1:14" x14ac:dyDescent="0.25">
      <c r="A49" s="1" t="s">
        <v>17</v>
      </c>
      <c r="B49" s="1">
        <v>275000</v>
      </c>
      <c r="M49" s="1" t="s">
        <v>21</v>
      </c>
      <c r="N49" s="1">
        <v>300000</v>
      </c>
    </row>
    <row r="50" spans="1:14" x14ac:dyDescent="0.25">
      <c r="A50" s="1" t="s">
        <v>17</v>
      </c>
      <c r="B50" s="1">
        <v>260000</v>
      </c>
      <c r="M50" s="1" t="s">
        <v>21</v>
      </c>
      <c r="N50" s="1">
        <v>220000</v>
      </c>
    </row>
    <row r="51" spans="1:14" x14ac:dyDescent="0.25">
      <c r="A51" s="1" t="s">
        <v>17</v>
      </c>
      <c r="B51" s="1">
        <v>265000</v>
      </c>
      <c r="M51" s="1" t="s">
        <v>21</v>
      </c>
      <c r="N51" s="1">
        <v>300000</v>
      </c>
    </row>
    <row r="52" spans="1:14" x14ac:dyDescent="0.25">
      <c r="A52" s="1" t="s">
        <v>17</v>
      </c>
      <c r="B52" s="1">
        <v>240000</v>
      </c>
      <c r="M52" s="1" t="s">
        <v>21</v>
      </c>
      <c r="N52" s="1">
        <v>300000</v>
      </c>
    </row>
    <row r="53" spans="1:14" x14ac:dyDescent="0.25">
      <c r="A53" s="1" t="s">
        <v>17</v>
      </c>
      <c r="B53" s="1">
        <v>260000</v>
      </c>
      <c r="M53" s="1" t="s">
        <v>21</v>
      </c>
      <c r="N53" s="1">
        <v>280000</v>
      </c>
    </row>
    <row r="54" spans="1:14" x14ac:dyDescent="0.25">
      <c r="A54" s="1" t="s">
        <v>17</v>
      </c>
      <c r="B54" s="1">
        <v>204000</v>
      </c>
      <c r="M54" s="1" t="s">
        <v>21</v>
      </c>
      <c r="N54" s="1">
        <v>216000</v>
      </c>
    </row>
    <row r="55" spans="1:14" x14ac:dyDescent="0.25">
      <c r="M55" s="1" t="s">
        <v>21</v>
      </c>
      <c r="N55" s="1">
        <v>300000</v>
      </c>
    </row>
    <row r="56" spans="1:14" x14ac:dyDescent="0.25">
      <c r="M56" s="1" t="s">
        <v>21</v>
      </c>
      <c r="N56" s="1">
        <v>240000</v>
      </c>
    </row>
    <row r="57" spans="1:14" x14ac:dyDescent="0.25">
      <c r="M57" s="1" t="s">
        <v>21</v>
      </c>
      <c r="N57" s="1">
        <v>940000</v>
      </c>
    </row>
    <row r="58" spans="1:14" x14ac:dyDescent="0.25">
      <c r="M58" s="1" t="s">
        <v>21</v>
      </c>
      <c r="N58" s="1">
        <v>236000</v>
      </c>
    </row>
    <row r="59" spans="1:14" x14ac:dyDescent="0.25">
      <c r="M59" s="1" t="s">
        <v>21</v>
      </c>
      <c r="N59" s="1">
        <v>350000</v>
      </c>
    </row>
    <row r="60" spans="1:14" x14ac:dyDescent="0.25">
      <c r="M60" s="1" t="s">
        <v>21</v>
      </c>
      <c r="N60" s="1">
        <v>210000</v>
      </c>
    </row>
    <row r="61" spans="1:14" x14ac:dyDescent="0.25">
      <c r="M61" s="1" t="s">
        <v>21</v>
      </c>
      <c r="N61" s="1">
        <v>250000</v>
      </c>
    </row>
    <row r="62" spans="1:14" x14ac:dyDescent="0.25">
      <c r="M62" s="1" t="s">
        <v>21</v>
      </c>
      <c r="N62" s="1">
        <v>360000</v>
      </c>
    </row>
    <row r="63" spans="1:14" x14ac:dyDescent="0.25">
      <c r="M63" s="1" t="s">
        <v>21</v>
      </c>
      <c r="N63" s="1">
        <v>250000</v>
      </c>
    </row>
    <row r="64" spans="1:14" x14ac:dyDescent="0.25">
      <c r="M64" s="1" t="s">
        <v>21</v>
      </c>
      <c r="N64" s="1">
        <v>250000</v>
      </c>
    </row>
    <row r="65" spans="13:14" x14ac:dyDescent="0.25">
      <c r="M65" s="1" t="s">
        <v>21</v>
      </c>
      <c r="N65" s="1">
        <v>220000</v>
      </c>
    </row>
    <row r="66" spans="13:14" x14ac:dyDescent="0.25">
      <c r="M66" s="1" t="s">
        <v>21</v>
      </c>
      <c r="N66" s="1">
        <v>265000</v>
      </c>
    </row>
    <row r="67" spans="13:14" x14ac:dyDescent="0.25">
      <c r="M67" s="1" t="s">
        <v>21</v>
      </c>
      <c r="N67" s="1">
        <v>260000</v>
      </c>
    </row>
    <row r="68" spans="13:14" x14ac:dyDescent="0.25">
      <c r="M68" s="1" t="s">
        <v>21</v>
      </c>
      <c r="N68" s="1">
        <v>300000</v>
      </c>
    </row>
    <row r="69" spans="13:14" x14ac:dyDescent="0.25">
      <c r="M69" s="1" t="s">
        <v>21</v>
      </c>
      <c r="N69" s="1">
        <v>300000</v>
      </c>
    </row>
    <row r="70" spans="13:14" x14ac:dyDescent="0.25">
      <c r="M70" s="1" t="s">
        <v>21</v>
      </c>
      <c r="N70" s="1">
        <v>240000</v>
      </c>
    </row>
    <row r="71" spans="13:14" x14ac:dyDescent="0.25">
      <c r="M71" s="1" t="s">
        <v>21</v>
      </c>
      <c r="N71" s="1">
        <v>690000</v>
      </c>
    </row>
    <row r="72" spans="13:14" x14ac:dyDescent="0.25">
      <c r="M72" s="1" t="s">
        <v>21</v>
      </c>
      <c r="N72" s="1">
        <v>270000</v>
      </c>
    </row>
    <row r="73" spans="13:14" x14ac:dyDescent="0.25">
      <c r="M73" s="1" t="s">
        <v>21</v>
      </c>
      <c r="N73" s="1">
        <v>240000</v>
      </c>
    </row>
    <row r="74" spans="13:14" x14ac:dyDescent="0.25">
      <c r="M74" s="1" t="s">
        <v>21</v>
      </c>
      <c r="N74" s="1">
        <v>340000</v>
      </c>
    </row>
    <row r="75" spans="13:14" x14ac:dyDescent="0.25">
      <c r="M75" s="1" t="s">
        <v>21</v>
      </c>
      <c r="N75" s="1">
        <v>250000</v>
      </c>
    </row>
    <row r="76" spans="13:14" x14ac:dyDescent="0.25">
      <c r="M76" s="1" t="s">
        <v>21</v>
      </c>
      <c r="N76" s="1">
        <v>300000</v>
      </c>
    </row>
    <row r="77" spans="13:14" x14ac:dyDescent="0.25">
      <c r="M77" s="1" t="s">
        <v>21</v>
      </c>
      <c r="N77" s="1">
        <v>285000</v>
      </c>
    </row>
    <row r="78" spans="13:14" x14ac:dyDescent="0.25">
      <c r="M78" s="1" t="s">
        <v>21</v>
      </c>
      <c r="N78" s="1">
        <v>500000</v>
      </c>
    </row>
    <row r="79" spans="13:14" x14ac:dyDescent="0.25">
      <c r="M79" s="1" t="s">
        <v>21</v>
      </c>
      <c r="N79" s="1">
        <v>250000</v>
      </c>
    </row>
    <row r="80" spans="13:14" x14ac:dyDescent="0.25">
      <c r="M80" s="1" t="s">
        <v>21</v>
      </c>
      <c r="N80" s="1">
        <v>290000</v>
      </c>
    </row>
    <row r="81" spans="13:14" x14ac:dyDescent="0.25">
      <c r="M81" s="1" t="s">
        <v>21</v>
      </c>
      <c r="N81" s="1">
        <v>500000</v>
      </c>
    </row>
    <row r="82" spans="13:14" x14ac:dyDescent="0.25">
      <c r="M82" s="1" t="s">
        <v>21</v>
      </c>
      <c r="N82" s="1">
        <v>650000</v>
      </c>
    </row>
    <row r="83" spans="13:14" x14ac:dyDescent="0.25">
      <c r="M83" s="1" t="s">
        <v>21</v>
      </c>
      <c r="N83" s="1">
        <v>265000</v>
      </c>
    </row>
    <row r="84" spans="13:14" x14ac:dyDescent="0.25">
      <c r="M84" s="1" t="s">
        <v>21</v>
      </c>
      <c r="N84" s="1">
        <v>280000</v>
      </c>
    </row>
    <row r="85" spans="13:14" x14ac:dyDescent="0.25">
      <c r="M85" s="1" t="s">
        <v>21</v>
      </c>
      <c r="N85" s="1">
        <v>264000</v>
      </c>
    </row>
    <row r="86" spans="13:14" x14ac:dyDescent="0.25">
      <c r="M86" s="1" t="s">
        <v>21</v>
      </c>
      <c r="N86" s="1">
        <v>270000</v>
      </c>
    </row>
    <row r="87" spans="13:14" x14ac:dyDescent="0.25">
      <c r="M87" s="1" t="s">
        <v>21</v>
      </c>
      <c r="N87" s="1">
        <v>250000</v>
      </c>
    </row>
    <row r="88" spans="13:14" x14ac:dyDescent="0.25">
      <c r="M88" s="1" t="s">
        <v>21</v>
      </c>
      <c r="N88" s="1">
        <v>300000</v>
      </c>
    </row>
    <row r="89" spans="13:14" x14ac:dyDescent="0.25">
      <c r="M89" s="1" t="s">
        <v>21</v>
      </c>
      <c r="N89" s="1">
        <v>210000</v>
      </c>
    </row>
    <row r="90" spans="13:14" x14ac:dyDescent="0.25">
      <c r="M90" s="1" t="s">
        <v>21</v>
      </c>
      <c r="N90" s="1">
        <v>250000</v>
      </c>
    </row>
    <row r="91" spans="13:14" x14ac:dyDescent="0.25">
      <c r="M91" s="1" t="s">
        <v>21</v>
      </c>
      <c r="N91" s="1">
        <v>300000</v>
      </c>
    </row>
    <row r="92" spans="13:14" x14ac:dyDescent="0.25">
      <c r="M92" s="1" t="s">
        <v>21</v>
      </c>
      <c r="N92" s="1">
        <v>216000</v>
      </c>
    </row>
    <row r="93" spans="13:14" x14ac:dyDescent="0.25">
      <c r="M93" s="1" t="s">
        <v>21</v>
      </c>
      <c r="N93" s="1">
        <v>400000</v>
      </c>
    </row>
    <row r="94" spans="13:14" x14ac:dyDescent="0.25">
      <c r="M94" s="1" t="s">
        <v>21</v>
      </c>
      <c r="N94" s="1">
        <v>275000</v>
      </c>
    </row>
    <row r="95" spans="13:14" x14ac:dyDescent="0.25">
      <c r="M95" s="1" t="s">
        <v>21</v>
      </c>
      <c r="N95" s="1">
        <v>295000</v>
      </c>
    </row>
  </sheetData>
  <conditionalFormatting sqref="B2:B54">
    <cfRule type="cellIs" dxfId="11" priority="3" operator="lessThan">
      <formula>150000</formula>
    </cfRule>
    <cfRule type="cellIs" dxfId="10" priority="4" operator="greaterThan">
      <formula>390000</formula>
    </cfRule>
  </conditionalFormatting>
  <conditionalFormatting sqref="N2:N95">
    <cfRule type="cellIs" dxfId="9" priority="1" operator="lessThan">
      <formula>150000</formula>
    </cfRule>
    <cfRule type="cellIs" dxfId="8" priority="2" operator="greaterThan">
      <formula>390000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7801-CE7B-45E3-9559-924E2CA12204}">
  <dimension ref="A1:G57"/>
  <sheetViews>
    <sheetView tabSelected="1" workbookViewId="0">
      <selection activeCell="M6" sqref="M6"/>
    </sheetView>
  </sheetViews>
  <sheetFormatPr defaultRowHeight="15" x14ac:dyDescent="0.25"/>
  <cols>
    <col min="1" max="1" width="13.28515625" bestFit="1" customWidth="1"/>
    <col min="2" max="2" width="17.85546875" customWidth="1"/>
    <col min="3" max="3" width="16.5703125" customWidth="1"/>
    <col min="4" max="4" width="15.140625" customWidth="1"/>
    <col min="6" max="6" width="25.140625" bestFit="1" customWidth="1"/>
    <col min="7" max="7" width="12" bestFit="1" customWidth="1"/>
  </cols>
  <sheetData>
    <row r="1" spans="1:7" x14ac:dyDescent="0.25">
      <c r="A1" s="2" t="s">
        <v>9</v>
      </c>
      <c r="B1" s="2" t="s">
        <v>12</v>
      </c>
      <c r="C1" s="4" t="s">
        <v>28</v>
      </c>
      <c r="D1" s="4" t="s">
        <v>29</v>
      </c>
    </row>
    <row r="2" spans="1:7" x14ac:dyDescent="0.25">
      <c r="A2" s="1" t="s">
        <v>17</v>
      </c>
      <c r="B2" s="1">
        <v>270000</v>
      </c>
      <c r="C2">
        <v>-19047.619047619053</v>
      </c>
      <c r="D2">
        <v>362811791.38322014</v>
      </c>
    </row>
    <row r="3" spans="1:7" x14ac:dyDescent="0.25">
      <c r="A3" s="1" t="s">
        <v>17</v>
      </c>
      <c r="B3" s="1">
        <v>260000</v>
      </c>
      <c r="C3">
        <v>-29047.619047619053</v>
      </c>
      <c r="D3">
        <v>843764172.33560121</v>
      </c>
    </row>
    <row r="4" spans="1:7" x14ac:dyDescent="0.25">
      <c r="A4" s="1" t="s">
        <v>17</v>
      </c>
      <c r="B4" s="1">
        <v>265000</v>
      </c>
      <c r="C4">
        <v>-24047.619047619053</v>
      </c>
      <c r="D4">
        <v>578287981.85941064</v>
      </c>
      <c r="F4" s="4" t="s">
        <v>30</v>
      </c>
      <c r="G4" s="4">
        <f>D56/53</f>
        <v>3293266418.5170908</v>
      </c>
    </row>
    <row r="5" spans="1:7" x14ac:dyDescent="0.25">
      <c r="A5" s="1" t="s">
        <v>17</v>
      </c>
      <c r="B5" s="1">
        <v>360000</v>
      </c>
      <c r="C5">
        <v>70952.380952380947</v>
      </c>
      <c r="D5">
        <v>5034240362.8117905</v>
      </c>
      <c r="F5" s="4"/>
      <c r="G5" s="4"/>
    </row>
    <row r="6" spans="1:7" x14ac:dyDescent="0.25">
      <c r="A6" s="1" t="s">
        <v>17</v>
      </c>
      <c r="B6" s="1">
        <v>265000</v>
      </c>
      <c r="C6">
        <v>-24047.619047619053</v>
      </c>
      <c r="D6">
        <v>578287981.85941064</v>
      </c>
      <c r="F6" s="4" t="s">
        <v>35</v>
      </c>
      <c r="G6" s="4">
        <f>SQRT(G4)</f>
        <v>57386.988233545511</v>
      </c>
    </row>
    <row r="7" spans="1:7" x14ac:dyDescent="0.25">
      <c r="A7" s="1" t="s">
        <v>17</v>
      </c>
      <c r="B7" s="1">
        <v>250000</v>
      </c>
      <c r="C7">
        <v>-39047.619047619053</v>
      </c>
      <c r="D7">
        <v>1524716553.2879822</v>
      </c>
      <c r="F7" s="4"/>
      <c r="G7" s="4"/>
    </row>
    <row r="8" spans="1:7" x14ac:dyDescent="0.25">
      <c r="A8" s="1" t="s">
        <v>17</v>
      </c>
      <c r="B8" s="1">
        <v>278000</v>
      </c>
      <c r="C8">
        <v>-11047.619047619053</v>
      </c>
      <c r="D8">
        <v>122049886.62131532</v>
      </c>
      <c r="F8" s="4" t="s">
        <v>36</v>
      </c>
      <c r="G8" s="4">
        <f>G6/D56*100</f>
        <v>3.2878401723254501E-5</v>
      </c>
    </row>
    <row r="9" spans="1:7" x14ac:dyDescent="0.25">
      <c r="A9" s="1" t="s">
        <v>17</v>
      </c>
      <c r="B9" s="1">
        <v>300000</v>
      </c>
      <c r="C9">
        <v>10952.380952380947</v>
      </c>
      <c r="D9">
        <v>119954648.52607697</v>
      </c>
    </row>
    <row r="10" spans="1:7" x14ac:dyDescent="0.25">
      <c r="A10" s="1" t="s">
        <v>17</v>
      </c>
      <c r="B10" s="1">
        <v>320000</v>
      </c>
      <c r="C10">
        <v>30952.380952380947</v>
      </c>
      <c r="D10">
        <v>958049886.62131488</v>
      </c>
    </row>
    <row r="11" spans="1:7" x14ac:dyDescent="0.25">
      <c r="A11" s="1" t="s">
        <v>17</v>
      </c>
      <c r="B11" s="1">
        <v>240000</v>
      </c>
      <c r="C11">
        <v>-49047.619047619053</v>
      </c>
      <c r="D11">
        <v>2405668934.2403631</v>
      </c>
    </row>
    <row r="12" spans="1:7" x14ac:dyDescent="0.25">
      <c r="A12" s="1" t="s">
        <v>17</v>
      </c>
      <c r="B12" s="1">
        <v>300000</v>
      </c>
      <c r="C12">
        <v>10952.380952380947</v>
      </c>
      <c r="D12">
        <v>119954648.52607697</v>
      </c>
    </row>
    <row r="13" spans="1:7" x14ac:dyDescent="0.25">
      <c r="A13" s="1" t="s">
        <v>17</v>
      </c>
      <c r="B13" s="1">
        <v>200000</v>
      </c>
      <c r="C13">
        <v>-89047.619047619053</v>
      </c>
      <c r="D13">
        <v>7929478458.0498877</v>
      </c>
    </row>
    <row r="14" spans="1:7" x14ac:dyDescent="0.25">
      <c r="A14" s="1" t="s">
        <v>17</v>
      </c>
      <c r="B14" s="1">
        <v>450000</v>
      </c>
      <c r="C14">
        <v>160952.38095238095</v>
      </c>
      <c r="D14">
        <v>25905668934.24036</v>
      </c>
    </row>
    <row r="15" spans="1:7" x14ac:dyDescent="0.25">
      <c r="A15" s="1" t="s">
        <v>17</v>
      </c>
      <c r="B15" s="1">
        <v>216000</v>
      </c>
      <c r="C15">
        <v>-73047.619047619053</v>
      </c>
      <c r="D15">
        <v>5335954648.5260782</v>
      </c>
    </row>
    <row r="16" spans="1:7" x14ac:dyDescent="0.25">
      <c r="A16" s="1" t="s">
        <v>17</v>
      </c>
      <c r="B16" s="1">
        <v>220000</v>
      </c>
      <c r="C16">
        <v>-69047.619047619053</v>
      </c>
      <c r="D16">
        <v>4767573696.1451254</v>
      </c>
    </row>
    <row r="17" spans="1:4" x14ac:dyDescent="0.25">
      <c r="A17" s="1" t="s">
        <v>17</v>
      </c>
      <c r="B17" s="1">
        <v>275000</v>
      </c>
      <c r="C17">
        <v>-14047.619047619053</v>
      </c>
      <c r="D17">
        <v>197335600.90702963</v>
      </c>
    </row>
    <row r="18" spans="1:4" x14ac:dyDescent="0.25">
      <c r="A18" s="1" t="s">
        <v>17</v>
      </c>
      <c r="B18" s="1">
        <v>240000</v>
      </c>
      <c r="C18">
        <v>-49047.619047619053</v>
      </c>
      <c r="D18">
        <v>2405668934.2403631</v>
      </c>
    </row>
    <row r="19" spans="1:4" x14ac:dyDescent="0.25">
      <c r="A19" s="1" t="s">
        <v>17</v>
      </c>
      <c r="B19" s="1">
        <v>210000</v>
      </c>
      <c r="C19">
        <v>-79047.619047619053</v>
      </c>
      <c r="D19">
        <v>6248526077.0975065</v>
      </c>
    </row>
    <row r="20" spans="1:4" x14ac:dyDescent="0.25">
      <c r="A20" s="1" t="s">
        <v>17</v>
      </c>
      <c r="B20" s="1">
        <v>210000</v>
      </c>
      <c r="C20">
        <v>-79047.619047619053</v>
      </c>
      <c r="D20">
        <v>6248526077.0975065</v>
      </c>
    </row>
    <row r="21" spans="1:4" x14ac:dyDescent="0.25">
      <c r="A21" s="1" t="s">
        <v>17</v>
      </c>
      <c r="B21" s="1">
        <v>380000</v>
      </c>
      <c r="C21">
        <v>90952.380952380947</v>
      </c>
      <c r="D21">
        <v>8272335600.9070282</v>
      </c>
    </row>
    <row r="22" spans="1:4" x14ac:dyDescent="0.25">
      <c r="A22" s="1" t="s">
        <v>17</v>
      </c>
      <c r="B22" s="1">
        <v>240000</v>
      </c>
      <c r="C22">
        <v>-49047.619047619053</v>
      </c>
      <c r="D22">
        <v>2405668934.2403631</v>
      </c>
    </row>
    <row r="23" spans="1:4" x14ac:dyDescent="0.25">
      <c r="A23" s="1" t="s">
        <v>17</v>
      </c>
      <c r="B23" s="1">
        <v>360000</v>
      </c>
      <c r="C23">
        <v>70952.380952380947</v>
      </c>
      <c r="D23">
        <v>5034240362.8117905</v>
      </c>
    </row>
    <row r="24" spans="1:4" x14ac:dyDescent="0.25">
      <c r="A24" s="1" t="s">
        <v>17</v>
      </c>
      <c r="B24" s="1">
        <v>200000</v>
      </c>
      <c r="C24">
        <v>-89047.619047619053</v>
      </c>
      <c r="D24">
        <v>7929478458.0498877</v>
      </c>
    </row>
    <row r="25" spans="1:4" x14ac:dyDescent="0.25">
      <c r="A25" s="1" t="s">
        <v>17</v>
      </c>
      <c r="B25" s="1">
        <v>250000</v>
      </c>
      <c r="C25">
        <v>-39047.619047619053</v>
      </c>
      <c r="D25">
        <v>1524716553.2879822</v>
      </c>
    </row>
    <row r="26" spans="1:4" x14ac:dyDescent="0.25">
      <c r="A26" s="1" t="s">
        <v>17</v>
      </c>
      <c r="B26" s="1">
        <v>250000</v>
      </c>
      <c r="C26">
        <v>-39047.619047619053</v>
      </c>
      <c r="D26">
        <v>1524716553.2879822</v>
      </c>
    </row>
    <row r="27" spans="1:4" x14ac:dyDescent="0.25">
      <c r="A27" s="1" t="s">
        <v>17</v>
      </c>
      <c r="B27" s="1">
        <v>250000</v>
      </c>
      <c r="C27">
        <v>-39047.619047619053</v>
      </c>
      <c r="D27">
        <v>1524716553.2879822</v>
      </c>
    </row>
    <row r="28" spans="1:4" x14ac:dyDescent="0.25">
      <c r="A28" s="1" t="s">
        <v>17</v>
      </c>
      <c r="B28" s="1">
        <v>276000</v>
      </c>
      <c r="C28">
        <v>-13047.619047619053</v>
      </c>
      <c r="D28">
        <v>170240362.81179154</v>
      </c>
    </row>
    <row r="29" spans="1:4" x14ac:dyDescent="0.25">
      <c r="A29" s="1" t="s">
        <v>17</v>
      </c>
      <c r="B29" s="1">
        <v>250000</v>
      </c>
      <c r="C29">
        <v>-39047.619047619053</v>
      </c>
      <c r="D29">
        <v>1524716553.2879822</v>
      </c>
    </row>
    <row r="30" spans="1:4" x14ac:dyDescent="0.25">
      <c r="A30" s="1" t="s">
        <v>17</v>
      </c>
      <c r="B30" s="1">
        <v>240000</v>
      </c>
      <c r="C30">
        <v>-49047.619047619053</v>
      </c>
      <c r="D30">
        <v>2405668934.2403631</v>
      </c>
    </row>
    <row r="31" spans="1:4" x14ac:dyDescent="0.25">
      <c r="A31" s="1" t="s">
        <v>17</v>
      </c>
      <c r="B31" s="1">
        <v>250000</v>
      </c>
      <c r="C31">
        <v>-39047.619047619053</v>
      </c>
      <c r="D31">
        <v>1524716553.2879822</v>
      </c>
    </row>
    <row r="32" spans="1:4" x14ac:dyDescent="0.25">
      <c r="A32" s="1" t="s">
        <v>17</v>
      </c>
      <c r="B32" s="1">
        <v>250000</v>
      </c>
      <c r="C32">
        <v>-39047.619047619053</v>
      </c>
      <c r="D32">
        <v>1524716553.2879822</v>
      </c>
    </row>
    <row r="33" spans="1:4" x14ac:dyDescent="0.25">
      <c r="A33" s="1" t="s">
        <v>17</v>
      </c>
      <c r="B33" s="1">
        <v>400000</v>
      </c>
      <c r="C33">
        <v>110952.38095238095</v>
      </c>
      <c r="D33">
        <v>12310430839.002266</v>
      </c>
    </row>
    <row r="34" spans="1:4" x14ac:dyDescent="0.25">
      <c r="A34" s="1" t="s">
        <v>17</v>
      </c>
      <c r="B34" s="1">
        <v>300000</v>
      </c>
      <c r="C34">
        <v>10952.380952380947</v>
      </c>
      <c r="D34">
        <v>119954648.52607697</v>
      </c>
    </row>
    <row r="35" spans="1:4" x14ac:dyDescent="0.25">
      <c r="A35" s="1" t="s">
        <v>17</v>
      </c>
      <c r="B35" s="1">
        <v>250000</v>
      </c>
      <c r="C35">
        <v>-39047.619047619053</v>
      </c>
      <c r="D35">
        <v>1524716553.2879822</v>
      </c>
    </row>
    <row r="36" spans="1:4" x14ac:dyDescent="0.25">
      <c r="A36" s="1" t="s">
        <v>17</v>
      </c>
      <c r="B36" s="1">
        <v>200000</v>
      </c>
      <c r="C36">
        <v>-89047.619047619053</v>
      </c>
      <c r="D36">
        <v>7929478458.0498877</v>
      </c>
    </row>
    <row r="37" spans="1:4" x14ac:dyDescent="0.25">
      <c r="A37" s="1" t="s">
        <v>17</v>
      </c>
      <c r="B37" s="1">
        <v>225000</v>
      </c>
      <c r="C37">
        <v>-64047.619047619053</v>
      </c>
      <c r="D37">
        <v>4102097505.6689348</v>
      </c>
    </row>
    <row r="38" spans="1:4" x14ac:dyDescent="0.25">
      <c r="A38" s="1" t="s">
        <v>17</v>
      </c>
      <c r="B38" s="1">
        <v>400000</v>
      </c>
      <c r="C38">
        <v>110952.38095238095</v>
      </c>
      <c r="D38">
        <v>12310430839.002266</v>
      </c>
    </row>
    <row r="39" spans="1:4" x14ac:dyDescent="0.25">
      <c r="A39" s="1" t="s">
        <v>17</v>
      </c>
      <c r="B39" s="1">
        <v>233000</v>
      </c>
      <c r="C39">
        <v>-56047.619047619053</v>
      </c>
      <c r="D39">
        <v>3141335600.9070301</v>
      </c>
    </row>
    <row r="40" spans="1:4" x14ac:dyDescent="0.25">
      <c r="A40" s="1" t="s">
        <v>17</v>
      </c>
      <c r="B40" s="1">
        <v>255000</v>
      </c>
      <c r="C40">
        <v>-34047.619047619053</v>
      </c>
      <c r="D40">
        <v>1159240362.8117917</v>
      </c>
    </row>
    <row r="41" spans="1:4" x14ac:dyDescent="0.25">
      <c r="A41" s="1" t="s">
        <v>17</v>
      </c>
      <c r="B41" s="1">
        <v>300000</v>
      </c>
      <c r="C41">
        <v>10952.380952380947</v>
      </c>
      <c r="D41">
        <v>119954648.52607697</v>
      </c>
    </row>
    <row r="42" spans="1:4" x14ac:dyDescent="0.25">
      <c r="A42" s="1" t="s">
        <v>17</v>
      </c>
      <c r="B42" s="1">
        <v>240000</v>
      </c>
      <c r="C42">
        <v>-49047.619047619053</v>
      </c>
      <c r="D42">
        <v>2405668934.2403631</v>
      </c>
    </row>
    <row r="43" spans="1:4" x14ac:dyDescent="0.25">
      <c r="A43" s="1" t="s">
        <v>17</v>
      </c>
      <c r="B43" s="1">
        <v>300000</v>
      </c>
      <c r="C43">
        <v>10952.380952380947</v>
      </c>
      <c r="D43">
        <v>119954648.52607697</v>
      </c>
    </row>
    <row r="44" spans="1:4" x14ac:dyDescent="0.25">
      <c r="A44" s="1" t="s">
        <v>17</v>
      </c>
      <c r="B44" s="1">
        <v>220000</v>
      </c>
      <c r="C44">
        <v>-69047.619047619053</v>
      </c>
      <c r="D44">
        <v>4767573696.1451254</v>
      </c>
    </row>
    <row r="45" spans="1:4" x14ac:dyDescent="0.25">
      <c r="A45" s="1" t="s">
        <v>17</v>
      </c>
      <c r="B45" s="1">
        <v>350000</v>
      </c>
      <c r="C45">
        <v>60952.380952380947</v>
      </c>
      <c r="D45">
        <v>3715192743.7641716</v>
      </c>
    </row>
    <row r="46" spans="1:4" x14ac:dyDescent="0.25">
      <c r="A46" s="1" t="s">
        <v>17</v>
      </c>
      <c r="B46" s="1">
        <v>276000</v>
      </c>
      <c r="C46">
        <v>-13047.619047619053</v>
      </c>
      <c r="D46">
        <v>170240362.81179154</v>
      </c>
    </row>
    <row r="47" spans="1:4" x14ac:dyDescent="0.25">
      <c r="A47" s="1" t="s">
        <v>17</v>
      </c>
      <c r="B47" s="1">
        <v>252000</v>
      </c>
      <c r="C47">
        <v>-37047.619047619053</v>
      </c>
      <c r="D47">
        <v>1372526077.097506</v>
      </c>
    </row>
    <row r="48" spans="1:4" x14ac:dyDescent="0.25">
      <c r="A48" s="1" t="s">
        <v>17</v>
      </c>
      <c r="B48" s="1">
        <v>300000</v>
      </c>
      <c r="C48">
        <v>10952.380952380947</v>
      </c>
      <c r="D48">
        <v>119954648.52607697</v>
      </c>
    </row>
    <row r="49" spans="1:4" x14ac:dyDescent="0.25">
      <c r="A49" s="1" t="s">
        <v>17</v>
      </c>
      <c r="B49" s="1">
        <v>275000</v>
      </c>
      <c r="C49">
        <v>-14047.619047619053</v>
      </c>
      <c r="D49">
        <v>197335600.90702963</v>
      </c>
    </row>
    <row r="50" spans="1:4" x14ac:dyDescent="0.25">
      <c r="A50" s="1" t="s">
        <v>17</v>
      </c>
      <c r="B50" s="1">
        <v>260000</v>
      </c>
      <c r="C50">
        <v>-29047.619047619053</v>
      </c>
      <c r="D50">
        <v>843764172.33560121</v>
      </c>
    </row>
    <row r="51" spans="1:4" x14ac:dyDescent="0.25">
      <c r="A51" s="1" t="s">
        <v>17</v>
      </c>
      <c r="B51" s="1">
        <v>265000</v>
      </c>
      <c r="C51">
        <v>-24047.619047619053</v>
      </c>
      <c r="D51">
        <v>578287981.85941064</v>
      </c>
    </row>
    <row r="52" spans="1:4" x14ac:dyDescent="0.25">
      <c r="A52" s="1" t="s">
        <v>17</v>
      </c>
      <c r="B52" s="1">
        <v>240000</v>
      </c>
      <c r="C52">
        <v>-49047.619047619053</v>
      </c>
      <c r="D52">
        <v>2405668934.2403631</v>
      </c>
    </row>
    <row r="53" spans="1:4" x14ac:dyDescent="0.25">
      <c r="A53" s="1" t="s">
        <v>17</v>
      </c>
      <c r="B53" s="1">
        <v>260000</v>
      </c>
      <c r="C53">
        <v>-29047.619047619053</v>
      </c>
      <c r="D53">
        <v>843764172.33560121</v>
      </c>
    </row>
    <row r="54" spans="1:4" x14ac:dyDescent="0.25">
      <c r="A54" s="1" t="s">
        <v>17</v>
      </c>
      <c r="B54" s="1">
        <v>204000</v>
      </c>
      <c r="C54">
        <v>-85047.619047619053</v>
      </c>
      <c r="D54">
        <v>7233097505.6689348</v>
      </c>
    </row>
    <row r="55" spans="1:4" x14ac:dyDescent="0.25">
      <c r="C55" t="s">
        <v>32</v>
      </c>
    </row>
    <row r="56" spans="1:4" x14ac:dyDescent="0.25">
      <c r="A56" s="3" t="s">
        <v>31</v>
      </c>
      <c r="B56" s="1">
        <v>289047.61904761905</v>
      </c>
      <c r="D56">
        <f>SUM(D2:D54)</f>
        <v>174543120181.40582</v>
      </c>
    </row>
    <row r="57" spans="1:4" x14ac:dyDescent="0.25">
      <c r="D57" t="s"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EB4B-6BD3-49FF-BECA-F2914D6DFAB8}">
  <dimension ref="A1:V95"/>
  <sheetViews>
    <sheetView workbookViewId="0">
      <selection activeCell="E19" sqref="E19"/>
    </sheetView>
  </sheetViews>
  <sheetFormatPr defaultRowHeight="15" x14ac:dyDescent="0.25"/>
  <cols>
    <col min="1" max="1" width="13.28515625" bestFit="1" customWidth="1"/>
    <col min="2" max="2" width="7" bestFit="1" customWidth="1"/>
    <col min="7" max="7" width="15.28515625" bestFit="1" customWidth="1"/>
    <col min="8" max="8" width="16.42578125" bestFit="1" customWidth="1"/>
    <col min="12" max="12" width="13.28515625" bestFit="1" customWidth="1"/>
    <col min="13" max="13" width="7" bestFit="1" customWidth="1"/>
    <col min="17" max="17" width="13.28515625" bestFit="1" customWidth="1"/>
    <col min="18" max="18" width="7" bestFit="1" customWidth="1"/>
    <col min="19" max="19" width="7.140625" bestFit="1" customWidth="1"/>
  </cols>
  <sheetData>
    <row r="1" spans="1:22" x14ac:dyDescent="0.25">
      <c r="A1" s="2" t="s">
        <v>9</v>
      </c>
      <c r="B1" s="2" t="s">
        <v>12</v>
      </c>
      <c r="C1" t="s">
        <v>37</v>
      </c>
      <c r="G1" s="11" t="s">
        <v>46</v>
      </c>
      <c r="H1" s="11" t="s">
        <v>47</v>
      </c>
      <c r="Q1" s="2" t="s">
        <v>9</v>
      </c>
      <c r="R1" s="2" t="s">
        <v>12</v>
      </c>
      <c r="S1" t="s">
        <v>39</v>
      </c>
    </row>
    <row r="2" spans="1:22" x14ac:dyDescent="0.25">
      <c r="A2" s="1" t="s">
        <v>17</v>
      </c>
      <c r="B2" s="1">
        <v>270000</v>
      </c>
      <c r="G2" s="1">
        <v>270000</v>
      </c>
      <c r="H2" s="1">
        <v>200000</v>
      </c>
      <c r="Q2" s="1" t="s">
        <v>21</v>
      </c>
      <c r="R2" s="1">
        <v>200000</v>
      </c>
    </row>
    <row r="3" spans="1:22" x14ac:dyDescent="0.25">
      <c r="A3" s="1" t="s">
        <v>17</v>
      </c>
      <c r="B3" s="1">
        <v>260000</v>
      </c>
      <c r="G3" s="1">
        <v>260000</v>
      </c>
      <c r="H3" s="1">
        <v>250000</v>
      </c>
      <c r="Q3" s="1" t="s">
        <v>21</v>
      </c>
      <c r="R3" s="1">
        <v>250000</v>
      </c>
    </row>
    <row r="4" spans="1:22" x14ac:dyDescent="0.25">
      <c r="A4" s="1" t="s">
        <v>17</v>
      </c>
      <c r="B4" s="1">
        <v>265000</v>
      </c>
      <c r="G4" s="1">
        <v>265000</v>
      </c>
      <c r="H4" s="12">
        <v>270000</v>
      </c>
      <c r="Q4" s="1" t="s">
        <v>21</v>
      </c>
      <c r="R4" s="1">
        <v>425000</v>
      </c>
      <c r="S4">
        <f>MEDIAN(R2:R95)</f>
        <v>270000</v>
      </c>
      <c r="U4" s="10" t="s">
        <v>40</v>
      </c>
      <c r="V4" s="8">
        <f>QUARTILE(R2:R95,1)</f>
        <v>240000</v>
      </c>
    </row>
    <row r="5" spans="1:22" x14ac:dyDescent="0.25">
      <c r="A5" s="1" t="s">
        <v>17</v>
      </c>
      <c r="B5" s="1">
        <v>360000</v>
      </c>
      <c r="D5" s="10" t="s">
        <v>40</v>
      </c>
      <c r="E5" s="8">
        <f>QUARTILE(B2:B54,1)</f>
        <v>240000</v>
      </c>
      <c r="G5" s="1">
        <v>360000</v>
      </c>
      <c r="H5" s="1">
        <v>252000</v>
      </c>
      <c r="Q5" s="1" t="s">
        <v>21</v>
      </c>
      <c r="R5" s="1">
        <v>252000</v>
      </c>
      <c r="U5" s="10" t="s">
        <v>44</v>
      </c>
      <c r="V5" s="8">
        <f>QUARTILE(R2:R95,3)</f>
        <v>300000</v>
      </c>
    </row>
    <row r="6" spans="1:22" x14ac:dyDescent="0.25">
      <c r="A6" s="1" t="s">
        <v>17</v>
      </c>
      <c r="B6" s="1">
        <v>265000</v>
      </c>
      <c r="D6" s="10" t="s">
        <v>44</v>
      </c>
      <c r="E6" s="8">
        <f>QUARTILE(B2:B54,3)</f>
        <v>300000</v>
      </c>
      <c r="G6" s="1">
        <v>265000</v>
      </c>
      <c r="H6" s="1">
        <v>250000</v>
      </c>
      <c r="Q6" s="1" t="s">
        <v>21</v>
      </c>
      <c r="R6" s="1">
        <v>250000</v>
      </c>
      <c r="U6" s="10" t="s">
        <v>41</v>
      </c>
      <c r="V6" s="8">
        <f>V5-V4</f>
        <v>60000</v>
      </c>
    </row>
    <row r="7" spans="1:22" x14ac:dyDescent="0.25">
      <c r="A7" s="1" t="s">
        <v>17</v>
      </c>
      <c r="B7" s="1">
        <v>250000</v>
      </c>
      <c r="D7" s="10" t="s">
        <v>45</v>
      </c>
      <c r="E7" s="8">
        <f>E6-E5</f>
        <v>60000</v>
      </c>
      <c r="G7" s="1">
        <v>250000</v>
      </c>
      <c r="H7" s="1">
        <v>218000</v>
      </c>
      <c r="Q7" s="1" t="s">
        <v>21</v>
      </c>
      <c r="R7" s="1">
        <v>218000</v>
      </c>
      <c r="U7" s="10" t="s">
        <v>42</v>
      </c>
      <c r="V7" s="8">
        <f>V5+1.5*V6</f>
        <v>390000</v>
      </c>
    </row>
    <row r="8" spans="1:22" x14ac:dyDescent="0.25">
      <c r="A8" s="1" t="s">
        <v>17</v>
      </c>
      <c r="B8" s="1">
        <v>278000</v>
      </c>
      <c r="D8" s="10" t="s">
        <v>42</v>
      </c>
      <c r="E8" s="8">
        <f>E6+1.5*E7</f>
        <v>390000</v>
      </c>
      <c r="G8" s="1">
        <v>278000</v>
      </c>
      <c r="H8" s="1">
        <v>200000</v>
      </c>
      <c r="Q8" s="1" t="s">
        <v>21</v>
      </c>
      <c r="R8" s="1">
        <v>200000</v>
      </c>
      <c r="U8" s="10" t="s">
        <v>43</v>
      </c>
      <c r="V8" s="8">
        <f>V4-1.5*V6</f>
        <v>150000</v>
      </c>
    </row>
    <row r="9" spans="1:22" x14ac:dyDescent="0.25">
      <c r="A9" s="1" t="s">
        <v>17</v>
      </c>
      <c r="B9" s="1">
        <v>300000</v>
      </c>
      <c r="D9" s="10" t="s">
        <v>43</v>
      </c>
      <c r="E9" s="8">
        <f>E5-1.5*E7</f>
        <v>150000</v>
      </c>
      <c r="G9" s="1">
        <v>300000</v>
      </c>
      <c r="H9" s="1">
        <v>300000</v>
      </c>
      <c r="Q9" s="1" t="s">
        <v>21</v>
      </c>
      <c r="R9" s="1">
        <v>300000</v>
      </c>
    </row>
    <row r="10" spans="1:22" x14ac:dyDescent="0.25">
      <c r="A10" s="1" t="s">
        <v>17</v>
      </c>
      <c r="B10" s="1">
        <v>320000</v>
      </c>
      <c r="G10" s="1">
        <v>320000</v>
      </c>
      <c r="H10" s="1">
        <v>236000</v>
      </c>
      <c r="Q10" s="1" t="s">
        <v>21</v>
      </c>
      <c r="R10" s="1">
        <v>236000</v>
      </c>
    </row>
    <row r="11" spans="1:22" x14ac:dyDescent="0.25">
      <c r="A11" s="1" t="s">
        <v>17</v>
      </c>
      <c r="B11" s="1">
        <v>240000</v>
      </c>
      <c r="G11" s="1">
        <v>240000</v>
      </c>
      <c r="H11" s="12">
        <v>275000</v>
      </c>
      <c r="Q11" s="1" t="s">
        <v>21</v>
      </c>
      <c r="R11" s="1">
        <v>393000</v>
      </c>
      <c r="S11" t="e">
        <f>MEDIAN(M9:M102)</f>
        <v>#NUM!</v>
      </c>
    </row>
    <row r="12" spans="1:22" x14ac:dyDescent="0.25">
      <c r="A12" s="1" t="s">
        <v>17</v>
      </c>
      <c r="B12" s="1">
        <v>300000</v>
      </c>
      <c r="G12" s="1">
        <v>300000</v>
      </c>
      <c r="H12" s="1">
        <v>300000</v>
      </c>
      <c r="Q12" s="1" t="s">
        <v>21</v>
      </c>
      <c r="R12" s="1">
        <v>300000</v>
      </c>
    </row>
    <row r="13" spans="1:22" x14ac:dyDescent="0.25">
      <c r="A13" s="1" t="s">
        <v>17</v>
      </c>
      <c r="B13" s="1">
        <v>200000</v>
      </c>
      <c r="G13" s="1">
        <v>200000</v>
      </c>
      <c r="H13" s="1">
        <v>360000</v>
      </c>
      <c r="Q13" s="1" t="s">
        <v>21</v>
      </c>
      <c r="R13" s="1">
        <v>360000</v>
      </c>
    </row>
    <row r="14" spans="1:22" x14ac:dyDescent="0.25">
      <c r="A14" s="1" t="s">
        <v>17</v>
      </c>
      <c r="B14" s="1">
        <v>450000</v>
      </c>
      <c r="C14">
        <f>MEDIAN(B2:B54)</f>
        <v>255000</v>
      </c>
      <c r="G14" s="12">
        <v>255000</v>
      </c>
      <c r="H14" s="1">
        <v>240000</v>
      </c>
      <c r="Q14" s="1" t="s">
        <v>21</v>
      </c>
      <c r="R14" s="1">
        <v>240000</v>
      </c>
    </row>
    <row r="15" spans="1:22" x14ac:dyDescent="0.25">
      <c r="A15" s="1" t="s">
        <v>17</v>
      </c>
      <c r="B15" s="1">
        <v>216000</v>
      </c>
      <c r="G15" s="1">
        <v>216000</v>
      </c>
      <c r="H15" s="1">
        <v>350000</v>
      </c>
      <c r="Q15" s="1" t="s">
        <v>21</v>
      </c>
      <c r="R15" s="1">
        <v>350000</v>
      </c>
    </row>
    <row r="16" spans="1:22" x14ac:dyDescent="0.25">
      <c r="A16" s="1" t="s">
        <v>17</v>
      </c>
      <c r="B16" s="1">
        <v>220000</v>
      </c>
      <c r="G16" s="1">
        <v>220000</v>
      </c>
      <c r="H16" s="1">
        <v>260000</v>
      </c>
      <c r="Q16" s="1" t="s">
        <v>21</v>
      </c>
      <c r="R16" s="1">
        <v>260000</v>
      </c>
    </row>
    <row r="17" spans="1:19" x14ac:dyDescent="0.25">
      <c r="A17" s="1" t="s">
        <v>17</v>
      </c>
      <c r="B17" s="1">
        <v>275000</v>
      </c>
      <c r="G17" s="1">
        <v>275000</v>
      </c>
      <c r="H17" s="12">
        <v>270000</v>
      </c>
      <c r="Q17" s="1" t="s">
        <v>21</v>
      </c>
      <c r="R17" s="1">
        <v>411000</v>
      </c>
      <c r="S17" t="e">
        <f>MEDIAN(M15:M108)</f>
        <v>#NUM!</v>
      </c>
    </row>
    <row r="18" spans="1:19" x14ac:dyDescent="0.25">
      <c r="A18" s="1" t="s">
        <v>17</v>
      </c>
      <c r="B18" s="1">
        <v>240000</v>
      </c>
      <c r="G18" s="1">
        <v>240000</v>
      </c>
      <c r="H18" s="1">
        <v>287000</v>
      </c>
      <c r="Q18" s="1" t="s">
        <v>21</v>
      </c>
      <c r="R18" s="1">
        <v>287000</v>
      </c>
    </row>
    <row r="19" spans="1:19" x14ac:dyDescent="0.25">
      <c r="A19" s="1" t="s">
        <v>17</v>
      </c>
      <c r="B19" s="1">
        <v>210000</v>
      </c>
      <c r="G19" s="1">
        <v>210000</v>
      </c>
      <c r="H19" s="1">
        <v>200000</v>
      </c>
      <c r="Q19" s="1" t="s">
        <v>21</v>
      </c>
      <c r="R19" s="1">
        <v>200000</v>
      </c>
    </row>
    <row r="20" spans="1:19" x14ac:dyDescent="0.25">
      <c r="A20" s="1" t="s">
        <v>17</v>
      </c>
      <c r="B20" s="1">
        <v>210000</v>
      </c>
      <c r="G20" s="1">
        <v>210000</v>
      </c>
      <c r="H20" s="1">
        <v>204000</v>
      </c>
      <c r="Q20" s="1" t="s">
        <v>21</v>
      </c>
      <c r="R20" s="1">
        <v>204000</v>
      </c>
    </row>
    <row r="21" spans="1:19" x14ac:dyDescent="0.25">
      <c r="A21" s="1" t="s">
        <v>17</v>
      </c>
      <c r="B21" s="1">
        <v>380000</v>
      </c>
      <c r="G21" s="1">
        <v>380000</v>
      </c>
      <c r="H21" s="1">
        <v>250000</v>
      </c>
      <c r="Q21" s="1" t="s">
        <v>21</v>
      </c>
      <c r="R21" s="1">
        <v>250000</v>
      </c>
    </row>
    <row r="22" spans="1:19" x14ac:dyDescent="0.25">
      <c r="A22" s="1" t="s">
        <v>17</v>
      </c>
      <c r="B22" s="1">
        <v>240000</v>
      </c>
      <c r="G22" s="1">
        <v>240000</v>
      </c>
      <c r="H22" s="1">
        <v>240000</v>
      </c>
      <c r="Q22" s="1" t="s">
        <v>21</v>
      </c>
      <c r="R22" s="1">
        <v>240000</v>
      </c>
    </row>
    <row r="23" spans="1:19" x14ac:dyDescent="0.25">
      <c r="A23" s="1" t="s">
        <v>17</v>
      </c>
      <c r="B23" s="1">
        <v>360000</v>
      </c>
      <c r="G23" s="1">
        <v>360000</v>
      </c>
      <c r="H23" s="1">
        <v>360000</v>
      </c>
      <c r="Q23" s="1" t="s">
        <v>21</v>
      </c>
      <c r="R23" s="1">
        <v>360000</v>
      </c>
    </row>
    <row r="24" spans="1:19" x14ac:dyDescent="0.25">
      <c r="A24" s="1" t="s">
        <v>17</v>
      </c>
      <c r="B24" s="1">
        <v>200000</v>
      </c>
      <c r="G24" s="1">
        <v>200000</v>
      </c>
      <c r="H24" s="1">
        <v>268000</v>
      </c>
      <c r="Q24" s="1" t="s">
        <v>21</v>
      </c>
      <c r="R24" s="1">
        <v>268000</v>
      </c>
    </row>
    <row r="25" spans="1:19" x14ac:dyDescent="0.25">
      <c r="A25" s="1" t="s">
        <v>17</v>
      </c>
      <c r="B25" s="1">
        <v>250000</v>
      </c>
      <c r="G25" s="1">
        <v>250000</v>
      </c>
      <c r="H25" s="1">
        <v>265000</v>
      </c>
      <c r="Q25" s="1" t="s">
        <v>21</v>
      </c>
      <c r="R25" s="1">
        <v>265000</v>
      </c>
    </row>
    <row r="26" spans="1:19" x14ac:dyDescent="0.25">
      <c r="A26" s="1" t="s">
        <v>17</v>
      </c>
      <c r="B26" s="1">
        <v>250000</v>
      </c>
      <c r="G26" s="1">
        <v>250000</v>
      </c>
      <c r="H26" s="1">
        <v>260000</v>
      </c>
      <c r="Q26" s="1" t="s">
        <v>21</v>
      </c>
      <c r="R26" s="1">
        <v>260000</v>
      </c>
    </row>
    <row r="27" spans="1:19" x14ac:dyDescent="0.25">
      <c r="A27" s="1" t="s">
        <v>17</v>
      </c>
      <c r="B27" s="1">
        <v>250000</v>
      </c>
      <c r="G27" s="1">
        <v>250000</v>
      </c>
      <c r="H27" s="1">
        <v>300000</v>
      </c>
      <c r="Q27" s="1" t="s">
        <v>21</v>
      </c>
      <c r="R27" s="1">
        <v>300000</v>
      </c>
    </row>
    <row r="28" spans="1:19" x14ac:dyDescent="0.25">
      <c r="A28" s="1" t="s">
        <v>17</v>
      </c>
      <c r="B28" s="1">
        <v>276000</v>
      </c>
      <c r="G28" s="1">
        <v>276000</v>
      </c>
      <c r="H28" s="1">
        <v>240000</v>
      </c>
      <c r="Q28" s="1" t="s">
        <v>21</v>
      </c>
      <c r="R28" s="1">
        <v>240000</v>
      </c>
    </row>
    <row r="29" spans="1:19" x14ac:dyDescent="0.25">
      <c r="A29" s="1" t="s">
        <v>17</v>
      </c>
      <c r="B29" s="1">
        <v>250000</v>
      </c>
      <c r="G29" s="1">
        <v>250000</v>
      </c>
      <c r="H29" s="1">
        <v>240000</v>
      </c>
      <c r="Q29" s="1" t="s">
        <v>21</v>
      </c>
      <c r="R29" s="1">
        <v>240000</v>
      </c>
    </row>
    <row r="30" spans="1:19" x14ac:dyDescent="0.25">
      <c r="A30" s="1" t="s">
        <v>17</v>
      </c>
      <c r="B30" s="1">
        <v>240000</v>
      </c>
      <c r="G30" s="1">
        <v>240000</v>
      </c>
      <c r="H30" s="1">
        <v>275000</v>
      </c>
      <c r="Q30" s="1" t="s">
        <v>21</v>
      </c>
      <c r="R30" s="1">
        <v>275000</v>
      </c>
    </row>
    <row r="31" spans="1:19" x14ac:dyDescent="0.25">
      <c r="A31" s="1" t="s">
        <v>17</v>
      </c>
      <c r="B31" s="1">
        <v>250000</v>
      </c>
      <c r="G31" s="1">
        <v>250000</v>
      </c>
      <c r="H31" s="1">
        <v>275000</v>
      </c>
      <c r="Q31" s="1" t="s">
        <v>21</v>
      </c>
      <c r="R31" s="1">
        <v>275000</v>
      </c>
    </row>
    <row r="32" spans="1:19" x14ac:dyDescent="0.25">
      <c r="A32" s="1" t="s">
        <v>17</v>
      </c>
      <c r="B32" s="1">
        <v>250000</v>
      </c>
      <c r="G32" s="1">
        <v>250000</v>
      </c>
      <c r="H32" s="1">
        <v>360000</v>
      </c>
      <c r="Q32" s="1" t="s">
        <v>21</v>
      </c>
      <c r="R32" s="1">
        <v>360000</v>
      </c>
    </row>
    <row r="33" spans="1:19" x14ac:dyDescent="0.25">
      <c r="A33" s="1" t="s">
        <v>17</v>
      </c>
      <c r="B33" s="1">
        <v>400000</v>
      </c>
      <c r="C33">
        <f>MEDIAN(B21:B73)</f>
        <v>251000</v>
      </c>
      <c r="G33" s="12">
        <v>251000</v>
      </c>
      <c r="H33" s="1">
        <v>240000</v>
      </c>
      <c r="Q33" s="1" t="s">
        <v>21</v>
      </c>
      <c r="R33" s="1">
        <v>240000</v>
      </c>
    </row>
    <row r="34" spans="1:19" x14ac:dyDescent="0.25">
      <c r="A34" s="1" t="s">
        <v>17</v>
      </c>
      <c r="B34" s="1">
        <v>300000</v>
      </c>
      <c r="G34" s="1">
        <v>300000</v>
      </c>
      <c r="H34" s="1">
        <v>240000</v>
      </c>
      <c r="Q34" s="1" t="s">
        <v>21</v>
      </c>
      <c r="R34" s="1">
        <v>240000</v>
      </c>
    </row>
    <row r="35" spans="1:19" x14ac:dyDescent="0.25">
      <c r="A35" s="1" t="s">
        <v>17</v>
      </c>
      <c r="B35" s="1">
        <v>250000</v>
      </c>
      <c r="G35" s="1">
        <v>250000</v>
      </c>
      <c r="H35" s="1">
        <v>218000</v>
      </c>
      <c r="Q35" s="1" t="s">
        <v>21</v>
      </c>
      <c r="R35" s="1">
        <v>218000</v>
      </c>
    </row>
    <row r="36" spans="1:19" x14ac:dyDescent="0.25">
      <c r="A36" s="1" t="s">
        <v>17</v>
      </c>
      <c r="B36" s="1">
        <v>200000</v>
      </c>
      <c r="G36" s="1">
        <v>200000</v>
      </c>
      <c r="H36" s="1">
        <v>336000</v>
      </c>
      <c r="Q36" s="1" t="s">
        <v>21</v>
      </c>
      <c r="R36" s="1">
        <v>336000</v>
      </c>
    </row>
    <row r="37" spans="1:19" x14ac:dyDescent="0.25">
      <c r="A37" s="1" t="s">
        <v>17</v>
      </c>
      <c r="B37" s="1">
        <v>225000</v>
      </c>
      <c r="G37" s="1">
        <v>225000</v>
      </c>
      <c r="H37" s="1">
        <v>230000</v>
      </c>
      <c r="Q37" s="1" t="s">
        <v>21</v>
      </c>
      <c r="R37" s="1">
        <v>230000</v>
      </c>
    </row>
    <row r="38" spans="1:19" x14ac:dyDescent="0.25">
      <c r="A38" s="1" t="s">
        <v>17</v>
      </c>
      <c r="B38" s="1">
        <v>400000</v>
      </c>
      <c r="C38">
        <f>MEDIAN(B26:B78)</f>
        <v>252000</v>
      </c>
      <c r="G38" s="12">
        <v>252000</v>
      </c>
      <c r="H38" s="12">
        <v>280000</v>
      </c>
      <c r="Q38" s="1" t="s">
        <v>21</v>
      </c>
      <c r="R38" s="1">
        <v>500000</v>
      </c>
      <c r="S38" t="e">
        <f>MEDIAN(M36:M129)</f>
        <v>#NUM!</v>
      </c>
    </row>
    <row r="39" spans="1:19" x14ac:dyDescent="0.25">
      <c r="A39" s="1" t="s">
        <v>17</v>
      </c>
      <c r="B39" s="1">
        <v>233000</v>
      </c>
      <c r="G39" s="1">
        <v>233000</v>
      </c>
      <c r="H39" s="1">
        <v>270000</v>
      </c>
      <c r="Q39" s="1" t="s">
        <v>21</v>
      </c>
      <c r="R39" s="1">
        <v>270000</v>
      </c>
    </row>
    <row r="40" spans="1:19" x14ac:dyDescent="0.25">
      <c r="A40" s="1" t="s">
        <v>17</v>
      </c>
      <c r="B40" s="1">
        <v>255000</v>
      </c>
      <c r="G40" s="1">
        <v>255000</v>
      </c>
      <c r="H40" s="1">
        <v>300000</v>
      </c>
      <c r="Q40" s="1" t="s">
        <v>21</v>
      </c>
      <c r="R40" s="1">
        <v>300000</v>
      </c>
    </row>
    <row r="41" spans="1:19" x14ac:dyDescent="0.25">
      <c r="A41" s="1" t="s">
        <v>17</v>
      </c>
      <c r="B41" s="1">
        <v>300000</v>
      </c>
      <c r="G41" s="1">
        <v>300000</v>
      </c>
      <c r="H41" s="1">
        <v>300000</v>
      </c>
      <c r="Q41" s="1" t="s">
        <v>21</v>
      </c>
      <c r="R41" s="1">
        <v>300000</v>
      </c>
    </row>
    <row r="42" spans="1:19" x14ac:dyDescent="0.25">
      <c r="A42" s="1" t="s">
        <v>17</v>
      </c>
      <c r="B42" s="1">
        <v>240000</v>
      </c>
      <c r="G42" s="1">
        <v>240000</v>
      </c>
      <c r="H42" s="1">
        <v>300000</v>
      </c>
      <c r="Q42" s="1" t="s">
        <v>21</v>
      </c>
      <c r="R42" s="1">
        <v>300000</v>
      </c>
    </row>
    <row r="43" spans="1:19" x14ac:dyDescent="0.25">
      <c r="A43" s="1" t="s">
        <v>17</v>
      </c>
      <c r="B43" s="1">
        <v>300000</v>
      </c>
      <c r="G43" s="1">
        <v>300000</v>
      </c>
      <c r="H43" s="12">
        <v>280000</v>
      </c>
      <c r="Q43" s="1" t="s">
        <v>21</v>
      </c>
      <c r="R43" s="1">
        <v>400000</v>
      </c>
      <c r="S43" t="e">
        <f>MEDIAN(M41:M134)</f>
        <v>#NUM!</v>
      </c>
    </row>
    <row r="44" spans="1:19" x14ac:dyDescent="0.25">
      <c r="A44" s="1" t="s">
        <v>17</v>
      </c>
      <c r="B44" s="1">
        <v>220000</v>
      </c>
      <c r="G44" s="1">
        <v>220000</v>
      </c>
      <c r="H44" s="1">
        <v>220000</v>
      </c>
      <c r="Q44" s="1" t="s">
        <v>21</v>
      </c>
      <c r="R44" s="1">
        <v>220000</v>
      </c>
    </row>
    <row r="45" spans="1:19" x14ac:dyDescent="0.25">
      <c r="A45" s="1" t="s">
        <v>17</v>
      </c>
      <c r="B45" s="1">
        <v>350000</v>
      </c>
      <c r="G45" s="1">
        <v>350000</v>
      </c>
      <c r="H45" s="1">
        <v>300000</v>
      </c>
      <c r="Q45" s="1" t="s">
        <v>21</v>
      </c>
      <c r="R45" s="1">
        <v>300000</v>
      </c>
    </row>
    <row r="46" spans="1:19" x14ac:dyDescent="0.25">
      <c r="A46" s="1" t="s">
        <v>17</v>
      </c>
      <c r="B46" s="1">
        <v>276000</v>
      </c>
      <c r="G46" s="1">
        <v>276000</v>
      </c>
      <c r="H46" s="1">
        <v>230000</v>
      </c>
      <c r="Q46" s="1" t="s">
        <v>21</v>
      </c>
      <c r="R46" s="1">
        <v>230000</v>
      </c>
    </row>
    <row r="47" spans="1:19" x14ac:dyDescent="0.25">
      <c r="A47" s="1" t="s">
        <v>17</v>
      </c>
      <c r="B47" s="1">
        <v>252000</v>
      </c>
      <c r="G47" s="1">
        <v>252000</v>
      </c>
      <c r="H47" s="1">
        <v>260000</v>
      </c>
      <c r="Q47" s="1" t="s">
        <v>21</v>
      </c>
      <c r="R47" s="1">
        <v>260000</v>
      </c>
    </row>
    <row r="48" spans="1:19" x14ac:dyDescent="0.25">
      <c r="A48" s="1" t="s">
        <v>17</v>
      </c>
      <c r="B48" s="1">
        <v>300000</v>
      </c>
      <c r="G48" s="1">
        <v>300000</v>
      </c>
      <c r="H48" s="12">
        <v>272500</v>
      </c>
      <c r="Q48" s="1" t="s">
        <v>21</v>
      </c>
      <c r="R48" s="1">
        <v>420000</v>
      </c>
      <c r="S48" t="e">
        <f>MEDIAN(M46:M139)</f>
        <v>#NUM!</v>
      </c>
    </row>
    <row r="49" spans="1:19" x14ac:dyDescent="0.25">
      <c r="A49" s="1" t="s">
        <v>17</v>
      </c>
      <c r="B49" s="1">
        <v>275000</v>
      </c>
      <c r="G49" s="1">
        <v>275000</v>
      </c>
      <c r="H49" s="1">
        <v>300000</v>
      </c>
      <c r="Q49" s="1" t="s">
        <v>21</v>
      </c>
      <c r="R49" s="1">
        <v>300000</v>
      </c>
    </row>
    <row r="50" spans="1:19" x14ac:dyDescent="0.25">
      <c r="A50" s="1" t="s">
        <v>17</v>
      </c>
      <c r="B50" s="1">
        <v>260000</v>
      </c>
      <c r="G50" s="1">
        <v>260000</v>
      </c>
      <c r="H50" s="1">
        <v>220000</v>
      </c>
      <c r="Q50" s="1" t="s">
        <v>21</v>
      </c>
      <c r="R50" s="1">
        <v>220000</v>
      </c>
    </row>
    <row r="51" spans="1:19" x14ac:dyDescent="0.25">
      <c r="A51" s="1" t="s">
        <v>17</v>
      </c>
      <c r="B51" s="1">
        <v>265000</v>
      </c>
      <c r="G51" s="1">
        <v>265000</v>
      </c>
      <c r="H51" s="1">
        <v>300000</v>
      </c>
      <c r="Q51" s="1" t="s">
        <v>21</v>
      </c>
      <c r="R51" s="1">
        <v>300000</v>
      </c>
    </row>
    <row r="52" spans="1:19" x14ac:dyDescent="0.25">
      <c r="A52" s="1" t="s">
        <v>17</v>
      </c>
      <c r="B52" s="1">
        <v>240000</v>
      </c>
      <c r="G52" s="1">
        <v>240000</v>
      </c>
      <c r="H52" s="1">
        <v>300000</v>
      </c>
      <c r="Q52" s="1" t="s">
        <v>21</v>
      </c>
      <c r="R52" s="1">
        <v>300000</v>
      </c>
    </row>
    <row r="53" spans="1:19" x14ac:dyDescent="0.25">
      <c r="A53" s="1" t="s">
        <v>17</v>
      </c>
      <c r="B53" s="1">
        <v>260000</v>
      </c>
      <c r="G53" s="1">
        <v>260000</v>
      </c>
      <c r="H53" s="1">
        <v>280000</v>
      </c>
      <c r="Q53" s="1" t="s">
        <v>21</v>
      </c>
      <c r="R53" s="1">
        <v>280000</v>
      </c>
    </row>
    <row r="54" spans="1:19" x14ac:dyDescent="0.25">
      <c r="A54" s="1" t="s">
        <v>17</v>
      </c>
      <c r="B54" s="1">
        <v>204000</v>
      </c>
      <c r="G54" s="1">
        <v>204000</v>
      </c>
      <c r="H54" s="1">
        <v>216000</v>
      </c>
      <c r="Q54" s="1" t="s">
        <v>21</v>
      </c>
      <c r="R54" s="1">
        <v>216000</v>
      </c>
    </row>
    <row r="55" spans="1:19" x14ac:dyDescent="0.25">
      <c r="H55" s="1">
        <v>300000</v>
      </c>
      <c r="Q55" s="1" t="s">
        <v>21</v>
      </c>
      <c r="R55" s="1">
        <v>300000</v>
      </c>
    </row>
    <row r="56" spans="1:19" x14ac:dyDescent="0.25">
      <c r="H56" s="1">
        <v>240000</v>
      </c>
      <c r="Q56" s="1" t="s">
        <v>21</v>
      </c>
      <c r="R56" s="1">
        <v>240000</v>
      </c>
    </row>
    <row r="57" spans="1:19" x14ac:dyDescent="0.25">
      <c r="H57" s="12">
        <v>27000</v>
      </c>
      <c r="Q57" s="1" t="s">
        <v>21</v>
      </c>
      <c r="R57" s="1">
        <v>940000</v>
      </c>
      <c r="S57" t="e">
        <f>MEDIAN(M55:M148)</f>
        <v>#NUM!</v>
      </c>
    </row>
    <row r="58" spans="1:19" x14ac:dyDescent="0.25">
      <c r="H58" s="1">
        <v>236000</v>
      </c>
      <c r="Q58" s="1" t="s">
        <v>21</v>
      </c>
      <c r="R58" s="1">
        <v>236000</v>
      </c>
    </row>
    <row r="59" spans="1:19" x14ac:dyDescent="0.25">
      <c r="H59" s="1">
        <v>350000</v>
      </c>
      <c r="Q59" s="1" t="s">
        <v>21</v>
      </c>
      <c r="R59" s="1">
        <v>350000</v>
      </c>
    </row>
    <row r="60" spans="1:19" x14ac:dyDescent="0.25">
      <c r="H60" s="1">
        <v>210000</v>
      </c>
      <c r="Q60" s="1" t="s">
        <v>21</v>
      </c>
      <c r="R60" s="1">
        <v>210000</v>
      </c>
    </row>
    <row r="61" spans="1:19" x14ac:dyDescent="0.25">
      <c r="H61" s="1">
        <v>250000</v>
      </c>
      <c r="Q61" s="1" t="s">
        <v>21</v>
      </c>
      <c r="R61" s="1">
        <v>250000</v>
      </c>
    </row>
    <row r="62" spans="1:19" x14ac:dyDescent="0.25">
      <c r="H62" s="1">
        <v>360000</v>
      </c>
      <c r="Q62" s="1" t="s">
        <v>21</v>
      </c>
      <c r="R62" s="1">
        <v>360000</v>
      </c>
    </row>
    <row r="63" spans="1:19" x14ac:dyDescent="0.25">
      <c r="H63" s="1">
        <v>250000</v>
      </c>
      <c r="Q63" s="1" t="s">
        <v>21</v>
      </c>
      <c r="R63" s="1">
        <v>250000</v>
      </c>
    </row>
    <row r="64" spans="1:19" x14ac:dyDescent="0.25">
      <c r="H64" s="1">
        <v>250000</v>
      </c>
      <c r="Q64" s="1" t="s">
        <v>21</v>
      </c>
      <c r="R64" s="1">
        <v>250000</v>
      </c>
    </row>
    <row r="65" spans="8:19" x14ac:dyDescent="0.25">
      <c r="H65" s="1">
        <v>220000</v>
      </c>
      <c r="Q65" s="1" t="s">
        <v>21</v>
      </c>
      <c r="R65" s="1">
        <v>220000</v>
      </c>
    </row>
    <row r="66" spans="8:19" x14ac:dyDescent="0.25">
      <c r="H66" s="1">
        <v>265000</v>
      </c>
      <c r="Q66" s="1" t="s">
        <v>21</v>
      </c>
      <c r="R66" s="1">
        <v>265000</v>
      </c>
    </row>
    <row r="67" spans="8:19" x14ac:dyDescent="0.25">
      <c r="H67" s="1">
        <v>260000</v>
      </c>
      <c r="Q67" s="1" t="s">
        <v>21</v>
      </c>
      <c r="R67" s="1">
        <v>260000</v>
      </c>
    </row>
    <row r="68" spans="8:19" x14ac:dyDescent="0.25">
      <c r="H68" s="1">
        <v>300000</v>
      </c>
      <c r="Q68" s="1" t="s">
        <v>21</v>
      </c>
      <c r="R68" s="1">
        <v>300000</v>
      </c>
    </row>
    <row r="69" spans="8:19" x14ac:dyDescent="0.25">
      <c r="H69" s="1">
        <v>300000</v>
      </c>
      <c r="Q69" s="1" t="s">
        <v>21</v>
      </c>
      <c r="R69" s="1">
        <v>300000</v>
      </c>
    </row>
    <row r="70" spans="8:19" x14ac:dyDescent="0.25">
      <c r="H70" s="1">
        <v>240000</v>
      </c>
      <c r="Q70" s="1" t="s">
        <v>21</v>
      </c>
      <c r="R70" s="1">
        <v>240000</v>
      </c>
    </row>
    <row r="71" spans="8:19" x14ac:dyDescent="0.25">
      <c r="H71" s="12">
        <v>280000</v>
      </c>
      <c r="Q71" s="1" t="s">
        <v>21</v>
      </c>
      <c r="R71" s="1">
        <v>690000</v>
      </c>
      <c r="S71" t="e">
        <f>MEDIAN(M69:M162)</f>
        <v>#NUM!</v>
      </c>
    </row>
    <row r="72" spans="8:19" x14ac:dyDescent="0.25">
      <c r="H72" s="1">
        <v>270000</v>
      </c>
      <c r="Q72" s="1" t="s">
        <v>21</v>
      </c>
      <c r="R72" s="1">
        <v>270000</v>
      </c>
    </row>
    <row r="73" spans="8:19" x14ac:dyDescent="0.25">
      <c r="H73" s="1">
        <v>240000</v>
      </c>
      <c r="Q73" s="1" t="s">
        <v>21</v>
      </c>
      <c r="R73" s="1">
        <v>240000</v>
      </c>
    </row>
    <row r="74" spans="8:19" x14ac:dyDescent="0.25">
      <c r="H74" s="1">
        <v>340000</v>
      </c>
      <c r="Q74" s="1" t="s">
        <v>21</v>
      </c>
      <c r="R74" s="1">
        <v>340000</v>
      </c>
    </row>
    <row r="75" spans="8:19" x14ac:dyDescent="0.25">
      <c r="H75" s="1">
        <v>250000</v>
      </c>
      <c r="Q75" s="1" t="s">
        <v>21</v>
      </c>
      <c r="R75" s="1">
        <v>250000</v>
      </c>
    </row>
    <row r="76" spans="8:19" x14ac:dyDescent="0.25">
      <c r="H76" s="1">
        <v>300000</v>
      </c>
      <c r="Q76" s="1" t="s">
        <v>21</v>
      </c>
      <c r="R76" s="1">
        <v>300000</v>
      </c>
    </row>
    <row r="77" spans="8:19" x14ac:dyDescent="0.25">
      <c r="H77" s="1">
        <v>285000</v>
      </c>
      <c r="Q77" s="1" t="s">
        <v>21</v>
      </c>
      <c r="R77" s="1">
        <v>285000</v>
      </c>
    </row>
    <row r="78" spans="8:19" x14ac:dyDescent="0.25">
      <c r="H78" s="12">
        <v>282500</v>
      </c>
      <c r="Q78" s="1" t="s">
        <v>21</v>
      </c>
      <c r="R78" s="1">
        <v>500000</v>
      </c>
      <c r="S78" t="e">
        <f>MEDIAN(M76:M169)</f>
        <v>#NUM!</v>
      </c>
    </row>
    <row r="79" spans="8:19" x14ac:dyDescent="0.25">
      <c r="H79" s="1">
        <v>250000</v>
      </c>
      <c r="Q79" s="1" t="s">
        <v>21</v>
      </c>
      <c r="R79" s="1">
        <v>250000</v>
      </c>
    </row>
    <row r="80" spans="8:19" x14ac:dyDescent="0.25">
      <c r="H80" s="1">
        <v>290000</v>
      </c>
      <c r="Q80" s="1" t="s">
        <v>21</v>
      </c>
      <c r="R80" s="1">
        <v>290000</v>
      </c>
    </row>
    <row r="81" spans="8:19" x14ac:dyDescent="0.25">
      <c r="H81" s="12">
        <v>275000</v>
      </c>
      <c r="Q81" s="1" t="s">
        <v>21</v>
      </c>
      <c r="R81" s="1">
        <v>500000</v>
      </c>
      <c r="S81" t="e">
        <f>MEDIAN(M79:M172)</f>
        <v>#NUM!</v>
      </c>
    </row>
    <row r="82" spans="8:19" x14ac:dyDescent="0.25">
      <c r="H82" s="12">
        <v>277500</v>
      </c>
      <c r="Q82" s="1" t="s">
        <v>21</v>
      </c>
      <c r="R82" s="1">
        <v>650000</v>
      </c>
      <c r="S82" t="e">
        <f>MEDIAN(M80:M173)</f>
        <v>#NUM!</v>
      </c>
    </row>
    <row r="83" spans="8:19" x14ac:dyDescent="0.25">
      <c r="H83" s="1">
        <v>265000</v>
      </c>
      <c r="Q83" s="1" t="s">
        <v>21</v>
      </c>
      <c r="R83" s="1">
        <v>265000</v>
      </c>
    </row>
    <row r="84" spans="8:19" x14ac:dyDescent="0.25">
      <c r="H84" s="1">
        <v>280000</v>
      </c>
      <c r="Q84" s="1" t="s">
        <v>21</v>
      </c>
      <c r="R84" s="1">
        <v>280000</v>
      </c>
    </row>
    <row r="85" spans="8:19" x14ac:dyDescent="0.25">
      <c r="H85" s="1">
        <v>264000</v>
      </c>
      <c r="Q85" s="1" t="s">
        <v>21</v>
      </c>
      <c r="R85" s="1">
        <v>264000</v>
      </c>
    </row>
    <row r="86" spans="8:19" x14ac:dyDescent="0.25">
      <c r="H86" s="1">
        <v>270000</v>
      </c>
      <c r="Q86" s="1" t="s">
        <v>21</v>
      </c>
      <c r="R86" s="1">
        <v>270000</v>
      </c>
    </row>
    <row r="87" spans="8:19" x14ac:dyDescent="0.25">
      <c r="H87" s="1">
        <v>250000</v>
      </c>
      <c r="Q87" s="1" t="s">
        <v>21</v>
      </c>
      <c r="R87" s="1">
        <v>250000</v>
      </c>
    </row>
    <row r="88" spans="8:19" x14ac:dyDescent="0.25">
      <c r="H88" s="1">
        <v>300000</v>
      </c>
      <c r="Q88" s="1" t="s">
        <v>21</v>
      </c>
      <c r="R88" s="1">
        <v>300000</v>
      </c>
    </row>
    <row r="89" spans="8:19" x14ac:dyDescent="0.25">
      <c r="H89" s="1">
        <v>210000</v>
      </c>
      <c r="Q89" s="1" t="s">
        <v>21</v>
      </c>
      <c r="R89" s="1">
        <v>210000</v>
      </c>
    </row>
    <row r="90" spans="8:19" x14ac:dyDescent="0.25">
      <c r="H90" s="1">
        <v>250000</v>
      </c>
      <c r="Q90" s="1" t="s">
        <v>21</v>
      </c>
      <c r="R90" s="1">
        <v>250000</v>
      </c>
    </row>
    <row r="91" spans="8:19" x14ac:dyDescent="0.25">
      <c r="H91" s="1">
        <v>300000</v>
      </c>
      <c r="Q91" s="1" t="s">
        <v>21</v>
      </c>
      <c r="R91" s="1">
        <v>300000</v>
      </c>
    </row>
    <row r="92" spans="8:19" x14ac:dyDescent="0.25">
      <c r="H92" s="1">
        <v>216000</v>
      </c>
      <c r="Q92" s="1" t="s">
        <v>21</v>
      </c>
      <c r="R92" s="1">
        <v>216000</v>
      </c>
    </row>
    <row r="93" spans="8:19" x14ac:dyDescent="0.25">
      <c r="H93" s="13">
        <v>295000</v>
      </c>
      <c r="Q93" s="1" t="s">
        <v>21</v>
      </c>
      <c r="R93" s="1">
        <v>400000</v>
      </c>
      <c r="S93" t="e">
        <f>MEDIAN(M91:M184)</f>
        <v>#NUM!</v>
      </c>
    </row>
    <row r="94" spans="8:19" x14ac:dyDescent="0.25">
      <c r="H94" s="1">
        <v>275000</v>
      </c>
      <c r="Q94" s="1" t="s">
        <v>21</v>
      </c>
      <c r="R94" s="1">
        <v>275000</v>
      </c>
    </row>
    <row r="95" spans="8:19" x14ac:dyDescent="0.25">
      <c r="H95" s="1">
        <v>295000</v>
      </c>
      <c r="Q95" s="1" t="s">
        <v>21</v>
      </c>
      <c r="R95" s="1">
        <v>295000</v>
      </c>
    </row>
  </sheetData>
  <conditionalFormatting sqref="B2:B54">
    <cfRule type="cellIs" dxfId="7" priority="7" operator="lessThan">
      <formula>150000</formula>
    </cfRule>
    <cfRule type="cellIs" dxfId="6" priority="8" operator="greaterThan">
      <formula>390000</formula>
    </cfRule>
  </conditionalFormatting>
  <conditionalFormatting sqref="R2:R95">
    <cfRule type="cellIs" dxfId="5" priority="5" operator="lessThan">
      <formula>150000</formula>
    </cfRule>
    <cfRule type="cellIs" dxfId="4" priority="6" operator="greaterThan">
      <formula>390000</formula>
    </cfRule>
  </conditionalFormatting>
  <conditionalFormatting sqref="G2:G54">
    <cfRule type="cellIs" dxfId="3" priority="3" operator="lessThan">
      <formula>150000</formula>
    </cfRule>
    <cfRule type="cellIs" dxfId="2" priority="4" operator="greaterThan">
      <formula>390000</formula>
    </cfRule>
  </conditionalFormatting>
  <conditionalFormatting sqref="H2:H95">
    <cfRule type="cellIs" dxfId="1" priority="1" operator="lessThan">
      <formula>150000</formula>
    </cfRule>
    <cfRule type="cellIs" dxfId="0" priority="2" operator="greaterThan">
      <formula>390000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59BC-7C7A-454D-9C07-92BE7BC49567}">
  <dimension ref="A1:I99"/>
  <sheetViews>
    <sheetView topLeftCell="A72" workbookViewId="0">
      <selection sqref="A1:B95"/>
    </sheetView>
  </sheetViews>
  <sheetFormatPr defaultRowHeight="15" x14ac:dyDescent="0.25"/>
  <cols>
    <col min="1" max="1" width="16.85546875" customWidth="1"/>
    <col min="2" max="2" width="17.42578125" customWidth="1"/>
    <col min="3" max="4" width="14" customWidth="1"/>
    <col min="5" max="5" width="15.140625" customWidth="1"/>
    <col min="9" max="9" width="12" bestFit="1" customWidth="1"/>
  </cols>
  <sheetData>
    <row r="1" spans="1:9" x14ac:dyDescent="0.25">
      <c r="A1" s="2" t="s">
        <v>9</v>
      </c>
      <c r="B1" s="2" t="s">
        <v>12</v>
      </c>
      <c r="C1" s="4" t="s">
        <v>28</v>
      </c>
      <c r="D1" s="4" t="s">
        <v>33</v>
      </c>
    </row>
    <row r="2" spans="1:9" x14ac:dyDescent="0.25">
      <c r="A2" s="1" t="s">
        <v>21</v>
      </c>
      <c r="B2" s="1">
        <v>200000</v>
      </c>
      <c r="C2">
        <v>-19047.619047619053</v>
      </c>
      <c r="D2">
        <v>362811791.38322014</v>
      </c>
    </row>
    <row r="3" spans="1:9" x14ac:dyDescent="0.25">
      <c r="A3" s="1" t="s">
        <v>21</v>
      </c>
      <c r="B3" s="1">
        <v>250000</v>
      </c>
      <c r="C3">
        <v>-89047.619047619053</v>
      </c>
      <c r="D3">
        <v>7929478458.0498877</v>
      </c>
    </row>
    <row r="4" spans="1:9" x14ac:dyDescent="0.25">
      <c r="A4" s="1" t="s">
        <v>21</v>
      </c>
      <c r="B4" s="1">
        <v>425000</v>
      </c>
      <c r="C4">
        <v>-289047.61904761905</v>
      </c>
      <c r="D4">
        <v>83548526077.097504</v>
      </c>
    </row>
    <row r="5" spans="1:9" x14ac:dyDescent="0.25">
      <c r="A5" s="1" t="s">
        <v>21</v>
      </c>
      <c r="B5" s="1">
        <v>252000</v>
      </c>
      <c r="C5">
        <v>-289047.61904761905</v>
      </c>
      <c r="D5">
        <v>83548526077.097504</v>
      </c>
      <c r="F5" s="4" t="s">
        <v>30</v>
      </c>
      <c r="G5" s="4"/>
      <c r="H5" s="4"/>
      <c r="I5" s="4">
        <f>D98/94</f>
        <v>27195687677.908047</v>
      </c>
    </row>
    <row r="6" spans="1:9" x14ac:dyDescent="0.25">
      <c r="A6" s="1" t="s">
        <v>21</v>
      </c>
      <c r="B6" s="1">
        <v>250000</v>
      </c>
      <c r="C6">
        <v>-29047.619047619053</v>
      </c>
      <c r="D6">
        <v>843764172.33560121</v>
      </c>
      <c r="F6" s="4"/>
      <c r="G6" s="4"/>
      <c r="H6" s="4"/>
      <c r="I6" s="4"/>
    </row>
    <row r="7" spans="1:9" x14ac:dyDescent="0.25">
      <c r="A7" s="1" t="s">
        <v>21</v>
      </c>
      <c r="B7" s="1">
        <v>218000</v>
      </c>
      <c r="C7">
        <v>-289047.61904761905</v>
      </c>
      <c r="D7">
        <v>83548526077.097504</v>
      </c>
      <c r="F7" s="4" t="s">
        <v>35</v>
      </c>
      <c r="G7" s="4"/>
      <c r="H7" s="4"/>
      <c r="I7" s="4">
        <f>SQRT(I5)</f>
        <v>164911.15085981315</v>
      </c>
    </row>
    <row r="8" spans="1:9" x14ac:dyDescent="0.25">
      <c r="A8" s="1" t="s">
        <v>21</v>
      </c>
      <c r="B8" s="1">
        <v>200000</v>
      </c>
      <c r="C8">
        <v>-289047.61904761905</v>
      </c>
      <c r="D8">
        <v>83548526077.097504</v>
      </c>
      <c r="F8" s="4"/>
      <c r="G8" s="4"/>
      <c r="H8" s="4"/>
      <c r="I8" s="4"/>
    </row>
    <row r="9" spans="1:9" x14ac:dyDescent="0.25">
      <c r="A9" s="1" t="s">
        <v>21</v>
      </c>
      <c r="B9" s="1">
        <v>300000</v>
      </c>
      <c r="C9">
        <v>-89047.619047619053</v>
      </c>
      <c r="D9">
        <v>7929478458.0498877</v>
      </c>
      <c r="F9" s="4" t="s">
        <v>36</v>
      </c>
      <c r="G9" s="4"/>
      <c r="H9" s="4"/>
      <c r="I9" s="4">
        <f>I5/B98</f>
        <v>94087.22260890757</v>
      </c>
    </row>
    <row r="10" spans="1:9" x14ac:dyDescent="0.25">
      <c r="A10" s="1" t="s">
        <v>21</v>
      </c>
      <c r="B10" s="1">
        <v>236000</v>
      </c>
      <c r="C10">
        <v>-289047.61904761905</v>
      </c>
      <c r="D10">
        <v>83548526077.097504</v>
      </c>
    </row>
    <row r="11" spans="1:9" x14ac:dyDescent="0.25">
      <c r="A11" s="1" t="s">
        <v>21</v>
      </c>
      <c r="B11" s="1">
        <v>393000</v>
      </c>
      <c r="C11">
        <v>-24047.619047619053</v>
      </c>
      <c r="D11">
        <v>578287981.85941064</v>
      </c>
    </row>
    <row r="12" spans="1:9" x14ac:dyDescent="0.25">
      <c r="A12" s="1" t="s">
        <v>21</v>
      </c>
      <c r="B12" s="1">
        <v>300000</v>
      </c>
      <c r="C12">
        <v>70952.380952380947</v>
      </c>
      <c r="D12">
        <v>5034240362.8117905</v>
      </c>
    </row>
    <row r="13" spans="1:9" x14ac:dyDescent="0.25">
      <c r="A13" s="1" t="s">
        <v>21</v>
      </c>
      <c r="B13" s="1">
        <v>360000</v>
      </c>
      <c r="C13">
        <v>10952.380952380947</v>
      </c>
      <c r="D13">
        <v>119954648.52607697</v>
      </c>
    </row>
    <row r="14" spans="1:9" x14ac:dyDescent="0.25">
      <c r="A14" s="1" t="s">
        <v>21</v>
      </c>
      <c r="B14" s="1">
        <v>240000</v>
      </c>
      <c r="C14">
        <v>-289047.61904761905</v>
      </c>
      <c r="D14">
        <v>83548526077.097504</v>
      </c>
    </row>
    <row r="15" spans="1:9" x14ac:dyDescent="0.25">
      <c r="A15" s="1" t="s">
        <v>21</v>
      </c>
      <c r="B15" s="1">
        <v>350000</v>
      </c>
      <c r="C15">
        <v>-24047.619047619053</v>
      </c>
      <c r="D15">
        <v>578287981.85941064</v>
      </c>
    </row>
    <row r="16" spans="1:9" x14ac:dyDescent="0.25">
      <c r="A16" s="1" t="s">
        <v>21</v>
      </c>
      <c r="B16" s="1">
        <v>260000</v>
      </c>
      <c r="C16">
        <v>-11047.619047619053</v>
      </c>
      <c r="D16">
        <v>122049886.62131532</v>
      </c>
    </row>
    <row r="17" spans="1:4" x14ac:dyDescent="0.25">
      <c r="A17" s="1" t="s">
        <v>21</v>
      </c>
      <c r="B17" s="1">
        <v>411000</v>
      </c>
      <c r="C17">
        <v>-49047.619047619053</v>
      </c>
      <c r="D17">
        <v>2405668934.2403631</v>
      </c>
    </row>
    <row r="18" spans="1:4" x14ac:dyDescent="0.25">
      <c r="A18" s="1" t="s">
        <v>21</v>
      </c>
      <c r="B18" s="1">
        <v>287000</v>
      </c>
      <c r="C18">
        <v>121952.38095238095</v>
      </c>
      <c r="D18">
        <v>14872383219.954647</v>
      </c>
    </row>
    <row r="19" spans="1:4" x14ac:dyDescent="0.25">
      <c r="A19" s="1" t="s">
        <v>21</v>
      </c>
      <c r="B19" s="1">
        <v>200000</v>
      </c>
      <c r="C19">
        <v>10952.380952380947</v>
      </c>
      <c r="D19">
        <v>119954648.52607697</v>
      </c>
    </row>
    <row r="20" spans="1:4" x14ac:dyDescent="0.25">
      <c r="A20" s="1" t="s">
        <v>21</v>
      </c>
      <c r="B20" s="1">
        <v>204000</v>
      </c>
      <c r="C20">
        <v>-289047.61904761905</v>
      </c>
      <c r="D20">
        <v>83548526077.097504</v>
      </c>
    </row>
    <row r="21" spans="1:4" x14ac:dyDescent="0.25">
      <c r="A21" s="1" t="s">
        <v>21</v>
      </c>
      <c r="B21" s="1">
        <v>250000</v>
      </c>
      <c r="C21">
        <v>-85047.619047619053</v>
      </c>
      <c r="D21">
        <v>7233097505.6689348</v>
      </c>
    </row>
    <row r="22" spans="1:4" x14ac:dyDescent="0.25">
      <c r="A22" s="1" t="s">
        <v>21</v>
      </c>
      <c r="B22" s="1">
        <v>240000</v>
      </c>
      <c r="C22">
        <v>-69047.619047619053</v>
      </c>
      <c r="D22">
        <v>4767573696.1451254</v>
      </c>
    </row>
    <row r="23" spans="1:4" x14ac:dyDescent="0.25">
      <c r="A23" s="1" t="s">
        <v>21</v>
      </c>
      <c r="B23" s="1">
        <v>360000</v>
      </c>
      <c r="C23">
        <v>-49047.619047619053</v>
      </c>
      <c r="D23">
        <v>2405668934.2403631</v>
      </c>
    </row>
    <row r="24" spans="1:4" x14ac:dyDescent="0.25">
      <c r="A24" s="1" t="s">
        <v>21</v>
      </c>
      <c r="B24" s="1">
        <v>268000</v>
      </c>
      <c r="C24">
        <v>70952.380952380947</v>
      </c>
      <c r="D24">
        <v>5034240362.8117905</v>
      </c>
    </row>
    <row r="25" spans="1:4" x14ac:dyDescent="0.25">
      <c r="A25" s="1" t="s">
        <v>21</v>
      </c>
      <c r="B25" s="1">
        <v>265000</v>
      </c>
      <c r="C25">
        <v>-21047.619047619053</v>
      </c>
      <c r="D25">
        <v>443002267.57369637</v>
      </c>
    </row>
    <row r="26" spans="1:4" x14ac:dyDescent="0.25">
      <c r="A26" s="1" t="s">
        <v>21</v>
      </c>
      <c r="B26" s="1">
        <v>260000</v>
      </c>
      <c r="C26">
        <v>-24047.619047619053</v>
      </c>
      <c r="D26">
        <v>578287981.85941064</v>
      </c>
    </row>
    <row r="27" spans="1:4" x14ac:dyDescent="0.25">
      <c r="A27" s="1" t="s">
        <v>21</v>
      </c>
      <c r="B27" s="1">
        <v>300000</v>
      </c>
      <c r="C27">
        <v>-29047.619047619053</v>
      </c>
      <c r="D27">
        <v>843764172.33560121</v>
      </c>
    </row>
    <row r="28" spans="1:4" x14ac:dyDescent="0.25">
      <c r="A28" s="1" t="s">
        <v>21</v>
      </c>
      <c r="B28" s="1">
        <v>240000</v>
      </c>
      <c r="C28">
        <v>10952.380952380947</v>
      </c>
      <c r="D28">
        <v>119954648.52607697</v>
      </c>
    </row>
    <row r="29" spans="1:4" x14ac:dyDescent="0.25">
      <c r="A29" s="1" t="s">
        <v>21</v>
      </c>
      <c r="B29" s="1">
        <v>240000</v>
      </c>
      <c r="C29">
        <v>-289047.61904761905</v>
      </c>
      <c r="D29">
        <v>83548526077.097504</v>
      </c>
    </row>
    <row r="30" spans="1:4" x14ac:dyDescent="0.25">
      <c r="A30" s="1" t="s">
        <v>21</v>
      </c>
      <c r="B30" s="1">
        <v>275000</v>
      </c>
      <c r="C30">
        <v>-14047.619047619053</v>
      </c>
      <c r="D30">
        <v>197335600.90702963</v>
      </c>
    </row>
    <row r="31" spans="1:4" x14ac:dyDescent="0.25">
      <c r="A31" s="1" t="s">
        <v>21</v>
      </c>
      <c r="B31" s="1">
        <v>275000</v>
      </c>
      <c r="C31">
        <v>-289047.61904761905</v>
      </c>
      <c r="D31">
        <v>83548526077.097504</v>
      </c>
    </row>
    <row r="32" spans="1:4" x14ac:dyDescent="0.25">
      <c r="A32" s="1" t="s">
        <v>21</v>
      </c>
      <c r="B32" s="1">
        <v>360000</v>
      </c>
      <c r="C32">
        <v>-14047.619047619053</v>
      </c>
      <c r="D32">
        <v>197335600.90702963</v>
      </c>
    </row>
    <row r="33" spans="1:4" x14ac:dyDescent="0.25">
      <c r="A33" s="1" t="s">
        <v>21</v>
      </c>
      <c r="B33" s="1">
        <v>240000</v>
      </c>
      <c r="C33">
        <v>70952.380952380947</v>
      </c>
      <c r="D33">
        <v>5034240362.8117905</v>
      </c>
    </row>
    <row r="34" spans="1:4" x14ac:dyDescent="0.25">
      <c r="A34" s="1" t="s">
        <v>21</v>
      </c>
      <c r="B34" s="1">
        <v>240000</v>
      </c>
      <c r="C34">
        <v>-49047.619047619053</v>
      </c>
      <c r="D34">
        <v>2405668934.2403631</v>
      </c>
    </row>
    <row r="35" spans="1:4" x14ac:dyDescent="0.25">
      <c r="A35" s="1" t="s">
        <v>21</v>
      </c>
      <c r="B35" s="1">
        <v>218000</v>
      </c>
      <c r="C35">
        <v>-49047.619047619053</v>
      </c>
      <c r="D35">
        <v>2405668934.2403631</v>
      </c>
    </row>
    <row r="36" spans="1:4" x14ac:dyDescent="0.25">
      <c r="A36" s="1" t="s">
        <v>21</v>
      </c>
      <c r="B36" s="1">
        <v>336000</v>
      </c>
      <c r="C36">
        <v>-71047.619047619053</v>
      </c>
      <c r="D36">
        <v>5047764172.3356018</v>
      </c>
    </row>
    <row r="37" spans="1:4" x14ac:dyDescent="0.25">
      <c r="A37" s="1" t="s">
        <v>21</v>
      </c>
      <c r="B37" s="1">
        <v>230000</v>
      </c>
      <c r="C37">
        <v>-289047.61904761905</v>
      </c>
      <c r="D37">
        <v>83548526077.097504</v>
      </c>
    </row>
    <row r="38" spans="1:4" x14ac:dyDescent="0.25">
      <c r="A38" s="1" t="s">
        <v>21</v>
      </c>
      <c r="B38" s="1">
        <v>500000</v>
      </c>
      <c r="C38">
        <v>-59047.619047619053</v>
      </c>
      <c r="D38">
        <v>3486621315.1927443</v>
      </c>
    </row>
    <row r="39" spans="1:4" x14ac:dyDescent="0.25">
      <c r="A39" s="1" t="s">
        <v>21</v>
      </c>
      <c r="B39" s="1">
        <v>270000</v>
      </c>
      <c r="C39">
        <v>210952.38095238095</v>
      </c>
      <c r="D39">
        <v>44500907029.478455</v>
      </c>
    </row>
    <row r="40" spans="1:4" x14ac:dyDescent="0.25">
      <c r="A40" s="1" t="s">
        <v>21</v>
      </c>
      <c r="B40" s="1">
        <v>300000</v>
      </c>
      <c r="C40">
        <v>-49047.619047619053</v>
      </c>
      <c r="D40">
        <v>2405668934.2403631</v>
      </c>
    </row>
    <row r="41" spans="1:4" x14ac:dyDescent="0.25">
      <c r="A41" s="1" t="s">
        <v>21</v>
      </c>
      <c r="B41" s="1">
        <v>300000</v>
      </c>
      <c r="C41">
        <v>-289047.61904761905</v>
      </c>
      <c r="D41">
        <v>83548526077.097504</v>
      </c>
    </row>
    <row r="42" spans="1:4" x14ac:dyDescent="0.25">
      <c r="A42" s="1" t="s">
        <v>21</v>
      </c>
      <c r="B42" s="1">
        <v>300000</v>
      </c>
      <c r="C42">
        <v>10952.380952380947</v>
      </c>
      <c r="D42">
        <v>119954648.52607697</v>
      </c>
    </row>
    <row r="43" spans="1:4" x14ac:dyDescent="0.25">
      <c r="A43" s="1" t="s">
        <v>21</v>
      </c>
      <c r="B43" s="1">
        <v>400000</v>
      </c>
      <c r="C43">
        <v>10952.380952380947</v>
      </c>
      <c r="D43">
        <v>119954648.52607697</v>
      </c>
    </row>
    <row r="44" spans="1:4" x14ac:dyDescent="0.25">
      <c r="A44" s="1" t="s">
        <v>21</v>
      </c>
      <c r="B44" s="1">
        <v>220000</v>
      </c>
      <c r="C44">
        <v>110952.38095238095</v>
      </c>
      <c r="D44">
        <v>12310430839.002266</v>
      </c>
    </row>
    <row r="45" spans="1:4" x14ac:dyDescent="0.25">
      <c r="A45" s="1" t="s">
        <v>21</v>
      </c>
      <c r="B45" s="1">
        <v>300000</v>
      </c>
      <c r="C45">
        <v>-79047.619047619053</v>
      </c>
      <c r="D45">
        <v>6248526077.0975065</v>
      </c>
    </row>
    <row r="46" spans="1:4" x14ac:dyDescent="0.25">
      <c r="A46" s="1" t="s">
        <v>21</v>
      </c>
      <c r="B46" s="1">
        <v>230000</v>
      </c>
      <c r="C46">
        <v>-289047.61904761905</v>
      </c>
      <c r="D46">
        <v>83548526077.097504</v>
      </c>
    </row>
    <row r="47" spans="1:4" x14ac:dyDescent="0.25">
      <c r="A47" s="1" t="s">
        <v>21</v>
      </c>
      <c r="B47" s="1">
        <v>260000</v>
      </c>
      <c r="C47">
        <v>-289047.61904761905</v>
      </c>
      <c r="D47">
        <v>83548526077.097504</v>
      </c>
    </row>
    <row r="48" spans="1:4" x14ac:dyDescent="0.25">
      <c r="A48" s="1" t="s">
        <v>21</v>
      </c>
      <c r="B48" s="1">
        <v>420000</v>
      </c>
      <c r="C48">
        <v>-29047.619047619053</v>
      </c>
      <c r="D48">
        <v>843764172.33560121</v>
      </c>
    </row>
    <row r="49" spans="1:4" x14ac:dyDescent="0.25">
      <c r="A49" s="1" t="s">
        <v>21</v>
      </c>
      <c r="B49" s="1">
        <v>300000</v>
      </c>
      <c r="C49">
        <v>130952.38095238095</v>
      </c>
      <c r="D49">
        <v>17148526077.097504</v>
      </c>
    </row>
    <row r="50" spans="1:4" x14ac:dyDescent="0.25">
      <c r="A50" s="1" t="s">
        <v>21</v>
      </c>
      <c r="B50" s="1">
        <v>220000</v>
      </c>
      <c r="C50">
        <v>-289047.61904761905</v>
      </c>
      <c r="D50">
        <v>83548526077.097504</v>
      </c>
    </row>
    <row r="51" spans="1:4" x14ac:dyDescent="0.25">
      <c r="A51" s="1" t="s">
        <v>21</v>
      </c>
      <c r="B51" s="1">
        <v>300000</v>
      </c>
      <c r="C51">
        <v>90952.380952380947</v>
      </c>
      <c r="D51">
        <v>8272335600.9070282</v>
      </c>
    </row>
    <row r="52" spans="1:4" x14ac:dyDescent="0.25">
      <c r="A52" s="1" t="s">
        <v>21</v>
      </c>
      <c r="B52" s="1">
        <v>300000</v>
      </c>
      <c r="C52">
        <v>-89047.619047619053</v>
      </c>
      <c r="D52">
        <v>7929478458.0498877</v>
      </c>
    </row>
    <row r="53" spans="1:4" x14ac:dyDescent="0.25">
      <c r="A53" s="1" t="s">
        <v>21</v>
      </c>
      <c r="B53" s="1">
        <v>280000</v>
      </c>
      <c r="C53">
        <v>-39047.619047619053</v>
      </c>
      <c r="D53">
        <v>1524716553.2879822</v>
      </c>
    </row>
    <row r="54" spans="1:4" x14ac:dyDescent="0.25">
      <c r="A54" s="1" t="s">
        <v>21</v>
      </c>
      <c r="B54" s="1">
        <v>216000</v>
      </c>
      <c r="C54">
        <v>-39047.619047619053</v>
      </c>
      <c r="D54">
        <v>1524716553.2879822</v>
      </c>
    </row>
    <row r="55" spans="1:4" x14ac:dyDescent="0.25">
      <c r="A55" s="1" t="s">
        <v>21</v>
      </c>
      <c r="B55" s="1">
        <v>300000</v>
      </c>
      <c r="C55">
        <v>-73047.619047619053</v>
      </c>
      <c r="D55">
        <v>5335954648.5260782</v>
      </c>
    </row>
    <row r="56" spans="1:4" x14ac:dyDescent="0.25">
      <c r="A56" s="1" t="s">
        <v>21</v>
      </c>
      <c r="B56" s="1">
        <v>240000</v>
      </c>
      <c r="C56">
        <v>10952.380952380947</v>
      </c>
      <c r="D56">
        <v>119954648.52607697</v>
      </c>
    </row>
    <row r="57" spans="1:4" x14ac:dyDescent="0.25">
      <c r="A57" s="1" t="s">
        <v>21</v>
      </c>
      <c r="B57" s="1">
        <v>940000</v>
      </c>
      <c r="C57">
        <v>-13047.619047619053</v>
      </c>
      <c r="D57">
        <v>170240362.81179154</v>
      </c>
    </row>
    <row r="58" spans="1:4" x14ac:dyDescent="0.25">
      <c r="A58" s="1" t="s">
        <v>21</v>
      </c>
      <c r="B58" s="1">
        <v>236000</v>
      </c>
      <c r="C58">
        <v>-39047.619047619053</v>
      </c>
      <c r="D58">
        <v>1524716553.2879822</v>
      </c>
    </row>
    <row r="59" spans="1:4" x14ac:dyDescent="0.25">
      <c r="A59" s="1" t="s">
        <v>21</v>
      </c>
      <c r="B59" s="1">
        <v>350000</v>
      </c>
      <c r="C59">
        <v>-39047.619047619053</v>
      </c>
      <c r="D59">
        <v>1524716553.2879822</v>
      </c>
    </row>
    <row r="60" spans="1:4" x14ac:dyDescent="0.25">
      <c r="A60" s="1" t="s">
        <v>21</v>
      </c>
      <c r="B60" s="1">
        <v>210000</v>
      </c>
      <c r="C60">
        <v>60952.380952380947</v>
      </c>
      <c r="D60">
        <v>3715192743.7641716</v>
      </c>
    </row>
    <row r="61" spans="1:4" x14ac:dyDescent="0.25">
      <c r="A61" s="1" t="s">
        <v>21</v>
      </c>
      <c r="B61" s="1">
        <v>250000</v>
      </c>
      <c r="C61">
        <v>110952.38095238095</v>
      </c>
      <c r="D61">
        <v>12310430839.002266</v>
      </c>
    </row>
    <row r="62" spans="1:4" x14ac:dyDescent="0.25">
      <c r="A62" s="1" t="s">
        <v>21</v>
      </c>
      <c r="B62" s="1">
        <v>360000</v>
      </c>
      <c r="C62">
        <v>-289047.61904761905</v>
      </c>
      <c r="D62">
        <v>83548526077.097504</v>
      </c>
    </row>
    <row r="63" spans="1:4" x14ac:dyDescent="0.25">
      <c r="A63" s="1" t="s">
        <v>21</v>
      </c>
      <c r="B63" s="1">
        <v>250000</v>
      </c>
      <c r="C63">
        <v>-39047.619047619053</v>
      </c>
      <c r="D63">
        <v>1524716553.2879822</v>
      </c>
    </row>
    <row r="64" spans="1:4" x14ac:dyDescent="0.25">
      <c r="A64" s="1" t="s">
        <v>21</v>
      </c>
      <c r="B64" s="1">
        <v>250000</v>
      </c>
      <c r="C64">
        <v>-64047.619047619053</v>
      </c>
      <c r="D64">
        <v>4102097505.6689348</v>
      </c>
    </row>
    <row r="65" spans="1:4" x14ac:dyDescent="0.25">
      <c r="A65" s="1" t="s">
        <v>21</v>
      </c>
      <c r="B65" s="1">
        <v>220000</v>
      </c>
      <c r="C65">
        <v>-39047.619047619053</v>
      </c>
      <c r="D65">
        <v>1524716553.2879822</v>
      </c>
    </row>
    <row r="66" spans="1:4" x14ac:dyDescent="0.25">
      <c r="A66" s="1" t="s">
        <v>21</v>
      </c>
      <c r="B66" s="1">
        <v>265000</v>
      </c>
      <c r="C66">
        <v>-69047.619047619053</v>
      </c>
      <c r="D66">
        <v>4767573696.1451254</v>
      </c>
    </row>
    <row r="67" spans="1:4" x14ac:dyDescent="0.25">
      <c r="A67" s="1" t="s">
        <v>21</v>
      </c>
      <c r="B67" s="1">
        <v>260000</v>
      </c>
      <c r="C67">
        <v>-289047.61904761905</v>
      </c>
      <c r="D67">
        <v>83548526077.097504</v>
      </c>
    </row>
    <row r="68" spans="1:4" x14ac:dyDescent="0.25">
      <c r="A68" s="1" t="s">
        <v>21</v>
      </c>
      <c r="B68" s="1">
        <v>300000</v>
      </c>
      <c r="C68">
        <v>-29047.619047619053</v>
      </c>
      <c r="D68">
        <v>843764172.33560121</v>
      </c>
    </row>
    <row r="69" spans="1:4" x14ac:dyDescent="0.25">
      <c r="A69" s="1" t="s">
        <v>21</v>
      </c>
      <c r="B69" s="1">
        <v>300000</v>
      </c>
      <c r="C69">
        <v>-56047.619047619053</v>
      </c>
      <c r="D69">
        <v>3141335600.9070301</v>
      </c>
    </row>
    <row r="70" spans="1:4" x14ac:dyDescent="0.25">
      <c r="A70" s="1" t="s">
        <v>21</v>
      </c>
      <c r="B70" s="1">
        <v>240000</v>
      </c>
      <c r="C70">
        <v>10952.380952380947</v>
      </c>
      <c r="D70">
        <v>119954648.52607697</v>
      </c>
    </row>
    <row r="71" spans="1:4" x14ac:dyDescent="0.25">
      <c r="A71" s="1" t="s">
        <v>21</v>
      </c>
      <c r="B71" s="1">
        <v>690000</v>
      </c>
      <c r="C71">
        <v>-289047.61904761905</v>
      </c>
      <c r="D71">
        <v>83548526077.097504</v>
      </c>
    </row>
    <row r="72" spans="1:4" x14ac:dyDescent="0.25">
      <c r="A72" s="1" t="s">
        <v>21</v>
      </c>
      <c r="B72" s="1">
        <v>270000</v>
      </c>
      <c r="C72">
        <v>400952.38095238095</v>
      </c>
      <c r="D72">
        <v>160762811791.38321</v>
      </c>
    </row>
    <row r="73" spans="1:4" x14ac:dyDescent="0.25">
      <c r="A73" s="1" t="s">
        <v>21</v>
      </c>
      <c r="B73" s="1">
        <v>240000</v>
      </c>
      <c r="C73">
        <v>-19047.619047619053</v>
      </c>
      <c r="D73">
        <v>362811791.38322014</v>
      </c>
    </row>
    <row r="74" spans="1:4" x14ac:dyDescent="0.25">
      <c r="A74" s="1" t="s">
        <v>21</v>
      </c>
      <c r="B74" s="1">
        <v>340000</v>
      </c>
      <c r="C74">
        <v>-49047.619047619053</v>
      </c>
      <c r="D74">
        <v>2405668934.2403631</v>
      </c>
    </row>
    <row r="75" spans="1:4" x14ac:dyDescent="0.25">
      <c r="A75" s="1" t="s">
        <v>21</v>
      </c>
      <c r="B75" s="1">
        <v>250000</v>
      </c>
      <c r="C75">
        <v>50952.380952380947</v>
      </c>
      <c r="D75">
        <v>2596145124.7165527</v>
      </c>
    </row>
    <row r="76" spans="1:4" x14ac:dyDescent="0.25">
      <c r="A76" s="1" t="s">
        <v>21</v>
      </c>
      <c r="B76" s="1">
        <v>300000</v>
      </c>
      <c r="C76">
        <v>-34047.619047619053</v>
      </c>
      <c r="D76">
        <v>1159240362.8117917</v>
      </c>
    </row>
    <row r="77" spans="1:4" x14ac:dyDescent="0.25">
      <c r="A77" s="1" t="s">
        <v>21</v>
      </c>
      <c r="B77" s="1">
        <v>285000</v>
      </c>
      <c r="C77">
        <v>-289047.61904761905</v>
      </c>
      <c r="D77">
        <v>83548526077.097504</v>
      </c>
    </row>
    <row r="78" spans="1:4" x14ac:dyDescent="0.25">
      <c r="A78" s="1" t="s">
        <v>21</v>
      </c>
      <c r="B78" s="1">
        <v>500000</v>
      </c>
      <c r="C78">
        <v>-4047.6190476190532</v>
      </c>
      <c r="D78">
        <v>16383219.954648571</v>
      </c>
    </row>
    <row r="79" spans="1:4" x14ac:dyDescent="0.25">
      <c r="A79" s="1" t="s">
        <v>21</v>
      </c>
      <c r="B79" s="1">
        <v>250000</v>
      </c>
      <c r="C79">
        <v>210952.38095238095</v>
      </c>
      <c r="D79">
        <v>44500907029.478455</v>
      </c>
    </row>
    <row r="80" spans="1:4" x14ac:dyDescent="0.25">
      <c r="A80" s="1" t="s">
        <v>21</v>
      </c>
      <c r="B80" s="1">
        <v>290000</v>
      </c>
      <c r="C80">
        <v>-289047.61904761905</v>
      </c>
      <c r="D80">
        <v>83548526077.097504</v>
      </c>
    </row>
    <row r="81" spans="1:4" x14ac:dyDescent="0.25">
      <c r="A81" s="1" t="s">
        <v>21</v>
      </c>
      <c r="B81" s="1">
        <v>500000</v>
      </c>
      <c r="C81">
        <v>-289047.61904761905</v>
      </c>
      <c r="D81">
        <v>83548526077.097504</v>
      </c>
    </row>
    <row r="82" spans="1:4" x14ac:dyDescent="0.25">
      <c r="A82" s="1" t="s">
        <v>21</v>
      </c>
      <c r="B82" s="1">
        <v>650000</v>
      </c>
      <c r="C82">
        <v>-69047.619047619053</v>
      </c>
      <c r="D82">
        <v>4767573696.1451254</v>
      </c>
    </row>
    <row r="83" spans="1:4" x14ac:dyDescent="0.25">
      <c r="A83" s="1" t="s">
        <v>21</v>
      </c>
      <c r="B83" s="1">
        <v>265000</v>
      </c>
      <c r="C83">
        <v>-289047.61904761905</v>
      </c>
      <c r="D83">
        <v>83548526077.097504</v>
      </c>
    </row>
    <row r="84" spans="1:4" x14ac:dyDescent="0.25">
      <c r="A84" s="1" t="s">
        <v>21</v>
      </c>
      <c r="B84" s="1">
        <v>280000</v>
      </c>
      <c r="C84">
        <v>-289047.61904761905</v>
      </c>
      <c r="D84">
        <v>83548526077.097504</v>
      </c>
    </row>
    <row r="85" spans="1:4" x14ac:dyDescent="0.25">
      <c r="A85" s="1" t="s">
        <v>21</v>
      </c>
      <c r="B85" s="1">
        <v>264000</v>
      </c>
      <c r="C85">
        <v>-289047.61904761905</v>
      </c>
      <c r="D85">
        <v>83548526077.097504</v>
      </c>
    </row>
    <row r="86" spans="1:4" x14ac:dyDescent="0.25">
      <c r="A86" s="1" t="s">
        <v>21</v>
      </c>
      <c r="B86" s="1">
        <v>270000</v>
      </c>
      <c r="C86">
        <v>-25047.619047619053</v>
      </c>
      <c r="D86">
        <v>627383219.95464885</v>
      </c>
    </row>
    <row r="87" spans="1:4" x14ac:dyDescent="0.25">
      <c r="A87" s="1" t="s">
        <v>21</v>
      </c>
      <c r="B87" s="1">
        <v>250000</v>
      </c>
      <c r="C87">
        <v>-14047.619047619053</v>
      </c>
      <c r="D87">
        <v>197335600.90702963</v>
      </c>
    </row>
    <row r="88" spans="1:4" x14ac:dyDescent="0.25">
      <c r="A88" s="1" t="s">
        <v>21</v>
      </c>
      <c r="B88" s="1">
        <v>300000</v>
      </c>
      <c r="C88">
        <v>-24047.619047619053</v>
      </c>
      <c r="D88">
        <v>578287981.85941064</v>
      </c>
    </row>
    <row r="89" spans="1:4" x14ac:dyDescent="0.25">
      <c r="A89" s="1" t="s">
        <v>21</v>
      </c>
      <c r="B89" s="1">
        <v>210000</v>
      </c>
      <c r="C89">
        <v>-29047.619047619053</v>
      </c>
      <c r="D89">
        <v>843764172.33560121</v>
      </c>
    </row>
    <row r="90" spans="1:4" x14ac:dyDescent="0.25">
      <c r="A90" s="1" t="s">
        <v>21</v>
      </c>
      <c r="B90" s="1">
        <v>250000</v>
      </c>
      <c r="C90">
        <v>-79047.619047619053</v>
      </c>
      <c r="D90">
        <v>6248526077.0975065</v>
      </c>
    </row>
    <row r="91" spans="1:4" x14ac:dyDescent="0.25">
      <c r="A91" s="1" t="s">
        <v>21</v>
      </c>
      <c r="B91" s="1">
        <v>300000</v>
      </c>
      <c r="C91">
        <v>-289047.61904761905</v>
      </c>
      <c r="D91">
        <v>83548526077.097504</v>
      </c>
    </row>
    <row r="92" spans="1:4" x14ac:dyDescent="0.25">
      <c r="A92" s="1" t="s">
        <v>21</v>
      </c>
      <c r="B92" s="1">
        <v>216000</v>
      </c>
      <c r="C92">
        <v>-289047.61904761905</v>
      </c>
      <c r="D92">
        <v>83548526077.097504</v>
      </c>
    </row>
    <row r="93" spans="1:4" x14ac:dyDescent="0.25">
      <c r="A93" s="1" t="s">
        <v>21</v>
      </c>
      <c r="B93" s="1">
        <v>400000</v>
      </c>
      <c r="C93">
        <v>-73047.619047619053</v>
      </c>
      <c r="D93">
        <v>5335954648.5260782</v>
      </c>
    </row>
    <row r="94" spans="1:4" x14ac:dyDescent="0.25">
      <c r="A94" s="1" t="s">
        <v>21</v>
      </c>
      <c r="B94" s="1">
        <v>275000</v>
      </c>
      <c r="C94">
        <v>110952.38095238095</v>
      </c>
      <c r="D94">
        <v>12310430839.002266</v>
      </c>
    </row>
    <row r="95" spans="1:4" x14ac:dyDescent="0.25">
      <c r="A95" s="1" t="s">
        <v>21</v>
      </c>
      <c r="B95" s="1">
        <v>295000</v>
      </c>
      <c r="C95">
        <v>-14047.619047619053</v>
      </c>
      <c r="D95">
        <v>197335600.90702963</v>
      </c>
    </row>
    <row r="98" spans="2:4" x14ac:dyDescent="0.25">
      <c r="B98">
        <v>289047.61904761905</v>
      </c>
      <c r="D98">
        <f>SUM(D2:D95)</f>
        <v>2556394641723.3564</v>
      </c>
    </row>
    <row r="99" spans="2:4" x14ac:dyDescent="0.25">
      <c r="B99" t="s">
        <v>27</v>
      </c>
      <c r="D99" t="s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D63C-1C09-42CD-BA50-C48608450DDE}">
  <dimension ref="A1:T120"/>
  <sheetViews>
    <sheetView topLeftCell="B1" workbookViewId="0">
      <selection activeCell="C1" sqref="C1:C95"/>
    </sheetView>
  </sheetViews>
  <sheetFormatPr defaultRowHeight="15" x14ac:dyDescent="0.25"/>
  <cols>
    <col min="1" max="1" width="18.140625" customWidth="1"/>
    <col min="2" max="2" width="9.140625" customWidth="1"/>
    <col min="3" max="3" width="13.28515625" customWidth="1"/>
    <col min="17" max="17" width="11.42578125" customWidth="1"/>
    <col min="19" max="19" width="10.7109375" customWidth="1"/>
  </cols>
  <sheetData>
    <row r="1" spans="1:20" x14ac:dyDescent="0.25">
      <c r="A1" s="1" t="s">
        <v>9</v>
      </c>
      <c r="B1" s="1" t="s">
        <v>10</v>
      </c>
      <c r="C1" s="1" t="s">
        <v>12</v>
      </c>
      <c r="D1" s="5" t="s">
        <v>37</v>
      </c>
      <c r="Q1" s="1"/>
      <c r="R1" s="1" t="s">
        <v>10</v>
      </c>
      <c r="S1" s="1" t="s">
        <v>12</v>
      </c>
      <c r="T1" s="6" t="s">
        <v>38</v>
      </c>
    </row>
    <row r="2" spans="1:20" x14ac:dyDescent="0.25">
      <c r="A2" s="1" t="s">
        <v>21</v>
      </c>
      <c r="B2" s="1">
        <v>66.28</v>
      </c>
      <c r="C2" s="1">
        <v>270000</v>
      </c>
      <c r="Q2" s="1"/>
      <c r="R2" s="1">
        <v>66.28</v>
      </c>
      <c r="S2" s="1">
        <v>200000</v>
      </c>
    </row>
    <row r="3" spans="1:20" x14ac:dyDescent="0.25">
      <c r="A3" s="1" t="s">
        <v>21</v>
      </c>
      <c r="B3" s="1">
        <v>57.8</v>
      </c>
      <c r="C3" s="1"/>
      <c r="Q3" s="1"/>
      <c r="R3" s="1">
        <v>57.8</v>
      </c>
      <c r="S3" s="1">
        <v>250000</v>
      </c>
    </row>
    <row r="4" spans="1:20" x14ac:dyDescent="0.25">
      <c r="A4" s="1" t="s">
        <v>21</v>
      </c>
      <c r="B4" s="1">
        <v>55.5</v>
      </c>
      <c r="C4" s="1">
        <v>260000</v>
      </c>
      <c r="Q4" s="1"/>
      <c r="R4" s="1">
        <v>55.5</v>
      </c>
      <c r="S4" s="1">
        <v>425000</v>
      </c>
    </row>
    <row r="5" spans="1:20" x14ac:dyDescent="0.25">
      <c r="A5" s="1" t="s">
        <v>21</v>
      </c>
      <c r="B5" s="1">
        <v>51.58</v>
      </c>
      <c r="C5" s="1"/>
      <c r="Q5" s="1"/>
      <c r="R5" s="1">
        <v>51.58</v>
      </c>
      <c r="S5" s="1"/>
    </row>
    <row r="6" spans="1:20" x14ac:dyDescent="0.25">
      <c r="A6" s="1" t="s">
        <v>21</v>
      </c>
      <c r="B6" s="1">
        <v>53.29</v>
      </c>
      <c r="C6" s="1"/>
      <c r="Q6" s="1"/>
      <c r="R6" s="1">
        <v>53.29</v>
      </c>
      <c r="S6" s="1"/>
    </row>
    <row r="7" spans="1:20" x14ac:dyDescent="0.25">
      <c r="A7" s="1" t="s">
        <v>21</v>
      </c>
      <c r="B7" s="1">
        <v>62.14</v>
      </c>
      <c r="C7" s="1"/>
      <c r="Q7" s="1"/>
      <c r="R7" s="1">
        <v>62.14</v>
      </c>
      <c r="S7" s="1">
        <v>252000</v>
      </c>
    </row>
    <row r="8" spans="1:20" x14ac:dyDescent="0.25">
      <c r="A8" s="1" t="s">
        <v>21</v>
      </c>
      <c r="B8" s="1">
        <v>52.21</v>
      </c>
      <c r="C8" s="1">
        <v>265000</v>
      </c>
      <c r="Q8" s="1"/>
      <c r="R8" s="1">
        <v>52.21</v>
      </c>
      <c r="S8" s="1"/>
    </row>
    <row r="9" spans="1:20" x14ac:dyDescent="0.25">
      <c r="A9" s="1" t="s">
        <v>21</v>
      </c>
      <c r="B9" s="1">
        <v>63.7</v>
      </c>
      <c r="C9" s="1">
        <v>360000</v>
      </c>
      <c r="Q9" s="1"/>
      <c r="R9" s="1">
        <v>63.7</v>
      </c>
      <c r="S9" s="1">
        <v>250000</v>
      </c>
    </row>
    <row r="10" spans="1:20" x14ac:dyDescent="0.25">
      <c r="A10" s="1" t="s">
        <v>21</v>
      </c>
      <c r="B10" s="1">
        <v>68.63</v>
      </c>
      <c r="C10" s="1">
        <v>265000</v>
      </c>
      <c r="Q10" s="1"/>
      <c r="R10" s="1">
        <v>68.63</v>
      </c>
      <c r="S10" s="1">
        <v>218000</v>
      </c>
    </row>
    <row r="11" spans="1:20" x14ac:dyDescent="0.25">
      <c r="A11" s="1" t="s">
        <v>21</v>
      </c>
      <c r="B11" s="1">
        <v>64.66</v>
      </c>
      <c r="C11" s="1">
        <v>250000</v>
      </c>
      <c r="Q11" s="1"/>
      <c r="R11" s="1">
        <v>64.66</v>
      </c>
      <c r="S11" s="1">
        <v>200000</v>
      </c>
    </row>
    <row r="12" spans="1:20" x14ac:dyDescent="0.25">
      <c r="A12" s="1" t="s">
        <v>21</v>
      </c>
      <c r="B12" s="1">
        <v>62.54</v>
      </c>
      <c r="C12" s="1"/>
      <c r="Q12" s="1"/>
      <c r="R12" s="1">
        <v>62.54</v>
      </c>
      <c r="S12" s="1">
        <v>300000</v>
      </c>
    </row>
    <row r="13" spans="1:20" x14ac:dyDescent="0.25">
      <c r="A13" s="1" t="s">
        <v>21</v>
      </c>
      <c r="B13" s="1">
        <v>67.28</v>
      </c>
      <c r="C13" s="1">
        <v>278000</v>
      </c>
      <c r="Q13" s="1"/>
      <c r="R13" s="1">
        <v>67.28</v>
      </c>
      <c r="S13" s="1"/>
    </row>
    <row r="14" spans="1:20" x14ac:dyDescent="0.25">
      <c r="A14" s="1" t="s">
        <v>21</v>
      </c>
      <c r="B14" s="1">
        <v>77.89</v>
      </c>
      <c r="C14" s="1"/>
      <c r="Q14" s="1"/>
      <c r="R14" s="1">
        <v>77.89</v>
      </c>
      <c r="S14" s="1">
        <v>236000</v>
      </c>
    </row>
    <row r="15" spans="1:20" x14ac:dyDescent="0.25">
      <c r="A15" s="1" t="s">
        <v>21</v>
      </c>
      <c r="B15" s="1">
        <v>69.06</v>
      </c>
      <c r="C15" s="1">
        <v>300000</v>
      </c>
      <c r="Q15" s="1"/>
      <c r="R15" s="1">
        <v>69.06</v>
      </c>
      <c r="S15" s="1">
        <v>393000</v>
      </c>
    </row>
    <row r="16" spans="1:20" x14ac:dyDescent="0.25">
      <c r="A16" s="1" t="s">
        <v>21</v>
      </c>
      <c r="B16" s="1">
        <v>63.62</v>
      </c>
      <c r="C16" s="1">
        <v>320000</v>
      </c>
      <c r="Q16" s="1"/>
      <c r="R16" s="1">
        <v>63.62</v>
      </c>
      <c r="S16" s="1">
        <v>300000</v>
      </c>
    </row>
    <row r="17" spans="1:19" x14ac:dyDescent="0.25">
      <c r="A17" s="1" t="s">
        <v>21</v>
      </c>
      <c r="B17" s="1">
        <v>74.010000000000005</v>
      </c>
      <c r="C17" s="1">
        <v>240000</v>
      </c>
      <c r="Q17" s="1"/>
      <c r="R17" s="1">
        <v>74.010000000000005</v>
      </c>
      <c r="S17" s="1">
        <v>360000</v>
      </c>
    </row>
    <row r="18" spans="1:19" x14ac:dyDescent="0.25">
      <c r="A18" s="1" t="s">
        <v>21</v>
      </c>
      <c r="B18" s="1">
        <v>65.33</v>
      </c>
      <c r="C18" s="1"/>
      <c r="Q18" s="1"/>
      <c r="R18" s="1">
        <v>65.33</v>
      </c>
      <c r="S18" s="1"/>
    </row>
    <row r="19" spans="1:19" x14ac:dyDescent="0.25">
      <c r="A19" s="1" t="s">
        <v>21</v>
      </c>
      <c r="B19" s="1">
        <v>57.55</v>
      </c>
      <c r="C19" s="1">
        <v>300000</v>
      </c>
      <c r="Q19" s="1"/>
      <c r="R19" s="1">
        <v>57.55</v>
      </c>
      <c r="S19" s="1">
        <v>240000</v>
      </c>
    </row>
    <row r="20" spans="1:19" x14ac:dyDescent="0.25">
      <c r="A20" s="1" t="s">
        <v>21</v>
      </c>
      <c r="B20" s="1">
        <v>64.150000000000006</v>
      </c>
      <c r="C20" s="1"/>
      <c r="Q20" s="1"/>
      <c r="R20" s="1">
        <v>64.150000000000006</v>
      </c>
      <c r="S20" s="1">
        <v>350000</v>
      </c>
    </row>
    <row r="21" spans="1:19" x14ac:dyDescent="0.25">
      <c r="A21" s="1" t="s">
        <v>21</v>
      </c>
      <c r="B21" s="1">
        <v>51.29</v>
      </c>
      <c r="C21" s="1"/>
      <c r="Q21" s="1"/>
      <c r="R21" s="1">
        <v>51.29</v>
      </c>
      <c r="S21" s="1"/>
    </row>
    <row r="22" spans="1:19" x14ac:dyDescent="0.25">
      <c r="A22" s="1" t="s">
        <v>21</v>
      </c>
      <c r="B22" s="1">
        <v>72.78</v>
      </c>
      <c r="C22" s="1"/>
      <c r="Q22" s="1"/>
      <c r="R22" s="1">
        <v>72.78</v>
      </c>
      <c r="S22" s="1">
        <v>260000</v>
      </c>
    </row>
    <row r="23" spans="1:19" x14ac:dyDescent="0.25">
      <c r="A23" s="1" t="s">
        <v>21</v>
      </c>
      <c r="B23" s="1">
        <v>51.45</v>
      </c>
      <c r="C23" s="1">
        <v>200000</v>
      </c>
      <c r="Q23" s="1"/>
      <c r="R23" s="1">
        <v>51.45</v>
      </c>
      <c r="S23" s="1"/>
    </row>
    <row r="24" spans="1:19" x14ac:dyDescent="0.25">
      <c r="A24" s="1" t="s">
        <v>21</v>
      </c>
      <c r="B24" s="1">
        <v>62.56</v>
      </c>
      <c r="C24" s="1"/>
      <c r="Q24" s="1"/>
      <c r="R24" s="1">
        <v>62.56</v>
      </c>
      <c r="S24" s="1">
        <v>411000</v>
      </c>
    </row>
    <row r="25" spans="1:19" x14ac:dyDescent="0.25">
      <c r="A25" s="1" t="s">
        <v>21</v>
      </c>
      <c r="B25" s="1">
        <v>66.72</v>
      </c>
      <c r="C25" s="1"/>
      <c r="Q25" s="1"/>
      <c r="R25" s="1">
        <v>66.72</v>
      </c>
      <c r="S25" s="1">
        <v>287000</v>
      </c>
    </row>
    <row r="26" spans="1:19" x14ac:dyDescent="0.25">
      <c r="A26" s="1" t="s">
        <v>21</v>
      </c>
      <c r="B26" s="1">
        <v>51.21</v>
      </c>
      <c r="C26" s="1">
        <v>450000</v>
      </c>
      <c r="Q26" s="1"/>
      <c r="R26" s="1">
        <v>51.21</v>
      </c>
      <c r="S26" s="1"/>
    </row>
    <row r="27" spans="1:19" x14ac:dyDescent="0.25">
      <c r="A27" s="1" t="s">
        <v>21</v>
      </c>
      <c r="B27" s="1">
        <v>69.7</v>
      </c>
      <c r="C27" s="1">
        <v>216000</v>
      </c>
      <c r="Q27" s="1"/>
      <c r="R27" s="1">
        <v>69.7</v>
      </c>
      <c r="S27" s="1">
        <v>200000</v>
      </c>
    </row>
    <row r="28" spans="1:19" x14ac:dyDescent="0.25">
      <c r="A28" s="1" t="s">
        <v>21</v>
      </c>
      <c r="B28" s="1">
        <v>54.55</v>
      </c>
      <c r="C28" s="1">
        <v>220000</v>
      </c>
      <c r="Q28" s="1"/>
      <c r="R28" s="1">
        <v>54.55</v>
      </c>
      <c r="S28" s="1">
        <v>204000</v>
      </c>
    </row>
    <row r="29" spans="1:19" x14ac:dyDescent="0.25">
      <c r="A29" s="1" t="s">
        <v>21</v>
      </c>
      <c r="B29" s="1">
        <v>62.46</v>
      </c>
      <c r="C29" s="1"/>
      <c r="Q29" s="1"/>
      <c r="R29" s="1">
        <v>62.46</v>
      </c>
      <c r="S29" s="1">
        <v>250000</v>
      </c>
    </row>
    <row r="30" spans="1:19" x14ac:dyDescent="0.25">
      <c r="A30" s="1" t="s">
        <v>21</v>
      </c>
      <c r="B30" s="1">
        <v>66.88</v>
      </c>
      <c r="C30" s="1"/>
      <c r="Q30" s="1"/>
      <c r="R30" s="1">
        <v>66.88</v>
      </c>
      <c r="S30" s="1">
        <v>240000</v>
      </c>
    </row>
    <row r="31" spans="1:19" x14ac:dyDescent="0.25">
      <c r="A31" s="1" t="s">
        <v>21</v>
      </c>
      <c r="B31" s="1">
        <v>63.59</v>
      </c>
      <c r="C31" s="1">
        <v>275000</v>
      </c>
      <c r="Q31" s="1"/>
      <c r="R31" s="1">
        <v>63.59</v>
      </c>
      <c r="S31" s="1">
        <v>360000</v>
      </c>
    </row>
    <row r="32" spans="1:19" x14ac:dyDescent="0.25">
      <c r="A32" s="1" t="s">
        <v>21</v>
      </c>
      <c r="B32" s="1">
        <v>57.99</v>
      </c>
      <c r="C32" s="1"/>
      <c r="Q32" s="1"/>
      <c r="R32" s="1">
        <v>57.99</v>
      </c>
      <c r="S32" s="1">
        <v>268000</v>
      </c>
    </row>
    <row r="33" spans="1:19" x14ac:dyDescent="0.25">
      <c r="A33" s="1" t="s">
        <v>21</v>
      </c>
      <c r="B33" s="1">
        <v>56.66</v>
      </c>
      <c r="C33" s="1"/>
      <c r="Q33" s="1"/>
      <c r="R33" s="1">
        <v>56.66</v>
      </c>
      <c r="S33" s="1">
        <v>265000</v>
      </c>
    </row>
    <row r="34" spans="1:19" x14ac:dyDescent="0.25">
      <c r="A34" s="1" t="s">
        <v>21</v>
      </c>
      <c r="B34" s="1">
        <v>57.24</v>
      </c>
      <c r="C34" s="1"/>
      <c r="Q34" s="1"/>
      <c r="R34" s="1">
        <v>57.24</v>
      </c>
      <c r="S34" s="1">
        <v>260000</v>
      </c>
    </row>
    <row r="35" spans="1:19" x14ac:dyDescent="0.25">
      <c r="A35" s="1" t="s">
        <v>21</v>
      </c>
      <c r="B35" s="1">
        <v>62.48</v>
      </c>
      <c r="C35" s="1">
        <v>240000</v>
      </c>
      <c r="Q35" s="1"/>
      <c r="R35" s="1">
        <v>62.48</v>
      </c>
      <c r="S35" s="1">
        <v>300000</v>
      </c>
    </row>
    <row r="36" spans="1:19" x14ac:dyDescent="0.25">
      <c r="A36" s="1" t="s">
        <v>21</v>
      </c>
      <c r="B36" s="1">
        <v>59.69</v>
      </c>
      <c r="C36" s="1"/>
      <c r="Q36" s="1"/>
      <c r="R36" s="1">
        <v>59.69</v>
      </c>
      <c r="S36" s="1">
        <v>240000</v>
      </c>
    </row>
    <row r="37" spans="1:19" x14ac:dyDescent="0.25">
      <c r="A37" s="1" t="s">
        <v>21</v>
      </c>
      <c r="B37" s="1">
        <v>58.78</v>
      </c>
      <c r="C37" s="1">
        <v>210000</v>
      </c>
      <c r="Q37" s="1"/>
      <c r="R37" s="1">
        <v>58.78</v>
      </c>
      <c r="S37" s="1">
        <v>240000</v>
      </c>
    </row>
    <row r="38" spans="1:19" x14ac:dyDescent="0.25">
      <c r="A38" s="1" t="s">
        <v>21</v>
      </c>
      <c r="B38" s="1">
        <v>60.99</v>
      </c>
      <c r="C38" s="1">
        <v>210000</v>
      </c>
      <c r="Q38" s="1"/>
      <c r="R38" s="1">
        <v>60.99</v>
      </c>
      <c r="S38" s="1">
        <v>275000</v>
      </c>
    </row>
    <row r="39" spans="1:19" x14ac:dyDescent="0.25">
      <c r="A39" s="1" t="s">
        <v>21</v>
      </c>
      <c r="B39" s="1">
        <v>68.069999999999993</v>
      </c>
      <c r="C39" s="1"/>
      <c r="Q39" s="1"/>
      <c r="R39" s="1">
        <v>68.069999999999993</v>
      </c>
      <c r="S39" s="1">
        <v>275000</v>
      </c>
    </row>
    <row r="40" spans="1:19" x14ac:dyDescent="0.25">
      <c r="A40" s="1" t="s">
        <v>21</v>
      </c>
      <c r="B40" s="1">
        <v>65.45</v>
      </c>
      <c r="C40" s="1"/>
      <c r="Q40" s="1"/>
      <c r="R40" s="1">
        <v>65.45</v>
      </c>
      <c r="S40" s="1">
        <v>360000</v>
      </c>
    </row>
    <row r="41" spans="1:19" x14ac:dyDescent="0.25">
      <c r="A41" s="1" t="s">
        <v>21</v>
      </c>
      <c r="B41" s="1">
        <v>66.94</v>
      </c>
      <c r="C41" s="1"/>
      <c r="Q41" s="1"/>
      <c r="R41" s="1">
        <v>66.94</v>
      </c>
      <c r="S41" s="1">
        <v>240000</v>
      </c>
    </row>
    <row r="42" spans="1:19" x14ac:dyDescent="0.25">
      <c r="A42" s="1" t="s">
        <v>21</v>
      </c>
      <c r="B42" s="1">
        <v>68.53</v>
      </c>
      <c r="C42" s="1">
        <v>380000</v>
      </c>
      <c r="Q42" s="1"/>
      <c r="R42" s="1">
        <v>68.53</v>
      </c>
      <c r="S42" s="1">
        <v>240000</v>
      </c>
    </row>
    <row r="43" spans="1:19" x14ac:dyDescent="0.25">
      <c r="A43" s="1" t="s">
        <v>21</v>
      </c>
      <c r="B43" s="1">
        <v>59.75</v>
      </c>
      <c r="C43" s="1">
        <v>240000</v>
      </c>
      <c r="Q43" s="1"/>
      <c r="R43" s="1">
        <v>59.75</v>
      </c>
      <c r="S43" s="1">
        <v>218000</v>
      </c>
    </row>
    <row r="44" spans="1:19" x14ac:dyDescent="0.25">
      <c r="A44" s="1" t="s">
        <v>21</v>
      </c>
      <c r="B44" s="1">
        <v>67.2</v>
      </c>
      <c r="C44" s="1">
        <v>360000</v>
      </c>
      <c r="Q44" s="1"/>
      <c r="R44" s="1">
        <v>67.2</v>
      </c>
      <c r="S44" s="1">
        <v>336000</v>
      </c>
    </row>
    <row r="45" spans="1:19" x14ac:dyDescent="0.25">
      <c r="A45" s="1" t="s">
        <v>21</v>
      </c>
      <c r="B45" s="1">
        <v>64.27</v>
      </c>
      <c r="C45" s="1"/>
      <c r="Q45" s="1"/>
      <c r="R45" s="1">
        <v>64.27</v>
      </c>
      <c r="S45" s="1">
        <v>230000</v>
      </c>
    </row>
    <row r="46" spans="1:19" x14ac:dyDescent="0.25">
      <c r="A46" s="1" t="s">
        <v>21</v>
      </c>
      <c r="B46" s="1">
        <v>57.65</v>
      </c>
      <c r="C46" s="1">
        <v>200000</v>
      </c>
      <c r="Q46" s="1"/>
      <c r="R46" s="1">
        <v>57.65</v>
      </c>
      <c r="S46" s="1">
        <v>500000</v>
      </c>
    </row>
    <row r="47" spans="1:19" x14ac:dyDescent="0.25">
      <c r="A47" s="1" t="s">
        <v>21</v>
      </c>
      <c r="B47" s="1">
        <v>59.42</v>
      </c>
      <c r="C47" s="1"/>
      <c r="Q47" s="1"/>
      <c r="R47" s="1">
        <v>59.42</v>
      </c>
      <c r="S47" s="1">
        <v>270000</v>
      </c>
    </row>
    <row r="48" spans="1:19" x14ac:dyDescent="0.25">
      <c r="A48" s="1" t="s">
        <v>21</v>
      </c>
      <c r="B48" s="1">
        <v>70.2</v>
      </c>
      <c r="C48" s="1">
        <v>250000</v>
      </c>
      <c r="Q48" s="1"/>
      <c r="R48" s="1">
        <v>70.2</v>
      </c>
      <c r="S48" s="1">
        <v>300000</v>
      </c>
    </row>
    <row r="49" spans="1:19" x14ac:dyDescent="0.25">
      <c r="A49" s="1" t="s">
        <v>21</v>
      </c>
      <c r="B49" s="1">
        <v>60.44</v>
      </c>
      <c r="C49" s="1"/>
      <c r="Q49" s="1"/>
      <c r="R49" s="1">
        <v>60.44</v>
      </c>
      <c r="S49" s="1"/>
    </row>
    <row r="50" spans="1:19" x14ac:dyDescent="0.25">
      <c r="A50" s="1" t="s">
        <v>21</v>
      </c>
      <c r="B50" s="1">
        <v>66.69</v>
      </c>
      <c r="C50" s="1">
        <v>250000</v>
      </c>
      <c r="Q50" s="1"/>
      <c r="R50" s="1">
        <v>66.69</v>
      </c>
      <c r="S50" s="1">
        <v>300000</v>
      </c>
    </row>
    <row r="51" spans="1:19" x14ac:dyDescent="0.25">
      <c r="A51" s="1" t="s">
        <v>21</v>
      </c>
      <c r="B51" s="1">
        <v>62</v>
      </c>
      <c r="C51" s="1">
        <v>250000</v>
      </c>
      <c r="Q51" s="1"/>
      <c r="R51" s="1">
        <v>62</v>
      </c>
      <c r="S51" s="1">
        <v>300000</v>
      </c>
    </row>
    <row r="52" spans="1:19" x14ac:dyDescent="0.25">
      <c r="A52" s="1" t="s">
        <v>21</v>
      </c>
      <c r="B52" s="1">
        <v>76.180000000000007</v>
      </c>
      <c r="C52" s="1">
        <v>276000</v>
      </c>
      <c r="Q52" s="1"/>
      <c r="R52" s="1">
        <v>76.180000000000007</v>
      </c>
      <c r="S52" s="1">
        <v>400000</v>
      </c>
    </row>
    <row r="53" spans="1:19" x14ac:dyDescent="0.25">
      <c r="A53" s="1" t="s">
        <v>21</v>
      </c>
      <c r="B53" s="1">
        <v>57.03</v>
      </c>
      <c r="C53" s="1"/>
      <c r="Q53" s="1"/>
      <c r="R53" s="1">
        <v>57.03</v>
      </c>
      <c r="S53" s="1">
        <v>220000</v>
      </c>
    </row>
    <row r="54" spans="1:19" x14ac:dyDescent="0.25">
      <c r="A54" s="1" t="s">
        <v>21</v>
      </c>
      <c r="B54" s="1">
        <v>68.03</v>
      </c>
      <c r="C54" s="1">
        <v>250000</v>
      </c>
      <c r="Q54" s="1"/>
      <c r="R54" s="1">
        <v>68.03</v>
      </c>
      <c r="S54" s="1">
        <v>300000</v>
      </c>
    </row>
    <row r="55" spans="1:19" x14ac:dyDescent="0.25">
      <c r="A55" s="1" t="s">
        <v>21</v>
      </c>
      <c r="B55" s="1">
        <v>59.47</v>
      </c>
      <c r="C55" s="1">
        <v>240000</v>
      </c>
      <c r="Q55" s="1"/>
      <c r="R55" s="1">
        <v>59.47</v>
      </c>
      <c r="S55" s="1">
        <v>230000</v>
      </c>
    </row>
    <row r="56" spans="1:19" x14ac:dyDescent="0.25">
      <c r="A56" s="1" t="s">
        <v>21</v>
      </c>
      <c r="B56" s="1">
        <v>54.97</v>
      </c>
      <c r="C56" s="1">
        <v>250000</v>
      </c>
      <c r="Q56" s="1"/>
      <c r="R56" s="1">
        <v>54.97</v>
      </c>
      <c r="S56" s="1">
        <v>260000</v>
      </c>
    </row>
    <row r="57" spans="1:19" x14ac:dyDescent="0.25">
      <c r="A57" s="1" t="s">
        <v>21</v>
      </c>
      <c r="B57" s="1">
        <v>62.16</v>
      </c>
      <c r="C57" s="1">
        <v>250000</v>
      </c>
      <c r="Q57" s="1"/>
      <c r="R57" s="1">
        <v>62.16</v>
      </c>
      <c r="S57" s="1">
        <v>420000</v>
      </c>
    </row>
    <row r="58" spans="1:19" x14ac:dyDescent="0.25">
      <c r="A58" s="1" t="s">
        <v>21</v>
      </c>
      <c r="B58" s="1">
        <v>64.44</v>
      </c>
      <c r="C58" s="1">
        <v>400000</v>
      </c>
      <c r="Q58" s="1"/>
      <c r="R58" s="1">
        <v>64.44</v>
      </c>
      <c r="S58" s="1">
        <v>300000</v>
      </c>
    </row>
    <row r="59" spans="1:19" x14ac:dyDescent="0.25">
      <c r="A59" s="1" t="s">
        <v>21</v>
      </c>
      <c r="B59" s="1">
        <v>69.03</v>
      </c>
      <c r="C59" s="1">
        <v>300000</v>
      </c>
      <c r="Q59" s="1"/>
      <c r="R59" s="1">
        <v>69.03</v>
      </c>
      <c r="S59" s="1"/>
    </row>
    <row r="60" spans="1:19" x14ac:dyDescent="0.25">
      <c r="A60" s="1" t="s">
        <v>21</v>
      </c>
      <c r="B60" s="1">
        <v>57.31</v>
      </c>
      <c r="C60" s="1">
        <v>250000</v>
      </c>
      <c r="Q60" s="1"/>
      <c r="R60" s="1">
        <v>57.31</v>
      </c>
      <c r="S60" s="1">
        <v>220000</v>
      </c>
    </row>
    <row r="61" spans="1:19" x14ac:dyDescent="0.25">
      <c r="A61" s="1" t="s">
        <v>21</v>
      </c>
      <c r="B61" s="1">
        <v>59.47</v>
      </c>
      <c r="C61" s="1">
        <v>200000</v>
      </c>
      <c r="Q61" s="1"/>
      <c r="R61" s="1">
        <v>59.47</v>
      </c>
      <c r="S61" s="1"/>
    </row>
    <row r="62" spans="1:19" x14ac:dyDescent="0.25">
      <c r="A62" s="1" t="s">
        <v>21</v>
      </c>
      <c r="B62" s="1">
        <v>61.31</v>
      </c>
      <c r="C62" s="1">
        <v>225000</v>
      </c>
      <c r="Q62" s="1"/>
      <c r="R62" s="1">
        <v>61.31</v>
      </c>
      <c r="S62" s="1">
        <v>300000</v>
      </c>
    </row>
    <row r="63" spans="1:19" x14ac:dyDescent="0.25">
      <c r="A63" s="1" t="s">
        <v>21</v>
      </c>
      <c r="B63" s="1">
        <v>65.69</v>
      </c>
      <c r="C63" s="1"/>
      <c r="Q63" s="1"/>
      <c r="R63" s="1">
        <v>65.69</v>
      </c>
      <c r="S63" s="1"/>
    </row>
    <row r="64" spans="1:19" x14ac:dyDescent="0.25">
      <c r="A64" s="1" t="s">
        <v>21</v>
      </c>
      <c r="B64" s="1">
        <v>58.31</v>
      </c>
      <c r="C64" s="1">
        <v>400000</v>
      </c>
      <c r="Q64" s="1"/>
      <c r="R64" s="1">
        <v>58.31</v>
      </c>
      <c r="S64" s="1">
        <v>300000</v>
      </c>
    </row>
    <row r="65" spans="1:19" x14ac:dyDescent="0.25">
      <c r="A65" s="1" t="s">
        <v>21</v>
      </c>
      <c r="B65" s="1">
        <v>63.08</v>
      </c>
      <c r="C65" s="1">
        <v>233000</v>
      </c>
      <c r="Q65" s="1"/>
      <c r="R65" s="1">
        <v>63.08</v>
      </c>
      <c r="S65" s="1">
        <v>280000</v>
      </c>
    </row>
    <row r="66" spans="1:19" x14ac:dyDescent="0.25">
      <c r="A66" s="1" t="s">
        <v>21</v>
      </c>
      <c r="B66" s="1">
        <v>60.5</v>
      </c>
      <c r="C66" s="1"/>
      <c r="Q66" s="1"/>
      <c r="R66" s="1">
        <v>60.5</v>
      </c>
      <c r="S66" s="1">
        <v>216000</v>
      </c>
    </row>
    <row r="67" spans="1:19" x14ac:dyDescent="0.25">
      <c r="A67" s="1" t="s">
        <v>21</v>
      </c>
      <c r="B67" s="1">
        <v>70.849999999999994</v>
      </c>
      <c r="C67" s="1"/>
      <c r="Q67" s="1"/>
      <c r="R67" s="1">
        <v>70.849999999999994</v>
      </c>
      <c r="S67" s="1">
        <v>300000</v>
      </c>
    </row>
    <row r="68" spans="1:19" x14ac:dyDescent="0.25">
      <c r="A68" s="1" t="s">
        <v>21</v>
      </c>
      <c r="B68" s="1">
        <v>67.05</v>
      </c>
      <c r="C68" s="1">
        <v>255000</v>
      </c>
      <c r="Q68" s="1"/>
      <c r="R68" s="1">
        <v>67.05</v>
      </c>
      <c r="S68" s="1">
        <v>240000</v>
      </c>
    </row>
    <row r="69" spans="1:19" x14ac:dyDescent="0.25">
      <c r="A69" s="1" t="s">
        <v>21</v>
      </c>
      <c r="B69" s="1">
        <v>64.34</v>
      </c>
      <c r="C69" s="1"/>
      <c r="Q69" s="1"/>
      <c r="R69" s="1">
        <v>64.34</v>
      </c>
      <c r="S69" s="1">
        <v>940000</v>
      </c>
    </row>
    <row r="70" spans="1:19" x14ac:dyDescent="0.25">
      <c r="A70" s="1" t="s">
        <v>21</v>
      </c>
      <c r="B70" s="1">
        <v>71</v>
      </c>
      <c r="C70" s="1">
        <v>300000</v>
      </c>
      <c r="Q70" s="1"/>
      <c r="R70" s="1">
        <v>71</v>
      </c>
      <c r="S70" s="1">
        <v>236000</v>
      </c>
    </row>
    <row r="71" spans="1:19" x14ac:dyDescent="0.25">
      <c r="A71" s="1" t="s">
        <v>21</v>
      </c>
      <c r="B71" s="1">
        <v>73.33</v>
      </c>
      <c r="C71" s="1"/>
      <c r="Q71" s="1"/>
      <c r="R71" s="1">
        <v>73.33</v>
      </c>
      <c r="S71" s="1">
        <v>350000</v>
      </c>
    </row>
    <row r="72" spans="1:19" x14ac:dyDescent="0.25">
      <c r="A72" s="1" t="s">
        <v>21</v>
      </c>
      <c r="B72" s="1">
        <v>68.2</v>
      </c>
      <c r="C72" s="1">
        <v>240000</v>
      </c>
      <c r="Q72" s="1"/>
      <c r="R72" s="1">
        <v>68.2</v>
      </c>
      <c r="S72" s="1">
        <v>210000</v>
      </c>
    </row>
    <row r="73" spans="1:19" x14ac:dyDescent="0.25">
      <c r="A73" s="1" t="s">
        <v>21</v>
      </c>
      <c r="B73" s="1">
        <v>68.55</v>
      </c>
      <c r="C73" s="1"/>
      <c r="Q73" s="1"/>
      <c r="R73" s="1">
        <v>68.55</v>
      </c>
      <c r="S73" s="1">
        <v>250000</v>
      </c>
    </row>
    <row r="74" spans="1:19" x14ac:dyDescent="0.25">
      <c r="A74" s="1" t="s">
        <v>21</v>
      </c>
      <c r="B74" s="1">
        <v>64.150000000000006</v>
      </c>
      <c r="C74" s="1"/>
      <c r="Q74" s="1"/>
      <c r="R74" s="1">
        <v>64.150000000000006</v>
      </c>
      <c r="S74" s="1"/>
    </row>
    <row r="75" spans="1:19" x14ac:dyDescent="0.25">
      <c r="A75" s="1" t="s">
        <v>21</v>
      </c>
      <c r="B75" s="1">
        <v>60.78</v>
      </c>
      <c r="C75" s="1"/>
      <c r="Q75" s="1"/>
      <c r="R75" s="1">
        <v>60.78</v>
      </c>
      <c r="S75" s="1">
        <v>360000</v>
      </c>
    </row>
    <row r="76" spans="1:19" x14ac:dyDescent="0.25">
      <c r="A76" s="1" t="s">
        <v>21</v>
      </c>
      <c r="B76" s="1">
        <v>67.13</v>
      </c>
      <c r="C76" s="1">
        <v>300000</v>
      </c>
      <c r="Q76" s="1"/>
      <c r="R76" s="1">
        <v>67.13</v>
      </c>
      <c r="S76" s="1">
        <v>250000</v>
      </c>
    </row>
    <row r="77" spans="1:19" x14ac:dyDescent="0.25">
      <c r="A77" s="1" t="s">
        <v>21</v>
      </c>
      <c r="B77" s="1">
        <v>61.58</v>
      </c>
      <c r="C77" s="1"/>
      <c r="Q77" s="1"/>
      <c r="R77" s="1">
        <v>61.58</v>
      </c>
      <c r="S77" s="1"/>
    </row>
    <row r="78" spans="1:19" x14ac:dyDescent="0.25">
      <c r="A78" s="1" t="s">
        <v>21</v>
      </c>
      <c r="B78" s="1">
        <v>71.77</v>
      </c>
      <c r="C78" s="1"/>
      <c r="Q78" s="1"/>
      <c r="R78" s="1">
        <v>71.77</v>
      </c>
      <c r="S78" s="1">
        <v>250000</v>
      </c>
    </row>
    <row r="79" spans="1:19" x14ac:dyDescent="0.25">
      <c r="A79" s="1" t="s">
        <v>21</v>
      </c>
      <c r="B79" s="1">
        <v>54.43</v>
      </c>
      <c r="C79" s="1">
        <v>220000</v>
      </c>
      <c r="Q79" s="1"/>
      <c r="R79" s="1">
        <v>54.43</v>
      </c>
      <c r="S79" s="1">
        <v>220000</v>
      </c>
    </row>
    <row r="80" spans="1:19" x14ac:dyDescent="0.25">
      <c r="A80" s="1" t="s">
        <v>21</v>
      </c>
      <c r="B80" s="1">
        <v>56.94</v>
      </c>
      <c r="C80" s="1">
        <v>350000</v>
      </c>
      <c r="Q80" s="1"/>
      <c r="R80" s="1">
        <v>56.94</v>
      </c>
      <c r="S80" s="1">
        <v>265000</v>
      </c>
    </row>
    <row r="81" spans="1:19" x14ac:dyDescent="0.25">
      <c r="A81" s="1" t="s">
        <v>21</v>
      </c>
      <c r="B81" s="1">
        <v>61.29</v>
      </c>
      <c r="C81" s="1"/>
      <c r="Q81" s="1"/>
      <c r="R81" s="1">
        <v>61.29</v>
      </c>
      <c r="S81" s="1">
        <v>260000</v>
      </c>
    </row>
    <row r="82" spans="1:19" x14ac:dyDescent="0.25">
      <c r="A82" s="1" t="s">
        <v>21</v>
      </c>
      <c r="B82" s="1">
        <v>60.39</v>
      </c>
      <c r="C82" s="1"/>
      <c r="Q82" s="1"/>
      <c r="R82" s="1">
        <v>60.39</v>
      </c>
      <c r="S82" s="1">
        <v>300000</v>
      </c>
    </row>
    <row r="83" spans="1:19" x14ac:dyDescent="0.25">
      <c r="A83" s="1" t="s">
        <v>21</v>
      </c>
      <c r="B83" s="1">
        <v>58.52</v>
      </c>
      <c r="C83" s="1">
        <v>276000</v>
      </c>
      <c r="Q83" s="1"/>
      <c r="R83" s="1">
        <v>58.52</v>
      </c>
      <c r="S83" s="1"/>
    </row>
    <row r="84" spans="1:19" x14ac:dyDescent="0.25">
      <c r="A84" s="1" t="s">
        <v>21</v>
      </c>
      <c r="B84" s="1">
        <v>62.28</v>
      </c>
      <c r="C84" s="1"/>
      <c r="Q84" s="1"/>
      <c r="R84" s="1">
        <v>62.28</v>
      </c>
      <c r="S84" s="1">
        <v>300000</v>
      </c>
    </row>
    <row r="85" spans="1:19" x14ac:dyDescent="0.25">
      <c r="A85" s="1" t="s">
        <v>21</v>
      </c>
      <c r="B85" s="1">
        <v>64.08</v>
      </c>
      <c r="C85" s="1">
        <v>252000</v>
      </c>
      <c r="Q85" s="1"/>
      <c r="R85" s="1">
        <v>64.08</v>
      </c>
      <c r="S85" s="1">
        <v>240000</v>
      </c>
    </row>
    <row r="86" spans="1:19" x14ac:dyDescent="0.25">
      <c r="A86" s="1" t="s">
        <v>21</v>
      </c>
      <c r="B86" s="1">
        <v>61.3</v>
      </c>
      <c r="C86" s="1">
        <v>300000</v>
      </c>
      <c r="Q86" s="1"/>
      <c r="R86" s="1">
        <v>61.3</v>
      </c>
      <c r="S86" s="1">
        <v>690000</v>
      </c>
    </row>
    <row r="87" spans="1:19" x14ac:dyDescent="0.25">
      <c r="A87" s="1" t="s">
        <v>21</v>
      </c>
      <c r="B87" s="1">
        <v>58.87</v>
      </c>
      <c r="C87" s="1">
        <v>275000</v>
      </c>
      <c r="Q87" s="1"/>
      <c r="R87" s="1">
        <v>58.87</v>
      </c>
      <c r="S87" s="1">
        <v>270000</v>
      </c>
    </row>
    <row r="88" spans="1:19" x14ac:dyDescent="0.25">
      <c r="A88" s="1" t="s">
        <v>21</v>
      </c>
      <c r="B88" s="1">
        <v>65.25</v>
      </c>
      <c r="C88" s="1">
        <v>260000</v>
      </c>
      <c r="Q88" s="1"/>
      <c r="R88" s="1">
        <v>65.25</v>
      </c>
      <c r="S88" s="1">
        <v>240000</v>
      </c>
    </row>
    <row r="89" spans="1:19" x14ac:dyDescent="0.25">
      <c r="A89" s="1" t="s">
        <v>21</v>
      </c>
      <c r="B89" s="1">
        <v>62.48</v>
      </c>
      <c r="C89" s="1"/>
      <c r="Q89" s="1"/>
      <c r="R89" s="1">
        <v>62.48</v>
      </c>
      <c r="S89" s="1">
        <v>340000</v>
      </c>
    </row>
    <row r="90" spans="1:19" x14ac:dyDescent="0.25">
      <c r="A90" s="1" t="s">
        <v>21</v>
      </c>
      <c r="B90" s="1">
        <v>53.2</v>
      </c>
      <c r="C90" s="1">
        <v>265000</v>
      </c>
      <c r="Q90" s="1"/>
      <c r="R90" s="1">
        <v>53.2</v>
      </c>
      <c r="S90" s="1">
        <v>250000</v>
      </c>
    </row>
    <row r="91" spans="1:19" x14ac:dyDescent="0.25">
      <c r="A91" s="1" t="s">
        <v>21</v>
      </c>
      <c r="B91" s="1">
        <v>55.03</v>
      </c>
      <c r="C91" s="1"/>
      <c r="Q91" s="1"/>
      <c r="R91" s="1">
        <v>55.03</v>
      </c>
      <c r="S91" s="1">
        <v>300000</v>
      </c>
    </row>
    <row r="92" spans="1:19" x14ac:dyDescent="0.25">
      <c r="A92" s="1" t="s">
        <v>21</v>
      </c>
      <c r="B92" s="1">
        <v>61.87</v>
      </c>
      <c r="C92" s="1">
        <v>240000</v>
      </c>
      <c r="Q92" s="1"/>
      <c r="R92" s="1">
        <v>61.87</v>
      </c>
      <c r="S92" s="1"/>
    </row>
    <row r="93" spans="1:19" x14ac:dyDescent="0.25">
      <c r="A93" s="1" t="s">
        <v>21</v>
      </c>
      <c r="B93" s="1">
        <v>66.06</v>
      </c>
      <c r="C93" s="1">
        <v>260000</v>
      </c>
      <c r="Q93" s="1"/>
      <c r="R93" s="1">
        <v>66.06</v>
      </c>
      <c r="S93" s="1">
        <v>285000</v>
      </c>
    </row>
    <row r="94" spans="1:19" x14ac:dyDescent="0.25">
      <c r="A94" s="1" t="s">
        <v>21</v>
      </c>
      <c r="B94" s="1">
        <v>66.459999999999994</v>
      </c>
      <c r="C94" s="1"/>
      <c r="Q94" s="1"/>
      <c r="R94" s="1">
        <v>66.459999999999994</v>
      </c>
      <c r="S94" s="1">
        <v>500000</v>
      </c>
    </row>
    <row r="95" spans="1:19" x14ac:dyDescent="0.25">
      <c r="A95" s="1" t="s">
        <v>21</v>
      </c>
      <c r="B95" s="1">
        <v>65.52</v>
      </c>
      <c r="C95" s="1">
        <v>204000</v>
      </c>
      <c r="Q95" s="1"/>
      <c r="R95" s="1">
        <v>65.52</v>
      </c>
      <c r="S95" s="1">
        <v>250000</v>
      </c>
    </row>
    <row r="96" spans="1:19" x14ac:dyDescent="0.25">
      <c r="A96" s="1" t="s">
        <v>21</v>
      </c>
      <c r="B96" s="1">
        <v>74.56</v>
      </c>
      <c r="C96" s="1"/>
      <c r="Q96" s="1"/>
      <c r="R96" s="1">
        <v>74.56</v>
      </c>
      <c r="S96" s="1"/>
    </row>
    <row r="97" spans="1:19" x14ac:dyDescent="0.25">
      <c r="A97" s="1" t="s">
        <v>21</v>
      </c>
      <c r="B97" s="1">
        <v>75.709999999999994</v>
      </c>
      <c r="Q97" s="1"/>
      <c r="R97" s="1">
        <v>75.709999999999994</v>
      </c>
      <c r="S97" s="1"/>
    </row>
    <row r="98" spans="1:19" x14ac:dyDescent="0.25">
      <c r="A98" s="1" t="s">
        <v>21</v>
      </c>
      <c r="B98" s="1">
        <v>66.040000000000006</v>
      </c>
      <c r="Q98" s="1"/>
      <c r="R98" s="1">
        <v>66.040000000000006</v>
      </c>
      <c r="S98" s="1">
        <v>290000</v>
      </c>
    </row>
    <row r="99" spans="1:19" x14ac:dyDescent="0.25">
      <c r="A99" s="1" t="s">
        <v>21</v>
      </c>
      <c r="B99" s="1">
        <v>66.23</v>
      </c>
      <c r="Q99" s="1"/>
      <c r="R99" s="1">
        <v>66.23</v>
      </c>
      <c r="S99" s="1">
        <v>500000</v>
      </c>
    </row>
    <row r="100" spans="1:19" x14ac:dyDescent="0.25">
      <c r="A100" s="1" t="s">
        <v>21</v>
      </c>
      <c r="B100" s="1">
        <v>70.81</v>
      </c>
      <c r="Q100" s="1"/>
      <c r="R100" s="1">
        <v>70.81</v>
      </c>
      <c r="S100" s="1">
        <v>650000</v>
      </c>
    </row>
    <row r="101" spans="1:19" x14ac:dyDescent="0.25">
      <c r="A101" s="1" t="s">
        <v>21</v>
      </c>
      <c r="B101" s="1">
        <v>56.6</v>
      </c>
      <c r="Q101" s="1"/>
      <c r="R101" s="1">
        <v>56.6</v>
      </c>
      <c r="S101" s="1">
        <v>265000</v>
      </c>
    </row>
    <row r="102" spans="1:19" x14ac:dyDescent="0.25">
      <c r="A102" s="1" t="s">
        <v>21</v>
      </c>
      <c r="B102" s="1">
        <v>59.81</v>
      </c>
      <c r="Q102" s="1"/>
      <c r="R102" s="1">
        <v>59.81</v>
      </c>
      <c r="S102" s="1"/>
    </row>
    <row r="103" spans="1:19" x14ac:dyDescent="0.25">
      <c r="A103" s="1" t="s">
        <v>21</v>
      </c>
      <c r="B103" s="1">
        <v>62.93</v>
      </c>
      <c r="Q103" s="1"/>
      <c r="R103" s="1">
        <v>62.93</v>
      </c>
      <c r="S103" s="1"/>
    </row>
    <row r="104" spans="1:19" x14ac:dyDescent="0.25">
      <c r="A104" s="1" t="s">
        <v>21</v>
      </c>
      <c r="B104" s="1">
        <v>64.86</v>
      </c>
      <c r="Q104" s="1"/>
      <c r="R104" s="1">
        <v>64.86</v>
      </c>
      <c r="S104" s="1">
        <v>280000</v>
      </c>
    </row>
    <row r="105" spans="1:19" x14ac:dyDescent="0.25">
      <c r="A105" s="1" t="s">
        <v>21</v>
      </c>
      <c r="B105" s="1">
        <v>56.13</v>
      </c>
      <c r="Q105" s="1"/>
      <c r="R105" s="1">
        <v>56.13</v>
      </c>
      <c r="S105" s="1"/>
    </row>
    <row r="106" spans="1:19" x14ac:dyDescent="0.25">
      <c r="A106" s="1" t="s">
        <v>21</v>
      </c>
      <c r="B106" s="1">
        <v>66.94</v>
      </c>
      <c r="Q106" s="1"/>
      <c r="R106" s="1">
        <v>66.94</v>
      </c>
      <c r="S106" s="1"/>
    </row>
    <row r="107" spans="1:19" x14ac:dyDescent="0.25">
      <c r="A107" s="1" t="s">
        <v>21</v>
      </c>
      <c r="B107" s="1">
        <v>62.5</v>
      </c>
      <c r="Q107" s="1"/>
      <c r="R107" s="1">
        <v>62.5</v>
      </c>
      <c r="S107" s="1"/>
    </row>
    <row r="108" spans="1:19" x14ac:dyDescent="0.25">
      <c r="A108" s="1" t="s">
        <v>21</v>
      </c>
      <c r="B108" s="1">
        <v>61.01</v>
      </c>
      <c r="Q108" s="1"/>
      <c r="R108" s="1">
        <v>61.01</v>
      </c>
      <c r="S108" s="1">
        <v>264000</v>
      </c>
    </row>
    <row r="109" spans="1:19" x14ac:dyDescent="0.25">
      <c r="A109" s="1" t="s">
        <v>21</v>
      </c>
      <c r="B109" s="1">
        <v>57.34</v>
      </c>
      <c r="Q109" s="1"/>
      <c r="R109" s="1">
        <v>57.34</v>
      </c>
      <c r="S109" s="1">
        <v>270000</v>
      </c>
    </row>
    <row r="110" spans="1:19" x14ac:dyDescent="0.25">
      <c r="A110" s="1" t="s">
        <v>21</v>
      </c>
      <c r="B110" s="1">
        <v>64.739999999999995</v>
      </c>
      <c r="Q110" s="1"/>
      <c r="R110" s="1">
        <v>64.739999999999995</v>
      </c>
      <c r="S110" s="1"/>
    </row>
    <row r="111" spans="1:19" x14ac:dyDescent="0.25">
      <c r="A111" s="1" t="s">
        <v>21</v>
      </c>
      <c r="B111" s="1">
        <v>54.48</v>
      </c>
      <c r="Q111" s="1"/>
      <c r="R111" s="1">
        <v>54.48</v>
      </c>
      <c r="S111" s="1">
        <v>250000</v>
      </c>
    </row>
    <row r="112" spans="1:19" x14ac:dyDescent="0.25">
      <c r="A112" s="1" t="s">
        <v>21</v>
      </c>
      <c r="B112" s="1">
        <v>52.81</v>
      </c>
      <c r="Q112" s="1"/>
      <c r="R112" s="1">
        <v>52.81</v>
      </c>
      <c r="S112" s="1">
        <v>300000</v>
      </c>
    </row>
    <row r="113" spans="1:19" x14ac:dyDescent="0.25">
      <c r="A113" s="1" t="s">
        <v>21</v>
      </c>
      <c r="B113" s="1">
        <v>67.69</v>
      </c>
      <c r="Q113" s="1"/>
      <c r="R113" s="1">
        <v>67.69</v>
      </c>
      <c r="S113" s="1">
        <v>210000</v>
      </c>
    </row>
    <row r="114" spans="1:19" x14ac:dyDescent="0.25">
      <c r="A114" s="1" t="s">
        <v>21</v>
      </c>
      <c r="B114" s="1">
        <v>56.81</v>
      </c>
      <c r="Q114" s="1"/>
      <c r="R114" s="1">
        <v>56.81</v>
      </c>
      <c r="S114" s="1">
        <v>250000</v>
      </c>
    </row>
    <row r="115" spans="1:19" x14ac:dyDescent="0.25">
      <c r="A115" s="1" t="s">
        <v>21</v>
      </c>
      <c r="B115" s="1">
        <v>53.39</v>
      </c>
      <c r="Q115" s="1"/>
      <c r="R115" s="1">
        <v>53.39</v>
      </c>
      <c r="S115" s="1"/>
    </row>
    <row r="116" spans="1:19" x14ac:dyDescent="0.25">
      <c r="A116" s="1" t="s">
        <v>21</v>
      </c>
      <c r="B116" s="1">
        <v>71.55</v>
      </c>
      <c r="Q116" s="1"/>
      <c r="R116" s="1">
        <v>71.55</v>
      </c>
      <c r="S116" s="1">
        <v>300000</v>
      </c>
    </row>
    <row r="117" spans="1:19" x14ac:dyDescent="0.25">
      <c r="A117" s="1" t="s">
        <v>21</v>
      </c>
      <c r="B117" s="1">
        <v>56.49</v>
      </c>
      <c r="Q117" s="1"/>
      <c r="R117" s="1">
        <v>56.49</v>
      </c>
      <c r="S117" s="1">
        <v>216000</v>
      </c>
    </row>
    <row r="118" spans="1:19" x14ac:dyDescent="0.25">
      <c r="A118" s="1" t="s">
        <v>21</v>
      </c>
      <c r="B118" s="1">
        <v>74.489999999999995</v>
      </c>
      <c r="Q118" s="1"/>
      <c r="R118" s="1">
        <v>74.489999999999995</v>
      </c>
      <c r="S118" s="1">
        <v>400000</v>
      </c>
    </row>
    <row r="119" spans="1:19" x14ac:dyDescent="0.25">
      <c r="A119" s="1" t="s">
        <v>21</v>
      </c>
      <c r="B119" s="1">
        <v>53.62</v>
      </c>
      <c r="Q119" s="1"/>
      <c r="R119" s="1">
        <v>53.62</v>
      </c>
      <c r="S119" s="1">
        <v>275000</v>
      </c>
    </row>
    <row r="120" spans="1:19" x14ac:dyDescent="0.25">
      <c r="A120" s="1" t="s">
        <v>21</v>
      </c>
      <c r="B120" s="1">
        <v>69.72</v>
      </c>
      <c r="Q120" s="1"/>
      <c r="R120" s="1">
        <v>69.72</v>
      </c>
      <c r="S120" s="1">
        <v>295000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E8C9-F382-4BEF-9199-031858F14C13}">
  <dimension ref="A1:V120"/>
  <sheetViews>
    <sheetView workbookViewId="0">
      <selection activeCell="J22" sqref="J22"/>
    </sheetView>
  </sheetViews>
  <sheetFormatPr defaultRowHeight="15" x14ac:dyDescent="0.25"/>
  <cols>
    <col min="2" max="2" width="13.28515625" customWidth="1"/>
  </cols>
  <sheetData>
    <row r="1" spans="1:22" x14ac:dyDescent="0.25">
      <c r="A1" s="1" t="s">
        <v>12</v>
      </c>
      <c r="B1" s="1" t="s">
        <v>10</v>
      </c>
      <c r="C1" t="s">
        <v>37</v>
      </c>
      <c r="T1" s="1" t="s">
        <v>12</v>
      </c>
      <c r="U1" s="1" t="s">
        <v>10</v>
      </c>
      <c r="V1" t="s">
        <v>39</v>
      </c>
    </row>
    <row r="2" spans="1:22" x14ac:dyDescent="0.25">
      <c r="A2" s="1">
        <v>270000</v>
      </c>
      <c r="B2" s="1">
        <v>58.8</v>
      </c>
      <c r="T2" s="1">
        <v>200000</v>
      </c>
      <c r="U2" s="1">
        <v>66.28</v>
      </c>
    </row>
    <row r="3" spans="1:22" x14ac:dyDescent="0.25">
      <c r="A3" s="1"/>
      <c r="B3" s="1">
        <v>59.43</v>
      </c>
      <c r="T3" s="1">
        <v>250000</v>
      </c>
      <c r="U3" s="1">
        <v>57.8</v>
      </c>
    </row>
    <row r="4" spans="1:22" x14ac:dyDescent="0.25">
      <c r="A4" s="1">
        <v>260000</v>
      </c>
      <c r="B4" s="1">
        <v>60.85</v>
      </c>
      <c r="T4" s="1">
        <v>425000</v>
      </c>
      <c r="U4" s="1">
        <v>55.5</v>
      </c>
    </row>
    <row r="5" spans="1:22" x14ac:dyDescent="0.25">
      <c r="A5" s="1"/>
      <c r="B5" s="1">
        <v>65.040000000000006</v>
      </c>
      <c r="T5" s="1"/>
      <c r="U5" s="1">
        <v>51.58</v>
      </c>
    </row>
    <row r="6" spans="1:22" x14ac:dyDescent="0.25">
      <c r="A6" s="1"/>
      <c r="B6" s="1">
        <v>54.96</v>
      </c>
      <c r="T6" s="1"/>
      <c r="U6" s="1">
        <v>53.29</v>
      </c>
    </row>
    <row r="7" spans="1:22" x14ac:dyDescent="0.25">
      <c r="A7" s="1"/>
      <c r="B7" s="1">
        <v>64.08</v>
      </c>
      <c r="T7" s="1">
        <v>252000</v>
      </c>
      <c r="U7" s="1">
        <v>62.14</v>
      </c>
    </row>
    <row r="8" spans="1:22" x14ac:dyDescent="0.25">
      <c r="A8" s="1">
        <v>265000</v>
      </c>
      <c r="B8" s="1">
        <v>56.7</v>
      </c>
      <c r="T8" s="1"/>
      <c r="U8" s="1">
        <v>52.21</v>
      </c>
    </row>
    <row r="9" spans="1:22" x14ac:dyDescent="0.25">
      <c r="A9" s="1">
        <v>360000</v>
      </c>
      <c r="B9" s="1">
        <v>68.81</v>
      </c>
      <c r="T9" s="1">
        <v>250000</v>
      </c>
      <c r="U9" s="1">
        <v>63.7</v>
      </c>
    </row>
    <row r="10" spans="1:22" x14ac:dyDescent="0.25">
      <c r="A10" s="1">
        <v>265000</v>
      </c>
      <c r="B10" s="1">
        <v>57.69</v>
      </c>
      <c r="T10" s="1">
        <v>218000</v>
      </c>
      <c r="U10" s="1">
        <v>68.63</v>
      </c>
    </row>
    <row r="11" spans="1:22" x14ac:dyDescent="0.25">
      <c r="A11" s="1">
        <v>250000</v>
      </c>
      <c r="B11" s="1">
        <v>56.7</v>
      </c>
      <c r="T11" s="1">
        <v>200000</v>
      </c>
      <c r="U11" s="1">
        <v>64.66</v>
      </c>
    </row>
    <row r="12" spans="1:22" x14ac:dyDescent="0.25">
      <c r="A12" s="1"/>
      <c r="B12" s="1">
        <v>58.32</v>
      </c>
      <c r="T12" s="1">
        <v>300000</v>
      </c>
      <c r="U12" s="1">
        <v>62.54</v>
      </c>
    </row>
    <row r="13" spans="1:22" x14ac:dyDescent="0.25">
      <c r="A13" s="1">
        <v>278000</v>
      </c>
      <c r="B13" s="1">
        <v>62.21</v>
      </c>
      <c r="T13" s="1"/>
      <c r="U13" s="1">
        <v>67.28</v>
      </c>
    </row>
    <row r="14" spans="1:22" x14ac:dyDescent="0.25">
      <c r="A14" s="1"/>
      <c r="B14" s="1">
        <v>62.77</v>
      </c>
      <c r="T14" s="1">
        <v>236000</v>
      </c>
      <c r="U14" s="1">
        <v>77.89</v>
      </c>
    </row>
    <row r="15" spans="1:22" x14ac:dyDescent="0.25">
      <c r="A15" s="1">
        <v>300000</v>
      </c>
      <c r="B15" s="1">
        <v>62.74</v>
      </c>
      <c r="T15" s="1">
        <v>393000</v>
      </c>
      <c r="U15" s="1">
        <v>69.06</v>
      </c>
    </row>
    <row r="16" spans="1:22" x14ac:dyDescent="0.25">
      <c r="A16" s="1">
        <v>320000</v>
      </c>
      <c r="B16" s="1">
        <v>55.47</v>
      </c>
      <c r="T16" s="1">
        <v>300000</v>
      </c>
      <c r="U16" s="1">
        <v>63.62</v>
      </c>
    </row>
    <row r="17" spans="1:21" x14ac:dyDescent="0.25">
      <c r="A17" s="1">
        <v>240000</v>
      </c>
      <c r="B17" s="1">
        <v>56.86</v>
      </c>
      <c r="T17" s="1">
        <v>360000</v>
      </c>
      <c r="U17" s="1">
        <v>74.010000000000005</v>
      </c>
    </row>
    <row r="18" spans="1:21" x14ac:dyDescent="0.25">
      <c r="A18" s="1"/>
      <c r="B18" s="1">
        <v>69.760000000000005</v>
      </c>
      <c r="T18" s="1"/>
      <c r="U18" s="1">
        <v>65.33</v>
      </c>
    </row>
    <row r="19" spans="1:21" x14ac:dyDescent="0.25">
      <c r="A19" s="1">
        <v>300000</v>
      </c>
      <c r="B19" s="1">
        <v>62.9</v>
      </c>
      <c r="T19" s="1">
        <v>240000</v>
      </c>
      <c r="U19" s="1">
        <v>57.55</v>
      </c>
    </row>
    <row r="20" spans="1:21" x14ac:dyDescent="0.25">
      <c r="A20" s="1"/>
      <c r="B20" s="1">
        <v>66.53</v>
      </c>
      <c r="T20" s="1">
        <v>350000</v>
      </c>
      <c r="U20" s="1">
        <v>64.150000000000006</v>
      </c>
    </row>
    <row r="21" spans="1:21" x14ac:dyDescent="0.25">
      <c r="A21" s="1"/>
      <c r="B21" s="1">
        <v>71.63</v>
      </c>
      <c r="T21" s="1"/>
      <c r="U21" s="1">
        <v>51.29</v>
      </c>
    </row>
    <row r="22" spans="1:21" x14ac:dyDescent="0.25">
      <c r="A22" s="1"/>
      <c r="B22" s="1">
        <v>56.11</v>
      </c>
      <c r="T22" s="1">
        <v>260000</v>
      </c>
      <c r="U22" s="1">
        <v>72.78</v>
      </c>
    </row>
    <row r="23" spans="1:21" x14ac:dyDescent="0.25">
      <c r="A23" s="1">
        <v>200000</v>
      </c>
      <c r="B23" s="1">
        <v>62.98</v>
      </c>
      <c r="T23" s="1"/>
      <c r="U23" s="1">
        <v>51.45</v>
      </c>
    </row>
    <row r="24" spans="1:21" x14ac:dyDescent="0.25">
      <c r="A24" s="1"/>
      <c r="B24" s="1">
        <v>62.65</v>
      </c>
      <c r="T24" s="1">
        <v>411000</v>
      </c>
      <c r="U24" s="1">
        <v>62.56</v>
      </c>
    </row>
    <row r="25" spans="1:21" x14ac:dyDescent="0.25">
      <c r="A25" s="1"/>
      <c r="B25" s="1">
        <v>65.489999999999995</v>
      </c>
      <c r="T25" s="1">
        <v>287000</v>
      </c>
      <c r="U25" s="1">
        <v>66.72</v>
      </c>
    </row>
    <row r="26" spans="1:21" x14ac:dyDescent="0.25">
      <c r="A26" s="1">
        <v>450000</v>
      </c>
      <c r="B26" s="1">
        <v>71.040000000000006</v>
      </c>
      <c r="T26" s="1"/>
      <c r="U26" s="1">
        <v>51.21</v>
      </c>
    </row>
    <row r="27" spans="1:21" x14ac:dyDescent="0.25">
      <c r="A27" s="1">
        <v>216000</v>
      </c>
      <c r="B27" s="1">
        <v>65.56</v>
      </c>
      <c r="T27" s="1">
        <v>200000</v>
      </c>
      <c r="U27" s="1">
        <v>69.7</v>
      </c>
    </row>
    <row r="28" spans="1:21" x14ac:dyDescent="0.25">
      <c r="A28" s="1">
        <v>220000</v>
      </c>
      <c r="B28" s="1">
        <v>52.71</v>
      </c>
      <c r="T28" s="1">
        <v>204000</v>
      </c>
      <c r="U28" s="1">
        <v>54.55</v>
      </c>
    </row>
    <row r="29" spans="1:21" x14ac:dyDescent="0.25">
      <c r="A29" s="1"/>
      <c r="B29" s="1">
        <v>59.5</v>
      </c>
      <c r="T29" s="1">
        <v>250000</v>
      </c>
      <c r="U29" s="1">
        <v>62.46</v>
      </c>
    </row>
    <row r="30" spans="1:21" x14ac:dyDescent="0.25">
      <c r="A30" s="1"/>
      <c r="B30" s="1">
        <v>57.1</v>
      </c>
      <c r="T30" s="1">
        <v>240000</v>
      </c>
      <c r="U30" s="1">
        <v>66.88</v>
      </c>
    </row>
    <row r="31" spans="1:21" x14ac:dyDescent="0.25">
      <c r="A31" s="1">
        <v>275000</v>
      </c>
      <c r="B31" s="1">
        <v>58.46</v>
      </c>
      <c r="T31" s="1">
        <v>360000</v>
      </c>
      <c r="U31" s="1">
        <v>63.59</v>
      </c>
    </row>
    <row r="32" spans="1:21" x14ac:dyDescent="0.25">
      <c r="A32" s="1"/>
      <c r="B32" s="1">
        <v>59.24</v>
      </c>
      <c r="T32" s="1">
        <v>268000</v>
      </c>
      <c r="U32" s="1">
        <v>57.99</v>
      </c>
    </row>
    <row r="33" spans="1:21" x14ac:dyDescent="0.25">
      <c r="A33" s="1"/>
      <c r="B33" s="1">
        <v>67</v>
      </c>
      <c r="T33" s="1">
        <v>265000</v>
      </c>
      <c r="U33" s="1">
        <v>56.66</v>
      </c>
    </row>
    <row r="34" spans="1:21" x14ac:dyDescent="0.25">
      <c r="A34" s="1"/>
      <c r="B34" s="1">
        <v>67.989999999999995</v>
      </c>
      <c r="T34" s="1">
        <v>260000</v>
      </c>
      <c r="U34" s="1">
        <v>57.24</v>
      </c>
    </row>
    <row r="35" spans="1:21" x14ac:dyDescent="0.25">
      <c r="A35" s="1">
        <v>240000</v>
      </c>
      <c r="B35" s="1">
        <v>62.35</v>
      </c>
      <c r="T35" s="1">
        <v>300000</v>
      </c>
      <c r="U35" s="1">
        <v>62.48</v>
      </c>
    </row>
    <row r="36" spans="1:21" x14ac:dyDescent="0.25">
      <c r="A36" s="1"/>
      <c r="B36" s="1">
        <v>59.08</v>
      </c>
      <c r="T36" s="1">
        <v>240000</v>
      </c>
      <c r="U36" s="1">
        <v>59.69</v>
      </c>
    </row>
    <row r="37" spans="1:21" x14ac:dyDescent="0.25">
      <c r="A37" s="1">
        <v>210000</v>
      </c>
      <c r="B37" s="1">
        <v>64.36</v>
      </c>
      <c r="T37" s="1">
        <v>240000</v>
      </c>
      <c r="U37" s="1">
        <v>58.78</v>
      </c>
    </row>
    <row r="38" spans="1:21" x14ac:dyDescent="0.25">
      <c r="A38" s="1">
        <v>210000</v>
      </c>
      <c r="B38" s="1">
        <v>62.36</v>
      </c>
      <c r="T38" s="1">
        <v>275000</v>
      </c>
      <c r="U38" s="1">
        <v>60.99</v>
      </c>
    </row>
    <row r="39" spans="1:21" x14ac:dyDescent="0.25">
      <c r="A39" s="1"/>
      <c r="B39" s="1">
        <v>62.79</v>
      </c>
      <c r="T39" s="1">
        <v>275000</v>
      </c>
      <c r="U39" s="1">
        <v>68.069999999999993</v>
      </c>
    </row>
    <row r="40" spans="1:21" x14ac:dyDescent="0.25">
      <c r="A40" s="1"/>
      <c r="B40" s="1">
        <v>55.41</v>
      </c>
      <c r="T40" s="1">
        <v>360000</v>
      </c>
      <c r="U40" s="1">
        <v>65.45</v>
      </c>
    </row>
    <row r="41" spans="1:21" x14ac:dyDescent="0.25">
      <c r="A41" s="1"/>
      <c r="B41" s="1">
        <v>64.95</v>
      </c>
      <c r="T41" s="1">
        <v>240000</v>
      </c>
      <c r="U41" s="1">
        <v>66.94</v>
      </c>
    </row>
    <row r="42" spans="1:21" x14ac:dyDescent="0.25">
      <c r="A42" s="1">
        <v>380000</v>
      </c>
      <c r="B42" s="1">
        <v>60.44</v>
      </c>
      <c r="T42" s="1">
        <v>240000</v>
      </c>
      <c r="U42" s="1">
        <v>68.53</v>
      </c>
    </row>
    <row r="43" spans="1:21" x14ac:dyDescent="0.25">
      <c r="A43" s="1">
        <v>240000</v>
      </c>
      <c r="B43" s="1">
        <v>65.83</v>
      </c>
      <c r="T43" s="1">
        <v>218000</v>
      </c>
      <c r="U43" s="1">
        <v>59.75</v>
      </c>
    </row>
    <row r="44" spans="1:21" x14ac:dyDescent="0.25">
      <c r="A44" s="1">
        <v>360000</v>
      </c>
      <c r="B44" s="1">
        <v>58.23</v>
      </c>
      <c r="T44" s="1">
        <v>336000</v>
      </c>
      <c r="U44" s="1">
        <v>67.2</v>
      </c>
    </row>
    <row r="45" spans="1:21" x14ac:dyDescent="0.25">
      <c r="A45" s="1"/>
      <c r="B45" s="1">
        <v>55.3</v>
      </c>
      <c r="T45" s="1">
        <v>230000</v>
      </c>
      <c r="U45" s="1">
        <v>64.27</v>
      </c>
    </row>
    <row r="46" spans="1:21" x14ac:dyDescent="0.25">
      <c r="A46" s="1">
        <v>200000</v>
      </c>
      <c r="B46" s="1">
        <v>73.52</v>
      </c>
      <c r="T46" s="1">
        <v>500000</v>
      </c>
      <c r="U46" s="1">
        <v>57.65</v>
      </c>
    </row>
    <row r="47" spans="1:21" x14ac:dyDescent="0.25">
      <c r="A47" s="1"/>
      <c r="B47" s="1">
        <v>56.09</v>
      </c>
      <c r="T47" s="1">
        <v>270000</v>
      </c>
      <c r="U47" s="1">
        <v>59.42</v>
      </c>
    </row>
    <row r="48" spans="1:21" x14ac:dyDescent="0.25">
      <c r="A48" s="1">
        <v>250000</v>
      </c>
      <c r="B48" s="1">
        <v>54.8</v>
      </c>
      <c r="T48" s="1">
        <v>300000</v>
      </c>
      <c r="U48" s="1">
        <v>70.2</v>
      </c>
    </row>
    <row r="49" spans="1:21" x14ac:dyDescent="0.25">
      <c r="A49" s="1"/>
      <c r="B49" s="1">
        <v>60.64</v>
      </c>
      <c r="T49" s="1"/>
      <c r="U49" s="1">
        <v>60.44</v>
      </c>
    </row>
    <row r="50" spans="1:21" x14ac:dyDescent="0.25">
      <c r="A50" s="1">
        <v>250000</v>
      </c>
      <c r="B50" s="1">
        <v>53.94</v>
      </c>
      <c r="T50" s="1">
        <v>300000</v>
      </c>
      <c r="U50" s="1">
        <v>66.69</v>
      </c>
    </row>
    <row r="51" spans="1:21" x14ac:dyDescent="0.25">
      <c r="A51" s="1">
        <v>250000</v>
      </c>
      <c r="B51" s="1">
        <v>55.01</v>
      </c>
      <c r="T51" s="1">
        <v>300000</v>
      </c>
      <c r="U51" s="1">
        <v>62</v>
      </c>
    </row>
    <row r="52" spans="1:21" x14ac:dyDescent="0.25">
      <c r="A52" s="1">
        <v>276000</v>
      </c>
      <c r="B52" s="1">
        <v>70.48</v>
      </c>
      <c r="T52" s="1">
        <v>400000</v>
      </c>
      <c r="U52" s="1">
        <v>76.180000000000007</v>
      </c>
    </row>
    <row r="53" spans="1:21" x14ac:dyDescent="0.25">
      <c r="A53" s="1"/>
      <c r="B53" s="1">
        <v>58.81</v>
      </c>
      <c r="T53" s="1">
        <v>220000</v>
      </c>
      <c r="U53" s="1">
        <v>57.03</v>
      </c>
    </row>
    <row r="54" spans="1:21" x14ac:dyDescent="0.25">
      <c r="A54" s="1">
        <v>250000</v>
      </c>
      <c r="B54" s="1">
        <v>71.489999999999995</v>
      </c>
      <c r="T54" s="1">
        <v>300000</v>
      </c>
      <c r="U54" s="1">
        <v>68.03</v>
      </c>
    </row>
    <row r="55" spans="1:21" x14ac:dyDescent="0.25">
      <c r="A55" s="1">
        <v>240000</v>
      </c>
      <c r="B55" s="1">
        <v>56.7</v>
      </c>
      <c r="T55" s="1">
        <v>230000</v>
      </c>
      <c r="U55" s="1">
        <v>59.47</v>
      </c>
    </row>
    <row r="56" spans="1:21" x14ac:dyDescent="0.25">
      <c r="A56" s="1">
        <v>250000</v>
      </c>
      <c r="B56" s="1">
        <v>61.26</v>
      </c>
      <c r="T56" s="1">
        <v>260000</v>
      </c>
      <c r="U56" s="1">
        <v>54.97</v>
      </c>
    </row>
    <row r="57" spans="1:21" x14ac:dyDescent="0.25">
      <c r="A57" s="1">
        <v>250000</v>
      </c>
      <c r="B57" s="1">
        <v>58.4</v>
      </c>
      <c r="T57" s="1">
        <v>420000</v>
      </c>
      <c r="U57" s="1">
        <v>62.16</v>
      </c>
    </row>
    <row r="58" spans="1:21" x14ac:dyDescent="0.25">
      <c r="A58" s="1">
        <v>400000</v>
      </c>
      <c r="B58" s="1">
        <v>76.260000000000005</v>
      </c>
      <c r="T58" s="1">
        <v>300000</v>
      </c>
      <c r="U58" s="1">
        <v>64.44</v>
      </c>
    </row>
    <row r="59" spans="1:21" x14ac:dyDescent="0.25">
      <c r="A59" s="1">
        <v>300000</v>
      </c>
      <c r="B59" s="1">
        <v>53.49</v>
      </c>
      <c r="T59" s="1"/>
      <c r="U59" s="1">
        <v>69.03</v>
      </c>
    </row>
    <row r="60" spans="1:21" x14ac:dyDescent="0.25">
      <c r="A60" s="1">
        <v>250000</v>
      </c>
      <c r="B60" s="1">
        <v>60.98</v>
      </c>
      <c r="T60" s="1">
        <v>220000</v>
      </c>
      <c r="U60" s="1">
        <v>57.31</v>
      </c>
    </row>
    <row r="61" spans="1:21" x14ac:dyDescent="0.25">
      <c r="A61" s="1">
        <v>200000</v>
      </c>
      <c r="B61" s="1">
        <v>65.63</v>
      </c>
      <c r="T61" s="1"/>
      <c r="U61" s="1">
        <v>59.47</v>
      </c>
    </row>
    <row r="62" spans="1:21" x14ac:dyDescent="0.25">
      <c r="A62" s="1">
        <v>225000</v>
      </c>
      <c r="B62" s="1">
        <v>60.41</v>
      </c>
      <c r="T62" s="1">
        <v>300000</v>
      </c>
      <c r="U62" s="1">
        <v>61.31</v>
      </c>
    </row>
    <row r="63" spans="1:21" x14ac:dyDescent="0.25">
      <c r="A63" s="1"/>
      <c r="B63" s="1">
        <v>61.9</v>
      </c>
      <c r="T63" s="1"/>
      <c r="U63" s="1">
        <v>65.69</v>
      </c>
    </row>
    <row r="64" spans="1:21" x14ac:dyDescent="0.25">
      <c r="A64" s="1">
        <v>400000</v>
      </c>
      <c r="B64" s="1">
        <v>63.23</v>
      </c>
      <c r="T64" s="1">
        <v>300000</v>
      </c>
      <c r="U64" s="1">
        <v>58.31</v>
      </c>
    </row>
    <row r="65" spans="1:21" x14ac:dyDescent="0.25">
      <c r="A65" s="1">
        <v>233000</v>
      </c>
      <c r="B65" s="1">
        <v>55.14</v>
      </c>
      <c r="T65" s="1">
        <v>280000</v>
      </c>
      <c r="U65" s="1">
        <v>63.08</v>
      </c>
    </row>
    <row r="66" spans="1:21" x14ac:dyDescent="0.25">
      <c r="A66" s="1"/>
      <c r="B66" s="1">
        <v>58.54</v>
      </c>
      <c r="T66" s="1">
        <v>216000</v>
      </c>
      <c r="U66" s="1">
        <v>60.5</v>
      </c>
    </row>
    <row r="67" spans="1:21" x14ac:dyDescent="0.25">
      <c r="A67" s="1"/>
      <c r="B67" s="1">
        <v>65.989999999999995</v>
      </c>
      <c r="T67" s="1">
        <v>300000</v>
      </c>
      <c r="U67" s="1">
        <v>70.849999999999994</v>
      </c>
    </row>
    <row r="68" spans="1:21" x14ac:dyDescent="0.25">
      <c r="A68" s="1">
        <v>255000</v>
      </c>
      <c r="B68" s="1">
        <v>52.72</v>
      </c>
      <c r="T68" s="1">
        <v>240000</v>
      </c>
      <c r="U68" s="1">
        <v>67.05</v>
      </c>
    </row>
    <row r="69" spans="1:21" x14ac:dyDescent="0.25">
      <c r="A69" s="1"/>
      <c r="B69" s="1">
        <v>60.59</v>
      </c>
      <c r="T69" s="1">
        <v>940000</v>
      </c>
      <c r="U69" s="1">
        <v>64.34</v>
      </c>
    </row>
    <row r="70" spans="1:21" x14ac:dyDescent="0.25">
      <c r="A70" s="1">
        <v>300000</v>
      </c>
      <c r="B70" s="1">
        <v>72.290000000000006</v>
      </c>
      <c r="T70" s="1">
        <v>236000</v>
      </c>
      <c r="U70" s="1">
        <v>71</v>
      </c>
    </row>
    <row r="71" spans="1:21" x14ac:dyDescent="0.25">
      <c r="A71" s="1"/>
      <c r="B71" s="1">
        <v>62.72</v>
      </c>
      <c r="T71" s="1">
        <v>350000</v>
      </c>
      <c r="U71" s="1">
        <v>73.33</v>
      </c>
    </row>
    <row r="72" spans="1:21" x14ac:dyDescent="0.25">
      <c r="A72" s="1">
        <v>240000</v>
      </c>
      <c r="B72" s="1">
        <v>52.38</v>
      </c>
      <c r="T72" s="1">
        <v>210000</v>
      </c>
      <c r="U72" s="1">
        <v>68.2</v>
      </c>
    </row>
    <row r="73" spans="1:21" x14ac:dyDescent="0.25">
      <c r="A73" s="1"/>
      <c r="B73" s="1">
        <v>58.79</v>
      </c>
      <c r="T73" s="1">
        <v>250000</v>
      </c>
      <c r="U73" s="1">
        <v>68.55</v>
      </c>
    </row>
    <row r="74" spans="1:21" x14ac:dyDescent="0.25">
      <c r="A74" s="1"/>
      <c r="B74" s="1">
        <v>65.48</v>
      </c>
      <c r="T74" s="1"/>
      <c r="U74" s="1">
        <v>64.150000000000006</v>
      </c>
    </row>
    <row r="75" spans="1:21" x14ac:dyDescent="0.25">
      <c r="A75" s="1"/>
      <c r="B75" s="1">
        <v>69.28</v>
      </c>
      <c r="T75" s="1">
        <v>360000</v>
      </c>
      <c r="U75" s="1">
        <v>60.78</v>
      </c>
    </row>
    <row r="76" spans="1:21" x14ac:dyDescent="0.25">
      <c r="A76" s="1">
        <v>300000</v>
      </c>
      <c r="B76" s="1">
        <v>52.64</v>
      </c>
      <c r="T76" s="1">
        <v>250000</v>
      </c>
      <c r="U76" s="1">
        <v>67.13</v>
      </c>
    </row>
    <row r="77" spans="1:21" x14ac:dyDescent="0.25">
      <c r="A77" s="1"/>
      <c r="B77" s="1">
        <v>59.32</v>
      </c>
      <c r="T77" s="1"/>
      <c r="U77" s="1">
        <v>61.58</v>
      </c>
    </row>
    <row r="78" spans="1:21" x14ac:dyDescent="0.25">
      <c r="A78" s="1"/>
      <c r="B78" s="1">
        <v>60.69</v>
      </c>
      <c r="T78" s="1">
        <v>250000</v>
      </c>
      <c r="U78" s="1">
        <v>71.77</v>
      </c>
    </row>
    <row r="79" spans="1:21" x14ac:dyDescent="0.25">
      <c r="A79" s="1">
        <v>220000</v>
      </c>
      <c r="B79" s="1">
        <v>57.9</v>
      </c>
      <c r="T79" s="1">
        <v>220000</v>
      </c>
      <c r="U79" s="1">
        <v>54.43</v>
      </c>
    </row>
    <row r="80" spans="1:21" x14ac:dyDescent="0.25">
      <c r="A80" s="1">
        <v>350000</v>
      </c>
      <c r="B80" s="1">
        <v>68.069999999999993</v>
      </c>
      <c r="T80" s="1">
        <v>265000</v>
      </c>
      <c r="U80" s="1">
        <v>56.94</v>
      </c>
    </row>
    <row r="81" spans="1:21" x14ac:dyDescent="0.25">
      <c r="A81" s="1"/>
      <c r="B81" s="1">
        <v>72.14</v>
      </c>
      <c r="T81" s="1">
        <v>260000</v>
      </c>
      <c r="U81" s="1">
        <v>61.29</v>
      </c>
    </row>
    <row r="82" spans="1:21" x14ac:dyDescent="0.25">
      <c r="A82" s="1"/>
      <c r="B82" s="1">
        <v>60.02</v>
      </c>
      <c r="T82" s="1">
        <v>300000</v>
      </c>
      <c r="U82" s="1">
        <v>60.39</v>
      </c>
    </row>
    <row r="83" spans="1:21" x14ac:dyDescent="0.25">
      <c r="A83" s="1">
        <v>276000</v>
      </c>
      <c r="B83" s="1">
        <v>61.82</v>
      </c>
      <c r="T83" s="1"/>
      <c r="U83" s="1">
        <v>58.52</v>
      </c>
    </row>
    <row r="84" spans="1:21" x14ac:dyDescent="0.25">
      <c r="A84" s="1"/>
      <c r="B84" s="1">
        <v>57.29</v>
      </c>
      <c r="T84" s="1">
        <v>300000</v>
      </c>
      <c r="U84" s="1">
        <v>62.28</v>
      </c>
    </row>
    <row r="85" spans="1:21" x14ac:dyDescent="0.25">
      <c r="A85" s="1">
        <v>252000</v>
      </c>
      <c r="B85" s="1">
        <v>71.430000000000007</v>
      </c>
      <c r="T85" s="1">
        <v>240000</v>
      </c>
      <c r="U85" s="1">
        <v>64.08</v>
      </c>
    </row>
    <row r="86" spans="1:21" x14ac:dyDescent="0.25">
      <c r="A86" s="1">
        <v>300000</v>
      </c>
      <c r="B86" s="1">
        <v>56.63</v>
      </c>
      <c r="T86" s="1">
        <v>690000</v>
      </c>
      <c r="U86" s="1">
        <v>61.3</v>
      </c>
    </row>
    <row r="87" spans="1:21" x14ac:dyDescent="0.25">
      <c r="A87" s="1">
        <v>275000</v>
      </c>
      <c r="B87" s="1">
        <v>58.95</v>
      </c>
      <c r="T87" s="1">
        <v>270000</v>
      </c>
      <c r="U87" s="1">
        <v>58.87</v>
      </c>
    </row>
    <row r="88" spans="1:21" x14ac:dyDescent="0.25">
      <c r="A88" s="1">
        <v>260000</v>
      </c>
      <c r="B88" s="1">
        <v>69.709999999999994</v>
      </c>
      <c r="T88" s="1">
        <v>240000</v>
      </c>
      <c r="U88" s="1">
        <v>65.25</v>
      </c>
    </row>
    <row r="89" spans="1:21" x14ac:dyDescent="0.25">
      <c r="A89" s="1"/>
      <c r="B89" s="1">
        <v>71.959999999999994</v>
      </c>
      <c r="T89" s="1">
        <v>340000</v>
      </c>
      <c r="U89" s="1">
        <v>62.48</v>
      </c>
    </row>
    <row r="90" spans="1:21" x14ac:dyDescent="0.25">
      <c r="A90" s="1">
        <v>265000</v>
      </c>
      <c r="B90" s="1">
        <v>55.8</v>
      </c>
      <c r="T90" s="1">
        <v>250000</v>
      </c>
      <c r="U90" s="1">
        <v>53.2</v>
      </c>
    </row>
    <row r="91" spans="1:21" x14ac:dyDescent="0.25">
      <c r="A91" s="1"/>
      <c r="B91" s="1">
        <v>58.44</v>
      </c>
      <c r="T91" s="1">
        <v>300000</v>
      </c>
      <c r="U91" s="1">
        <v>55.03</v>
      </c>
    </row>
    <row r="92" spans="1:21" x14ac:dyDescent="0.25">
      <c r="A92" s="1">
        <v>240000</v>
      </c>
      <c r="B92" s="1">
        <v>60.11</v>
      </c>
      <c r="T92" s="1"/>
      <c r="U92" s="1">
        <v>61.87</v>
      </c>
    </row>
    <row r="93" spans="1:21" x14ac:dyDescent="0.25">
      <c r="A93" s="1">
        <v>260000</v>
      </c>
      <c r="B93" s="1">
        <v>58.3</v>
      </c>
      <c r="T93" s="1">
        <v>285000</v>
      </c>
      <c r="U93" s="1">
        <v>66.06</v>
      </c>
    </row>
    <row r="94" spans="1:21" x14ac:dyDescent="0.25">
      <c r="A94" s="1"/>
      <c r="B94" s="1">
        <v>62.92</v>
      </c>
      <c r="T94" s="1">
        <v>500000</v>
      </c>
      <c r="U94" s="1">
        <v>66.459999999999994</v>
      </c>
    </row>
    <row r="95" spans="1:21" x14ac:dyDescent="0.25">
      <c r="A95" s="1">
        <v>204000</v>
      </c>
      <c r="B95" s="1">
        <v>60.23</v>
      </c>
      <c r="T95" s="1">
        <v>250000</v>
      </c>
      <c r="U95" s="1">
        <v>65.52</v>
      </c>
    </row>
    <row r="96" spans="1:21" x14ac:dyDescent="0.25">
      <c r="B96" s="1">
        <v>60.22</v>
      </c>
      <c r="T96" s="1"/>
      <c r="U96" s="1">
        <v>74.56</v>
      </c>
    </row>
    <row r="97" spans="20:21" x14ac:dyDescent="0.25">
      <c r="T97" s="1"/>
      <c r="U97" s="1">
        <v>75.709999999999994</v>
      </c>
    </row>
    <row r="98" spans="20:21" x14ac:dyDescent="0.25">
      <c r="T98" s="1">
        <v>290000</v>
      </c>
      <c r="U98" s="1">
        <v>66.040000000000006</v>
      </c>
    </row>
    <row r="99" spans="20:21" x14ac:dyDescent="0.25">
      <c r="T99" s="1">
        <v>500000</v>
      </c>
      <c r="U99" s="1">
        <v>66.23</v>
      </c>
    </row>
    <row r="100" spans="20:21" x14ac:dyDescent="0.25">
      <c r="T100" s="1">
        <v>650000</v>
      </c>
      <c r="U100" s="1">
        <v>70.81</v>
      </c>
    </row>
    <row r="101" spans="20:21" x14ac:dyDescent="0.25">
      <c r="T101" s="1">
        <v>265000</v>
      </c>
      <c r="U101" s="1">
        <v>56.6</v>
      </c>
    </row>
    <row r="102" spans="20:21" x14ac:dyDescent="0.25">
      <c r="T102" s="1"/>
      <c r="U102" s="1">
        <v>59.81</v>
      </c>
    </row>
    <row r="103" spans="20:21" x14ac:dyDescent="0.25">
      <c r="T103" s="1"/>
      <c r="U103" s="1">
        <v>62.93</v>
      </c>
    </row>
    <row r="104" spans="20:21" x14ac:dyDescent="0.25">
      <c r="T104" s="1">
        <v>280000</v>
      </c>
      <c r="U104" s="1">
        <v>64.86</v>
      </c>
    </row>
    <row r="105" spans="20:21" x14ac:dyDescent="0.25">
      <c r="T105" s="1"/>
      <c r="U105" s="1">
        <v>56.13</v>
      </c>
    </row>
    <row r="106" spans="20:21" x14ac:dyDescent="0.25">
      <c r="T106" s="1"/>
      <c r="U106" s="1">
        <v>66.94</v>
      </c>
    </row>
    <row r="107" spans="20:21" x14ac:dyDescent="0.25">
      <c r="T107" s="1"/>
      <c r="U107" s="1">
        <v>62.5</v>
      </c>
    </row>
    <row r="108" spans="20:21" x14ac:dyDescent="0.25">
      <c r="T108" s="1">
        <v>264000</v>
      </c>
      <c r="U108" s="1">
        <v>61.01</v>
      </c>
    </row>
    <row r="109" spans="20:21" x14ac:dyDescent="0.25">
      <c r="T109" s="1">
        <v>270000</v>
      </c>
      <c r="U109" s="1">
        <v>57.34</v>
      </c>
    </row>
    <row r="110" spans="20:21" x14ac:dyDescent="0.25">
      <c r="T110" s="1"/>
      <c r="U110" s="1">
        <v>64.739999999999995</v>
      </c>
    </row>
    <row r="111" spans="20:21" x14ac:dyDescent="0.25">
      <c r="T111" s="1">
        <v>250000</v>
      </c>
      <c r="U111" s="1">
        <v>54.48</v>
      </c>
    </row>
    <row r="112" spans="20:21" x14ac:dyDescent="0.25">
      <c r="T112" s="1">
        <v>300000</v>
      </c>
      <c r="U112" s="1">
        <v>52.81</v>
      </c>
    </row>
    <row r="113" spans="20:21" x14ac:dyDescent="0.25">
      <c r="T113" s="1">
        <v>210000</v>
      </c>
      <c r="U113" s="1">
        <v>67.69</v>
      </c>
    </row>
    <row r="114" spans="20:21" x14ac:dyDescent="0.25">
      <c r="T114" s="1">
        <v>250000</v>
      </c>
      <c r="U114" s="1">
        <v>56.81</v>
      </c>
    </row>
    <row r="115" spans="20:21" x14ac:dyDescent="0.25">
      <c r="T115" s="1"/>
      <c r="U115" s="1">
        <v>53.39</v>
      </c>
    </row>
    <row r="116" spans="20:21" x14ac:dyDescent="0.25">
      <c r="T116" s="1">
        <v>300000</v>
      </c>
      <c r="U116" s="1">
        <v>71.55</v>
      </c>
    </row>
    <row r="117" spans="20:21" x14ac:dyDescent="0.25">
      <c r="T117" s="1">
        <v>216000</v>
      </c>
      <c r="U117" s="1">
        <v>56.49</v>
      </c>
    </row>
    <row r="118" spans="20:21" x14ac:dyDescent="0.25">
      <c r="T118" s="1">
        <v>400000</v>
      </c>
      <c r="U118" s="1">
        <v>74.489999999999995</v>
      </c>
    </row>
    <row r="119" spans="20:21" x14ac:dyDescent="0.25">
      <c r="T119" s="1">
        <v>275000</v>
      </c>
      <c r="U119" s="1">
        <v>53.62</v>
      </c>
    </row>
    <row r="120" spans="20:21" x14ac:dyDescent="0.25">
      <c r="T120" s="1">
        <v>295000</v>
      </c>
      <c r="U120" s="1">
        <v>69.72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15EC-BC17-41A4-AB7B-B27BC1E6C2B0}">
  <dimension ref="A1:D95"/>
  <sheetViews>
    <sheetView workbookViewId="0">
      <selection activeCell="O16" sqref="O16"/>
    </sheetView>
  </sheetViews>
  <sheetFormatPr defaultRowHeight="15" x14ac:dyDescent="0.25"/>
  <cols>
    <col min="1" max="1" width="12.28515625" customWidth="1"/>
    <col min="2" max="2" width="12.5703125" customWidth="1"/>
    <col min="3" max="3" width="13.85546875" customWidth="1"/>
    <col min="12" max="12" width="12.140625" customWidth="1"/>
    <col min="13" max="13" width="12.85546875" customWidth="1"/>
  </cols>
  <sheetData>
    <row r="1" spans="1:4" x14ac:dyDescent="0.25">
      <c r="A1" s="2" t="s">
        <v>9</v>
      </c>
      <c r="B1" s="2" t="s">
        <v>12</v>
      </c>
      <c r="C1" s="2" t="s">
        <v>9</v>
      </c>
      <c r="D1" s="2" t="s">
        <v>12</v>
      </c>
    </row>
    <row r="2" spans="1:4" x14ac:dyDescent="0.25">
      <c r="A2" s="1" t="s">
        <v>17</v>
      </c>
      <c r="B2" s="1">
        <v>270000</v>
      </c>
      <c r="C2" s="1" t="s">
        <v>21</v>
      </c>
      <c r="D2" s="1">
        <v>200000</v>
      </c>
    </row>
    <row r="3" spans="1:4" x14ac:dyDescent="0.25">
      <c r="A3" s="1" t="s">
        <v>17</v>
      </c>
      <c r="B3" s="1">
        <v>260000</v>
      </c>
      <c r="C3" s="1" t="s">
        <v>21</v>
      </c>
      <c r="D3" s="1">
        <v>250000</v>
      </c>
    </row>
    <row r="4" spans="1:4" x14ac:dyDescent="0.25">
      <c r="A4" s="1" t="s">
        <v>17</v>
      </c>
      <c r="B4" s="1">
        <v>265000</v>
      </c>
      <c r="C4" s="1" t="s">
        <v>21</v>
      </c>
      <c r="D4" s="1">
        <v>425000</v>
      </c>
    </row>
    <row r="5" spans="1:4" x14ac:dyDescent="0.25">
      <c r="A5" s="1" t="s">
        <v>17</v>
      </c>
      <c r="B5" s="1">
        <v>360000</v>
      </c>
      <c r="C5" s="1" t="s">
        <v>21</v>
      </c>
      <c r="D5" s="1">
        <v>252000</v>
      </c>
    </row>
    <row r="6" spans="1:4" x14ac:dyDescent="0.25">
      <c r="A6" s="1" t="s">
        <v>17</v>
      </c>
      <c r="B6" s="1">
        <v>265000</v>
      </c>
      <c r="C6" s="1" t="s">
        <v>21</v>
      </c>
      <c r="D6" s="1">
        <v>250000</v>
      </c>
    </row>
    <row r="7" spans="1:4" x14ac:dyDescent="0.25">
      <c r="A7" s="1" t="s">
        <v>17</v>
      </c>
      <c r="B7" s="1">
        <v>250000</v>
      </c>
      <c r="C7" s="1" t="s">
        <v>21</v>
      </c>
      <c r="D7" s="1">
        <v>218000</v>
      </c>
    </row>
    <row r="8" spans="1:4" x14ac:dyDescent="0.25">
      <c r="A8" s="1" t="s">
        <v>17</v>
      </c>
      <c r="B8" s="1">
        <v>278000</v>
      </c>
      <c r="C8" s="1" t="s">
        <v>21</v>
      </c>
      <c r="D8" s="1">
        <v>200000</v>
      </c>
    </row>
    <row r="9" spans="1:4" x14ac:dyDescent="0.25">
      <c r="A9" s="1" t="s">
        <v>17</v>
      </c>
      <c r="B9" s="1">
        <v>300000</v>
      </c>
      <c r="C9" s="1" t="s">
        <v>21</v>
      </c>
      <c r="D9" s="1">
        <v>300000</v>
      </c>
    </row>
    <row r="10" spans="1:4" x14ac:dyDescent="0.25">
      <c r="A10" s="1" t="s">
        <v>17</v>
      </c>
      <c r="B10" s="1">
        <v>320000</v>
      </c>
      <c r="C10" s="1" t="s">
        <v>21</v>
      </c>
      <c r="D10" s="1">
        <v>236000</v>
      </c>
    </row>
    <row r="11" spans="1:4" x14ac:dyDescent="0.25">
      <c r="A11" s="1" t="s">
        <v>17</v>
      </c>
      <c r="B11" s="1">
        <v>240000</v>
      </c>
      <c r="C11" s="1" t="s">
        <v>21</v>
      </c>
      <c r="D11" s="1">
        <v>393000</v>
      </c>
    </row>
    <row r="12" spans="1:4" x14ac:dyDescent="0.25">
      <c r="A12" s="1" t="s">
        <v>17</v>
      </c>
      <c r="B12" s="1">
        <v>300000</v>
      </c>
      <c r="C12" s="1" t="s">
        <v>21</v>
      </c>
      <c r="D12" s="1">
        <v>300000</v>
      </c>
    </row>
    <row r="13" spans="1:4" x14ac:dyDescent="0.25">
      <c r="A13" s="1" t="s">
        <v>17</v>
      </c>
      <c r="B13" s="1">
        <v>200000</v>
      </c>
      <c r="C13" s="1" t="s">
        <v>21</v>
      </c>
      <c r="D13" s="1">
        <v>360000</v>
      </c>
    </row>
    <row r="14" spans="1:4" x14ac:dyDescent="0.25">
      <c r="A14" s="1" t="s">
        <v>17</v>
      </c>
      <c r="B14" s="1">
        <v>450000</v>
      </c>
      <c r="C14" s="1" t="s">
        <v>21</v>
      </c>
      <c r="D14" s="1">
        <v>240000</v>
      </c>
    </row>
    <row r="15" spans="1:4" x14ac:dyDescent="0.25">
      <c r="A15" s="1" t="s">
        <v>17</v>
      </c>
      <c r="B15" s="1">
        <v>216000</v>
      </c>
      <c r="C15" s="1" t="s">
        <v>21</v>
      </c>
      <c r="D15" s="1">
        <v>350000</v>
      </c>
    </row>
    <row r="16" spans="1:4" x14ac:dyDescent="0.25">
      <c r="A16" s="1" t="s">
        <v>17</v>
      </c>
      <c r="B16" s="1">
        <v>220000</v>
      </c>
      <c r="C16" s="1" t="s">
        <v>21</v>
      </c>
      <c r="D16" s="1">
        <v>260000</v>
      </c>
    </row>
    <row r="17" spans="1:4" x14ac:dyDescent="0.25">
      <c r="A17" s="1" t="s">
        <v>17</v>
      </c>
      <c r="B17" s="1">
        <v>275000</v>
      </c>
      <c r="C17" s="1" t="s">
        <v>21</v>
      </c>
      <c r="D17" s="1">
        <v>411000</v>
      </c>
    </row>
    <row r="18" spans="1:4" x14ac:dyDescent="0.25">
      <c r="A18" s="1" t="s">
        <v>17</v>
      </c>
      <c r="B18" s="1">
        <v>240000</v>
      </c>
      <c r="C18" s="1" t="s">
        <v>21</v>
      </c>
      <c r="D18" s="1">
        <v>287000</v>
      </c>
    </row>
    <row r="19" spans="1:4" x14ac:dyDescent="0.25">
      <c r="A19" s="1" t="s">
        <v>17</v>
      </c>
      <c r="B19" s="1">
        <v>210000</v>
      </c>
      <c r="C19" s="1" t="s">
        <v>21</v>
      </c>
      <c r="D19" s="1">
        <v>200000</v>
      </c>
    </row>
    <row r="20" spans="1:4" x14ac:dyDescent="0.25">
      <c r="A20" s="1" t="s">
        <v>17</v>
      </c>
      <c r="B20" s="1">
        <v>210000</v>
      </c>
      <c r="C20" s="1" t="s">
        <v>21</v>
      </c>
      <c r="D20" s="1">
        <v>204000</v>
      </c>
    </row>
    <row r="21" spans="1:4" x14ac:dyDescent="0.25">
      <c r="A21" s="1" t="s">
        <v>17</v>
      </c>
      <c r="B21" s="1">
        <v>380000</v>
      </c>
      <c r="C21" s="1" t="s">
        <v>21</v>
      </c>
      <c r="D21" s="1">
        <v>250000</v>
      </c>
    </row>
    <row r="22" spans="1:4" x14ac:dyDescent="0.25">
      <c r="A22" s="1" t="s">
        <v>17</v>
      </c>
      <c r="B22" s="1">
        <v>240000</v>
      </c>
      <c r="C22" s="1" t="s">
        <v>21</v>
      </c>
      <c r="D22" s="1">
        <v>240000</v>
      </c>
    </row>
    <row r="23" spans="1:4" x14ac:dyDescent="0.25">
      <c r="A23" s="1" t="s">
        <v>17</v>
      </c>
      <c r="B23" s="1">
        <v>360000</v>
      </c>
      <c r="C23" s="1" t="s">
        <v>21</v>
      </c>
      <c r="D23" s="1">
        <v>360000</v>
      </c>
    </row>
    <row r="24" spans="1:4" x14ac:dyDescent="0.25">
      <c r="A24" s="1" t="s">
        <v>17</v>
      </c>
      <c r="B24" s="1">
        <v>200000</v>
      </c>
      <c r="C24" s="1" t="s">
        <v>21</v>
      </c>
      <c r="D24" s="1">
        <v>268000</v>
      </c>
    </row>
    <row r="25" spans="1:4" x14ac:dyDescent="0.25">
      <c r="A25" s="1" t="s">
        <v>17</v>
      </c>
      <c r="B25" s="1">
        <v>250000</v>
      </c>
      <c r="C25" s="1" t="s">
        <v>21</v>
      </c>
      <c r="D25" s="1">
        <v>265000</v>
      </c>
    </row>
    <row r="26" spans="1:4" x14ac:dyDescent="0.25">
      <c r="A26" s="1" t="s">
        <v>17</v>
      </c>
      <c r="B26" s="1">
        <v>250000</v>
      </c>
      <c r="C26" s="1" t="s">
        <v>21</v>
      </c>
      <c r="D26" s="1">
        <v>260000</v>
      </c>
    </row>
    <row r="27" spans="1:4" x14ac:dyDescent="0.25">
      <c r="A27" s="1" t="s">
        <v>17</v>
      </c>
      <c r="B27" s="1">
        <v>250000</v>
      </c>
      <c r="C27" s="1" t="s">
        <v>21</v>
      </c>
      <c r="D27" s="1">
        <v>300000</v>
      </c>
    </row>
    <row r="28" spans="1:4" x14ac:dyDescent="0.25">
      <c r="A28" s="1" t="s">
        <v>17</v>
      </c>
      <c r="B28" s="1">
        <v>276000</v>
      </c>
      <c r="C28" s="1" t="s">
        <v>21</v>
      </c>
      <c r="D28" s="1">
        <v>240000</v>
      </c>
    </row>
    <row r="29" spans="1:4" x14ac:dyDescent="0.25">
      <c r="A29" s="1" t="s">
        <v>17</v>
      </c>
      <c r="B29" s="1">
        <v>250000</v>
      </c>
      <c r="C29" s="1" t="s">
        <v>21</v>
      </c>
      <c r="D29" s="1">
        <v>240000</v>
      </c>
    </row>
    <row r="30" spans="1:4" x14ac:dyDescent="0.25">
      <c r="A30" s="1" t="s">
        <v>17</v>
      </c>
      <c r="B30" s="1">
        <v>240000</v>
      </c>
      <c r="C30" s="1" t="s">
        <v>21</v>
      </c>
      <c r="D30" s="1">
        <v>275000</v>
      </c>
    </row>
    <row r="31" spans="1:4" x14ac:dyDescent="0.25">
      <c r="A31" s="1" t="s">
        <v>17</v>
      </c>
      <c r="B31" s="1">
        <v>250000</v>
      </c>
      <c r="C31" s="1" t="s">
        <v>21</v>
      </c>
      <c r="D31" s="1">
        <v>275000</v>
      </c>
    </row>
    <row r="32" spans="1:4" x14ac:dyDescent="0.25">
      <c r="A32" s="1" t="s">
        <v>17</v>
      </c>
      <c r="B32" s="1">
        <v>250000</v>
      </c>
      <c r="C32" s="1" t="s">
        <v>21</v>
      </c>
      <c r="D32" s="1">
        <v>360000</v>
      </c>
    </row>
    <row r="33" spans="1:4" x14ac:dyDescent="0.25">
      <c r="A33" s="1" t="s">
        <v>17</v>
      </c>
      <c r="B33" s="1">
        <v>400000</v>
      </c>
      <c r="C33" s="1" t="s">
        <v>21</v>
      </c>
      <c r="D33" s="1">
        <v>240000</v>
      </c>
    </row>
    <row r="34" spans="1:4" x14ac:dyDescent="0.25">
      <c r="A34" s="1" t="s">
        <v>17</v>
      </c>
      <c r="B34" s="1">
        <v>300000</v>
      </c>
      <c r="C34" s="1" t="s">
        <v>21</v>
      </c>
      <c r="D34" s="1">
        <v>240000</v>
      </c>
    </row>
    <row r="35" spans="1:4" x14ac:dyDescent="0.25">
      <c r="A35" s="1" t="s">
        <v>17</v>
      </c>
      <c r="B35" s="1">
        <v>250000</v>
      </c>
      <c r="C35" s="1" t="s">
        <v>21</v>
      </c>
      <c r="D35" s="1">
        <v>218000</v>
      </c>
    </row>
    <row r="36" spans="1:4" x14ac:dyDescent="0.25">
      <c r="A36" s="1" t="s">
        <v>17</v>
      </c>
      <c r="B36" s="1">
        <v>200000</v>
      </c>
      <c r="C36" s="1" t="s">
        <v>21</v>
      </c>
      <c r="D36" s="1">
        <v>336000</v>
      </c>
    </row>
    <row r="37" spans="1:4" x14ac:dyDescent="0.25">
      <c r="A37" s="1" t="s">
        <v>17</v>
      </c>
      <c r="B37" s="1">
        <v>225000</v>
      </c>
      <c r="C37" s="1" t="s">
        <v>21</v>
      </c>
      <c r="D37" s="1">
        <v>230000</v>
      </c>
    </row>
    <row r="38" spans="1:4" x14ac:dyDescent="0.25">
      <c r="A38" s="1" t="s">
        <v>17</v>
      </c>
      <c r="B38" s="1">
        <v>400000</v>
      </c>
      <c r="C38" s="1" t="s">
        <v>21</v>
      </c>
      <c r="D38" s="1">
        <v>500000</v>
      </c>
    </row>
    <row r="39" spans="1:4" x14ac:dyDescent="0.25">
      <c r="A39" s="1" t="s">
        <v>17</v>
      </c>
      <c r="B39" s="1">
        <v>233000</v>
      </c>
      <c r="C39" s="1" t="s">
        <v>21</v>
      </c>
      <c r="D39" s="1">
        <v>270000</v>
      </c>
    </row>
    <row r="40" spans="1:4" x14ac:dyDescent="0.25">
      <c r="A40" s="1" t="s">
        <v>17</v>
      </c>
      <c r="B40" s="1">
        <v>255000</v>
      </c>
      <c r="C40" s="1" t="s">
        <v>21</v>
      </c>
      <c r="D40" s="1">
        <v>300000</v>
      </c>
    </row>
    <row r="41" spans="1:4" x14ac:dyDescent="0.25">
      <c r="A41" s="1" t="s">
        <v>17</v>
      </c>
      <c r="B41" s="1">
        <v>300000</v>
      </c>
      <c r="C41" s="1" t="s">
        <v>21</v>
      </c>
      <c r="D41" s="1">
        <v>300000</v>
      </c>
    </row>
    <row r="42" spans="1:4" x14ac:dyDescent="0.25">
      <c r="A42" s="1" t="s">
        <v>17</v>
      </c>
      <c r="B42" s="1">
        <v>240000</v>
      </c>
      <c r="C42" s="1" t="s">
        <v>21</v>
      </c>
      <c r="D42" s="1">
        <v>300000</v>
      </c>
    </row>
    <row r="43" spans="1:4" x14ac:dyDescent="0.25">
      <c r="A43" s="1" t="s">
        <v>17</v>
      </c>
      <c r="B43" s="1">
        <v>300000</v>
      </c>
      <c r="C43" s="1" t="s">
        <v>21</v>
      </c>
      <c r="D43" s="1">
        <v>400000</v>
      </c>
    </row>
    <row r="44" spans="1:4" x14ac:dyDescent="0.25">
      <c r="A44" s="1" t="s">
        <v>17</v>
      </c>
      <c r="B44" s="1">
        <v>220000</v>
      </c>
      <c r="C44" s="1" t="s">
        <v>21</v>
      </c>
      <c r="D44" s="1">
        <v>220000</v>
      </c>
    </row>
    <row r="45" spans="1:4" x14ac:dyDescent="0.25">
      <c r="A45" s="1" t="s">
        <v>17</v>
      </c>
      <c r="B45" s="1">
        <v>350000</v>
      </c>
      <c r="C45" s="1" t="s">
        <v>21</v>
      </c>
      <c r="D45" s="1">
        <v>300000</v>
      </c>
    </row>
    <row r="46" spans="1:4" x14ac:dyDescent="0.25">
      <c r="A46" s="1" t="s">
        <v>17</v>
      </c>
      <c r="B46" s="1">
        <v>276000</v>
      </c>
      <c r="C46" s="1" t="s">
        <v>21</v>
      </c>
      <c r="D46" s="1">
        <v>230000</v>
      </c>
    </row>
    <row r="47" spans="1:4" x14ac:dyDescent="0.25">
      <c r="A47" s="1" t="s">
        <v>17</v>
      </c>
      <c r="B47" s="1">
        <v>252000</v>
      </c>
      <c r="C47" s="1" t="s">
        <v>21</v>
      </c>
      <c r="D47" s="1">
        <v>260000</v>
      </c>
    </row>
    <row r="48" spans="1:4" x14ac:dyDescent="0.25">
      <c r="A48" s="1" t="s">
        <v>17</v>
      </c>
      <c r="B48" s="1">
        <v>300000</v>
      </c>
      <c r="C48" s="1" t="s">
        <v>21</v>
      </c>
      <c r="D48" s="1">
        <v>420000</v>
      </c>
    </row>
    <row r="49" spans="1:4" x14ac:dyDescent="0.25">
      <c r="A49" s="1" t="s">
        <v>17</v>
      </c>
      <c r="B49" s="1">
        <v>275000</v>
      </c>
      <c r="C49" s="1" t="s">
        <v>21</v>
      </c>
      <c r="D49" s="1">
        <v>300000</v>
      </c>
    </row>
    <row r="50" spans="1:4" x14ac:dyDescent="0.25">
      <c r="A50" s="1" t="s">
        <v>17</v>
      </c>
      <c r="B50" s="1">
        <v>260000</v>
      </c>
      <c r="C50" s="1" t="s">
        <v>21</v>
      </c>
      <c r="D50" s="1">
        <v>220000</v>
      </c>
    </row>
    <row r="51" spans="1:4" x14ac:dyDescent="0.25">
      <c r="A51" s="1" t="s">
        <v>17</v>
      </c>
      <c r="B51" s="1">
        <v>265000</v>
      </c>
      <c r="C51" s="1" t="s">
        <v>21</v>
      </c>
      <c r="D51" s="1">
        <v>300000</v>
      </c>
    </row>
    <row r="52" spans="1:4" x14ac:dyDescent="0.25">
      <c r="A52" s="1" t="s">
        <v>17</v>
      </c>
      <c r="B52" s="1">
        <v>240000</v>
      </c>
      <c r="C52" s="1" t="s">
        <v>21</v>
      </c>
      <c r="D52" s="1">
        <v>300000</v>
      </c>
    </row>
    <row r="53" spans="1:4" x14ac:dyDescent="0.25">
      <c r="A53" s="1" t="s">
        <v>17</v>
      </c>
      <c r="B53" s="1">
        <v>260000</v>
      </c>
      <c r="C53" s="1" t="s">
        <v>21</v>
      </c>
      <c r="D53" s="1">
        <v>280000</v>
      </c>
    </row>
    <row r="54" spans="1:4" x14ac:dyDescent="0.25">
      <c r="A54" s="1" t="s">
        <v>17</v>
      </c>
      <c r="B54" s="1">
        <v>204000</v>
      </c>
      <c r="C54" s="1" t="s">
        <v>21</v>
      </c>
      <c r="D54" s="1">
        <v>216000</v>
      </c>
    </row>
    <row r="55" spans="1:4" x14ac:dyDescent="0.25">
      <c r="C55" s="1" t="s">
        <v>21</v>
      </c>
      <c r="D55" s="1">
        <v>300000</v>
      </c>
    </row>
    <row r="56" spans="1:4" x14ac:dyDescent="0.25">
      <c r="C56" s="1" t="s">
        <v>21</v>
      </c>
      <c r="D56" s="1">
        <v>240000</v>
      </c>
    </row>
    <row r="57" spans="1:4" x14ac:dyDescent="0.25">
      <c r="C57" s="1" t="s">
        <v>21</v>
      </c>
      <c r="D57" s="1">
        <v>940000</v>
      </c>
    </row>
    <row r="58" spans="1:4" x14ac:dyDescent="0.25">
      <c r="C58" s="1" t="s">
        <v>21</v>
      </c>
      <c r="D58" s="1">
        <v>236000</v>
      </c>
    </row>
    <row r="59" spans="1:4" x14ac:dyDescent="0.25">
      <c r="C59" s="1" t="s">
        <v>21</v>
      </c>
      <c r="D59" s="1">
        <v>350000</v>
      </c>
    </row>
    <row r="60" spans="1:4" x14ac:dyDescent="0.25">
      <c r="C60" s="1" t="s">
        <v>21</v>
      </c>
      <c r="D60" s="1">
        <v>210000</v>
      </c>
    </row>
    <row r="61" spans="1:4" x14ac:dyDescent="0.25">
      <c r="C61" s="1" t="s">
        <v>21</v>
      </c>
      <c r="D61" s="1">
        <v>250000</v>
      </c>
    </row>
    <row r="62" spans="1:4" x14ac:dyDescent="0.25">
      <c r="C62" s="1" t="s">
        <v>21</v>
      </c>
      <c r="D62" s="1">
        <v>360000</v>
      </c>
    </row>
    <row r="63" spans="1:4" x14ac:dyDescent="0.25">
      <c r="C63" s="1" t="s">
        <v>21</v>
      </c>
      <c r="D63" s="1">
        <v>250000</v>
      </c>
    </row>
    <row r="64" spans="1:4" x14ac:dyDescent="0.25">
      <c r="C64" s="1" t="s">
        <v>21</v>
      </c>
      <c r="D64" s="1">
        <v>250000</v>
      </c>
    </row>
    <row r="65" spans="3:4" x14ac:dyDescent="0.25">
      <c r="C65" s="1" t="s">
        <v>21</v>
      </c>
      <c r="D65" s="1">
        <v>220000</v>
      </c>
    </row>
    <row r="66" spans="3:4" x14ac:dyDescent="0.25">
      <c r="C66" s="1" t="s">
        <v>21</v>
      </c>
      <c r="D66" s="1">
        <v>265000</v>
      </c>
    </row>
    <row r="67" spans="3:4" x14ac:dyDescent="0.25">
      <c r="C67" s="1" t="s">
        <v>21</v>
      </c>
      <c r="D67" s="1">
        <v>260000</v>
      </c>
    </row>
    <row r="68" spans="3:4" x14ac:dyDescent="0.25">
      <c r="C68" s="1" t="s">
        <v>21</v>
      </c>
      <c r="D68" s="1">
        <v>300000</v>
      </c>
    </row>
    <row r="69" spans="3:4" x14ac:dyDescent="0.25">
      <c r="C69" s="1" t="s">
        <v>21</v>
      </c>
      <c r="D69" s="1">
        <v>300000</v>
      </c>
    </row>
    <row r="70" spans="3:4" x14ac:dyDescent="0.25">
      <c r="C70" s="1" t="s">
        <v>21</v>
      </c>
      <c r="D70" s="1">
        <v>240000</v>
      </c>
    </row>
    <row r="71" spans="3:4" x14ac:dyDescent="0.25">
      <c r="C71" s="1" t="s">
        <v>21</v>
      </c>
      <c r="D71" s="1">
        <v>690000</v>
      </c>
    </row>
    <row r="72" spans="3:4" x14ac:dyDescent="0.25">
      <c r="C72" s="1" t="s">
        <v>21</v>
      </c>
      <c r="D72" s="1">
        <v>270000</v>
      </c>
    </row>
    <row r="73" spans="3:4" x14ac:dyDescent="0.25">
      <c r="C73" s="1" t="s">
        <v>21</v>
      </c>
      <c r="D73" s="1">
        <v>240000</v>
      </c>
    </row>
    <row r="74" spans="3:4" x14ac:dyDescent="0.25">
      <c r="C74" s="1" t="s">
        <v>21</v>
      </c>
      <c r="D74" s="1">
        <v>340000</v>
      </c>
    </row>
    <row r="75" spans="3:4" x14ac:dyDescent="0.25">
      <c r="C75" s="1" t="s">
        <v>21</v>
      </c>
      <c r="D75" s="1">
        <v>250000</v>
      </c>
    </row>
    <row r="76" spans="3:4" x14ac:dyDescent="0.25">
      <c r="C76" s="1" t="s">
        <v>21</v>
      </c>
      <c r="D76" s="1">
        <v>300000</v>
      </c>
    </row>
    <row r="77" spans="3:4" x14ac:dyDescent="0.25">
      <c r="C77" s="1" t="s">
        <v>21</v>
      </c>
      <c r="D77" s="1">
        <v>285000</v>
      </c>
    </row>
    <row r="78" spans="3:4" x14ac:dyDescent="0.25">
      <c r="C78" s="1" t="s">
        <v>21</v>
      </c>
      <c r="D78" s="1">
        <v>500000</v>
      </c>
    </row>
    <row r="79" spans="3:4" x14ac:dyDescent="0.25">
      <c r="C79" s="1" t="s">
        <v>21</v>
      </c>
      <c r="D79" s="1">
        <v>250000</v>
      </c>
    </row>
    <row r="80" spans="3:4" x14ac:dyDescent="0.25">
      <c r="C80" s="1" t="s">
        <v>21</v>
      </c>
      <c r="D80" s="1">
        <v>290000</v>
      </c>
    </row>
    <row r="81" spans="3:4" x14ac:dyDescent="0.25">
      <c r="C81" s="1" t="s">
        <v>21</v>
      </c>
      <c r="D81" s="1">
        <v>500000</v>
      </c>
    </row>
    <row r="82" spans="3:4" x14ac:dyDescent="0.25">
      <c r="C82" s="1" t="s">
        <v>21</v>
      </c>
      <c r="D82" s="1">
        <v>650000</v>
      </c>
    </row>
    <row r="83" spans="3:4" x14ac:dyDescent="0.25">
      <c r="C83" s="1" t="s">
        <v>21</v>
      </c>
      <c r="D83" s="1">
        <v>265000</v>
      </c>
    </row>
    <row r="84" spans="3:4" x14ac:dyDescent="0.25">
      <c r="C84" s="1" t="s">
        <v>21</v>
      </c>
      <c r="D84" s="1">
        <v>280000</v>
      </c>
    </row>
    <row r="85" spans="3:4" x14ac:dyDescent="0.25">
      <c r="C85" s="1" t="s">
        <v>21</v>
      </c>
      <c r="D85" s="1">
        <v>264000</v>
      </c>
    </row>
    <row r="86" spans="3:4" x14ac:dyDescent="0.25">
      <c r="C86" s="1" t="s">
        <v>21</v>
      </c>
      <c r="D86" s="1">
        <v>270000</v>
      </c>
    </row>
    <row r="87" spans="3:4" x14ac:dyDescent="0.25">
      <c r="C87" s="1" t="s">
        <v>21</v>
      </c>
      <c r="D87" s="1">
        <v>250000</v>
      </c>
    </row>
    <row r="88" spans="3:4" x14ac:dyDescent="0.25">
      <c r="C88" s="1" t="s">
        <v>21</v>
      </c>
      <c r="D88" s="1">
        <v>300000</v>
      </c>
    </row>
    <row r="89" spans="3:4" x14ac:dyDescent="0.25">
      <c r="C89" s="1" t="s">
        <v>21</v>
      </c>
      <c r="D89" s="1">
        <v>210000</v>
      </c>
    </row>
    <row r="90" spans="3:4" x14ac:dyDescent="0.25">
      <c r="C90" s="1" t="s">
        <v>21</v>
      </c>
      <c r="D90" s="1">
        <v>250000</v>
      </c>
    </row>
    <row r="91" spans="3:4" x14ac:dyDescent="0.25">
      <c r="C91" s="1" t="s">
        <v>21</v>
      </c>
      <c r="D91" s="1">
        <v>300000</v>
      </c>
    </row>
    <row r="92" spans="3:4" x14ac:dyDescent="0.25">
      <c r="C92" s="1" t="s">
        <v>21</v>
      </c>
      <c r="D92" s="1">
        <v>216000</v>
      </c>
    </row>
    <row r="93" spans="3:4" x14ac:dyDescent="0.25">
      <c r="C93" s="1" t="s">
        <v>21</v>
      </c>
      <c r="D93" s="1">
        <v>400000</v>
      </c>
    </row>
    <row r="94" spans="3:4" x14ac:dyDescent="0.25">
      <c r="C94" s="1" t="s">
        <v>21</v>
      </c>
      <c r="D94" s="1">
        <v>275000</v>
      </c>
    </row>
    <row r="95" spans="3:4" x14ac:dyDescent="0.25">
      <c r="C95" s="1" t="s">
        <v>21</v>
      </c>
      <c r="D95" s="1">
        <v>295000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847049-0569-447E-B763-A44F81FBD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!</vt:lpstr>
      <vt:lpstr>Sheet1</vt:lpstr>
      <vt:lpstr>Task 2B</vt:lpstr>
      <vt:lpstr>TASK 1A HR</vt:lpstr>
      <vt:lpstr>Task 3</vt:lpstr>
      <vt:lpstr>TASK 1A FIN</vt:lpstr>
      <vt:lpstr>TASK 1C</vt:lpstr>
      <vt:lpstr>Sheet12</vt:lpstr>
      <vt:lpstr>TASK 1B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HOME</cp:lastModifiedBy>
  <cp:revision/>
  <dcterms:created xsi:type="dcterms:W3CDTF">2021-06-25T13:14:08Z</dcterms:created>
  <dcterms:modified xsi:type="dcterms:W3CDTF">2022-03-13T18:37:06Z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</Properties>
</file>