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ayara\Doc. Pessoais\"/>
    </mc:Choice>
  </mc:AlternateContent>
  <bookViews>
    <workbookView xWindow="0" yWindow="0" windowWidth="21600" windowHeight="9735"/>
  </bookViews>
  <sheets>
    <sheet name="Princip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1" l="1"/>
  <c r="E55" i="1"/>
  <c r="E46" i="1"/>
  <c r="E32" i="1"/>
  <c r="E41" i="1"/>
  <c r="E18" i="1"/>
  <c r="E6" i="1"/>
  <c r="G57" i="1"/>
  <c r="I57" i="1"/>
  <c r="J57" i="1"/>
  <c r="L57" i="1"/>
  <c r="M57" i="1"/>
  <c r="O57" i="1"/>
  <c r="P57" i="1"/>
  <c r="R57" i="1"/>
  <c r="S57" i="1"/>
  <c r="F57" i="1"/>
  <c r="G41" i="1"/>
  <c r="I41" i="1"/>
  <c r="J41" i="1"/>
  <c r="L41" i="1"/>
  <c r="M41" i="1"/>
  <c r="O41" i="1"/>
  <c r="P41" i="1"/>
  <c r="R41" i="1"/>
  <c r="S41" i="1"/>
  <c r="F41" i="1"/>
  <c r="P55" i="1"/>
  <c r="P46" i="1"/>
  <c r="P18" i="1"/>
  <c r="P6" i="1"/>
  <c r="O6" i="1"/>
  <c r="O18" i="1"/>
  <c r="O46" i="1"/>
  <c r="O55" i="1"/>
  <c r="M55" i="1"/>
  <c r="M46" i="1"/>
  <c r="M18" i="1"/>
  <c r="M6" i="1"/>
  <c r="J6" i="1"/>
  <c r="J18" i="1"/>
  <c r="J46" i="1"/>
  <c r="J55" i="1"/>
  <c r="R55" i="1"/>
  <c r="R58" i="1" s="1"/>
  <c r="R46" i="1"/>
  <c r="R18" i="1"/>
  <c r="R6" i="1"/>
  <c r="L55" i="1"/>
  <c r="L46" i="1"/>
  <c r="L18" i="1"/>
  <c r="L6" i="1"/>
  <c r="G55" i="1"/>
  <c r="G46" i="1"/>
  <c r="G18" i="1"/>
  <c r="G6" i="1"/>
  <c r="F32" i="1"/>
  <c r="F27" i="1"/>
  <c r="F28" i="1"/>
  <c r="E58" i="1" l="1"/>
  <c r="O58" i="1"/>
  <c r="P58" i="1"/>
  <c r="M58" i="1"/>
  <c r="J58" i="1"/>
  <c r="G58" i="1"/>
  <c r="L58" i="1"/>
  <c r="I55" i="1" l="1"/>
  <c r="S55" i="1"/>
  <c r="F55" i="1"/>
  <c r="I18" i="1"/>
  <c r="S18" i="1"/>
  <c r="F18" i="1"/>
  <c r="S46" i="1"/>
  <c r="I46" i="1"/>
  <c r="F46" i="1"/>
  <c r="I6" i="1"/>
  <c r="S6" i="1"/>
  <c r="F6" i="1"/>
  <c r="F58" i="1" l="1"/>
  <c r="I58" i="1"/>
  <c r="S58" i="1"/>
</calcChain>
</file>

<file path=xl/sharedStrings.xml><?xml version="1.0" encoding="utf-8"?>
<sst xmlns="http://schemas.openxmlformats.org/spreadsheetml/2006/main" count="80" uniqueCount="64">
  <si>
    <t>Receitas</t>
  </si>
  <si>
    <t>Outros</t>
  </si>
  <si>
    <t>Salário I</t>
  </si>
  <si>
    <t>Salário II</t>
  </si>
  <si>
    <t>Prestação Casa</t>
  </si>
  <si>
    <t>Diarista</t>
  </si>
  <si>
    <t>Saúde</t>
  </si>
  <si>
    <t>Plano de Saúde</t>
  </si>
  <si>
    <t>Faculdade</t>
  </si>
  <si>
    <t>Habitação</t>
  </si>
  <si>
    <t>Educação</t>
  </si>
  <si>
    <t>Impostos</t>
  </si>
  <si>
    <t>IPVA</t>
  </si>
  <si>
    <t>IPTU</t>
  </si>
  <si>
    <t>DESPESAS FIXAS</t>
  </si>
  <si>
    <t>Remuneração</t>
  </si>
  <si>
    <t>Luz</t>
  </si>
  <si>
    <t>Água</t>
  </si>
  <si>
    <t>Telefone</t>
  </si>
  <si>
    <t>Internet</t>
  </si>
  <si>
    <t>Celular</t>
  </si>
  <si>
    <t>Monitoramento</t>
  </si>
  <si>
    <t>Combustível</t>
  </si>
  <si>
    <t>Transporte</t>
  </si>
  <si>
    <t>Mercado</t>
  </si>
  <si>
    <t>Padaria</t>
  </si>
  <si>
    <t>Alimentação</t>
  </si>
  <si>
    <t>DESPESAS VARIÁVEIS</t>
  </si>
  <si>
    <t>Medicamentos</t>
  </si>
  <si>
    <t>Cuidados Pessoais</t>
  </si>
  <si>
    <t>Academia</t>
  </si>
  <si>
    <t>Salão</t>
  </si>
  <si>
    <t>Muay Thai</t>
  </si>
  <si>
    <t>Estacionamento</t>
  </si>
  <si>
    <t>Manutenção</t>
  </si>
  <si>
    <t>Casa</t>
  </si>
  <si>
    <t>Carro</t>
  </si>
  <si>
    <t>EXTRAS</t>
  </si>
  <si>
    <t>ADICIONAIS</t>
  </si>
  <si>
    <t>Lazer</t>
  </si>
  <si>
    <t>Cinema</t>
  </si>
  <si>
    <t>Restaurantes</t>
  </si>
  <si>
    <t>Vestuário</t>
  </si>
  <si>
    <t>Roupas</t>
  </si>
  <si>
    <t>Calçados</t>
  </si>
  <si>
    <t>Acessórios</t>
  </si>
  <si>
    <t>Presentes</t>
  </si>
  <si>
    <t>Agosto</t>
  </si>
  <si>
    <t>Setembro</t>
  </si>
  <si>
    <t>Outubro</t>
  </si>
  <si>
    <t>Novembro</t>
  </si>
  <si>
    <t>Dezembro</t>
  </si>
  <si>
    <t>Total</t>
  </si>
  <si>
    <t>Extra Plano</t>
  </si>
  <si>
    <t>Grama</t>
  </si>
  <si>
    <t>Cartão de Crédito</t>
  </si>
  <si>
    <t>Cartão Muffato I</t>
  </si>
  <si>
    <t>Cartão Muffato II</t>
  </si>
  <si>
    <t>REEMBOLSO</t>
  </si>
  <si>
    <t>Café Esc.</t>
  </si>
  <si>
    <t>Total II</t>
  </si>
  <si>
    <t>Prov. Média</t>
  </si>
  <si>
    <t>Prov.o Real</t>
  </si>
  <si>
    <t>Situação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</si>
</sst>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4A76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2"/>
    <xf numFmtId="0" fontId="4" fillId="0" borderId="3" applyFill="0" applyAlignment="0" applyProtection="0"/>
    <xf numFmtId="0" fontId="7" fillId="2" borderId="0" applyAlignment="0" applyProtection="0"/>
  </cellStyleXfs>
  <cellXfs count="23">
    <xf numFmtId="0" fontId="0" fillId="0" borderId="0" xfId="0"/>
    <xf numFmtId="0" fontId="2" fillId="0" borderId="1" xfId="1"/>
    <xf numFmtId="0" fontId="2" fillId="0" borderId="1" xfId="1" applyAlignment="1">
      <alignment horizontal="center"/>
    </xf>
    <xf numFmtId="0" fontId="4" fillId="0" borderId="0" xfId="0" applyFont="1"/>
    <xf numFmtId="0" fontId="4" fillId="3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4" fillId="3" borderId="0" xfId="2" applyFont="1" applyAlignment="1">
      <alignment horizontal="center" vertical="center"/>
    </xf>
    <xf numFmtId="0" fontId="4" fillId="0" borderId="3" xfId="5"/>
    <xf numFmtId="0" fontId="4" fillId="0" borderId="0" xfId="0" applyFont="1" applyAlignment="1">
      <alignment horizontal="center" vertical="center"/>
    </xf>
    <xf numFmtId="0" fontId="3" fillId="4" borderId="0" xfId="3" applyFont="1" applyAlignment="1">
      <alignment horizontal="center" vertical="center"/>
    </xf>
    <xf numFmtId="0" fontId="7" fillId="2" borderId="0" xfId="6"/>
    <xf numFmtId="164" fontId="4" fillId="0" borderId="3" xfId="5" applyNumberFormat="1"/>
    <xf numFmtId="164" fontId="7" fillId="2" borderId="0" xfId="6" applyNumberFormat="1"/>
    <xf numFmtId="164" fontId="2" fillId="0" borderId="1" xfId="1" applyNumberFormat="1"/>
    <xf numFmtId="164" fontId="0" fillId="0" borderId="0" xfId="0" applyNumberFormat="1"/>
    <xf numFmtId="0" fontId="4" fillId="0" borderId="0" xfId="0" applyFont="1" applyAlignment="1"/>
    <xf numFmtId="164" fontId="2" fillId="0" borderId="1" xfId="1" applyNumberFormat="1" applyAlignment="1">
      <alignment horizontal="center"/>
    </xf>
    <xf numFmtId="164" fontId="7" fillId="5" borderId="0" xfId="6" applyNumberFormat="1" applyFill="1"/>
    <xf numFmtId="164" fontId="2" fillId="0" borderId="1" xfId="1" applyNumberFormat="1" applyAlignment="1">
      <alignment horizontal="center"/>
    </xf>
    <xf numFmtId="0" fontId="3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2" fillId="0" borderId="1" xfId="1" applyAlignment="1">
      <alignment horizontal="center"/>
    </xf>
    <xf numFmtId="0" fontId="4" fillId="3" borderId="4" xfId="2" applyFont="1" applyBorder="1" applyAlignment="1">
      <alignment horizontal="center" vertical="center"/>
    </xf>
  </cellXfs>
  <cellStyles count="7">
    <cellStyle name="40% - Ênfase1" xfId="2" builtinId="31"/>
    <cellStyle name="Ênfase5" xfId="3" builtinId="45"/>
    <cellStyle name="Estilo 1" xfId="4"/>
    <cellStyle name="Normal" xfId="0" builtinId="0"/>
    <cellStyle name="Saída 2" xfId="6"/>
    <cellStyle name="Título 2" xfId="1" builtinId="17"/>
    <cellStyle name="Total 2" xfId="5"/>
  </cellStyles>
  <dxfs count="0"/>
  <tableStyles count="0" defaultTableStyle="TableStyleMedium2" defaultPivotStyle="PivotStyleLight16"/>
  <colors>
    <mruColors>
      <color rgb="FFF4A768"/>
      <color rgb="FFFF8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topLeftCell="A46" zoomScale="145" zoomScaleNormal="145" workbookViewId="0">
      <selection activeCell="F23" sqref="F23"/>
    </sheetView>
  </sheetViews>
  <sheetFormatPr defaultRowHeight="15" x14ac:dyDescent="0.25"/>
  <cols>
    <col min="1" max="1" width="23.28515625" customWidth="1"/>
    <col min="2" max="2" width="19" style="3" customWidth="1"/>
    <col min="3" max="3" width="18.28515625" customWidth="1"/>
    <col min="4" max="4" width="3.7109375" customWidth="1"/>
    <col min="5" max="5" width="13.7109375" style="14" bestFit="1" customWidth="1"/>
    <col min="6" max="6" width="13" style="14" bestFit="1" customWidth="1"/>
    <col min="7" max="7" width="16.28515625" style="14" bestFit="1" customWidth="1"/>
    <col min="8" max="8" width="3.7109375" style="14" customWidth="1"/>
    <col min="9" max="10" width="12.7109375" style="14" customWidth="1"/>
    <col min="11" max="11" width="3.7109375" style="14" customWidth="1"/>
    <col min="12" max="13" width="12.7109375" style="14" customWidth="1"/>
    <col min="14" max="14" width="3.7109375" style="14" customWidth="1"/>
    <col min="15" max="16" width="12.7109375" style="14" customWidth="1"/>
    <col min="17" max="17" width="3.7109375" style="14" customWidth="1"/>
    <col min="18" max="19" width="12.7109375" style="14" customWidth="1"/>
  </cols>
  <sheetData>
    <row r="1" spans="1:19" ht="18" thickBot="1" x14ac:dyDescent="0.35">
      <c r="A1" s="1"/>
      <c r="B1" s="1"/>
      <c r="C1" s="1"/>
      <c r="D1" s="1"/>
      <c r="E1" s="1"/>
      <c r="F1" s="18" t="s">
        <v>47</v>
      </c>
      <c r="G1" s="18"/>
      <c r="H1" s="16"/>
      <c r="I1" s="18"/>
      <c r="J1" s="18"/>
      <c r="K1" s="18"/>
      <c r="L1" s="16"/>
      <c r="M1" s="16"/>
      <c r="N1" s="16"/>
      <c r="O1" s="13"/>
      <c r="P1" s="13"/>
      <c r="Q1" s="16"/>
      <c r="R1" s="13"/>
      <c r="S1" s="13"/>
    </row>
    <row r="2" spans="1:19" ht="18.75" thickTop="1" thickBot="1" x14ac:dyDescent="0.35">
      <c r="A2" s="21"/>
      <c r="B2" s="21"/>
      <c r="C2" s="21"/>
      <c r="D2" s="2"/>
      <c r="E2" s="13" t="s">
        <v>61</v>
      </c>
      <c r="F2" s="13" t="s">
        <v>62</v>
      </c>
      <c r="G2" s="13" t="s">
        <v>63</v>
      </c>
      <c r="H2" s="13"/>
      <c r="I2" s="13" t="s">
        <v>48</v>
      </c>
      <c r="J2" s="13" t="s">
        <v>48</v>
      </c>
      <c r="K2" s="13"/>
      <c r="L2" s="13" t="s">
        <v>49</v>
      </c>
      <c r="M2" s="13" t="s">
        <v>49</v>
      </c>
      <c r="N2" s="13"/>
      <c r="O2" s="13" t="s">
        <v>50</v>
      </c>
      <c r="P2" s="13" t="s">
        <v>50</v>
      </c>
      <c r="Q2" s="13"/>
      <c r="R2" s="13" t="s">
        <v>51</v>
      </c>
      <c r="S2" s="13" t="s">
        <v>51</v>
      </c>
    </row>
    <row r="3" spans="1:19" ht="15.75" thickTop="1" x14ac:dyDescent="0.25">
      <c r="A3" s="19" t="s">
        <v>0</v>
      </c>
      <c r="B3" s="20" t="s">
        <v>15</v>
      </c>
      <c r="C3" s="7" t="s">
        <v>2</v>
      </c>
      <c r="D3" s="7"/>
      <c r="E3" s="11">
        <v>3002</v>
      </c>
      <c r="F3" s="11">
        <v>3002</v>
      </c>
      <c r="G3" s="11">
        <v>197.47</v>
      </c>
      <c r="H3" s="11"/>
      <c r="I3" s="11">
        <v>3002</v>
      </c>
      <c r="J3" s="11">
        <v>3002</v>
      </c>
      <c r="K3" s="11"/>
      <c r="L3" s="11">
        <v>3002</v>
      </c>
      <c r="M3" s="11">
        <v>3002</v>
      </c>
      <c r="N3" s="11"/>
      <c r="O3" s="11">
        <v>3002</v>
      </c>
      <c r="P3" s="11">
        <v>3002</v>
      </c>
      <c r="Q3" s="11"/>
      <c r="R3" s="11">
        <v>3002</v>
      </c>
      <c r="S3" s="11">
        <v>3002</v>
      </c>
    </row>
    <row r="4" spans="1:19" x14ac:dyDescent="0.25">
      <c r="A4" s="19"/>
      <c r="B4" s="20"/>
      <c r="C4" s="7" t="s">
        <v>3</v>
      </c>
      <c r="D4" s="7"/>
      <c r="E4" s="11">
        <v>3002</v>
      </c>
      <c r="F4" s="11">
        <v>3002</v>
      </c>
      <c r="G4" s="11">
        <v>2029.28</v>
      </c>
      <c r="H4" s="11"/>
      <c r="I4" s="11">
        <v>3002</v>
      </c>
      <c r="J4" s="11">
        <v>3002</v>
      </c>
      <c r="K4" s="11"/>
      <c r="L4" s="11">
        <v>3002</v>
      </c>
      <c r="M4" s="11">
        <v>3002</v>
      </c>
      <c r="N4" s="11"/>
      <c r="O4" s="11">
        <v>3002</v>
      </c>
      <c r="P4" s="11">
        <v>3002</v>
      </c>
      <c r="Q4" s="11"/>
      <c r="R4" s="11">
        <v>3002</v>
      </c>
      <c r="S4" s="11">
        <v>3002</v>
      </c>
    </row>
    <row r="5" spans="1:19" x14ac:dyDescent="0.25">
      <c r="A5" s="19"/>
      <c r="B5" s="20"/>
      <c r="C5" s="7" t="s">
        <v>1</v>
      </c>
      <c r="D5" s="7"/>
      <c r="E5" s="11">
        <v>1000</v>
      </c>
      <c r="F5" s="11">
        <v>1000</v>
      </c>
      <c r="G5" s="11">
        <v>0</v>
      </c>
      <c r="H5" s="11"/>
      <c r="I5" s="11">
        <v>1000</v>
      </c>
      <c r="J5" s="11">
        <v>1000</v>
      </c>
      <c r="K5" s="11"/>
      <c r="L5" s="11">
        <v>1000</v>
      </c>
      <c r="M5" s="11">
        <v>1000</v>
      </c>
      <c r="N5" s="11"/>
      <c r="O5" s="11">
        <v>1000</v>
      </c>
      <c r="P5" s="11">
        <v>1000</v>
      </c>
      <c r="Q5" s="11"/>
      <c r="R5" s="11">
        <v>1000</v>
      </c>
      <c r="S5" s="11">
        <v>1000</v>
      </c>
    </row>
    <row r="6" spans="1:19" x14ac:dyDescent="0.25">
      <c r="C6" s="10" t="s">
        <v>52</v>
      </c>
      <c r="D6" s="10"/>
      <c r="E6" s="12">
        <f>SUM(E3:E5)</f>
        <v>7004</v>
      </c>
      <c r="F6" s="12">
        <f>SUM(F3:F5)</f>
        <v>7004</v>
      </c>
      <c r="G6" s="17">
        <f>SUM(G3:G5)</f>
        <v>2226.75</v>
      </c>
      <c r="H6" s="12"/>
      <c r="I6" s="12">
        <f>SUM(I3:I5)</f>
        <v>7004</v>
      </c>
      <c r="J6" s="12">
        <f>SUM(J3:J5)</f>
        <v>7004</v>
      </c>
      <c r="K6" s="12"/>
      <c r="L6" s="12">
        <f>SUM(L3:L5)</f>
        <v>7004</v>
      </c>
      <c r="M6" s="12">
        <f>SUM(M3:M5)</f>
        <v>7004</v>
      </c>
      <c r="N6" s="12"/>
      <c r="O6" s="12">
        <f>SUM(O3:O5)</f>
        <v>7004</v>
      </c>
      <c r="P6" s="12">
        <f>SUM(P3:P5)</f>
        <v>7004</v>
      </c>
      <c r="Q6" s="12"/>
      <c r="R6" s="12">
        <f>SUM(R3:R5)</f>
        <v>7004</v>
      </c>
      <c r="S6" s="12">
        <f>SUM(S3:S5)</f>
        <v>7004</v>
      </c>
    </row>
    <row r="7" spans="1:19" x14ac:dyDescent="0.25">
      <c r="A7" s="19" t="s">
        <v>14</v>
      </c>
      <c r="B7" s="20" t="s">
        <v>9</v>
      </c>
      <c r="C7" s="7" t="s">
        <v>4</v>
      </c>
      <c r="D7" s="7"/>
      <c r="E7" s="11">
        <v>2000</v>
      </c>
      <c r="F7" s="11">
        <v>2000</v>
      </c>
      <c r="G7" s="11">
        <v>0</v>
      </c>
      <c r="H7" s="11"/>
      <c r="I7" s="11">
        <v>2000</v>
      </c>
      <c r="J7" s="11">
        <v>2000</v>
      </c>
      <c r="K7" s="11"/>
      <c r="L7" s="11">
        <v>2000</v>
      </c>
      <c r="M7" s="11">
        <v>2000</v>
      </c>
      <c r="N7" s="11"/>
      <c r="O7" s="11">
        <v>2000</v>
      </c>
      <c r="P7" s="11">
        <v>2000</v>
      </c>
      <c r="Q7" s="11"/>
      <c r="R7" s="11">
        <v>2000</v>
      </c>
      <c r="S7" s="11">
        <v>2000</v>
      </c>
    </row>
    <row r="8" spans="1:19" x14ac:dyDescent="0.25">
      <c r="A8" s="19"/>
      <c r="B8" s="20"/>
      <c r="C8" s="7" t="s">
        <v>5</v>
      </c>
      <c r="D8" s="7"/>
      <c r="E8" s="11">
        <v>100</v>
      </c>
      <c r="F8" s="11">
        <v>100</v>
      </c>
      <c r="G8" s="11">
        <v>0</v>
      </c>
      <c r="H8" s="11"/>
      <c r="I8" s="11">
        <v>100</v>
      </c>
      <c r="J8" s="11">
        <v>100</v>
      </c>
      <c r="K8" s="11"/>
      <c r="L8" s="11">
        <v>100</v>
      </c>
      <c r="M8" s="11">
        <v>100</v>
      </c>
      <c r="N8" s="11"/>
      <c r="O8" s="11">
        <v>100</v>
      </c>
      <c r="P8" s="11">
        <v>100</v>
      </c>
      <c r="Q8" s="11"/>
      <c r="R8" s="11">
        <v>100</v>
      </c>
      <c r="S8" s="11">
        <v>100</v>
      </c>
    </row>
    <row r="9" spans="1:19" x14ac:dyDescent="0.25">
      <c r="A9" s="19"/>
      <c r="B9" s="20"/>
      <c r="C9" s="7" t="s">
        <v>19</v>
      </c>
      <c r="D9" s="7"/>
      <c r="E9" s="11">
        <v>109</v>
      </c>
      <c r="F9" s="11">
        <v>109</v>
      </c>
      <c r="G9" s="11">
        <v>109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x14ac:dyDescent="0.25">
      <c r="A10" s="19"/>
      <c r="B10" s="20"/>
      <c r="C10" s="7" t="s">
        <v>21</v>
      </c>
      <c r="D10" s="7"/>
      <c r="E10" s="11">
        <v>90</v>
      </c>
      <c r="F10" s="11">
        <v>90</v>
      </c>
      <c r="G10" s="11">
        <v>0</v>
      </c>
      <c r="H10" s="11"/>
      <c r="I10" s="11">
        <v>90</v>
      </c>
      <c r="J10" s="11">
        <v>90</v>
      </c>
      <c r="K10" s="11"/>
      <c r="L10" s="11">
        <v>90</v>
      </c>
      <c r="M10" s="11">
        <v>90</v>
      </c>
      <c r="N10" s="11"/>
      <c r="O10" s="11">
        <v>90</v>
      </c>
      <c r="P10" s="11">
        <v>90</v>
      </c>
      <c r="Q10" s="11"/>
      <c r="R10" s="11">
        <v>90</v>
      </c>
      <c r="S10" s="11">
        <v>90</v>
      </c>
    </row>
    <row r="11" spans="1:19" ht="3" customHeight="1" x14ac:dyDescent="0.25">
      <c r="A11" s="19"/>
      <c r="C11" s="7"/>
      <c r="D11" s="7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x14ac:dyDescent="0.25">
      <c r="A12" s="19"/>
      <c r="B12" s="6" t="s">
        <v>6</v>
      </c>
      <c r="C12" s="7" t="s">
        <v>7</v>
      </c>
      <c r="D12" s="7"/>
      <c r="E12" s="11">
        <v>170</v>
      </c>
      <c r="F12" s="11">
        <v>170</v>
      </c>
      <c r="G12" s="11">
        <v>0</v>
      </c>
      <c r="H12" s="11"/>
      <c r="I12" s="11">
        <v>170</v>
      </c>
      <c r="J12" s="11">
        <v>170</v>
      </c>
      <c r="K12" s="11"/>
      <c r="L12" s="11">
        <v>170</v>
      </c>
      <c r="M12" s="11">
        <v>170</v>
      </c>
      <c r="N12" s="11"/>
      <c r="O12" s="11">
        <v>170</v>
      </c>
      <c r="P12" s="11">
        <v>170</v>
      </c>
      <c r="Q12" s="11"/>
      <c r="R12" s="11">
        <v>170</v>
      </c>
      <c r="S12" s="11">
        <v>170</v>
      </c>
    </row>
    <row r="13" spans="1:19" ht="3" customHeight="1" x14ac:dyDescent="0.25">
      <c r="A13" s="19"/>
      <c r="B13" s="8"/>
      <c r="C13" s="7"/>
      <c r="D13" s="7"/>
      <c r="E13" s="11"/>
      <c r="F13" s="11"/>
      <c r="G13" s="11">
        <v>0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x14ac:dyDescent="0.25">
      <c r="A14" s="19"/>
      <c r="B14" s="6" t="s">
        <v>10</v>
      </c>
      <c r="C14" s="7" t="s">
        <v>8</v>
      </c>
      <c r="D14" s="7"/>
      <c r="E14" s="11">
        <v>439.74</v>
      </c>
      <c r="F14" s="11">
        <v>439.74</v>
      </c>
      <c r="G14" s="11">
        <v>0</v>
      </c>
      <c r="H14" s="11"/>
      <c r="I14" s="11">
        <v>210</v>
      </c>
      <c r="J14" s="11">
        <v>210</v>
      </c>
      <c r="K14" s="11"/>
      <c r="L14" s="11">
        <v>210</v>
      </c>
      <c r="M14" s="11">
        <v>210</v>
      </c>
      <c r="N14" s="11"/>
      <c r="O14" s="11">
        <v>210</v>
      </c>
      <c r="P14" s="11">
        <v>210</v>
      </c>
      <c r="Q14" s="11"/>
      <c r="R14" s="11">
        <v>210</v>
      </c>
      <c r="S14" s="11">
        <v>210</v>
      </c>
    </row>
    <row r="15" spans="1:19" ht="3" customHeight="1" x14ac:dyDescent="0.25">
      <c r="A15" s="19"/>
      <c r="B15" s="8"/>
      <c r="C15" s="7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x14ac:dyDescent="0.25">
      <c r="A16" s="19"/>
      <c r="B16" s="20" t="s">
        <v>11</v>
      </c>
      <c r="C16" s="7" t="s">
        <v>13</v>
      </c>
      <c r="D16" s="7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25">
      <c r="A17" s="19"/>
      <c r="B17" s="20"/>
      <c r="C17" s="7" t="s">
        <v>12</v>
      </c>
      <c r="D17" s="7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x14ac:dyDescent="0.25">
      <c r="C18" s="10" t="s">
        <v>52</v>
      </c>
      <c r="D18" s="10"/>
      <c r="E18" s="12">
        <f>SUM(E7:E17)</f>
        <v>2908.74</v>
      </c>
      <c r="F18" s="12">
        <f>SUM(F7:F17)</f>
        <v>2908.74</v>
      </c>
      <c r="G18" s="17">
        <f>SUM(G7:G17)</f>
        <v>109</v>
      </c>
      <c r="H18" s="12"/>
      <c r="I18" s="12">
        <f>SUM(I7:I17)</f>
        <v>2570</v>
      </c>
      <c r="J18" s="12">
        <f>SUM(J7:J17)</f>
        <v>2570</v>
      </c>
      <c r="K18" s="12"/>
      <c r="L18" s="12">
        <f>SUM(L7:L17)</f>
        <v>2570</v>
      </c>
      <c r="M18" s="12">
        <f>SUM(M7:M17)</f>
        <v>2570</v>
      </c>
      <c r="N18" s="12"/>
      <c r="O18" s="12">
        <f>SUM(O7:O17)</f>
        <v>2570</v>
      </c>
      <c r="P18" s="12">
        <f>SUM(P7:P17)</f>
        <v>2570</v>
      </c>
      <c r="Q18" s="12"/>
      <c r="R18" s="12">
        <f>SUM(R7:R17)</f>
        <v>2570</v>
      </c>
      <c r="S18" s="12">
        <f>SUM(S7:S17)</f>
        <v>2570</v>
      </c>
    </row>
    <row r="19" spans="1:19" x14ac:dyDescent="0.25">
      <c r="A19" s="19" t="s">
        <v>27</v>
      </c>
      <c r="B19" s="20" t="s">
        <v>9</v>
      </c>
      <c r="C19" s="7" t="s">
        <v>16</v>
      </c>
      <c r="D19" s="7"/>
      <c r="E19" s="11">
        <v>162.36000000000001</v>
      </c>
      <c r="F19" s="11">
        <v>162.36000000000001</v>
      </c>
      <c r="G19" s="11">
        <v>162.36000000000001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x14ac:dyDescent="0.25">
      <c r="A20" s="19"/>
      <c r="B20" s="20"/>
      <c r="C20" s="7" t="s">
        <v>17</v>
      </c>
      <c r="D20" s="7"/>
      <c r="E20" s="11">
        <v>28.28</v>
      </c>
      <c r="F20" s="11">
        <v>28.28</v>
      </c>
      <c r="G20" s="11">
        <v>28.28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x14ac:dyDescent="0.25">
      <c r="A21" s="19"/>
      <c r="B21" s="20"/>
      <c r="C21" s="7" t="s">
        <v>18</v>
      </c>
      <c r="D21" s="7"/>
      <c r="E21" s="11">
        <v>30.99</v>
      </c>
      <c r="F21" s="11">
        <v>30.99</v>
      </c>
      <c r="G21" s="11">
        <v>30.99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x14ac:dyDescent="0.25">
      <c r="A22" s="19"/>
      <c r="B22" s="20"/>
      <c r="C22" s="7" t="s">
        <v>20</v>
      </c>
      <c r="D22" s="7"/>
      <c r="E22" s="11">
        <v>160</v>
      </c>
      <c r="F22" s="11">
        <v>0</v>
      </c>
      <c r="G22" s="11">
        <v>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3" customHeight="1" x14ac:dyDescent="0.25">
      <c r="A23" s="19"/>
      <c r="B23" s="5"/>
      <c r="C23" s="7"/>
      <c r="D23" s="7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25">
      <c r="A24" s="19"/>
      <c r="B24" s="20" t="s">
        <v>23</v>
      </c>
      <c r="C24" s="7" t="s">
        <v>22</v>
      </c>
      <c r="D24" s="7"/>
      <c r="E24" s="11">
        <v>300</v>
      </c>
      <c r="F24" s="11">
        <v>115</v>
      </c>
      <c r="G24" s="11">
        <v>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25">
      <c r="A25" s="19"/>
      <c r="B25" s="20"/>
      <c r="C25" s="7" t="s">
        <v>33</v>
      </c>
      <c r="D25" s="7"/>
      <c r="E25" s="11">
        <v>45</v>
      </c>
      <c r="F25" s="11">
        <v>15</v>
      </c>
      <c r="G25" s="11">
        <v>0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3" customHeight="1" x14ac:dyDescent="0.25">
      <c r="A26" s="19"/>
      <c r="B26" s="5"/>
      <c r="C26" s="7"/>
      <c r="D26" s="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25">
      <c r="A27" s="19"/>
      <c r="B27" s="20" t="s">
        <v>26</v>
      </c>
      <c r="C27" s="7" t="s">
        <v>24</v>
      </c>
      <c r="D27" s="7"/>
      <c r="E27" s="11">
        <v>500</v>
      </c>
      <c r="F27" s="11">
        <f>20.8+13.92+14.05+5.26+22.1+22</f>
        <v>98.13</v>
      </c>
      <c r="G27" s="11">
        <v>0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25">
      <c r="A28" s="19"/>
      <c r="B28" s="20"/>
      <c r="C28" s="7" t="s">
        <v>25</v>
      </c>
      <c r="D28" s="7"/>
      <c r="E28" s="11">
        <v>300</v>
      </c>
      <c r="F28" s="11">
        <f>36.42+26.63+16.45+27.73+22.36+22.28+22.51</f>
        <v>174.38</v>
      </c>
      <c r="G28" s="11">
        <v>0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25">
      <c r="A29" s="19"/>
      <c r="B29" s="20"/>
      <c r="C29" s="7" t="s">
        <v>1</v>
      </c>
      <c r="D29" s="7"/>
      <c r="E29" s="11">
        <v>200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3" customHeight="1" x14ac:dyDescent="0.25">
      <c r="A30" s="19"/>
      <c r="B30" s="5"/>
      <c r="C30" s="7"/>
      <c r="D30" s="7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5" customHeight="1" x14ac:dyDescent="0.25">
      <c r="A31" s="19"/>
      <c r="B31" s="22" t="s">
        <v>6</v>
      </c>
      <c r="C31" s="7" t="s">
        <v>28</v>
      </c>
      <c r="D31" s="7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19"/>
      <c r="B32" s="22"/>
      <c r="C32" s="7" t="s">
        <v>53</v>
      </c>
      <c r="D32" s="7"/>
      <c r="E32" s="11">
        <f>534.01-170</f>
        <v>364.01</v>
      </c>
      <c r="F32" s="11">
        <f>534.01-170</f>
        <v>364.01</v>
      </c>
      <c r="G32" s="11">
        <v>0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3" customHeight="1" x14ac:dyDescent="0.25">
      <c r="A33" s="19"/>
      <c r="C33" s="7"/>
      <c r="D33" s="7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19"/>
      <c r="B34" s="20" t="s">
        <v>29</v>
      </c>
      <c r="C34" s="7" t="s">
        <v>31</v>
      </c>
      <c r="D34" s="7"/>
      <c r="E34" s="11">
        <v>150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19"/>
      <c r="B35" s="20"/>
      <c r="C35" s="7" t="s">
        <v>30</v>
      </c>
      <c r="D35" s="7"/>
      <c r="E35" s="11">
        <v>160</v>
      </c>
      <c r="F35" s="11">
        <v>160</v>
      </c>
      <c r="G35" s="11">
        <v>160</v>
      </c>
      <c r="H35" s="11"/>
      <c r="I35" s="11">
        <v>160</v>
      </c>
      <c r="J35" s="11">
        <v>160</v>
      </c>
      <c r="K35" s="11"/>
      <c r="L35" s="11">
        <v>160</v>
      </c>
      <c r="M35" s="11">
        <v>160</v>
      </c>
      <c r="N35" s="11"/>
      <c r="O35" s="11">
        <v>160</v>
      </c>
      <c r="P35" s="11">
        <v>160</v>
      </c>
      <c r="Q35" s="11"/>
      <c r="R35" s="11">
        <v>160</v>
      </c>
      <c r="S35" s="11">
        <v>160</v>
      </c>
    </row>
    <row r="36" spans="1:19" x14ac:dyDescent="0.25">
      <c r="A36" s="19"/>
      <c r="B36" s="20"/>
      <c r="C36" s="7" t="s">
        <v>32</v>
      </c>
      <c r="D36" s="7"/>
      <c r="E36" s="11">
        <v>100</v>
      </c>
      <c r="F36" s="11">
        <v>100</v>
      </c>
      <c r="G36" s="11">
        <v>100</v>
      </c>
      <c r="H36" s="11"/>
      <c r="I36" s="11">
        <v>100</v>
      </c>
      <c r="J36" s="11">
        <v>100</v>
      </c>
      <c r="K36" s="11"/>
      <c r="L36" s="11">
        <v>100</v>
      </c>
      <c r="M36" s="11">
        <v>100</v>
      </c>
      <c r="N36" s="11"/>
      <c r="O36" s="11">
        <v>100</v>
      </c>
      <c r="P36" s="11">
        <v>100</v>
      </c>
      <c r="Q36" s="11"/>
      <c r="R36" s="11">
        <v>100</v>
      </c>
      <c r="S36" s="11">
        <v>100</v>
      </c>
    </row>
    <row r="37" spans="1:19" ht="3" customHeight="1" x14ac:dyDescent="0.25">
      <c r="A37" s="9"/>
      <c r="B37"/>
      <c r="C37" s="7"/>
      <c r="D37" s="7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5">
      <c r="A38" s="9"/>
      <c r="B38" s="22" t="s">
        <v>1</v>
      </c>
      <c r="C38" s="7" t="s">
        <v>55</v>
      </c>
      <c r="D38" s="7"/>
      <c r="E38" s="11">
        <v>632.05999999999995</v>
      </c>
      <c r="F38" s="11">
        <v>632.05999999999995</v>
      </c>
      <c r="G38" s="11">
        <v>632.05999999999995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5">
      <c r="A39" s="9"/>
      <c r="B39" s="22"/>
      <c r="C39" s="7" t="s">
        <v>56</v>
      </c>
      <c r="D39" s="7"/>
      <c r="E39" s="11">
        <v>185.65</v>
      </c>
      <c r="F39" s="11">
        <v>185.65</v>
      </c>
      <c r="G39" s="11">
        <v>0</v>
      </c>
      <c r="H39" s="11"/>
      <c r="I39" s="11">
        <v>185.65</v>
      </c>
      <c r="J39" s="11">
        <v>185.65</v>
      </c>
      <c r="K39" s="11"/>
      <c r="L39" s="11">
        <v>185.65</v>
      </c>
      <c r="M39" s="11">
        <v>185.65</v>
      </c>
      <c r="N39" s="11"/>
      <c r="O39" s="11">
        <v>185.65</v>
      </c>
      <c r="P39" s="11">
        <v>185.65</v>
      </c>
      <c r="Q39" s="11"/>
      <c r="R39" s="11">
        <v>185.65</v>
      </c>
      <c r="S39" s="11">
        <v>185.65</v>
      </c>
    </row>
    <row r="40" spans="1:19" x14ac:dyDescent="0.25">
      <c r="A40" s="9"/>
      <c r="B40" s="22"/>
      <c r="C40" s="7" t="s">
        <v>57</v>
      </c>
      <c r="D40" s="7"/>
      <c r="E40" s="11">
        <v>222.67</v>
      </c>
      <c r="F40" s="11">
        <v>222.67</v>
      </c>
      <c r="G40" s="11">
        <v>0</v>
      </c>
      <c r="H40" s="11"/>
      <c r="I40" s="11">
        <v>207.46</v>
      </c>
      <c r="J40" s="11">
        <v>207.46</v>
      </c>
      <c r="K40" s="11"/>
      <c r="L40" s="11">
        <v>207.46</v>
      </c>
      <c r="M40" s="11">
        <v>207.46</v>
      </c>
      <c r="N40" s="11"/>
      <c r="O40" s="11">
        <v>207.46</v>
      </c>
      <c r="P40" s="11">
        <v>207.46</v>
      </c>
      <c r="Q40" s="11"/>
      <c r="R40" s="11">
        <v>207.46</v>
      </c>
      <c r="S40" s="11">
        <v>207.46</v>
      </c>
    </row>
    <row r="41" spans="1:19" ht="15" customHeight="1" x14ac:dyDescent="0.25">
      <c r="C41" s="10" t="s">
        <v>52</v>
      </c>
      <c r="D41" s="10"/>
      <c r="E41" s="12">
        <f>SUM(E19:E40)</f>
        <v>3541.0200000000004</v>
      </c>
      <c r="F41" s="12">
        <f>SUM(F19:F40)</f>
        <v>2288.5300000000002</v>
      </c>
      <c r="G41" s="17">
        <f t="shared" ref="G41:S41" si="0">SUM(G19:G40)</f>
        <v>1113.69</v>
      </c>
      <c r="H41" s="12"/>
      <c r="I41" s="12">
        <f t="shared" si="0"/>
        <v>653.11</v>
      </c>
      <c r="J41" s="12">
        <f t="shared" si="0"/>
        <v>653.11</v>
      </c>
      <c r="K41" s="12"/>
      <c r="L41" s="12">
        <f t="shared" si="0"/>
        <v>653.11</v>
      </c>
      <c r="M41" s="12">
        <f t="shared" si="0"/>
        <v>653.11</v>
      </c>
      <c r="N41" s="12"/>
      <c r="O41" s="12">
        <f t="shared" si="0"/>
        <v>653.11</v>
      </c>
      <c r="P41" s="12">
        <f t="shared" si="0"/>
        <v>653.11</v>
      </c>
      <c r="Q41" s="12"/>
      <c r="R41" s="12">
        <f t="shared" si="0"/>
        <v>653.11</v>
      </c>
      <c r="S41" s="12">
        <f t="shared" si="0"/>
        <v>653.11</v>
      </c>
    </row>
    <row r="42" spans="1:19" x14ac:dyDescent="0.25">
      <c r="A42" s="19" t="s">
        <v>37</v>
      </c>
      <c r="B42" s="22" t="s">
        <v>34</v>
      </c>
      <c r="C42" s="7" t="s">
        <v>35</v>
      </c>
      <c r="D42" s="7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5">
      <c r="A43" s="19"/>
      <c r="B43" s="22"/>
      <c r="C43" s="7" t="s">
        <v>54</v>
      </c>
      <c r="D43" s="7"/>
      <c r="E43" s="11">
        <v>40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5">
      <c r="A44" s="19"/>
      <c r="B44" s="22"/>
      <c r="C44" s="7" t="s">
        <v>36</v>
      </c>
      <c r="D44" s="7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22"/>
      <c r="C45" s="7" t="s">
        <v>1</v>
      </c>
      <c r="D45" s="7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5" customHeight="1" x14ac:dyDescent="0.25">
      <c r="C46" s="10" t="s">
        <v>52</v>
      </c>
      <c r="D46" s="10"/>
      <c r="E46" s="12">
        <f>SUM(E42:E45)</f>
        <v>40</v>
      </c>
      <c r="F46" s="12">
        <f>SUM(F42:F45)</f>
        <v>0</v>
      </c>
      <c r="G46" s="17">
        <f>SUM(G42:G45)</f>
        <v>0</v>
      </c>
      <c r="H46" s="12"/>
      <c r="I46" s="12">
        <f>SUM(I42:I45)</f>
        <v>0</v>
      </c>
      <c r="J46" s="12">
        <f>SUM(J42:J45)</f>
        <v>0</v>
      </c>
      <c r="K46" s="12"/>
      <c r="L46" s="12">
        <f t="shared" ref="L46:M46" si="1">SUM(L42:L45)</f>
        <v>0</v>
      </c>
      <c r="M46" s="12">
        <f t="shared" si="1"/>
        <v>0</v>
      </c>
      <c r="N46" s="12"/>
      <c r="O46" s="12">
        <f t="shared" ref="O46:P46" si="2">SUM(O42:O45)</f>
        <v>0</v>
      </c>
      <c r="P46" s="12">
        <f t="shared" si="2"/>
        <v>0</v>
      </c>
      <c r="Q46" s="12"/>
      <c r="R46" s="12">
        <f t="shared" ref="R46:S46" si="3">SUM(R42:R45)</f>
        <v>0</v>
      </c>
      <c r="S46" s="12">
        <f t="shared" si="3"/>
        <v>0</v>
      </c>
    </row>
    <row r="47" spans="1:19" x14ac:dyDescent="0.25">
      <c r="A47" s="19" t="s">
        <v>38</v>
      </c>
      <c r="B47" s="20" t="s">
        <v>39</v>
      </c>
      <c r="C47" s="7" t="s">
        <v>40</v>
      </c>
      <c r="D47" s="7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5">
      <c r="A48" s="19"/>
      <c r="B48" s="20"/>
      <c r="C48" s="7" t="s">
        <v>41</v>
      </c>
      <c r="D48" s="7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3" customHeight="1" x14ac:dyDescent="0.25">
      <c r="A49" s="19"/>
      <c r="C49" s="7"/>
      <c r="D49" s="7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25">
      <c r="A50" s="19"/>
      <c r="B50" s="20" t="s">
        <v>42</v>
      </c>
      <c r="C50" s="7" t="s">
        <v>43</v>
      </c>
      <c r="D50" s="7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25">
      <c r="A51" s="19"/>
      <c r="B51" s="20"/>
      <c r="C51" s="7" t="s">
        <v>44</v>
      </c>
      <c r="D51" s="7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25">
      <c r="A52" s="19"/>
      <c r="B52" s="20"/>
      <c r="C52" s="7" t="s">
        <v>45</v>
      </c>
      <c r="D52" s="7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3" customHeight="1" x14ac:dyDescent="0.25">
      <c r="A53" s="19"/>
      <c r="C53" s="7"/>
      <c r="D53" s="7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25">
      <c r="A54" s="19"/>
      <c r="B54" s="6" t="s">
        <v>1</v>
      </c>
      <c r="C54" s="7" t="s">
        <v>46</v>
      </c>
      <c r="D54" s="7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25">
      <c r="C55" s="10" t="s">
        <v>52</v>
      </c>
      <c r="D55" s="10"/>
      <c r="E55" s="12">
        <f>SUM(E47:E54)</f>
        <v>0</v>
      </c>
      <c r="F55" s="12">
        <f>SUM(F47:F54)</f>
        <v>0</v>
      </c>
      <c r="G55" s="17">
        <f>SUM(G47:G54)</f>
        <v>0</v>
      </c>
      <c r="H55" s="12"/>
      <c r="I55" s="12">
        <f t="shared" ref="I55:S55" si="4">SUM(I47:I54)</f>
        <v>0</v>
      </c>
      <c r="J55" s="12">
        <f t="shared" si="4"/>
        <v>0</v>
      </c>
      <c r="K55" s="12"/>
      <c r="L55" s="12">
        <f t="shared" si="4"/>
        <v>0</v>
      </c>
      <c r="M55" s="12">
        <f t="shared" si="4"/>
        <v>0</v>
      </c>
      <c r="N55" s="12"/>
      <c r="O55" s="12">
        <f t="shared" si="4"/>
        <v>0</v>
      </c>
      <c r="P55" s="12">
        <f t="shared" si="4"/>
        <v>0</v>
      </c>
      <c r="Q55" s="12"/>
      <c r="R55" s="12">
        <f t="shared" si="4"/>
        <v>0</v>
      </c>
      <c r="S55" s="12">
        <f t="shared" si="4"/>
        <v>0</v>
      </c>
    </row>
    <row r="56" spans="1:19" x14ac:dyDescent="0.25">
      <c r="A56" s="9" t="s">
        <v>58</v>
      </c>
      <c r="B56" s="4" t="s">
        <v>24</v>
      </c>
      <c r="C56" s="7" t="s">
        <v>59</v>
      </c>
      <c r="D56" s="7"/>
      <c r="E56" s="7">
        <v>360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x14ac:dyDescent="0.25">
      <c r="B57" s="15"/>
      <c r="C57" s="10" t="s">
        <v>52</v>
      </c>
      <c r="D57" s="10"/>
      <c r="E57" s="12">
        <f>SUM(E56)</f>
        <v>360</v>
      </c>
      <c r="F57" s="12">
        <f>SUM(F56)</f>
        <v>0</v>
      </c>
      <c r="G57" s="17">
        <f t="shared" ref="G57:S57" si="5">SUM(G56)</f>
        <v>0</v>
      </c>
      <c r="H57" s="12"/>
      <c r="I57" s="12">
        <f t="shared" si="5"/>
        <v>0</v>
      </c>
      <c r="J57" s="12">
        <f t="shared" si="5"/>
        <v>0</v>
      </c>
      <c r="K57" s="12"/>
      <c r="L57" s="12">
        <f t="shared" si="5"/>
        <v>0</v>
      </c>
      <c r="M57" s="12">
        <f t="shared" si="5"/>
        <v>0</v>
      </c>
      <c r="N57" s="12"/>
      <c r="O57" s="12">
        <f t="shared" si="5"/>
        <v>0</v>
      </c>
      <c r="P57" s="12">
        <f t="shared" si="5"/>
        <v>0</v>
      </c>
      <c r="Q57" s="12"/>
      <c r="R57" s="12">
        <f t="shared" si="5"/>
        <v>0</v>
      </c>
      <c r="S57" s="12">
        <f t="shared" si="5"/>
        <v>0</v>
      </c>
    </row>
    <row r="58" spans="1:19" x14ac:dyDescent="0.25">
      <c r="C58" s="10" t="s">
        <v>60</v>
      </c>
      <c r="D58" s="10"/>
      <c r="E58" s="12">
        <f>E6-E18-E41-E46-E55+E57</f>
        <v>874.23999999999978</v>
      </c>
      <c r="F58" s="12">
        <f>F6-F18-F41-F46-F55+F57</f>
        <v>1806.73</v>
      </c>
      <c r="G58" s="17">
        <f>G6-G18-G41-G46-G55+G57</f>
        <v>1004.06</v>
      </c>
      <c r="H58" s="12"/>
      <c r="I58" s="12">
        <f t="shared" ref="I58:S58" si="6">I6-I18-I41-I46-I55+I57</f>
        <v>3780.89</v>
      </c>
      <c r="J58" s="12">
        <f t="shared" si="6"/>
        <v>3780.89</v>
      </c>
      <c r="K58" s="12"/>
      <c r="L58" s="12">
        <f t="shared" si="6"/>
        <v>3780.89</v>
      </c>
      <c r="M58" s="12">
        <f t="shared" si="6"/>
        <v>3780.89</v>
      </c>
      <c r="N58" s="12"/>
      <c r="O58" s="12">
        <f t="shared" si="6"/>
        <v>3780.89</v>
      </c>
      <c r="P58" s="12">
        <f t="shared" si="6"/>
        <v>3780.89</v>
      </c>
      <c r="Q58" s="12"/>
      <c r="R58" s="12">
        <f t="shared" si="6"/>
        <v>3780.89</v>
      </c>
      <c r="S58" s="12">
        <f t="shared" si="6"/>
        <v>3780.89</v>
      </c>
    </row>
  </sheetData>
  <mergeCells count="20">
    <mergeCell ref="B7:B10"/>
    <mergeCell ref="A7:A17"/>
    <mergeCell ref="B3:B5"/>
    <mergeCell ref="B16:B17"/>
    <mergeCell ref="F1:G1"/>
    <mergeCell ref="I1:K1"/>
    <mergeCell ref="A42:A44"/>
    <mergeCell ref="A47:A54"/>
    <mergeCell ref="B47:B48"/>
    <mergeCell ref="B50:B52"/>
    <mergeCell ref="A2:C2"/>
    <mergeCell ref="B42:B45"/>
    <mergeCell ref="B31:B32"/>
    <mergeCell ref="B38:B40"/>
    <mergeCell ref="B19:B22"/>
    <mergeCell ref="B27:B29"/>
    <mergeCell ref="B34:B36"/>
    <mergeCell ref="A19:A36"/>
    <mergeCell ref="B24:B25"/>
    <mergeCell ref="A3:A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de Paula</dc:creator>
  <cp:lastModifiedBy>Nayara de Paula</cp:lastModifiedBy>
  <dcterms:created xsi:type="dcterms:W3CDTF">2015-08-14T18:57:54Z</dcterms:created>
  <dcterms:modified xsi:type="dcterms:W3CDTF">2015-08-14T21:04:28Z</dcterms:modified>
</cp:coreProperties>
</file>