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586A259-78E1-4AFF-AE8D-0BA58B803DE6}" xr6:coauthVersionLast="47" xr6:coauthVersionMax="47" xr10:uidLastSave="{00000000-0000-0000-0000-000000000000}"/>
  <bookViews>
    <workbookView xWindow="-108" yWindow="-108" windowWidth="23256" windowHeight="12576" xr2:uid="{BC555997-CE53-43AB-846C-77569CF1E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56" i="1"/>
  <c r="C57" i="1"/>
  <c r="C58" i="1"/>
  <c r="C59" i="1"/>
  <c r="C55" i="1"/>
  <c r="C52" i="1"/>
  <c r="D36" i="1"/>
  <c r="D35" i="1" a="1"/>
  <c r="D35" i="1" s="1"/>
  <c r="D34" i="1"/>
  <c r="D33" i="1"/>
  <c r="H30" i="1"/>
  <c r="G29" i="1" a="1"/>
  <c r="G29" i="1" s="1"/>
  <c r="G26" i="1" s="1"/>
  <c r="G28" i="1"/>
  <c r="G27" i="1"/>
  <c r="G24" i="1"/>
  <c r="G23" i="1"/>
  <c r="G25" i="1" a="1"/>
  <c r="G25" i="1" s="1"/>
  <c r="D32" i="1"/>
  <c r="D31" i="1"/>
  <c r="C31" i="1" a="1"/>
  <c r="C31" i="1" s="1"/>
  <c r="H35" i="1"/>
  <c r="H36" i="1"/>
  <c r="H37" i="1"/>
  <c r="H34" i="1"/>
  <c r="H33" i="1"/>
  <c r="G34" i="1"/>
  <c r="G33" i="1"/>
  <c r="G35" i="1" s="1"/>
  <c r="G30" i="1"/>
  <c r="H28" i="1"/>
  <c r="H27" i="1"/>
  <c r="H26" i="1"/>
  <c r="H24" i="1"/>
  <c r="F23" i="1"/>
  <c r="F45" i="1" s="1"/>
  <c r="E23" i="1"/>
  <c r="D24" i="1"/>
  <c r="D23" i="1"/>
  <c r="H23" i="1"/>
  <c r="E24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F52" i="1"/>
  <c r="F53" i="1"/>
  <c r="F25" i="1"/>
  <c r="F26" i="1"/>
  <c r="F27" i="1"/>
  <c r="F28" i="1"/>
  <c r="F29" i="1"/>
  <c r="F30" i="1"/>
  <c r="F31" i="1"/>
  <c r="F24" i="1"/>
  <c r="E28" i="1"/>
  <c r="D28" i="1"/>
  <c r="A27" i="1"/>
  <c r="C25" i="1"/>
  <c r="D26" i="1"/>
  <c r="D25" i="1"/>
  <c r="C29" i="1"/>
  <c r="C28" i="1"/>
  <c r="C27" i="1"/>
  <c r="C26" i="1"/>
  <c r="B28" i="1"/>
  <c r="B27" i="1"/>
  <c r="B26" i="1"/>
  <c r="B25" i="1"/>
  <c r="B24" i="1"/>
  <c r="B23" i="1"/>
  <c r="D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<sst xmlns="http://schemas.openxmlformats.org/spreadsheetml/2006/main" count="82" uniqueCount="66">
  <si>
    <t>EmployeeID</t>
  </si>
  <si>
    <t>Name</t>
  </si>
  <si>
    <t>Department</t>
  </si>
  <si>
    <t>JoinDate</t>
  </si>
  <si>
    <t>Salary</t>
  </si>
  <si>
    <t>Email</t>
  </si>
  <si>
    <t>ProjectsCompleted</t>
  </si>
  <si>
    <t>PerformanceScore</t>
  </si>
  <si>
    <t>HR</t>
  </si>
  <si>
    <t>user1@company.com</t>
  </si>
  <si>
    <t>Finance</t>
  </si>
  <si>
    <t>user2@company.com</t>
  </si>
  <si>
    <t>Charlie</t>
  </si>
  <si>
    <t>IT</t>
  </si>
  <si>
    <t>user3@company.com</t>
  </si>
  <si>
    <t>David</t>
  </si>
  <si>
    <t>Marketing</t>
  </si>
  <si>
    <t>user4@company.com</t>
  </si>
  <si>
    <t>Eva</t>
  </si>
  <si>
    <t>Sales</t>
  </si>
  <si>
    <t>user5@company.com</t>
  </si>
  <si>
    <t>Frank</t>
  </si>
  <si>
    <t>user6@company.com</t>
  </si>
  <si>
    <t>Grace</t>
  </si>
  <si>
    <t>user7@company.com</t>
  </si>
  <si>
    <t>Hannah</t>
  </si>
  <si>
    <t>user8@company.com</t>
  </si>
  <si>
    <t>Ian</t>
  </si>
  <si>
    <t>user9@company.com</t>
  </si>
  <si>
    <t>Jack</t>
  </si>
  <si>
    <t>user10@company.com</t>
  </si>
  <si>
    <t>Kara</t>
  </si>
  <si>
    <t>user11@company.com</t>
  </si>
  <si>
    <t>Leo</t>
  </si>
  <si>
    <t>user12@company.com</t>
  </si>
  <si>
    <t>Mona</t>
  </si>
  <si>
    <t>user13@company.com</t>
  </si>
  <si>
    <t>Nina</t>
  </si>
  <si>
    <t>user14@company.com</t>
  </si>
  <si>
    <t>Oscar</t>
  </si>
  <si>
    <t>user15@company.com</t>
  </si>
  <si>
    <t>Paul</t>
  </si>
  <si>
    <t>user16@company.com</t>
  </si>
  <si>
    <t>Quincy</t>
  </si>
  <si>
    <t>user17@company.com</t>
  </si>
  <si>
    <t>Rita</t>
  </si>
  <si>
    <t>user18@company.com</t>
  </si>
  <si>
    <t>Sam</t>
  </si>
  <si>
    <t>user19@company.com</t>
  </si>
  <si>
    <t>Tina</t>
  </si>
  <si>
    <t>user20@company.com</t>
  </si>
  <si>
    <t>AliceA</t>
  </si>
  <si>
    <t>BobB</t>
  </si>
  <si>
    <t>r</t>
  </si>
  <si>
    <t>t</t>
  </si>
  <si>
    <t>y</t>
  </si>
  <si>
    <t>u</t>
  </si>
  <si>
    <t>g</t>
  </si>
  <si>
    <t>h</t>
  </si>
  <si>
    <t>j</t>
  </si>
  <si>
    <t>k</t>
  </si>
  <si>
    <t>Kh</t>
  </si>
  <si>
    <t>Tm</t>
  </si>
  <si>
    <t>Fin</t>
  </si>
  <si>
    <t>an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</si>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</sst>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6784E-AA99-42C5-837C-7BA474E9B61E}" name="Table1" displayName="Table1" ref="A1:H22" totalsRowCount="1" headerRowDxfId="16" dataDxfId="17">
  <autoFilter ref="A1:H21" xr:uid="{E2F6784E-AA99-42C5-837C-7BA474E9B61E}"/>
  <tableColumns count="8">
    <tableColumn id="1" xr3:uid="{3FD56ADD-9266-4551-9B4D-463D3C445B7F}" name="EmployeeID" dataDxfId="15" totalsRowDxfId="7"/>
    <tableColumn id="2" xr3:uid="{3C04F509-5F0C-46E5-B982-BAB2A2C0F47E}" name="Name" dataDxfId="14" totalsRowDxfId="6"/>
    <tableColumn id="3" xr3:uid="{FBC6B202-21A4-4E72-AA6F-9332D2B697ED}" name="Department" dataDxfId="13" totalsRowDxfId="5"/>
    <tableColumn id="4" xr3:uid="{712D9E82-74E5-4482-A3B8-4FB13D183311}" name="JoinDate" totalsRowFunction="custom" dataDxfId="12" totalsRowDxfId="4">
      <totalsRowFormula>TEXT(D2,"MMM")</totalsRowFormula>
    </tableColumn>
    <tableColumn id="5" xr3:uid="{229F80E2-6179-4B3F-9C25-D0DC8E19BA94}" name="Salary" dataDxfId="11" totalsRowDxfId="3"/>
    <tableColumn id="6" xr3:uid="{FAF11E5F-96AE-48BE-8C8D-C612404ECBCB}" name="Email" dataDxfId="10" totalsRowDxfId="2" dataCellStyle="Hyperlink" totalsRowCellStyle="Hyperlink"/>
    <tableColumn id="7" xr3:uid="{3A73A726-94CA-4AF4-9EE0-803A4D183B5C}" name="ProjectsCompleted" dataDxfId="9" totalsRowDxfId="1"/>
    <tableColumn id="8" xr3:uid="{3234B65A-477B-42CF-ACAA-53E1F0A0E7E3}" name="PerformanceScore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company.com" TargetMode="External"/><Relationship Id="rId13" Type="http://schemas.openxmlformats.org/officeDocument/2006/relationships/hyperlink" Target="mailto:user13@company.com" TargetMode="External"/><Relationship Id="rId18" Type="http://schemas.openxmlformats.org/officeDocument/2006/relationships/hyperlink" Target="mailto:user18@company.com" TargetMode="External"/><Relationship Id="rId3" Type="http://schemas.openxmlformats.org/officeDocument/2006/relationships/hyperlink" Target="mailto:user3@company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user7@company.com" TargetMode="External"/><Relationship Id="rId12" Type="http://schemas.openxmlformats.org/officeDocument/2006/relationships/hyperlink" Target="mailto:user12@company.com" TargetMode="External"/><Relationship Id="rId17" Type="http://schemas.openxmlformats.org/officeDocument/2006/relationships/hyperlink" Target="mailto:user17@company.com" TargetMode="External"/><Relationship Id="rId2" Type="http://schemas.openxmlformats.org/officeDocument/2006/relationships/hyperlink" Target="mailto:user2@company.com" TargetMode="External"/><Relationship Id="rId16" Type="http://schemas.openxmlformats.org/officeDocument/2006/relationships/hyperlink" Target="mailto:user16@company.com" TargetMode="External"/><Relationship Id="rId20" Type="http://schemas.openxmlformats.org/officeDocument/2006/relationships/hyperlink" Target="mailto:user20@company.com" TargetMode="External"/><Relationship Id="rId1" Type="http://schemas.openxmlformats.org/officeDocument/2006/relationships/hyperlink" Target="mailto:user1@company.com" TargetMode="External"/><Relationship Id="rId6" Type="http://schemas.openxmlformats.org/officeDocument/2006/relationships/hyperlink" Target="mailto:user6@company.com" TargetMode="External"/><Relationship Id="rId11" Type="http://schemas.openxmlformats.org/officeDocument/2006/relationships/hyperlink" Target="mailto:user11@company.com" TargetMode="External"/><Relationship Id="rId5" Type="http://schemas.openxmlformats.org/officeDocument/2006/relationships/hyperlink" Target="mailto:user5@company.com" TargetMode="External"/><Relationship Id="rId15" Type="http://schemas.openxmlformats.org/officeDocument/2006/relationships/hyperlink" Target="mailto:user15@company.com" TargetMode="External"/><Relationship Id="rId10" Type="http://schemas.openxmlformats.org/officeDocument/2006/relationships/hyperlink" Target="mailto:user10@company.com" TargetMode="External"/><Relationship Id="rId19" Type="http://schemas.openxmlformats.org/officeDocument/2006/relationships/hyperlink" Target="mailto:user19@company.com" TargetMode="External"/><Relationship Id="rId4" Type="http://schemas.openxmlformats.org/officeDocument/2006/relationships/hyperlink" Target="mailto:user4@company.com" TargetMode="External"/><Relationship Id="rId9" Type="http://schemas.openxmlformats.org/officeDocument/2006/relationships/hyperlink" Target="mailto:user9@company.com" TargetMode="External"/><Relationship Id="rId14" Type="http://schemas.openxmlformats.org/officeDocument/2006/relationships/hyperlink" Target="mailto:user14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C997-72CB-44B0-9AC2-117C03DD9C86}">
  <dimension ref="A1:H99"/>
  <sheetViews>
    <sheetView tabSelected="1" workbookViewId="0">
      <pane xSplit="8" ySplit="4" topLeftCell="I74" activePane="bottomRight" state="frozen"/>
      <selection pane="topRight" activeCell="I1" sqref="I1"/>
      <selection pane="bottomLeft" activeCell="A5" sqref="A5"/>
      <selection pane="bottomRight" activeCell="C3" sqref="C3"/>
    </sheetView>
  </sheetViews>
  <sheetFormatPr defaultRowHeight="14.4" x14ac:dyDescent="0.3"/>
  <cols>
    <col min="1" max="1" width="12.88671875" customWidth="1"/>
    <col min="3" max="3" width="12.88671875" customWidth="1"/>
    <col min="4" max="4" width="15.33203125" bestFit="1" customWidth="1"/>
    <col min="6" max="6" width="10.21875" bestFit="1" customWidth="1"/>
    <col min="7" max="7" width="19.109375" customWidth="1"/>
    <col min="8" max="8" width="1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</v>
      </c>
      <c r="B2" s="2" t="s">
        <v>51</v>
      </c>
      <c r="C2" s="2" t="s">
        <v>8</v>
      </c>
      <c r="D2" s="4" t="s">
        <v>61</v>
      </c>
      <c r="E2" s="2" t="s">
        <v>62</v>
      </c>
      <c r="F2" s="5" t="s">
        <v>9</v>
      </c>
      <c r="G2" s="2">
        <v>12</v>
      </c>
      <c r="H2" s="2">
        <v>4</v>
      </c>
    </row>
    <row r="3" spans="1:8" ht="43.2" x14ac:dyDescent="0.3">
      <c r="A3" s="2">
        <v>2</v>
      </c>
      <c r="B3" s="2" t="s">
        <v>52</v>
      </c>
      <c r="C3" s="2" t="s">
        <v>63</v>
      </c>
      <c r="D3" s="4" t="s">
        <v>64</v>
      </c>
      <c r="E3" s="2" t="s">
        <v>65</v>
      </c>
      <c r="F3" s="5" t="s">
        <v>11</v>
      </c>
      <c r="G3" s="2">
        <v>8</v>
      </c>
      <c r="H3" s="2">
        <v>3</v>
      </c>
    </row>
    <row r="4" spans="1:8" ht="43.2" x14ac:dyDescent="0.3">
      <c r="A4" s="2">
        <v>3</v>
      </c>
      <c r="B4" s="2" t="s">
        <v>12</v>
      </c>
      <c r="C4" s="2" t="s">
        <v>13</v>
      </c>
      <c r="D4" s="4">
        <v>42676</v>
      </c>
      <c r="E4" s="2">
        <v>68000</v>
      </c>
      <c r="F4" s="5" t="s">
        <v>14</v>
      </c>
      <c r="G4" s="2">
        <v>15</v>
      </c>
      <c r="H4" s="2">
        <v>5</v>
      </c>
    </row>
    <row r="5" spans="1:8" ht="43.2" x14ac:dyDescent="0.3">
      <c r="A5" s="2">
        <v>4</v>
      </c>
      <c r="B5" s="2" t="s">
        <v>15</v>
      </c>
      <c r="C5" s="2" t="s">
        <v>16</v>
      </c>
      <c r="D5" s="4">
        <v>43840</v>
      </c>
      <c r="E5" s="2">
        <v>39000</v>
      </c>
      <c r="F5" s="5" t="s">
        <v>17</v>
      </c>
      <c r="G5" s="2">
        <v>6</v>
      </c>
      <c r="H5" s="2">
        <v>2</v>
      </c>
    </row>
    <row r="6" spans="1:8" ht="43.2" x14ac:dyDescent="0.3">
      <c r="A6" s="2">
        <v>5</v>
      </c>
      <c r="B6" s="2" t="s">
        <v>18</v>
      </c>
      <c r="C6" s="2" t="s">
        <v>19</v>
      </c>
      <c r="D6" s="4">
        <v>42885</v>
      </c>
      <c r="E6" s="2">
        <v>72000</v>
      </c>
      <c r="F6" s="5" t="s">
        <v>20</v>
      </c>
      <c r="G6" s="2">
        <v>18</v>
      </c>
      <c r="H6" s="2">
        <v>4</v>
      </c>
    </row>
    <row r="7" spans="1:8" ht="43.2" x14ac:dyDescent="0.3">
      <c r="A7" s="2">
        <v>6</v>
      </c>
      <c r="B7" s="2" t="s">
        <v>21</v>
      </c>
      <c r="C7" s="2" t="s">
        <v>13</v>
      </c>
      <c r="D7" s="4">
        <v>42261</v>
      </c>
      <c r="E7" s="2">
        <v>85000</v>
      </c>
      <c r="F7" s="5" t="s">
        <v>22</v>
      </c>
      <c r="G7" s="2">
        <v>22</v>
      </c>
      <c r="H7" s="2">
        <v>5</v>
      </c>
    </row>
    <row r="8" spans="1:8" ht="43.2" x14ac:dyDescent="0.3">
      <c r="A8" s="2">
        <v>7</v>
      </c>
      <c r="B8" s="2" t="s">
        <v>23</v>
      </c>
      <c r="C8" s="2" t="s">
        <v>10</v>
      </c>
      <c r="D8" s="4">
        <v>43256</v>
      </c>
      <c r="E8" s="2">
        <v>47000</v>
      </c>
      <c r="F8" s="5" t="s">
        <v>24</v>
      </c>
      <c r="G8" s="2">
        <v>11</v>
      </c>
      <c r="H8" s="2">
        <v>3</v>
      </c>
    </row>
    <row r="9" spans="1:8" ht="43.2" x14ac:dyDescent="0.3">
      <c r="A9" s="2">
        <v>8</v>
      </c>
      <c r="B9" s="2" t="s">
        <v>25</v>
      </c>
      <c r="C9" s="2" t="s">
        <v>19</v>
      </c>
      <c r="D9" s="4">
        <v>43695</v>
      </c>
      <c r="E9" s="2">
        <v>56000</v>
      </c>
      <c r="F9" s="5" t="s">
        <v>26</v>
      </c>
      <c r="G9" s="2">
        <v>9</v>
      </c>
      <c r="H9" s="2">
        <v>4</v>
      </c>
    </row>
    <row r="10" spans="1:8" ht="43.2" x14ac:dyDescent="0.3">
      <c r="A10" s="2">
        <v>9</v>
      </c>
      <c r="B10" s="2" t="s">
        <v>27</v>
      </c>
      <c r="C10" s="2" t="s">
        <v>8</v>
      </c>
      <c r="D10" s="4">
        <v>43886</v>
      </c>
      <c r="E10" s="2">
        <v>31000</v>
      </c>
      <c r="F10" s="5" t="s">
        <v>28</v>
      </c>
      <c r="G10" s="2">
        <v>5</v>
      </c>
      <c r="H10" s="2">
        <v>2</v>
      </c>
    </row>
    <row r="11" spans="1:8" ht="43.2" x14ac:dyDescent="0.3">
      <c r="A11" s="2">
        <v>10</v>
      </c>
      <c r="B11" s="2" t="s">
        <v>29</v>
      </c>
      <c r="C11" s="2" t="s">
        <v>16</v>
      </c>
      <c r="D11" s="4">
        <v>42662</v>
      </c>
      <c r="E11" s="2">
        <v>64000</v>
      </c>
      <c r="F11" s="5" t="s">
        <v>30</v>
      </c>
      <c r="G11" s="2">
        <v>14</v>
      </c>
      <c r="H11" s="2">
        <v>4</v>
      </c>
    </row>
    <row r="12" spans="1:8" ht="43.2" x14ac:dyDescent="0.3">
      <c r="A12" s="2">
        <v>11</v>
      </c>
      <c r="B12" s="2" t="s">
        <v>31</v>
      </c>
      <c r="C12" s="2" t="s">
        <v>13</v>
      </c>
      <c r="D12" s="4">
        <v>43070</v>
      </c>
      <c r="E12" s="2">
        <v>76000</v>
      </c>
      <c r="F12" s="5" t="s">
        <v>32</v>
      </c>
      <c r="G12" s="2">
        <v>20</v>
      </c>
      <c r="H12" s="2">
        <v>5</v>
      </c>
    </row>
    <row r="13" spans="1:8" ht="43.2" x14ac:dyDescent="0.3">
      <c r="A13" s="2">
        <v>12</v>
      </c>
      <c r="B13" s="2" t="s">
        <v>33</v>
      </c>
      <c r="C13" s="2" t="s">
        <v>10</v>
      </c>
      <c r="D13" s="4">
        <v>43213</v>
      </c>
      <c r="E13" s="2">
        <v>50000</v>
      </c>
      <c r="F13" s="5" t="s">
        <v>34</v>
      </c>
      <c r="G13" s="2">
        <v>10</v>
      </c>
      <c r="H13" s="2">
        <v>3</v>
      </c>
    </row>
    <row r="14" spans="1:8" ht="43.2" x14ac:dyDescent="0.3">
      <c r="A14" s="2">
        <v>13</v>
      </c>
      <c r="B14" s="2" t="s">
        <v>35</v>
      </c>
      <c r="C14" s="2" t="s">
        <v>19</v>
      </c>
      <c r="D14" s="4">
        <v>42194</v>
      </c>
      <c r="E14" s="2">
        <v>88000</v>
      </c>
      <c r="F14" s="5" t="s">
        <v>36</v>
      </c>
      <c r="G14" s="2">
        <v>25</v>
      </c>
      <c r="H14" s="2">
        <v>5</v>
      </c>
    </row>
    <row r="15" spans="1:8" ht="43.2" x14ac:dyDescent="0.3">
      <c r="A15" s="2">
        <v>14</v>
      </c>
      <c r="B15" s="2" t="s">
        <v>37</v>
      </c>
      <c r="C15" s="2" t="s">
        <v>16</v>
      </c>
      <c r="D15" s="4">
        <v>43723</v>
      </c>
      <c r="E15" s="2">
        <v>42000</v>
      </c>
      <c r="F15" s="5" t="s">
        <v>38</v>
      </c>
      <c r="G15" s="2">
        <v>7</v>
      </c>
      <c r="H15" s="2">
        <v>2</v>
      </c>
    </row>
    <row r="16" spans="1:8" ht="43.2" x14ac:dyDescent="0.3">
      <c r="A16" s="2">
        <v>15</v>
      </c>
      <c r="B16" s="2" t="s">
        <v>39</v>
      </c>
      <c r="C16" s="2" t="s">
        <v>8</v>
      </c>
      <c r="D16" s="4">
        <v>42449</v>
      </c>
      <c r="E16" s="2">
        <v>70000</v>
      </c>
      <c r="F16" s="5" t="s">
        <v>40</v>
      </c>
      <c r="G16" s="2">
        <v>17</v>
      </c>
      <c r="H16" s="2">
        <v>4</v>
      </c>
    </row>
    <row r="17" spans="1:8" ht="43.2" x14ac:dyDescent="0.3">
      <c r="A17" s="2">
        <v>16</v>
      </c>
      <c r="B17" s="2" t="s">
        <v>41</v>
      </c>
      <c r="C17" s="2" t="s">
        <v>19</v>
      </c>
      <c r="D17" s="4">
        <v>42746</v>
      </c>
      <c r="E17" s="2">
        <v>65000</v>
      </c>
      <c r="F17" s="5" t="s">
        <v>42</v>
      </c>
      <c r="G17" s="2">
        <v>13</v>
      </c>
      <c r="H17" s="2">
        <v>3</v>
      </c>
    </row>
    <row r="18" spans="1:8" ht="43.2" x14ac:dyDescent="0.3">
      <c r="A18" s="2">
        <v>17</v>
      </c>
      <c r="B18" s="2" t="s">
        <v>43</v>
      </c>
      <c r="C18" s="2" t="s">
        <v>13</v>
      </c>
      <c r="D18" s="4">
        <v>43341</v>
      </c>
      <c r="E18" s="2">
        <v>78000</v>
      </c>
      <c r="F18" s="5" t="s">
        <v>44</v>
      </c>
      <c r="G18" s="2">
        <v>21</v>
      </c>
      <c r="H18" s="2">
        <v>5</v>
      </c>
    </row>
    <row r="19" spans="1:8" ht="43.2" x14ac:dyDescent="0.3">
      <c r="A19" s="2">
        <v>18</v>
      </c>
      <c r="B19" s="2" t="s">
        <v>45</v>
      </c>
      <c r="C19" s="2" t="s">
        <v>10</v>
      </c>
      <c r="D19" s="4">
        <v>42496</v>
      </c>
      <c r="E19" s="2">
        <v>57000</v>
      </c>
      <c r="F19" s="5" t="s">
        <v>46</v>
      </c>
      <c r="G19" s="2">
        <v>12</v>
      </c>
      <c r="H19" s="2">
        <v>4</v>
      </c>
    </row>
    <row r="20" spans="1:8" ht="43.2" x14ac:dyDescent="0.3">
      <c r="A20" s="2">
        <v>19</v>
      </c>
      <c r="B20" s="2" t="s">
        <v>47</v>
      </c>
      <c r="C20" s="2" t="s">
        <v>8</v>
      </c>
      <c r="D20" s="4">
        <v>43790</v>
      </c>
      <c r="E20" s="2">
        <v>36000</v>
      </c>
      <c r="F20" s="5" t="s">
        <v>48</v>
      </c>
      <c r="G20" s="2">
        <v>6</v>
      </c>
      <c r="H20" s="2">
        <v>2</v>
      </c>
    </row>
    <row r="21" spans="1:8" ht="43.2" x14ac:dyDescent="0.3">
      <c r="A21" s="2">
        <v>20</v>
      </c>
      <c r="B21" s="2" t="s">
        <v>49</v>
      </c>
      <c r="C21" s="2" t="s">
        <v>16</v>
      </c>
      <c r="D21" s="4">
        <v>42780</v>
      </c>
      <c r="E21" s="2">
        <v>60000</v>
      </c>
      <c r="F21" s="5" t="s">
        <v>50</v>
      </c>
      <c r="G21" s="2">
        <v>16</v>
      </c>
      <c r="H21" s="2">
        <v>4</v>
      </c>
    </row>
    <row r="22" spans="1:8" x14ac:dyDescent="0.3">
      <c r="A22" s="2"/>
      <c r="B22" s="2"/>
      <c r="C22" s="2"/>
      <c r="D22" s="4" t="str">
        <f>TEXT(D2,"MMM")</f>
        <v>Kh</v>
      </c>
      <c r="E22" s="2"/>
      <c r="F22" s="5"/>
      <c r="G22" s="2"/>
      <c r="H22" s="2"/>
    </row>
    <row r="23" spans="1:8" x14ac:dyDescent="0.3">
      <c r="B23" t="str">
        <f>LEFT(B2,5)</f>
        <v>Alice</v>
      </c>
      <c r="D23" s="3">
        <f ca="1">TODAY()</f>
        <v>45923</v>
      </c>
      <c r="E23" t="e">
        <f>MONTH(D2)</f>
        <v>#VALUE!</v>
      </c>
      <c r="F23" t="str">
        <f>TEXT(D2,"yyy")</f>
        <v>Kh</v>
      </c>
      <c r="G23" s="6" t="b">
        <f>ISNUMBER(F20)</f>
        <v>0</v>
      </c>
      <c r="H23" s="3">
        <f ca="1">TODAY()</f>
        <v>45923</v>
      </c>
    </row>
    <row r="24" spans="1:8" x14ac:dyDescent="0.3">
      <c r="B24" t="str">
        <f>MID(B2,2,5)</f>
        <v>liceA</v>
      </c>
      <c r="D24" s="6">
        <f ca="1">NOW()</f>
        <v>45923.096588657405</v>
      </c>
      <c r="E24">
        <f>NETWORKDAYS(D4,D19)</f>
        <v>-129</v>
      </c>
      <c r="F24" t="str">
        <f>_xlfn.TEXTBEFORE(F2,"@")</f>
        <v>user1</v>
      </c>
      <c r="G24" t="b">
        <f>ISTEXT(F20)</f>
        <v>1</v>
      </c>
      <c r="H24" s="3" t="e">
        <f>EOMONTH(D2,0)</f>
        <v>#VALUE!</v>
      </c>
    </row>
    <row r="25" spans="1:8" x14ac:dyDescent="0.3">
      <c r="B25" t="str">
        <f>RIGHT(B2,3)</f>
        <v>ceA</v>
      </c>
      <c r="C25" t="str">
        <f>TRIM(C3)</f>
        <v>Fin</v>
      </c>
      <c r="D25" t="str">
        <f>TRIM(C3)</f>
        <v>Fin</v>
      </c>
      <c r="F25" t="str">
        <f t="shared" ref="F25:F53" si="0">_xlfn.TEXTBEFORE(F3,"@")</f>
        <v>user2</v>
      </c>
      <c r="G25" t="e" cm="1" vm="1">
        <f t="array" aca="1" ref="G25" ca="1">ISBLANK(Table1[ProjectsCompleted])</f>
        <v>#VALUE!</v>
      </c>
      <c r="H25" s="3"/>
    </row>
    <row r="26" spans="1:8" x14ac:dyDescent="0.3">
      <c r="B26">
        <f>LEN(B2)</f>
        <v>6</v>
      </c>
      <c r="C26">
        <f>SEARCH("A",B2,3)</f>
        <v>6</v>
      </c>
      <c r="D26" t="str">
        <f>CLEAN(C3)</f>
        <v>Fin</v>
      </c>
      <c r="F26" t="str">
        <f t="shared" si="0"/>
        <v>user3</v>
      </c>
      <c r="G26" t="b">
        <f>ISBLANK(G29)</f>
        <v>0</v>
      </c>
      <c r="H26" s="3">
        <f>EOMONTH(D19,-1)</f>
        <v>42490</v>
      </c>
    </row>
    <row r="27" spans="1:8" x14ac:dyDescent="0.3">
      <c r="A27" t="str">
        <f>TRIM(CLEAN(A1))</f>
        <v>EmployeeID</v>
      </c>
      <c r="B27">
        <f>FIND("A",B2,3)</f>
        <v>6</v>
      </c>
      <c r="C27" t="str">
        <f>_xlfn.CONCAT(B2," ",C2)</f>
        <v>AliceA HR</v>
      </c>
      <c r="F27" t="str">
        <f t="shared" si="0"/>
        <v>user4</v>
      </c>
      <c r="G27" t="e">
        <f>SMALL(C20,2)</f>
        <v>#NUM!</v>
      </c>
      <c r="H27" s="3" t="e">
        <f>EOMONTH(D3,1)</f>
        <v>#VALUE!</v>
      </c>
    </row>
    <row r="28" spans="1:8" x14ac:dyDescent="0.3">
      <c r="B28">
        <f>FIND("B",B3,2)</f>
        <v>4</v>
      </c>
      <c r="C28" t="str">
        <f>CONCATENATE(B2," ",C2)</f>
        <v>AliceA HR</v>
      </c>
      <c r="D28" t="str">
        <f>REPLACE(C2,1,2,"FR")</f>
        <v>FR</v>
      </c>
      <c r="E28" t="str">
        <f>SUBSTITUTE("Fh",C2,"HK")</f>
        <v>Fh</v>
      </c>
      <c r="F28" t="str">
        <f t="shared" si="0"/>
        <v>user5</v>
      </c>
      <c r="G28" t="b">
        <f>UPPER(C2)="HR"</f>
        <v>1</v>
      </c>
      <c r="H28" t="e">
        <f ca="1">DATEDIF(A1, TODAY(), "Y")</f>
        <v>#VALUE!</v>
      </c>
    </row>
    <row r="29" spans="1:8" x14ac:dyDescent="0.3">
      <c r="C29" t="str">
        <f>_xlfn.TEXTJOIN(",",TRUE,B2,C2)</f>
        <v>AliceA,HR</v>
      </c>
      <c r="F29" t="str">
        <f t="shared" si="0"/>
        <v>user6</v>
      </c>
      <c r="G29" t="e" cm="1">
        <f t="array" ref="G29">LOGEST(Table1[ProjectsCompleted],2)</f>
        <v>#REF!</v>
      </c>
    </row>
    <row r="30" spans="1:8" x14ac:dyDescent="0.3">
      <c r="F30" t="str">
        <f t="shared" si="0"/>
        <v>user7</v>
      </c>
      <c r="G30" s="7" t="e">
        <f ca="1">YEAR(TODAY()-D2)</f>
        <v>#VALUE!</v>
      </c>
      <c r="H30">
        <f>LARGE(Table1[ProjectsCompleted],2)</f>
        <v>22</v>
      </c>
    </row>
    <row r="31" spans="1:8" x14ac:dyDescent="0.3">
      <c r="C31" t="str" cm="1">
        <f t="array" ref="C31:C50">IF(Table1[Name]="AliceA","FoundAlice",IF(Table1[Name]="BobB","bobfound",IF(Table1[Name]="Charlie","Fpound","Notfound")))</f>
        <v>FoundAlice</v>
      </c>
      <c r="D31" t="str">
        <f>IFERROR(10/0,"zero")</f>
        <v>zero</v>
      </c>
      <c r="F31" t="str">
        <f t="shared" si="0"/>
        <v>user8</v>
      </c>
    </row>
    <row r="32" spans="1:8" x14ac:dyDescent="0.3">
      <c r="C32" t="str">
        <v>bobfound</v>
      </c>
      <c r="D32" t="e">
        <f>10/0</f>
        <v>#DIV/0!</v>
      </c>
      <c r="F32" t="str">
        <f t="shared" si="0"/>
        <v>user9</v>
      </c>
    </row>
    <row r="33" spans="3:8" x14ac:dyDescent="0.3">
      <c r="C33" t="str">
        <v>Fpound</v>
      </c>
      <c r="D33">
        <f>LARGE(Table1[EmployeeID],2)</f>
        <v>19</v>
      </c>
      <c r="F33" t="str">
        <f t="shared" si="0"/>
        <v>user10</v>
      </c>
      <c r="G33" t="e">
        <f ca="1">YEAR(TODAY()-YEAR(D2))</f>
        <v>#VALUE!</v>
      </c>
      <c r="H33">
        <f>YEAR(2)</f>
        <v>1900</v>
      </c>
    </row>
    <row r="34" spans="3:8" x14ac:dyDescent="0.3">
      <c r="C34" t="str">
        <v>Notfound</v>
      </c>
      <c r="D34">
        <f>SMALL(Table1[EmployeeID],3)</f>
        <v>3</v>
      </c>
      <c r="F34" t="str">
        <f t="shared" si="0"/>
        <v>user11</v>
      </c>
      <c r="G34" t="e">
        <f>YEAR(D3)</f>
        <v>#VALUE!</v>
      </c>
      <c r="H34" t="e">
        <f>YEAR(D3)</f>
        <v>#VALUE!</v>
      </c>
    </row>
    <row r="35" spans="3:8" x14ac:dyDescent="0.3">
      <c r="C35" t="str">
        <v>Notfound</v>
      </c>
      <c r="D35" t="e" cm="1">
        <f t="array" ref="D35">LOGEST(Table1[EmployeeID],4)</f>
        <v>#REF!</v>
      </c>
      <c r="F35" t="str">
        <f t="shared" si="0"/>
        <v>user12</v>
      </c>
      <c r="G35" t="e">
        <f ca="1">YEAR(G33)</f>
        <v>#VALUE!</v>
      </c>
      <c r="H35">
        <f t="shared" ref="H35:H37" si="1">YEAR(D4)</f>
        <v>2016</v>
      </c>
    </row>
    <row r="36" spans="3:8" x14ac:dyDescent="0.3">
      <c r="C36" t="str">
        <v>Notfound</v>
      </c>
      <c r="D36">
        <f>MATCH(C2,C:C,0)</f>
        <v>2</v>
      </c>
      <c r="F36" t="str">
        <f t="shared" si="0"/>
        <v>user13</v>
      </c>
      <c r="H36">
        <f t="shared" si="1"/>
        <v>2020</v>
      </c>
    </row>
    <row r="37" spans="3:8" x14ac:dyDescent="0.3">
      <c r="C37" t="str">
        <v>Notfound</v>
      </c>
      <c r="F37" t="str">
        <f t="shared" si="0"/>
        <v>user14</v>
      </c>
      <c r="H37">
        <f t="shared" si="1"/>
        <v>2017</v>
      </c>
    </row>
    <row r="38" spans="3:8" x14ac:dyDescent="0.3">
      <c r="C38" t="str">
        <v>Notfound</v>
      </c>
      <c r="F38" t="str">
        <f t="shared" si="0"/>
        <v>user15</v>
      </c>
    </row>
    <row r="39" spans="3:8" x14ac:dyDescent="0.3">
      <c r="C39" t="str">
        <v>Notfound</v>
      </c>
      <c r="F39" t="str">
        <f t="shared" si="0"/>
        <v>user16</v>
      </c>
    </row>
    <row r="40" spans="3:8" x14ac:dyDescent="0.3">
      <c r="C40" t="str">
        <v>Notfound</v>
      </c>
      <c r="F40" t="str">
        <f t="shared" si="0"/>
        <v>user17</v>
      </c>
    </row>
    <row r="41" spans="3:8" x14ac:dyDescent="0.3">
      <c r="C41" t="str">
        <v>Notfound</v>
      </c>
      <c r="F41" t="str">
        <f t="shared" si="0"/>
        <v>user18</v>
      </c>
    </row>
    <row r="42" spans="3:8" x14ac:dyDescent="0.3">
      <c r="C42" t="str">
        <v>Notfound</v>
      </c>
      <c r="F42" t="str">
        <f t="shared" si="0"/>
        <v>user19</v>
      </c>
    </row>
    <row r="43" spans="3:8" x14ac:dyDescent="0.3">
      <c r="C43" t="str">
        <v>Notfound</v>
      </c>
      <c r="F43" t="str">
        <f t="shared" si="0"/>
        <v>user20</v>
      </c>
    </row>
    <row r="44" spans="3:8" x14ac:dyDescent="0.3">
      <c r="C44" t="str">
        <v>Notfound</v>
      </c>
      <c r="F44" t="e">
        <f t="shared" si="0"/>
        <v>#N/A</v>
      </c>
    </row>
    <row r="45" spans="3:8" x14ac:dyDescent="0.3">
      <c r="C45" t="str">
        <v>Notfound</v>
      </c>
      <c r="D45" t="s">
        <v>53</v>
      </c>
      <c r="F45" t="e">
        <f t="shared" si="0"/>
        <v>#N/A</v>
      </c>
    </row>
    <row r="46" spans="3:8" x14ac:dyDescent="0.3">
      <c r="C46" t="str">
        <v>Notfound</v>
      </c>
      <c r="D46" t="s">
        <v>54</v>
      </c>
      <c r="F46" t="e">
        <f t="shared" si="0"/>
        <v>#N/A</v>
      </c>
    </row>
    <row r="47" spans="3:8" x14ac:dyDescent="0.3">
      <c r="C47" t="str">
        <v>Notfound</v>
      </c>
      <c r="D47" t="s">
        <v>55</v>
      </c>
      <c r="F47" t="e">
        <f t="shared" si="0"/>
        <v>#N/A</v>
      </c>
    </row>
    <row r="48" spans="3:8" x14ac:dyDescent="0.3">
      <c r="C48" t="str">
        <v>Notfound</v>
      </c>
      <c r="D48" t="s">
        <v>56</v>
      </c>
      <c r="F48" t="e">
        <f t="shared" si="0"/>
        <v>#N/A</v>
      </c>
    </row>
    <row r="49" spans="3:6" x14ac:dyDescent="0.3">
      <c r="C49" t="str">
        <v>Notfound</v>
      </c>
      <c r="D49" t="s">
        <v>53</v>
      </c>
      <c r="F49" t="e">
        <f t="shared" si="0"/>
        <v>#N/A</v>
      </c>
    </row>
    <row r="50" spans="3:6" x14ac:dyDescent="0.3">
      <c r="C50" t="str">
        <v>Notfound</v>
      </c>
      <c r="D50" t="s">
        <v>55</v>
      </c>
      <c r="F50" t="e">
        <f t="shared" si="0"/>
        <v>#N/A</v>
      </c>
    </row>
    <row r="51" spans="3:6" x14ac:dyDescent="0.3">
      <c r="D51" t="s">
        <v>57</v>
      </c>
      <c r="F51" t="e">
        <f t="shared" si="0"/>
        <v>#N/A</v>
      </c>
    </row>
    <row r="52" spans="3:6" x14ac:dyDescent="0.3">
      <c r="C52">
        <f>COUNTIF(D45:D54,"&gt;D45:D54")</f>
        <v>10</v>
      </c>
      <c r="D52" t="s">
        <v>58</v>
      </c>
      <c r="F52" t="e">
        <f t="shared" si="0"/>
        <v>#N/A</v>
      </c>
    </row>
    <row r="53" spans="3:6" x14ac:dyDescent="0.3">
      <c r="D53" t="s">
        <v>59</v>
      </c>
      <c r="F53" t="e">
        <f t="shared" si="0"/>
        <v>#N/A</v>
      </c>
    </row>
    <row r="54" spans="3:6" x14ac:dyDescent="0.3">
      <c r="D54" t="s">
        <v>60</v>
      </c>
    </row>
    <row r="55" spans="3:6" x14ac:dyDescent="0.3">
      <c r="C55" t="str">
        <f>IF(COUNTIF($A$1:$A$7, A1) &gt; 1, "Duplicate", "Unique")</f>
        <v>Unique</v>
      </c>
    </row>
    <row r="56" spans="3:6" x14ac:dyDescent="0.3">
      <c r="C56" t="str">
        <f t="shared" ref="C56:C99" si="2">IF(COUNTIF($A$1:$A$7, A2) &gt; 1, "Duplicate", "Unique")</f>
        <v>Unique</v>
      </c>
    </row>
    <row r="57" spans="3:6" x14ac:dyDescent="0.3">
      <c r="C57" t="str">
        <f t="shared" si="2"/>
        <v>Unique</v>
      </c>
    </row>
    <row r="58" spans="3:6" x14ac:dyDescent="0.3">
      <c r="C58" t="str">
        <f t="shared" si="2"/>
        <v>Unique</v>
      </c>
    </row>
    <row r="59" spans="3:6" x14ac:dyDescent="0.3">
      <c r="C59" t="str">
        <f t="shared" si="2"/>
        <v>Unique</v>
      </c>
    </row>
    <row r="60" spans="3:6" x14ac:dyDescent="0.3">
      <c r="C60" t="str">
        <f t="shared" si="2"/>
        <v>Unique</v>
      </c>
    </row>
    <row r="61" spans="3:6" x14ac:dyDescent="0.3">
      <c r="C61" t="str">
        <f t="shared" si="2"/>
        <v>Unique</v>
      </c>
    </row>
    <row r="62" spans="3:6" x14ac:dyDescent="0.3">
      <c r="C62" t="str">
        <f t="shared" si="2"/>
        <v>Unique</v>
      </c>
    </row>
    <row r="63" spans="3:6" x14ac:dyDescent="0.3">
      <c r="C63" t="str">
        <f t="shared" si="2"/>
        <v>Unique</v>
      </c>
    </row>
    <row r="64" spans="3:6" x14ac:dyDescent="0.3">
      <c r="C64" t="str">
        <f t="shared" si="2"/>
        <v>Unique</v>
      </c>
    </row>
    <row r="65" spans="3:3" x14ac:dyDescent="0.3">
      <c r="C65" t="str">
        <f t="shared" si="2"/>
        <v>Unique</v>
      </c>
    </row>
    <row r="66" spans="3:3" x14ac:dyDescent="0.3">
      <c r="C66" t="str">
        <f t="shared" si="2"/>
        <v>Unique</v>
      </c>
    </row>
    <row r="67" spans="3:3" x14ac:dyDescent="0.3">
      <c r="C67" t="str">
        <f t="shared" si="2"/>
        <v>Unique</v>
      </c>
    </row>
    <row r="68" spans="3:3" x14ac:dyDescent="0.3">
      <c r="C68" t="str">
        <f t="shared" si="2"/>
        <v>Unique</v>
      </c>
    </row>
    <row r="69" spans="3:3" x14ac:dyDescent="0.3">
      <c r="C69" t="str">
        <f t="shared" si="2"/>
        <v>Unique</v>
      </c>
    </row>
    <row r="70" spans="3:3" x14ac:dyDescent="0.3">
      <c r="C70" t="str">
        <f t="shared" si="2"/>
        <v>Unique</v>
      </c>
    </row>
    <row r="71" spans="3:3" x14ac:dyDescent="0.3">
      <c r="C71" t="str">
        <f t="shared" si="2"/>
        <v>Unique</v>
      </c>
    </row>
    <row r="72" spans="3:3" x14ac:dyDescent="0.3">
      <c r="C72" t="str">
        <f t="shared" si="2"/>
        <v>Unique</v>
      </c>
    </row>
    <row r="73" spans="3:3" x14ac:dyDescent="0.3">
      <c r="C73" t="str">
        <f t="shared" si="2"/>
        <v>Unique</v>
      </c>
    </row>
    <row r="74" spans="3:3" x14ac:dyDescent="0.3">
      <c r="C74" t="str">
        <f t="shared" si="2"/>
        <v>Unique</v>
      </c>
    </row>
    <row r="75" spans="3:3" x14ac:dyDescent="0.3">
      <c r="C75" t="str">
        <f t="shared" si="2"/>
        <v>Unique</v>
      </c>
    </row>
    <row r="76" spans="3:3" x14ac:dyDescent="0.3">
      <c r="C76" t="str">
        <f t="shared" si="2"/>
        <v>Unique</v>
      </c>
    </row>
    <row r="77" spans="3:3" x14ac:dyDescent="0.3">
      <c r="C77" t="str">
        <f t="shared" si="2"/>
        <v>Unique</v>
      </c>
    </row>
    <row r="78" spans="3:3" x14ac:dyDescent="0.3">
      <c r="C78" t="str">
        <f t="shared" si="2"/>
        <v>Unique</v>
      </c>
    </row>
    <row r="79" spans="3:3" x14ac:dyDescent="0.3">
      <c r="C79" t="str">
        <f t="shared" si="2"/>
        <v>Unique</v>
      </c>
    </row>
    <row r="80" spans="3:3" x14ac:dyDescent="0.3">
      <c r="C80" t="str">
        <f t="shared" si="2"/>
        <v>Unique</v>
      </c>
    </row>
    <row r="81" spans="3:7" x14ac:dyDescent="0.3">
      <c r="C81" t="str">
        <f t="shared" si="2"/>
        <v>Unique</v>
      </c>
    </row>
    <row r="82" spans="3:7" x14ac:dyDescent="0.3">
      <c r="C82" t="str">
        <f t="shared" si="2"/>
        <v>Unique</v>
      </c>
    </row>
    <row r="83" spans="3:7" x14ac:dyDescent="0.3">
      <c r="C83" t="str">
        <f t="shared" si="2"/>
        <v>Unique</v>
      </c>
    </row>
    <row r="84" spans="3:7" x14ac:dyDescent="0.3">
      <c r="C84" t="str">
        <f t="shared" si="2"/>
        <v>Unique</v>
      </c>
    </row>
    <row r="85" spans="3:7" x14ac:dyDescent="0.3">
      <c r="C85" t="str">
        <f t="shared" si="2"/>
        <v>Unique</v>
      </c>
    </row>
    <row r="86" spans="3:7" x14ac:dyDescent="0.3">
      <c r="C86" t="str">
        <f t="shared" si="2"/>
        <v>Unique</v>
      </c>
    </row>
    <row r="87" spans="3:7" x14ac:dyDescent="0.3">
      <c r="C87" t="str">
        <f t="shared" si="2"/>
        <v>Unique</v>
      </c>
      <c r="G87">
        <f>SUM(G2:G4)</f>
        <v>35</v>
      </c>
    </row>
    <row r="88" spans="3:7" x14ac:dyDescent="0.3">
      <c r="C88" t="str">
        <f t="shared" si="2"/>
        <v>Unique</v>
      </c>
    </row>
    <row r="89" spans="3:7" x14ac:dyDescent="0.3">
      <c r="C89" t="str">
        <f t="shared" si="2"/>
        <v>Unique</v>
      </c>
    </row>
    <row r="90" spans="3:7" x14ac:dyDescent="0.3">
      <c r="C90" t="str">
        <f t="shared" si="2"/>
        <v>Unique</v>
      </c>
    </row>
    <row r="91" spans="3:7" x14ac:dyDescent="0.3">
      <c r="C91" t="str">
        <f t="shared" si="2"/>
        <v>Unique</v>
      </c>
    </row>
    <row r="92" spans="3:7" x14ac:dyDescent="0.3">
      <c r="C92" t="str">
        <f t="shared" si="2"/>
        <v>Unique</v>
      </c>
    </row>
    <row r="93" spans="3:7" x14ac:dyDescent="0.3">
      <c r="C93" t="str">
        <f t="shared" si="2"/>
        <v>Unique</v>
      </c>
    </row>
    <row r="94" spans="3:7" x14ac:dyDescent="0.3">
      <c r="C94" t="str">
        <f t="shared" si="2"/>
        <v>Unique</v>
      </c>
    </row>
    <row r="95" spans="3:7" x14ac:dyDescent="0.3">
      <c r="C95" t="str">
        <f t="shared" si="2"/>
        <v>Unique</v>
      </c>
    </row>
    <row r="96" spans="3:7" x14ac:dyDescent="0.3">
      <c r="C96" t="str">
        <f t="shared" si="2"/>
        <v>Unique</v>
      </c>
    </row>
    <row r="97" spans="3:3" x14ac:dyDescent="0.3">
      <c r="C97" t="str">
        <f t="shared" si="2"/>
        <v>Unique</v>
      </c>
    </row>
    <row r="98" spans="3:3" x14ac:dyDescent="0.3">
      <c r="C98" t="str">
        <f t="shared" si="2"/>
        <v>Unique</v>
      </c>
    </row>
    <row r="99" spans="3:3" x14ac:dyDescent="0.3">
      <c r="C99" t="str">
        <f t="shared" si="2"/>
        <v>Unique</v>
      </c>
    </row>
  </sheetData>
  <hyperlinks>
    <hyperlink ref="F2" r:id="rId1" display="mailto:user1@company.com" xr:uid="{4F494FA7-8D9E-4B4C-8745-B02FC2E9E75A}"/>
    <hyperlink ref="F3" r:id="rId2" display="mailto:user2@company.com" xr:uid="{C8CF5407-92AA-4954-8644-3E4A5421037B}"/>
    <hyperlink ref="F4" r:id="rId3" display="mailto:user3@company.com" xr:uid="{EEDD646D-26B8-4AA1-BAFE-6DCE6DA53BC3}"/>
    <hyperlink ref="F5" r:id="rId4" display="mailto:user4@company.com" xr:uid="{CBE389FC-BB09-40A0-A5E4-F43CED9ED7C2}"/>
    <hyperlink ref="F6" r:id="rId5" display="mailto:user5@company.com" xr:uid="{9F26E1BE-EA82-4885-9D72-F34C8C51574D}"/>
    <hyperlink ref="F7" r:id="rId6" display="mailto:user6@company.com" xr:uid="{27A4D39A-D94A-420B-89F7-FFF9FDF583F3}"/>
    <hyperlink ref="F8" r:id="rId7" display="mailto:user7@company.com" xr:uid="{A033BE43-7209-49AF-9CA6-31215599F4B4}"/>
    <hyperlink ref="F9" r:id="rId8" display="mailto:user8@company.com" xr:uid="{11EA0CD4-3D61-46A6-A6A1-601336FD4824}"/>
    <hyperlink ref="F10" r:id="rId9" display="mailto:user9@company.com" xr:uid="{35FC43C4-51CA-4649-8872-833A46D2688C}"/>
    <hyperlink ref="F11" r:id="rId10" display="mailto:user10@company.com" xr:uid="{F74D298F-30E5-4926-8699-118897200CA0}"/>
    <hyperlink ref="F12" r:id="rId11" display="mailto:user11@company.com" xr:uid="{2A5DD8E5-283B-4E5E-B731-A6044B2EDD81}"/>
    <hyperlink ref="F13" r:id="rId12" display="mailto:user12@company.com" xr:uid="{3EF77F01-C364-44E1-A72B-3E3A99F4B5DA}"/>
    <hyperlink ref="F14" r:id="rId13" display="mailto:user13@company.com" xr:uid="{69663292-DF32-4AA1-8A85-5B699D78E2EE}"/>
    <hyperlink ref="F15" r:id="rId14" display="mailto:user14@company.com" xr:uid="{1813CD08-10DA-47A8-BD34-86C433A35627}"/>
    <hyperlink ref="F16" r:id="rId15" display="mailto:user15@company.com" xr:uid="{33B61096-45F3-4A34-A0AB-B989507F3631}"/>
    <hyperlink ref="F17" r:id="rId16" display="mailto:user16@company.com" xr:uid="{81370C75-294D-4BBB-8CAF-FA87B7B514B0}"/>
    <hyperlink ref="F18" r:id="rId17" display="mailto:user17@company.com" xr:uid="{720B8C57-FF31-4C47-962B-40CD2F2ABEC5}"/>
    <hyperlink ref="F19" r:id="rId18" display="mailto:user18@company.com" xr:uid="{84E25B2D-7DE5-454F-B38C-4BCFFFA05610}"/>
    <hyperlink ref="F20" r:id="rId19" display="mailto:user19@company.com" xr:uid="{0016AED4-647D-4676-951A-11B1776E9FAC}"/>
    <hyperlink ref="F21" r:id="rId20" display="mailto:user20@company.com" xr:uid="{760FBAB8-70F0-4707-A0CF-B430D7255D49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2025-09-22T19:53:34Z</dcterms:created>
  <dcterms:modified xsi:type="dcterms:W3CDTF">2025-09-22T20:56:13Z</dcterms:modified>
</cp:coreProperties>
</file>